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tables/table1.xml" ContentType="application/vnd.openxmlformats-officedocument.spreadsheetml.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PC\Downloads\"/>
    </mc:Choice>
  </mc:AlternateContent>
  <xr:revisionPtr revIDLastSave="0" documentId="13_ncr:1_{60A08200-26CB-4489-B9F2-19A131F8214D}" xr6:coauthVersionLast="47" xr6:coauthVersionMax="47" xr10:uidLastSave="{00000000-0000-0000-0000-000000000000}"/>
  <bookViews>
    <workbookView xWindow="3030" yWindow="3030" windowWidth="15375" windowHeight="7875" tabRatio="597" firstSheet="11" activeTab="15" xr2:uid="{04E2F42B-B0E7-C14E-A690-B41CAFCE17AF}"/>
  </bookViews>
  <sheets>
    <sheet name="Sheet1" sheetId="2" r:id="rId1"/>
    <sheet name="Sheet2" sheetId="3" r:id="rId2"/>
    <sheet name="Sheet3" sheetId="4" r:id="rId3"/>
    <sheet name="Sheet4" sheetId="5" r:id="rId4"/>
    <sheet name="Sheet5" sheetId="6" r:id="rId5"/>
    <sheet name="Sheet6" sheetId="7" r:id="rId6"/>
    <sheet name="Sheet7" sheetId="8" r:id="rId7"/>
    <sheet name="Sheet9" sheetId="10" r:id="rId8"/>
    <sheet name="Sheet16" sheetId="17" r:id="rId9"/>
    <sheet name="Sheet17" sheetId="18" r:id="rId10"/>
    <sheet name="Sheet18" sheetId="19" r:id="rId11"/>
    <sheet name="Sheet20" sheetId="21" r:id="rId12"/>
    <sheet name="Sheet21" sheetId="22" r:id="rId13"/>
    <sheet name="Sheet19" sheetId="20" r:id="rId14"/>
    <sheet name="Sheet22" sheetId="23" r:id="rId15"/>
    <sheet name="amazon" sheetId="1" r:id="rId16"/>
    <sheet name="Sheet23" sheetId="24" r:id="rId17"/>
  </sheets>
  <definedNames>
    <definedName name="_xlcn.WorksheetConnection_Amazoncasestudy3.xlsxTable11" hidden="1">Table1[]</definedName>
  </definedNames>
  <calcPr calcId="191029"/>
  <pivotCaches>
    <pivotCache cacheId="5" r:id="rId18"/>
    <pivotCache cacheId="7" r:id="rId19"/>
    <pivotCache cacheId="27" r:id="rId20"/>
  </pivotCaches>
  <extLst>
    <ext xmlns:x15="http://schemas.microsoft.com/office/spreadsheetml/2010/11/main" uri="{FCE2AD5D-F65C-4FA6-A056-5C36A1767C68}">
      <x15:dataModel>
        <x15:modelTables>
          <x15:modelTable id="Table1" name="Table1" connection="WorksheetConnection_Amazon case study (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G2" i="1"/>
  <c r="G1463" i="1"/>
  <c r="G1464" i="1"/>
  <c r="G1465" i="1"/>
  <c r="G1466" i="1"/>
  <c r="W2" i="1" a="1"/>
  <c r="W2"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s="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s="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s="1"/>
  <c r="W507" i="1" a="1"/>
  <c r="W507" i="1" s="1"/>
  <c r="W508" i="1" a="1"/>
  <c r="W508" i="1" s="1"/>
  <c r="W509" i="1" a="1"/>
  <c r="W509" i="1" s="1"/>
  <c r="W510" i="1" a="1"/>
  <c r="W510" i="1" s="1"/>
  <c r="W511" i="1" a="1"/>
  <c r="W511" i="1" s="1"/>
  <c r="W512" i="1" a="1"/>
  <c r="W512" i="1" s="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s="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s="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s="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s="1"/>
  <c r="W718" i="1" a="1"/>
  <c r="W718" i="1" s="1"/>
  <c r="W719" i="1" a="1"/>
  <c r="W719" i="1" s="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s="1"/>
  <c r="W743" i="1" a="1"/>
  <c r="W743" i="1" s="1"/>
  <c r="W744" i="1" a="1"/>
  <c r="W744" i="1" s="1"/>
  <c r="W745" i="1" a="1"/>
  <c r="W745" i="1" s="1"/>
  <c r="W746" i="1" a="1"/>
  <c r="W746" i="1" s="1"/>
  <c r="W747" i="1" a="1"/>
  <c r="W747" i="1" s="1"/>
  <c r="W748" i="1" a="1"/>
  <c r="W748" i="1" s="1"/>
  <c r="W749" i="1" a="1"/>
  <c r="W749" i="1" s="1"/>
  <c r="W750" i="1" a="1"/>
  <c r="W750" i="1" s="1"/>
  <c r="W751" i="1" a="1"/>
  <c r="W751" i="1" s="1"/>
  <c r="W752" i="1" a="1"/>
  <c r="W752" i="1" s="1"/>
  <c r="W753" i="1" a="1"/>
  <c r="W753" i="1" s="1"/>
  <c r="W754" i="1" a="1"/>
  <c r="W754" i="1" s="1"/>
  <c r="W755" i="1" a="1"/>
  <c r="W755" i="1" s="1"/>
  <c r="W756" i="1" a="1"/>
  <c r="W756" i="1" s="1"/>
  <c r="W757" i="1" a="1"/>
  <c r="W757" i="1" s="1"/>
  <c r="W758" i="1" a="1"/>
  <c r="W758" i="1" s="1"/>
  <c r="W759" i="1" a="1"/>
  <c r="W759" i="1" s="1"/>
  <c r="W760" i="1" a="1"/>
  <c r="W760" i="1" s="1"/>
  <c r="W761" i="1" a="1"/>
  <c r="W761" i="1" s="1"/>
  <c r="W762" i="1" a="1"/>
  <c r="W762" i="1" s="1"/>
  <c r="W763" i="1" a="1"/>
  <c r="W763" i="1" s="1"/>
  <c r="W764" i="1" a="1"/>
  <c r="W764" i="1" s="1"/>
  <c r="W765" i="1" a="1"/>
  <c r="W765" i="1" s="1"/>
  <c r="W766" i="1" a="1"/>
  <c r="W766" i="1" s="1"/>
  <c r="W767" i="1" a="1"/>
  <c r="W767" i="1" s="1"/>
  <c r="W768" i="1" a="1"/>
  <c r="W768" i="1" s="1"/>
  <c r="W769" i="1" a="1"/>
  <c r="W769" i="1" s="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s="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s="1"/>
  <c r="W820" i="1" a="1"/>
  <c r="W820" i="1" s="1"/>
  <c r="W821" i="1" a="1"/>
  <c r="W821" i="1" s="1"/>
  <c r="W822" i="1" a="1"/>
  <c r="W822" i="1" s="1"/>
  <c r="W823" i="1" a="1"/>
  <c r="W823" i="1" s="1"/>
  <c r="W824" i="1" a="1"/>
  <c r="W824" i="1" s="1"/>
  <c r="W825" i="1" a="1"/>
  <c r="W825" i="1" s="1"/>
  <c r="W826" i="1" a="1"/>
  <c r="W826" i="1" s="1"/>
  <c r="W827" i="1" a="1"/>
  <c r="W827" i="1" s="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s="1"/>
  <c r="W854" i="1" a="1"/>
  <c r="W854" i="1" s="1"/>
  <c r="W855" i="1" a="1"/>
  <c r="W855" i="1" s="1"/>
  <c r="W856" i="1" a="1"/>
  <c r="W856" i="1" s="1"/>
  <c r="W857" i="1" a="1"/>
  <c r="W857" i="1" s="1"/>
  <c r="W858" i="1" a="1"/>
  <c r="W858" i="1" s="1"/>
  <c r="W859" i="1" a="1"/>
  <c r="W859" i="1" s="1"/>
  <c r="W860" i="1" a="1"/>
  <c r="W860" i="1" s="1"/>
  <c r="W861" i="1" a="1"/>
  <c r="W861" i="1" s="1"/>
  <c r="W862" i="1" a="1"/>
  <c r="W862" i="1" s="1"/>
  <c r="W863" i="1" a="1"/>
  <c r="W863" i="1" s="1"/>
  <c r="W864" i="1" a="1"/>
  <c r="W864" i="1" s="1"/>
  <c r="W865" i="1" a="1"/>
  <c r="W865" i="1" s="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s="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s="1"/>
  <c r="W921" i="1" a="1"/>
  <c r="W921" i="1" s="1"/>
  <c r="W922" i="1" a="1"/>
  <c r="W922" i="1" s="1"/>
  <c r="W923" i="1" a="1"/>
  <c r="W923" i="1" s="1"/>
  <c r="W924" i="1" a="1"/>
  <c r="W924" i="1" s="1"/>
  <c r="W925" i="1" a="1"/>
  <c r="W925" i="1" s="1"/>
  <c r="W926" i="1" a="1"/>
  <c r="W926" i="1" s="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s="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s="1"/>
  <c r="W980" i="1" a="1"/>
  <c r="W980" i="1" s="1"/>
  <c r="W981" i="1" a="1"/>
  <c r="W981" i="1" s="1"/>
  <c r="W982" i="1" a="1"/>
  <c r="W982" i="1" s="1"/>
  <c r="W983" i="1" a="1"/>
  <c r="W983" i="1" s="1"/>
  <c r="W984" i="1" a="1"/>
  <c r="W984" i="1" s="1"/>
  <c r="W985" i="1" a="1"/>
  <c r="W985" i="1" s="1"/>
  <c r="W986" i="1" a="1"/>
  <c r="W986" i="1" s="1"/>
  <c r="W987" i="1" a="1"/>
  <c r="W987" i="1" s="1"/>
  <c r="W988" i="1" a="1"/>
  <c r="W988" i="1" s="1"/>
  <c r="W989" i="1" a="1"/>
  <c r="W989" i="1" s="1"/>
  <c r="W990" i="1" a="1"/>
  <c r="W990" i="1" s="1"/>
  <c r="W991" i="1" a="1"/>
  <c r="W991" i="1" s="1"/>
  <c r="W992" i="1" a="1"/>
  <c r="W992" i="1" s="1"/>
  <c r="W993" i="1" a="1"/>
  <c r="W993" i="1" s="1"/>
  <c r="W994" i="1" a="1"/>
  <c r="W994" i="1" s="1"/>
  <c r="W995" i="1" a="1"/>
  <c r="W995" i="1" s="1"/>
  <c r="W996" i="1" a="1"/>
  <c r="W996" i="1" s="1"/>
  <c r="W997" i="1" a="1"/>
  <c r="W997" i="1" s="1"/>
  <c r="W998" i="1" a="1"/>
  <c r="W998" i="1" s="1"/>
  <c r="W999" i="1" a="1"/>
  <c r="W999" i="1" s="1"/>
  <c r="W1000" i="1" a="1"/>
  <c r="W1000" i="1" s="1"/>
  <c r="W1001" i="1" a="1"/>
  <c r="W1001" i="1" s="1"/>
  <c r="W1002" i="1" a="1"/>
  <c r="W1002" i="1" s="1"/>
  <c r="W1003" i="1" a="1"/>
  <c r="W1003" i="1" s="1"/>
  <c r="W1004" i="1" a="1"/>
  <c r="W1004" i="1" s="1"/>
  <c r="W1005" i="1" a="1"/>
  <c r="W1005" i="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s="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s="1"/>
  <c r="W1038" i="1" a="1"/>
  <c r="W1038" i="1" s="1"/>
  <c r="W1039" i="1" a="1"/>
  <c r="W1039" i="1" s="1"/>
  <c r="W1040" i="1" a="1"/>
  <c r="W1040" i="1" s="1"/>
  <c r="W1041" i="1" a="1"/>
  <c r="W1041" i="1" s="1"/>
  <c r="W1042" i="1" a="1"/>
  <c r="W1042" i="1" s="1"/>
  <c r="W1043" i="1" a="1"/>
  <c r="W1043" i="1" s="1"/>
  <c r="W1044" i="1" a="1"/>
  <c r="W1044" i="1" s="1"/>
  <c r="W1045" i="1" a="1"/>
  <c r="W1045" i="1" s="1"/>
  <c r="W1046" i="1" a="1"/>
  <c r="W1046" i="1" s="1"/>
  <c r="W1047" i="1" a="1"/>
  <c r="W1047" i="1" s="1"/>
  <c r="W1048" i="1" a="1"/>
  <c r="W1048" i="1" s="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s="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s="1"/>
  <c r="W1084" i="1" a="1"/>
  <c r="W1084" i="1" s="1"/>
  <c r="W1085" i="1" a="1"/>
  <c r="W1085" i="1" s="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s="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s="1"/>
  <c r="W1152" i="1" a="1"/>
  <c r="W1152" i="1" s="1"/>
  <c r="W1153" i="1" a="1"/>
  <c r="W1153" i="1" s="1"/>
  <c r="W1154" i="1" a="1"/>
  <c r="W1154" i="1" s="1"/>
  <c r="W1155" i="1" a="1"/>
  <c r="W1155" i="1" s="1"/>
  <c r="W1156" i="1" a="1"/>
  <c r="W1156" i="1" s="1"/>
  <c r="W1157" i="1" a="1"/>
  <c r="W1157" i="1" s="1"/>
  <c r="W1158" i="1" a="1"/>
  <c r="W1158" i="1" s="1"/>
  <c r="W1159" i="1" a="1"/>
  <c r="W1159" i="1" s="1"/>
  <c r="W1160" i="1" a="1"/>
  <c r="W1160" i="1" s="1"/>
  <c r="W1161" i="1" a="1"/>
  <c r="W1161" i="1" s="1"/>
  <c r="W1162" i="1" a="1"/>
  <c r="W1162" i="1" s="1"/>
  <c r="W1163" i="1" a="1"/>
  <c r="W1163" i="1" s="1"/>
  <c r="W1164" i="1" a="1"/>
  <c r="W1164" i="1" s="1"/>
  <c r="W1165" i="1" a="1"/>
  <c r="W1165" i="1" s="1"/>
  <c r="W1166" i="1" a="1"/>
  <c r="W1166" i="1" s="1"/>
  <c r="W1167" i="1" a="1"/>
  <c r="W1167" i="1" s="1"/>
  <c r="W1168" i="1" a="1"/>
  <c r="W1168" i="1" s="1"/>
  <c r="W1169" i="1" a="1"/>
  <c r="W1169" i="1" s="1"/>
  <c r="W1170" i="1" a="1"/>
  <c r="W1170" i="1" s="1"/>
  <c r="W1171" i="1" a="1"/>
  <c r="W1171" i="1" s="1"/>
  <c r="W1172" i="1" a="1"/>
  <c r="W1172" i="1" s="1"/>
  <c r="W1173" i="1" a="1"/>
  <c r="W1173" i="1" s="1"/>
  <c r="W1174" i="1" a="1"/>
  <c r="W1174" i="1" s="1"/>
  <c r="W1175" i="1" a="1"/>
  <c r="W1175" i="1" s="1"/>
  <c r="W1176" i="1" a="1"/>
  <c r="W1176" i="1" s="1"/>
  <c r="W1177" i="1" a="1"/>
  <c r="W1177" i="1" s="1"/>
  <c r="W1178" i="1" a="1"/>
  <c r="W1178" i="1" s="1"/>
  <c r="W1179" i="1" a="1"/>
  <c r="W1179" i="1" s="1"/>
  <c r="W1180" i="1" a="1"/>
  <c r="W1180" i="1" s="1"/>
  <c r="W1181" i="1" a="1"/>
  <c r="W1181" i="1" s="1"/>
  <c r="W1182" i="1" a="1"/>
  <c r="W1182" i="1" s="1"/>
  <c r="W1183" i="1" a="1"/>
  <c r="W1183" i="1" s="1"/>
  <c r="W1184" i="1" a="1"/>
  <c r="W1184" i="1" s="1"/>
  <c r="W1185" i="1" a="1"/>
  <c r="W1185" i="1" s="1"/>
  <c r="W1186" i="1" a="1"/>
  <c r="W1186" i="1" s="1"/>
  <c r="W1187" i="1" a="1"/>
  <c r="W1187" i="1" s="1"/>
  <c r="W1188" i="1" a="1"/>
  <c r="W1188" i="1" s="1"/>
  <c r="W1189" i="1" a="1"/>
  <c r="W1189" i="1" s="1"/>
  <c r="W1190" i="1" a="1"/>
  <c r="W1190" i="1" s="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s="1"/>
  <c r="W1220" i="1" a="1"/>
  <c r="W1220" i="1" s="1"/>
  <c r="W1221" i="1" a="1"/>
  <c r="W1221" i="1" s="1"/>
  <c r="W1222" i="1" a="1"/>
  <c r="W1222" i="1" s="1"/>
  <c r="W1223" i="1" a="1"/>
  <c r="W1223" i="1" s="1"/>
  <c r="W1224" i="1" a="1"/>
  <c r="W1224" i="1" s="1"/>
  <c r="W1225" i="1" a="1"/>
  <c r="W1225" i="1" s="1"/>
  <c r="W1226" i="1" a="1"/>
  <c r="W1226" i="1" s="1"/>
  <c r="W1227" i="1" a="1"/>
  <c r="W1227" i="1" s="1"/>
  <c r="W1228" i="1" a="1"/>
  <c r="W1228" i="1" s="1"/>
  <c r="W1229" i="1" a="1"/>
  <c r="W1229" i="1" s="1"/>
  <c r="W1230" i="1" a="1"/>
  <c r="W1230" i="1" s="1"/>
  <c r="W1231" i="1" a="1"/>
  <c r="W1231" i="1" s="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s="1"/>
  <c r="W1242" i="1" a="1"/>
  <c r="W1242" i="1" s="1"/>
  <c r="W1243" i="1" a="1"/>
  <c r="W1243" i="1" s="1"/>
  <c r="W1244" i="1" a="1"/>
  <c r="W1244" i="1" s="1"/>
  <c r="W1245" i="1" a="1"/>
  <c r="W1245" i="1" s="1"/>
  <c r="W1246" i="1" a="1"/>
  <c r="W1246" i="1" s="1"/>
  <c r="W1247" i="1" a="1"/>
  <c r="W1247" i="1" s="1"/>
  <c r="W1248" i="1" a="1"/>
  <c r="W1248" i="1" s="1"/>
  <c r="W1249" i="1" a="1"/>
  <c r="W1249" i="1" s="1"/>
  <c r="W1250" i="1" a="1"/>
  <c r="W1250" i="1" s="1"/>
  <c r="W1251" i="1" a="1"/>
  <c r="W1251" i="1" s="1"/>
  <c r="W1252" i="1" a="1"/>
  <c r="W1252" i="1" s="1"/>
  <c r="W1253" i="1" a="1"/>
  <c r="W1253" i="1" s="1"/>
  <c r="W1254" i="1" a="1"/>
  <c r="W1254" i="1" s="1"/>
  <c r="W1255" i="1" a="1"/>
  <c r="W1255" i="1" s="1"/>
  <c r="W1256" i="1" a="1"/>
  <c r="W1256" i="1" s="1"/>
  <c r="W1257" i="1" a="1"/>
  <c r="W1257" i="1" s="1"/>
  <c r="W1258" i="1" a="1"/>
  <c r="W1258" i="1" s="1"/>
  <c r="W1259" i="1" a="1"/>
  <c r="W1259" i="1" s="1"/>
  <c r="W1260" i="1" a="1"/>
  <c r="W1260" i="1" s="1"/>
  <c r="W1261" i="1" a="1"/>
  <c r="W1261" i="1" s="1"/>
  <c r="W1262" i="1" a="1"/>
  <c r="W1262" i="1" s="1"/>
  <c r="W1263" i="1" a="1"/>
  <c r="W1263" i="1" s="1"/>
  <c r="W1264" i="1" a="1"/>
  <c r="W1264" i="1" s="1"/>
  <c r="W1265" i="1" a="1"/>
  <c r="W1265" i="1" s="1"/>
  <c r="W1266" i="1" a="1"/>
  <c r="W1266" i="1" s="1"/>
  <c r="W1267" i="1" a="1"/>
  <c r="W1267" i="1" s="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s="1"/>
  <c r="W1282" i="1" a="1"/>
  <c r="W1282" i="1" s="1"/>
  <c r="W1283" i="1" a="1"/>
  <c r="W1283" i="1" s="1"/>
  <c r="W1284" i="1" a="1"/>
  <c r="W1284" i="1" s="1"/>
  <c r="W1285" i="1" a="1"/>
  <c r="W1285" i="1" s="1"/>
  <c r="W1286" i="1" a="1"/>
  <c r="W1286" i="1" s="1"/>
  <c r="W1287" i="1" a="1"/>
  <c r="W1287" i="1" s="1"/>
  <c r="W1288" i="1" a="1"/>
  <c r="W1288" i="1" s="1"/>
  <c r="W1289" i="1" a="1"/>
  <c r="W1289" i="1" s="1"/>
  <c r="W1290" i="1" a="1"/>
  <c r="W1290" i="1" s="1"/>
  <c r="W1291" i="1" a="1"/>
  <c r="W1291" i="1" s="1"/>
  <c r="W1292" i="1" a="1"/>
  <c r="W1292" i="1" s="1"/>
  <c r="W1293" i="1" a="1"/>
  <c r="W1293" i="1" s="1"/>
  <c r="W1294" i="1" a="1"/>
  <c r="W1294" i="1" s="1"/>
  <c r="W1295" i="1" a="1"/>
  <c r="W1295" i="1" s="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s="1"/>
  <c r="W1306" i="1" a="1"/>
  <c r="W1306" i="1" s="1"/>
  <c r="W1307" i="1" a="1"/>
  <c r="W1307" i="1" s="1"/>
  <c r="W1308" i="1" a="1"/>
  <c r="W1308" i="1" s="1"/>
  <c r="W1309" i="1" a="1"/>
  <c r="W1309" i="1" s="1"/>
  <c r="W1310" i="1" a="1"/>
  <c r="W1310" i="1" s="1"/>
  <c r="W1311" i="1" a="1"/>
  <c r="W1311" i="1" s="1"/>
  <c r="W1312" i="1" a="1"/>
  <c r="W1312" i="1" s="1"/>
  <c r="W1313" i="1" a="1"/>
  <c r="W1313" i="1" s="1"/>
  <c r="W1314" i="1" a="1"/>
  <c r="W1314" i="1" s="1"/>
  <c r="W1315" i="1" a="1"/>
  <c r="W1315" i="1" s="1"/>
  <c r="W1316" i="1" a="1"/>
  <c r="W1316" i="1" s="1"/>
  <c r="W1317" i="1" a="1"/>
  <c r="W1317" i="1" s="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s="1"/>
  <c r="W1342" i="1" a="1"/>
  <c r="W1342" i="1" s="1"/>
  <c r="W1343" i="1" a="1"/>
  <c r="W1343" i="1" s="1"/>
  <c r="W1344" i="1" a="1"/>
  <c r="W1344" i="1" s="1"/>
  <c r="W1345" i="1" a="1"/>
  <c r="W1345" i="1" s="1"/>
  <c r="W1346" i="1" a="1"/>
  <c r="W1346" i="1" s="1"/>
  <c r="W1347" i="1" a="1"/>
  <c r="W1347" i="1" s="1"/>
  <c r="W1348" i="1" a="1"/>
  <c r="W1348" i="1" s="1"/>
  <c r="W1349" i="1" a="1"/>
  <c r="W1349" i="1" s="1"/>
  <c r="W1350" i="1" a="1"/>
  <c r="W1350" i="1" s="1"/>
  <c r="W1351" i="1" a="1"/>
  <c r="W1351" i="1" s="1"/>
  <c r="W1352" i="1" a="1"/>
  <c r="W1352" i="1" s="1"/>
  <c r="W1353" i="1" a="1"/>
  <c r="W1353" i="1" s="1"/>
  <c r="W1354" i="1" a="1"/>
  <c r="W1354" i="1" s="1"/>
  <c r="W1355" i="1" a="1"/>
  <c r="W1355" i="1" s="1"/>
  <c r="W1356" i="1" a="1"/>
  <c r="W1356" i="1" s="1"/>
  <c r="W1357" i="1" a="1"/>
  <c r="W1357" i="1" s="1"/>
  <c r="W1358" i="1" a="1"/>
  <c r="W1358" i="1" s="1"/>
  <c r="W1359" i="1" a="1"/>
  <c r="W1359" i="1" s="1"/>
  <c r="W1360" i="1" a="1"/>
  <c r="W1360" i="1" s="1"/>
  <c r="W1361" i="1" a="1"/>
  <c r="W1361" i="1" s="1"/>
  <c r="W1362" i="1" a="1"/>
  <c r="W1362" i="1" s="1"/>
  <c r="W1363" i="1" a="1"/>
  <c r="W1363" i="1" s="1"/>
  <c r="W1364" i="1" a="1"/>
  <c r="W1364" i="1" s="1"/>
  <c r="W1365" i="1" a="1"/>
  <c r="W1365" i="1" s="1"/>
  <c r="W1366" i="1" a="1"/>
  <c r="W1366" i="1" s="1"/>
  <c r="W1367" i="1" a="1"/>
  <c r="W1367" i="1" s="1"/>
  <c r="W1368" i="1" a="1"/>
  <c r="W1368" i="1" s="1"/>
  <c r="W1369" i="1" a="1"/>
  <c r="W1369" i="1" s="1"/>
  <c r="W1370" i="1" a="1"/>
  <c r="W1370" i="1" s="1"/>
  <c r="W1371" i="1" a="1"/>
  <c r="W1371" i="1" s="1"/>
  <c r="W1372" i="1" a="1"/>
  <c r="W1372" i="1" s="1"/>
  <c r="W1373" i="1" a="1"/>
  <c r="W1373" i="1" s="1"/>
  <c r="W1374" i="1" a="1"/>
  <c r="W1374" i="1" s="1"/>
  <c r="W1375" i="1" a="1"/>
  <c r="W1375" i="1" s="1"/>
  <c r="W1376" i="1" a="1"/>
  <c r="W1376" i="1" s="1"/>
  <c r="W1377" i="1" a="1"/>
  <c r="W1377" i="1" s="1"/>
  <c r="W1378" i="1" a="1"/>
  <c r="W1378" i="1" s="1"/>
  <c r="W1379" i="1" a="1"/>
  <c r="W1379" i="1" s="1"/>
  <c r="W1380" i="1" a="1"/>
  <c r="W1380" i="1" s="1"/>
  <c r="W1381" i="1" a="1"/>
  <c r="W1381" i="1" s="1"/>
  <c r="W1382" i="1" a="1"/>
  <c r="W1382" i="1" s="1"/>
  <c r="W1383" i="1" a="1"/>
  <c r="W1383" i="1" s="1"/>
  <c r="W1384" i="1" a="1"/>
  <c r="W1384" i="1" s="1"/>
  <c r="W1385" i="1" a="1"/>
  <c r="W1385" i="1" s="1"/>
  <c r="W1386" i="1" a="1"/>
  <c r="W1386" i="1" s="1"/>
  <c r="W1387" i="1" a="1"/>
  <c r="W1387" i="1" s="1"/>
  <c r="W1388" i="1" a="1"/>
  <c r="W1388" i="1" s="1"/>
  <c r="W1389" i="1" a="1"/>
  <c r="W1389" i="1" s="1"/>
  <c r="W1390" i="1" a="1"/>
  <c r="W1390" i="1" s="1"/>
  <c r="W1391" i="1" a="1"/>
  <c r="W1391" i="1" s="1"/>
  <c r="W1392" i="1" a="1"/>
  <c r="W1392" i="1" s="1"/>
  <c r="W1393" i="1" a="1"/>
  <c r="W1393" i="1" s="1"/>
  <c r="W1394" i="1" a="1"/>
  <c r="W1394" i="1" s="1"/>
  <c r="W1395" i="1" a="1"/>
  <c r="W1395" i="1" s="1"/>
  <c r="W1396" i="1" a="1"/>
  <c r="W1396" i="1" s="1"/>
  <c r="W1397" i="1" a="1"/>
  <c r="W1397" i="1" s="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s="1"/>
  <c r="W1415" i="1" a="1"/>
  <c r="W1415" i="1" s="1"/>
  <c r="W1416" i="1" a="1"/>
  <c r="W1416" i="1" s="1"/>
  <c r="W1417" i="1" a="1"/>
  <c r="W1417" i="1" s="1"/>
  <c r="W1418" i="1" a="1"/>
  <c r="W1418" i="1" s="1"/>
  <c r="W1419" i="1" a="1"/>
  <c r="W1419" i="1" s="1"/>
  <c r="W1420" i="1" a="1"/>
  <c r="W1420" i="1" s="1"/>
  <c r="W1421" i="1" a="1"/>
  <c r="W1421" i="1" s="1"/>
  <c r="W1422" i="1" a="1"/>
  <c r="W1422" i="1" s="1"/>
  <c r="W1423" i="1" a="1"/>
  <c r="W1423" i="1" s="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s="1"/>
  <c r="W1439" i="1" a="1"/>
  <c r="W1439" i="1" s="1"/>
  <c r="W1440" i="1" a="1"/>
  <c r="W1440" i="1" s="1"/>
  <c r="W1441" i="1" a="1"/>
  <c r="W1441" i="1" s="1"/>
  <c r="W1442" i="1" a="1"/>
  <c r="W1442" i="1" s="1"/>
  <c r="W1443" i="1" a="1"/>
  <c r="W1443" i="1" s="1"/>
  <c r="W1444" i="1" a="1"/>
  <c r="W1444" i="1" s="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s="1"/>
  <c r="W1458" i="1" a="1"/>
  <c r="W1458" i="1" s="1"/>
  <c r="W1459" i="1" a="1"/>
  <c r="W1459" i="1" s="1"/>
  <c r="W1460" i="1" a="1"/>
  <c r="W1460" i="1" s="1"/>
  <c r="W1461" i="1" a="1"/>
  <c r="W1461" i="1" s="1"/>
  <c r="W1462" i="1" a="1"/>
  <c r="W1462" i="1" s="1"/>
  <c r="W1463" i="1" a="1"/>
  <c r="W1463" i="1" s="1"/>
  <c r="W1464" i="1" a="1"/>
  <c r="W1464" i="1" s="1"/>
  <c r="W1465" i="1" a="1"/>
  <c r="W1465" i="1" s="1"/>
  <c r="W1466" i="1" a="1"/>
  <c r="W1466" i="1" s="1"/>
  <c r="V12" i="1"/>
  <c r="V13" i="1"/>
  <c r="V14" i="1"/>
  <c r="V2" i="1"/>
  <c r="V3" i="1"/>
  <c r="V4" i="1"/>
  <c r="V5" i="1"/>
  <c r="V6" i="1"/>
  <c r="V7" i="1"/>
  <c r="V8" i="1"/>
  <c r="V9" i="1"/>
  <c r="V10" i="1"/>
  <c r="V11"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9D6E67-9B90-43F4-8B09-BEAB40AC2E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E40F0D-75E8-4EF2-831F-EB0795354DD4}" name="WorksheetConnection_Amazon case study (3).xlsx!Table1" type="102" refreshedVersion="8" minRefreshableVersion="5">
    <extLst>
      <ext xmlns:x15="http://schemas.microsoft.com/office/spreadsheetml/2010/11/main" uri="{DE250136-89BD-433C-8126-D09CA5730AF9}">
        <x15:connection id="Table1" autoDelete="1">
          <x15:rangePr sourceName="_xlcn.WorksheetConnection_Amazoncasestudy3.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<sst xmlns="http://schemas.openxmlformats.org/spreadsheetml/2006/main" count="21700" uniqueCount="12749">
  <si>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</si>
  <si>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</si>
  <si>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</si>
  <si>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</si>
  <si>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</si>
  <si>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</si>
  <si>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</si>
  <si>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</si>
  <si>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</si>
  <si>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</si>
  <si>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</si>
  <si>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</si>
  <si>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</si>
  <si>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</si>
  <si>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</si>
  <si>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</si>
  <si>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</si>
  <si>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</si>
  <si>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</si>
  <si>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</si>
  <si>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</si>
  <si>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</si>
  <si>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</si>
  <si>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</si>
  <si>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</si>
  <si>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</si>
  <si>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</si>
  <si>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</si>
  <si>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</si>
  <si>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</si>
  <si>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</si>
  <si>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</si>
  <si>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</si>
  <si>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</si>
  <si>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</si>
  <si>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</si>
  <si>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</si>
  <si>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</si>
  <si>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</si>
  <si>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</si>
  <si>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</si>
  <si>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</si>
  <si>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</si>
  <si>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</si>
  <si>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</si>
  <si>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</si>
  <si>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</si>
  <si>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</si>
  <si>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</si>
  <si>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</si>
  <si>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</si>
  <si>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https://www.amazon.in/Deuce-300-Resistant-Tangle-Free-Transmission/dp/B08HDJ86NZ/ref=sr_1_4?qid=1672909124&amp;s=electronics&amp;sr=1-4</t>
  </si>
  <si>
    <t>B08CF3B7N1</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</si>
  <si>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</si>
  <si>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</si>
  <si>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</si>
  <si>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</si>
  <si>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</si>
  <si>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https://www.amazon.in/Portronics-Konnect-POR-1080-Charging-Function/dp/B08CF3B7N1/ref=sr_1_5?qid=1672909124&amp;s=electronics&amp;sr=1-5</t>
  </si>
  <si>
    <t>B08Y1TFSP6</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</si>
  <si>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</si>
  <si>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</si>
  <si>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</si>
  <si>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</si>
  <si>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</si>
  <si>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</si>
  <si>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</si>
  <si>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</si>
  <si>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</si>
  <si>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</si>
  <si>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</si>
  <si>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</si>
  <si>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</si>
  <si>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</si>
  <si>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</si>
  <si>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</si>
  <si>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</si>
  <si>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</si>
  <si>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</si>
  <si>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</si>
  <si>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</si>
  <si>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</si>
  <si>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</si>
  <si>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</si>
  <si>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</si>
  <si>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</si>
  <si>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</si>
  <si>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Computers&amp;Accessories|NetworkingDevices|NetworkAdapters|WirelessUSBAdapters</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</si>
  <si>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</si>
  <si>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</si>
  <si>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</si>
  <si>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</si>
  <si>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</si>
  <si>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https://www.amazon.in/TP-Link-TL-WN725N-150Mbps-Wireless-Adapter/dp/B008IFXQFU/ref=sr_1_10?qid=1672909124&amp;s=electronics&amp;sr=1-10</t>
  </si>
  <si>
    <t>B082LZGK39</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</si>
  <si>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</si>
  <si>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https://www.amazon.in/Ambrane-Unbreakable-Charging-Braided-Android/dp/B082LZGK39/ref=sr_1_11?qid=1672909124&amp;s=electronics&amp;sr=1-11</t>
  </si>
  <si>
    <t>B08CF3D7QR</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</si>
  <si>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</si>
  <si>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</si>
  <si>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</si>
  <si>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</si>
  <si>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</si>
  <si>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</si>
  <si>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</si>
  <si>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</si>
  <si>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</si>
  <si>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</si>
  <si>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https://www.amazon.in/Rugged-Extra-Tough-Unbreakable-Braided/dp/B0789LZTCJ/ref=sr_1_13?qid=1672909124&amp;s=electronics&amp;sr=1-13</t>
  </si>
  <si>
    <t>B07KSMBL2H</t>
  </si>
  <si>
    <t>Electronics|HomeTheater,TV&amp;Video|Accessories|Cables|HDMICables</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</si>
  <si>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</si>
  <si>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</si>
  <si>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</si>
  <si>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</si>
  <si>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</si>
  <si>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</si>
  <si>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</si>
  <si>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</si>
  <si>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</si>
  <si>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</si>
  <si>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</si>
  <si>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</si>
  <si>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</si>
  <si>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</si>
  <si>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</si>
  <si>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</si>
  <si>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</si>
  <si>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</si>
  <si>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</si>
  <si>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</si>
  <si>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</si>
  <si>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</si>
  <si>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</si>
  <si>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</si>
  <si>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</si>
  <si>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</si>
  <si>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</si>
  <si>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</si>
  <si>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</si>
  <si>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</si>
  <si>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</si>
  <si>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https://www.amazon.in/Mi-Braided-USB-Type-C-Cable/dp/B083342NKJ/ref=sr_1_17?qid=1672909124&amp;s=electronics&amp;sr=1-17</t>
  </si>
  <si>
    <t>B0B6F7LX4C</t>
  </si>
  <si>
    <t>Electronics|HomeTheater,TV&amp;Video|Televisions|SmartTelevisions</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</si>
  <si>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</si>
  <si>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</si>
  <si>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</si>
  <si>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</si>
  <si>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</si>
  <si>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https://www.amazon.in/MI-inches-Ready-Android-L32M7-5AIN/dp/B0B6F7LX4C/ref=sr_1_18?qid=1672909124&amp;s=electronics&amp;sr=1-18</t>
  </si>
  <si>
    <t>B082LSVT4B</t>
  </si>
  <si>
    <t>https://www.amazon.in/Ambrane-Unbreakable-Charging-Braided-Cable/dp/B082LSVT4B/ref=sr_1_19?qid=1672909124&amp;s=electronics&amp;sr=1-19</t>
  </si>
  <si>
    <t>B08WRBG3XW</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</si>
  <si>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</si>
  <si>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</si>
  <si>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</si>
  <si>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</si>
  <si>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</si>
  <si>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</si>
  <si>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https://www.amazon.in/boAt-A325-Tangle-Free-Charging-Transmission/dp/B08WRBG3XW/ref=sr_1_20?qid=1672909124&amp;s=electronics&amp;sr=1-20</t>
  </si>
  <si>
    <t>B08DPLCM6T</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</si>
  <si>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</si>
  <si>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</si>
  <si>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</si>
  <si>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</si>
  <si>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</si>
  <si>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</si>
  <si>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</si>
  <si>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</si>
  <si>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</si>
  <si>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</si>
  <si>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</si>
  <si>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</si>
  <si>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</si>
  <si>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</si>
  <si>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https://www.amazon.in/DURACELL-Lightning-Certified-braided-Devices/dp/B09C6HXFC1/ref=sr_1_22?qid=1672909124&amp;s=electronics&amp;sr=1-22</t>
  </si>
  <si>
    <t>B085194JFL</t>
  </si>
  <si>
    <t>tizum HDMI to VGA Adapter Cable 1080P for Projector, Computer, Laptop, TV, Projectors &amp; TV</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</si>
  <si>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</si>
  <si>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</si>
  <si>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</si>
  <si>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</si>
  <si>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</si>
  <si>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https://www.amazon.in/Adapter-Projector-Computer-Laptop-Projectors/dp/B085194JFL/ref=sr_1_23?qid=1672909124&amp;s=electronics&amp;sr=1-23</t>
  </si>
  <si>
    <t>B09F6S8BT6</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</si>
  <si>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</si>
  <si>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</si>
  <si>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</si>
  <si>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</si>
  <si>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</si>
  <si>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https://www.amazon.in/Samsung-Inches-Wondertainment-UA32T4340BKXXL-Glossy/dp/B09F6S8BT6/ref=sr_1_24?qid=1672909124&amp;s=electronics&amp;sr=1-24</t>
  </si>
  <si>
    <t>B09NHVCHS9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</si>
  <si>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</si>
  <si>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</si>
  <si>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</si>
  <si>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</si>
  <si>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</si>
  <si>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</si>
  <si>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</si>
  <si>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</si>
  <si>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</si>
  <si>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</si>
  <si>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</si>
  <si>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</si>
  <si>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</si>
  <si>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https://www.amazon.in/Acer-inches-Ready-Android-AR32AR2841HDFL/dp/B0B1YVCJ2Y/ref=sr_1_26?qid=1672909125&amp;s=electronics&amp;sr=1-26</t>
  </si>
  <si>
    <t>B01M4GGIVU</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</si>
  <si>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</si>
  <si>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</si>
  <si>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</si>
  <si>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</si>
  <si>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</si>
  <si>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</si>
  <si>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</si>
  <si>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</si>
  <si>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</si>
  <si>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</si>
  <si>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</si>
  <si>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</si>
  <si>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</si>
  <si>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</si>
  <si>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</si>
  <si>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</si>
  <si>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</si>
  <si>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</si>
  <si>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</si>
  <si>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</si>
  <si>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</si>
  <si>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</si>
  <si>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https://www.amazon.in/Ambrane-Unbreakable-Charging-Braided-Multipurpose/dp/B094JNXNPV/ref=sr_1_31?qid=1672909125&amp;s=electronics&amp;sr=1-31</t>
  </si>
  <si>
    <t>B09W5XR9RT</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</si>
  <si>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</si>
  <si>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</si>
  <si>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</si>
  <si>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</si>
  <si>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</si>
  <si>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</si>
  <si>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https://www.amazon.in/Duracell-Lightning-Certified-Braided-Charging/dp/B09W5XR9RT/ref=sr_1_32?qid=1672909125&amp;s=electronics&amp;sr=1-32</t>
  </si>
  <si>
    <t>B077Z65HSD</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</si>
  <si>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</si>
  <si>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</si>
  <si>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</si>
  <si>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</si>
  <si>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</si>
  <si>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</si>
  <si>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</si>
  <si>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</si>
  <si>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</si>
  <si>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</si>
  <si>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</si>
  <si>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</si>
  <si>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</si>
  <si>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</si>
  <si>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https://www.amazon.in/AmazonBasics-Extension-Cable-Male-Female/dp/B00NH11PEY/ref=sr_1_34?qid=1672909125&amp;s=electronics&amp;sr=1-34</t>
  </si>
  <si>
    <t>B09CMM3VGK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</si>
  <si>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</si>
  <si>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</si>
  <si>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</si>
  <si>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</si>
  <si>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</si>
  <si>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</si>
  <si>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</si>
  <si>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</si>
  <si>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</si>
  <si>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</si>
  <si>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</si>
  <si>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</si>
  <si>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https://www.amazon.in/Charging-Braided-Charger-Samsung-Galaxy/dp/B08QSC1XY8/ref=sr_1_36?qid=1672909125&amp;s=electronics&amp;sr=1-36</t>
  </si>
  <si>
    <t>B008FWZGSG</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</si>
  <si>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</si>
  <si>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</si>
  <si>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</si>
  <si>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</si>
  <si>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</si>
  <si>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</si>
  <si>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https://www.amazon.in/Samsung-Original-Type-Cable-Meter/dp/B008FWZGSG/ref=sr_1_37?qid=1672909125&amp;s=electronics&amp;sr=1-37</t>
  </si>
  <si>
    <t>B0B4HJNPV4</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</si>
  <si>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</si>
  <si>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</si>
  <si>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</si>
  <si>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</si>
  <si>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</si>
  <si>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</si>
  <si>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</si>
  <si>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</si>
  <si>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</si>
  <si>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</si>
  <si>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</si>
  <si>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https://www.amazon.in/Solero-MB301-Charging-480Mbps-1-5-Meter/dp/B08Y1SJVV5/ref=sr_1_39?qid=1672909125&amp;s=electronics&amp;sr=1-39</t>
  </si>
  <si>
    <t>B07XLCFSSN</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</si>
  <si>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</si>
  <si>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</si>
  <si>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</si>
  <si>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</si>
  <si>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</si>
  <si>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</si>
  <si>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</si>
  <si>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</si>
  <si>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</si>
  <si>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</si>
  <si>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</si>
  <si>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</si>
  <si>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</si>
  <si>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</si>
  <si>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</si>
  <si>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https://www.amazon.in/Sounce-Type-C-Compatible-Smartphone-Charging/dp/B09RZS1NQT/ref=sr_1_41?qid=1672909125&amp;s=electronics&amp;sr=1-41</t>
  </si>
  <si>
    <t>B0B3MMYHYW</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</si>
  <si>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</si>
  <si>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</si>
  <si>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</si>
  <si>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</si>
  <si>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</si>
  <si>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https://www.amazon.in/OnePlus-50-inches-Android-Pro/dp/B0B3MMYHYW/ref=sr_1_42?qid=1672909125&amp;s=electronics&amp;sr=1-42</t>
  </si>
  <si>
    <t>B09C6HWG18</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</si>
  <si>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</si>
  <si>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</si>
  <si>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</si>
  <si>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</si>
  <si>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</si>
  <si>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</si>
  <si>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https://www.amazon.in/DURACELL-Type-C-braided-Charge-Cable/dp/B09C6HWG18/ref=sr_1_43?qid=1672909125&amp;s=electronics&amp;sr=1-43</t>
  </si>
  <si>
    <t>B00NH11KIK</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</si>
  <si>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</si>
  <si>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</si>
  <si>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</si>
  <si>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</si>
  <si>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</si>
  <si>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</si>
  <si>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</si>
  <si>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</si>
  <si>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</si>
  <si>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</si>
  <si>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</si>
  <si>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</si>
  <si>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https://www.amazon.in/inches-Full-Android-L43M6-INC-Black/dp/B09JPC82QC/ref=sr_1_45?qid=1672909125&amp;s=electronics&amp;sr=1-45</t>
  </si>
  <si>
    <t>B07JW1Y6XV</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</si>
  <si>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</si>
  <si>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https://www.amazon.in/Wayona-Braided-WN3LB1-Syncing-Charging/dp/B07JW1Y6XV/ref=sr_1_46?qid=1672909125&amp;s=electronics&amp;sr=1-46</t>
  </si>
  <si>
    <t>B07KRCW6LZ</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</si>
  <si>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</si>
  <si>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</si>
  <si>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</si>
  <si>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</si>
  <si>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</si>
  <si>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</si>
  <si>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https://www.amazon.in/TP-Link-Archer-T2U-Nano-Wireless/dp/B07KRCW6LZ/ref=sr_1_47?qid=1672909125&amp;s=electronics&amp;sr=1-47</t>
  </si>
  <si>
    <t>B09NJN8L25</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</si>
  <si>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</si>
  <si>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https://www.amazon.in/FLiX-Charging-480Mbps-Devices-XCD-M11/dp/B09NJN8L25/ref=sr_1_48?qid=1672909125&amp;s=electronics&amp;sr=1-48</t>
  </si>
  <si>
    <t>B07XJYYH7L</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</si>
  <si>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</si>
  <si>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</si>
  <si>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</si>
  <si>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</si>
  <si>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</si>
  <si>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</si>
  <si>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</si>
  <si>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</si>
  <si>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</si>
  <si>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</si>
  <si>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</si>
  <si>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</si>
  <si>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</si>
  <si>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</si>
  <si>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https://www.amazon.in/D-Link-DWA-131-Wireless-Adapter-Black/dp/B002PD61Y4/ref=sr_1_50?qid=1672909126&amp;s=electronics&amp;sr=1-50</t>
  </si>
  <si>
    <t>B014I8SSD0</t>
  </si>
  <si>
    <t>Amazon Basics High-Speed HDMI Cable, 6 Feet - Supports Ethernet, 3D, 4K video,Black</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</si>
  <si>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</si>
  <si>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</si>
  <si>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</si>
  <si>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</si>
  <si>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</si>
  <si>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</si>
  <si>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</si>
  <si>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</si>
  <si>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</si>
  <si>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https://www.amazon.in/7SEVENTM-Compatible-Replacement-Original-BN59-01259E/dp/B09L8DSSFH/ref=sr_1_52?qid=1672909126&amp;s=electronics&amp;sr=1-52</t>
  </si>
  <si>
    <t>B07232M876</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</si>
  <si>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</si>
  <si>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</si>
  <si>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</si>
  <si>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</si>
  <si>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</si>
  <si>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</si>
  <si>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</si>
  <si>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</si>
  <si>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</si>
  <si>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</si>
  <si>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</si>
  <si>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</si>
  <si>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</si>
  <si>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</si>
  <si>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</si>
  <si>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</si>
  <si>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</si>
  <si>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</si>
  <si>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https://www.amazon.in/AmazonBasics-Micro-Charging-Android-Phones/dp/B0711PVX6Z/ref=sr_1_55?qid=1672909126&amp;s=electronics&amp;sr=1-55</t>
  </si>
  <si>
    <t>B082T6V3DT</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</si>
  <si>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</si>
  <si>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</si>
  <si>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</si>
  <si>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</si>
  <si>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</si>
  <si>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</si>
  <si>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https://www.amazon.in/AmazonBasics-Nylon-Braided-Lightning-Cable/dp/B082T6V3DT/ref=sr_1_57?qid=1672909126&amp;s=electronics&amp;sr=1-57</t>
  </si>
  <si>
    <t>B07MKFNHKG</t>
  </si>
  <si>
    <t>Electronics|HomeTheater,TV&amp;Video|Televisions|StandardTelevisions</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</si>
  <si>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</si>
  <si>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</si>
  <si>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</si>
  <si>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</si>
  <si>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https://www.amazon.in/Visio-World-inches-VW32A-Ready/dp/B07MKFNHKG/ref=sr_1_58?qid=1672909126&amp;s=electronics&amp;sr=1-58</t>
  </si>
  <si>
    <t>B0BFWGBX61</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</si>
  <si>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</si>
  <si>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</si>
  <si>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</si>
  <si>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</si>
  <si>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</si>
  <si>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</si>
  <si>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</si>
  <si>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</si>
  <si>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</si>
  <si>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</si>
  <si>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</si>
  <si>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</si>
  <si>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</si>
  <si>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</si>
  <si>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https://www.amazon.in/TATASKY-Universal-Remote/dp/B01N90RZ4M/ref=sr_1_60?qid=1672909126&amp;s=electronics&amp;sr=1-60</t>
  </si>
  <si>
    <t>B0088TKTY2</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</si>
  <si>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</si>
  <si>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https://www.amazon.in/TP-Link-TL-WN823N-300Mbps-Wireless-N-Adapter/dp/B0088TKTY2/ref=sr_1_61?qid=1672909126&amp;s=electronics&amp;sr=1-61</t>
  </si>
  <si>
    <t>B09Q5SWVBJ</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</si>
  <si>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</si>
  <si>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</si>
  <si>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</si>
  <si>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</si>
  <si>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</si>
  <si>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</si>
  <si>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</si>
  <si>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</si>
  <si>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</si>
  <si>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</si>
  <si>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</si>
  <si>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</si>
  <si>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</si>
  <si>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</si>
  <si>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</si>
  <si>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</si>
  <si>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</si>
  <si>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</si>
  <si>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https://www.amazon.in/Portronics-Konnect-POR-1079-Charging-Micro/dp/B08CDKQ8T6/ref=sr_1_65?qid=1672909126&amp;s=electronics&amp;sr=1-65</t>
  </si>
  <si>
    <t>B07B275VN9</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</si>
  <si>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</si>
  <si>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</si>
  <si>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</si>
  <si>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</si>
  <si>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</si>
  <si>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</si>
  <si>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https://www.amazon.in/Airtel-Digital-Remote-Compatible-Recording/dp/B07B275VN9/ref=sr_1_66_mod_primary_new?qid=1672909126&amp;s=electronics&amp;sbo=RZvfv%2F%2FHxDF%2BO5021pAnSA%3D%3D&amp;sr=1-66</t>
  </si>
  <si>
    <t>B0B15CPR37</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</si>
  <si>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</si>
  <si>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</si>
  <si>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</si>
  <si>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</si>
  <si>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</si>
  <si>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</si>
  <si>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</si>
  <si>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</si>
  <si>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</si>
  <si>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</si>
  <si>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</si>
  <si>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</si>
  <si>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</si>
  <si>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</si>
  <si>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</si>
  <si>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</si>
  <si>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</si>
  <si>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</si>
  <si>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</si>
  <si>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</si>
  <si>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</si>
  <si>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</si>
  <si>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https://www.amazon.in/AmazonBasics-USB-Type-C-2-0-Cable/dp/B01GGKZ0V6/ref=sr_1_69?qid=1672909126&amp;s=electronics&amp;sr=1-69</t>
  </si>
  <si>
    <t>B09F9YQQ7B</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</si>
  <si>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</si>
  <si>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</si>
  <si>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</si>
  <si>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</si>
  <si>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</si>
  <si>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https://www.amazon.in/Redmi-inches-Ready-L32M6-RA-Android/dp/B09F9YQQ7B/ref=sr_1_72?qid=1672909126&amp;s=electronics&amp;sr=1-72</t>
  </si>
  <si>
    <t>B014I8SX4Y</t>
  </si>
  <si>
    <t>https://www.amazon.in/AmazonBasics-High-Speed-Cable-2-Pack-Black/dp/B014I8SX4Y/ref=sr_1_73?qid=1672909128&amp;s=electronics&amp;sr=1-73</t>
  </si>
  <si>
    <t>B09Q8HMKZX</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</si>
  <si>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</si>
  <si>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</si>
  <si>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</si>
  <si>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</si>
  <si>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</si>
  <si>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</si>
  <si>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</si>
  <si>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</si>
  <si>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</si>
  <si>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</si>
  <si>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</si>
  <si>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</si>
  <si>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</si>
  <si>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</si>
  <si>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</si>
  <si>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</si>
  <si>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</si>
  <si>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</si>
  <si>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</si>
  <si>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</si>
  <si>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</si>
  <si>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</si>
  <si>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</si>
  <si>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</si>
  <si>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https://www.amazon.in/Model-P4-Swivel-32-55-inch-Motion-Cantilever/dp/B07966M8XH/ref=sr_1_76?qid=1672909128&amp;s=electronics&amp;sr=1-76</t>
  </si>
  <si>
    <t>B01GGKYKQM</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</si>
  <si>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</si>
  <si>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</si>
  <si>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</si>
  <si>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</si>
  <si>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</si>
  <si>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</si>
  <si>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</si>
  <si>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</si>
  <si>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</si>
  <si>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</si>
  <si>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</si>
  <si>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</si>
  <si>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</si>
  <si>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</si>
  <si>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</si>
  <si>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</si>
  <si>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</si>
  <si>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</si>
  <si>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</si>
  <si>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</si>
  <si>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</si>
  <si>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</si>
  <si>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</si>
  <si>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</si>
  <si>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https://www.amazon.in/CEDO-OnePlus-Charging-Compatible-Devices/dp/B0B5ZF3NRK/ref=sr_1_80?qid=1672909128&amp;s=electronics&amp;sr=1-80</t>
  </si>
  <si>
    <t>B09RFC46VP</t>
  </si>
  <si>
    <t>https://www.amazon.in/Redmi-inches-Ultra-Android-L43R7-7AIN/dp/B09RFC46VP/ref=sr_1_81?qid=1672909128&amp;s=electronics&amp;sr=1-81</t>
  </si>
  <si>
    <t>B08R69VDHT</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</si>
  <si>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</si>
  <si>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</si>
  <si>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</si>
  <si>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</si>
  <si>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</si>
  <si>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</si>
  <si>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</si>
  <si>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</si>
  <si>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</si>
  <si>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</si>
  <si>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</si>
  <si>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</si>
  <si>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</si>
  <si>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</si>
  <si>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</si>
  <si>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</si>
  <si>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</si>
  <si>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</si>
  <si>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</si>
  <si>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</si>
  <si>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</si>
  <si>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</si>
  <si>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</si>
  <si>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</si>
  <si>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https://www.amazon.in/Ambrane-ABDC-10-Charging-Transmission-Compatible/dp/B09CMP1SC8/ref=sr_1_84?qid=1672909128&amp;s=electronics&amp;sr=1-84</t>
  </si>
  <si>
    <t>B09YLXYP7Y</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</si>
  <si>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</si>
  <si>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</si>
  <si>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</si>
  <si>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</si>
  <si>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</si>
  <si>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https://www.amazon.in/Ambrane-Charging-Neckband-Wireless-ACT/dp/B09YLXYP7Y/ref=sr_1_85?qid=1672909128&amp;s=electronics&amp;sr=1-85</t>
  </si>
  <si>
    <t>B09ZPM4C2C</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</si>
  <si>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</si>
  <si>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</si>
  <si>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</si>
  <si>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</si>
  <si>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</si>
  <si>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https://www.amazon.in/TCL-inches-Certified-Android-32S5205/dp/B09ZPM4C2C/ref=sr_1_86?qid=1672909128&amp;s=electronics&amp;sr=1-86</t>
  </si>
  <si>
    <t>B0B2DJDCPX</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</si>
  <si>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</si>
  <si>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</si>
  <si>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</si>
  <si>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</si>
  <si>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</si>
  <si>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</si>
  <si>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</si>
  <si>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</si>
  <si>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</si>
  <si>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</si>
  <si>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</si>
  <si>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</si>
  <si>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</si>
  <si>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</si>
  <si>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</si>
  <si>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https://www.amazon.in/Basesailor-2nd-generation-Firestick-Remote/dp/B0BCZCQTJX/ref=sr_1_88?qid=1672909128&amp;s=electronics&amp;sr=1-88</t>
  </si>
  <si>
    <t>B07LGT55SJ</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</si>
  <si>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</si>
  <si>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https://www.amazon.in/Wayona-Braided-Syncing-Charging-iPhone/dp/B07LGT55SJ/ref=sr_1_89?qid=1672909128&amp;s=electronics&amp;sr=1-89</t>
  </si>
  <si>
    <t>B09NKZXMWJ</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</si>
  <si>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</si>
  <si>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</si>
  <si>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https://www.amazon.in/FLiX-Charging-480Mbps-Devices-XCD-C12/dp/B09NKZXMWJ/ref=sr_1_90?qid=1672909128&amp;s=electronics&amp;sr=1-90</t>
  </si>
  <si>
    <t>B08QX1CC14</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</si>
  <si>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</si>
  <si>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</si>
  <si>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</si>
  <si>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</si>
  <si>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</si>
  <si>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https://www.amazon.in/Skywall-81-28-inches-Smart-32SWELS-PRO/dp/B08QX1CC14/ref=sr_1_91?qid=1672909128&amp;s=electronics&amp;sr=1-91</t>
  </si>
  <si>
    <t>B0974H97TJ</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</si>
  <si>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</si>
  <si>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</si>
  <si>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</si>
  <si>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</si>
  <si>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</si>
  <si>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</si>
  <si>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https://www.amazon.in/boAt-350-Cable-Carbon-Black/dp/B0974H97TJ/ref=sr_1_92?qid=1672909128&amp;s=electronics&amp;sr=1-92</t>
  </si>
  <si>
    <t>B07GVGTSLN</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</si>
  <si>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</si>
  <si>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</si>
  <si>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</si>
  <si>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</si>
  <si>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</si>
  <si>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</si>
  <si>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https://www.amazon.in/Wayona-Cable-Braided-Charger-Smartphones/dp/B07GVGTSLN/ref=sr_1_93?qid=1672909128&amp;s=electronics&amp;sr=1-93</t>
  </si>
  <si>
    <t>B09VCHLSJF</t>
  </si>
  <si>
    <t>https://www.amazon.in/OnePlus-43-inches-Android-Pro/dp/B09VCHLSJF/ref=sr_1_94?qid=1672909128&amp;s=electronics&amp;sr=1-94</t>
  </si>
  <si>
    <t>B0B1YZX72F</t>
  </si>
  <si>
    <t>https://www.amazon.in/Acer-inches-Ultra-Android-AR50AR2851UDFL/dp/B0B1YZX72F/ref=sr_1_95?qid=1672909128&amp;s=electronics&amp;sr=1-95</t>
  </si>
  <si>
    <t>B092BJMT8Q</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</si>
  <si>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</si>
  <si>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</si>
  <si>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</si>
  <si>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</si>
  <si>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</si>
  <si>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</si>
  <si>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</si>
  <si>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</si>
  <si>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</si>
  <si>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</si>
  <si>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</si>
  <si>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</si>
  <si>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</si>
  <si>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</si>
  <si>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</si>
  <si>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</si>
  <si>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</si>
  <si>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</si>
  <si>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</si>
  <si>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</si>
  <si>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</si>
  <si>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https://www.amazon.in/Receiver-300Mbps-802-11b-Wireless-Network/dp/B0141EZMAI/ref=sr_1_99?qid=1672909129&amp;s=electronics&amp;sr=1-99</t>
  </si>
  <si>
    <t>B09Q5P2MT3</t>
  </si>
  <si>
    <t>https://www.amazon.in/OnePlus-inches-Smart-Android-Black/dp/B09Q5P2MT3/ref=sr_1_100?qid=1672909129&amp;s=electronics&amp;sr=1-100</t>
  </si>
  <si>
    <t>B08HDH26JX</t>
  </si>
  <si>
    <t>https://www.amazon.in/Deuce-300-Resistant-Transmission-Mercurial/dp/B08HDH26JX/ref=sr_1_101?qid=1672909129&amp;s=electronics&amp;sr=1-101</t>
  </si>
  <si>
    <t>B09VT6JKRP</t>
  </si>
  <si>
    <t>Lapster USB 3.0 A to Micro B SuperSpeed for hard disk cable - short cable</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</si>
  <si>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</si>
  <si>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</si>
  <si>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</si>
  <si>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</si>
  <si>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</si>
  <si>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https://www.amazon.in/Lapster-Micro-SuperSpeed-hard-cable/dp/B09VT6JKRP/ref=sr_1_102?qid=1672909129&amp;s=electronics&amp;sr=1-102</t>
  </si>
  <si>
    <t>B09T3KB6JZ</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</si>
  <si>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</si>
  <si>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</si>
  <si>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</si>
  <si>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</si>
  <si>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</si>
  <si>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</si>
  <si>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</si>
  <si>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</si>
  <si>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</si>
  <si>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</si>
  <si>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</si>
  <si>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</si>
  <si>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</si>
  <si>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</si>
  <si>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https://www.amazon.in/ZEBRONICS-ZEB-USB150WF1-Supports-encryption-Standards/dp/B093QCY6YJ/ref=sr_1_104?qid=1672909129&amp;s=electronics&amp;sr=1-104</t>
  </si>
  <si>
    <t>B093ZNQZ2Y</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</si>
  <si>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</si>
  <si>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</si>
  <si>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</si>
  <si>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</si>
  <si>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</si>
  <si>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</si>
  <si>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</si>
  <si>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</si>
  <si>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</si>
  <si>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</si>
  <si>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</si>
  <si>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</si>
  <si>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</si>
  <si>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https://www.amazon.in/Gilary-Charging-Braided-Magnetic-Charger/dp/B08LKS3LSP/ref=sr_1_109?qid=1672909129&amp;s=electronics&amp;sr=1-109</t>
  </si>
  <si>
    <t>B00V4BGDKU</t>
  </si>
  <si>
    <t>TP-Link UE300 USB 3.0 to RJ45 Gigabit Ethernet Network Adapter - Plug and Play</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</si>
  <si>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</si>
  <si>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</si>
  <si>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</si>
  <si>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</si>
  <si>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</si>
  <si>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https://www.amazon.in/TP-Link-TL-UE300-Gigabit-Ethernet-Network/dp/B00V4BGDKU/ref=sr_1_110?qid=1672909129&amp;s=electronics&amp;sr=1-110</t>
  </si>
  <si>
    <t>B08CHKQ8D4</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</si>
  <si>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</si>
  <si>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</si>
  <si>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</si>
  <si>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</si>
  <si>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</si>
  <si>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https://www.amazon.in/Wayona-charging-Nylon-Braided-iPhone/dp/B08CHKQ8D4/ref=sr_1_111?qid=1672909129&amp;s=electronics&amp;sr=1-111</t>
  </si>
  <si>
    <t>B09BW334ML</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</si>
  <si>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</si>
  <si>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</si>
  <si>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</si>
  <si>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</si>
  <si>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</si>
  <si>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https://www.amazon.in/Dealfreez-Compatible-Silicone-Anti-Lost-D-Black/dp/B09BW334ML/ref=sr_1_112?qid=1672909129&amp;s=electronics&amp;sr=1-112</t>
  </si>
  <si>
    <t>B082T6GVLJ</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</si>
  <si>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</si>
  <si>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</si>
  <si>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</si>
  <si>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</si>
  <si>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</si>
  <si>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</si>
  <si>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</si>
  <si>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</si>
  <si>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</si>
  <si>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</si>
  <si>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</si>
  <si>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</si>
  <si>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</si>
  <si>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https://www.amazon.in/Isoelite-Remote-Compatible-Samsung-Control/dp/B07DL1KC3H/ref=sr_1_114?qid=1672909129&amp;s=electronics&amp;sr=1-114</t>
  </si>
  <si>
    <t>B0B6F98KJJ</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</si>
  <si>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</si>
  <si>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https://www.amazon.in/MI-inches-Smart-Android-Bezel-Less/dp/B0B6F98KJJ/ref=sr_1_115?qid=1672909129&amp;s=electronics&amp;sr=1-115</t>
  </si>
  <si>
    <t>B07JNVF678</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</si>
  <si>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</si>
  <si>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</si>
  <si>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</si>
  <si>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</si>
  <si>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</si>
  <si>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</si>
  <si>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https://www.amazon.in/Wayona-Nylon-Braided-Charging-iPhones/dp/B07JNVF678/ref=sr_1_117?qid=1672909129&amp;s=electronics&amp;sr=1-117</t>
  </si>
  <si>
    <t>B09QGZFBPM</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</si>
  <si>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</si>
  <si>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</si>
  <si>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</si>
  <si>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</si>
  <si>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</si>
  <si>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https://www.amazon.in/Wayona-Charging-Charger-Compatible-Samsung/dp/B09QGZFBPM/ref=sr_1_118?qid=1672909129&amp;s=electronics&amp;sr=1-118</t>
  </si>
  <si>
    <t>B07JGDB5M1</t>
  </si>
  <si>
    <t>https://www.amazon.in/Wayona-Braided-WN6LG1-Syncing-Charging/dp/B07JGDB5M1/ref=sr_1_119?qid=1672909129&amp;s=electronics&amp;sr=1-119</t>
  </si>
  <si>
    <t>B0981XSZJ7</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</si>
  <si>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</si>
  <si>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</si>
  <si>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</si>
  <si>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</si>
  <si>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</si>
  <si>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</si>
  <si>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https://www.amazon.in/CROSSVOLT-Compatible-Charging-Supported-Devices/dp/B0981XSZJ7/ref=sr_1_120?qid=1672909129&amp;s=electronics&amp;sr=1-120</t>
  </si>
  <si>
    <t>B0B9XLX8VR</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</si>
  <si>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</si>
  <si>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</si>
  <si>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</si>
  <si>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</si>
  <si>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</si>
  <si>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https://www.amazon.in/VU-inches-GloLED-Google-55GloLED/dp/B0B9XLX8VR/ref=sr_1_121?qid=1672909130&amp;s=electronics&amp;sr=1-121</t>
  </si>
  <si>
    <t>B08Y5KXR6Z</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</si>
  <si>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</si>
  <si>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</si>
  <si>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https://www.amazon.in/Solero-T241-Charging-480Mbps-Durable/dp/B08Y5KXR6Z/ref=sr_1_122?qid=1672909130&amp;s=electronics&amp;sr=1-122</t>
  </si>
  <si>
    <t>B09F6VHQXB</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</si>
  <si>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</si>
  <si>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</si>
  <si>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</si>
  <si>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</si>
  <si>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</si>
  <si>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https://www.amazon.in/Croma-Inches-Ready-CREL7369-Black/dp/B09F6VHQXB/ref=sr_1_123?qid=1672909130&amp;s=electronics&amp;sr=1-123</t>
  </si>
  <si>
    <t>B0974G5Q2Y</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</si>
  <si>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</si>
  <si>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https://www.amazon.in/boAt-Type-c-A400-Cable-Carbon/dp/B0974G5Q2Y/ref=sr_1_124?qid=1672909130&amp;s=electronics&amp;sr=1-124</t>
  </si>
  <si>
    <t>B09YL9SN9B</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</si>
  <si>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</si>
  <si>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</si>
  <si>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</si>
  <si>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</si>
  <si>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</si>
  <si>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https://www.amazon.in/LG-inches-Ready-32LQ576BPSA-Ceramic/dp/B09YL9SN9B/ref=sr_1_125?qid=1672909130&amp;s=electronics&amp;sr=1-125</t>
  </si>
  <si>
    <t>B09RX1FK54</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</si>
  <si>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</si>
  <si>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https://www.amazon.in/boAt-A750-Resistant-Tangle-free-Transmission/dp/B09RX1FK54/ref=sr_1_126?qid=1672909130&amp;s=electronics&amp;sr=1-126</t>
  </si>
  <si>
    <t>B09TT6BFDX</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</si>
  <si>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</si>
  <si>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</si>
  <si>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</si>
  <si>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</si>
  <si>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</si>
  <si>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</si>
  <si>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https://www.amazon.in/Cotbolt-Silicone-Protective-Shockproof-Waterproof/dp/B09TT6BFDX/ref=sr_1_127?qid=1672909130&amp;s=electronics&amp;sr=1-127</t>
  </si>
  <si>
    <t>B09KH58JZR</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</si>
  <si>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</si>
  <si>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</si>
  <si>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</si>
  <si>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</si>
  <si>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</si>
  <si>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</si>
  <si>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https://www.amazon.in/Portronics-Konnect-POR-1403-Charging-Function/dp/B09KH58JZR/ref=sr_1_129?qid=1672909130&amp;s=electronics&amp;sr=1-129</t>
  </si>
  <si>
    <t>B09DDCQFMT</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</si>
  <si>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</si>
  <si>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</si>
  <si>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</si>
  <si>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</si>
  <si>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</si>
  <si>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</si>
  <si>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https://www.amazon.in/Electvision-Remote-Control-Compatible-Pairing/dp/B09DDCQFMT/ref=sr_1_130?qid=1672909130&amp;s=electronics&amp;sr=1-130</t>
  </si>
  <si>
    <t>B08RP2L2NL</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</si>
  <si>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</si>
  <si>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</si>
  <si>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</si>
  <si>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</si>
  <si>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</si>
  <si>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</si>
  <si>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</si>
  <si>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</si>
  <si>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</si>
  <si>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https://www.amazon.in/Lapster-camera-usb2-0-External-Readers/dp/B0B4G2MWSB/ref=sr_1_132?qid=1672909130&amp;s=electronics&amp;sr=1-132</t>
  </si>
  <si>
    <t>B0B21C4BMX</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</si>
  <si>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</si>
  <si>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</si>
  <si>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</si>
  <si>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</si>
  <si>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</si>
  <si>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</si>
  <si>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https://www.amazon.in/Portronics-Konnect-Functional-Resistant-Braided/dp/B0B21C4BMX/ref=sr_1_133?qid=1672909130&amp;s=electronics&amp;sr=1-133</t>
  </si>
  <si>
    <t>B084MZXJNK</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</si>
  <si>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</si>
  <si>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</si>
  <si>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</si>
  <si>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</si>
  <si>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</si>
  <si>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</si>
  <si>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https://www.amazon.in/Belkin-Lightning-Unbreakable-Braided-Charging/dp/B084MZXJNK/ref=sr_1_134?qid=1672909130&amp;s=electronics&amp;sr=1-134</t>
  </si>
  <si>
    <t>B0BHZCNC4P</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</si>
  <si>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</si>
  <si>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</si>
  <si>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</si>
  <si>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</si>
  <si>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</si>
  <si>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https://www.amazon.in/Remote-Control-Compatible-Amazon-basesailor/dp/B0BHZCNC4P/ref=sr_1_135?qid=1672909130&amp;s=electronics&amp;sr=1-135</t>
  </si>
  <si>
    <t>B0B16KD737</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</si>
  <si>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</si>
  <si>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</si>
  <si>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</si>
  <si>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</si>
  <si>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</si>
  <si>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https://www.amazon.in/VW-Playwall-Frameless-Android-VW3251/dp/B0B16KD737/ref=sr_1_136?qid=1672909130&amp;s=electronics&amp;sr=1-136</t>
  </si>
  <si>
    <t>B099K9ZX65</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</si>
  <si>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</si>
  <si>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</si>
  <si>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</si>
  <si>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</si>
  <si>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</si>
  <si>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https://www.amazon.in/Hisense-inches-Certified-Android-43A6GE/dp/B099K9ZX65/ref=sr_1_137?qid=1672909130&amp;s=electronics&amp;sr=1-137</t>
  </si>
  <si>
    <t>B08Y55LPBF</t>
  </si>
  <si>
    <t>https://www.amazon.in/Redmi-inches-Ultra-Android-L50M6-RA/dp/B08Y55LPBF/ref=sr_1_138?qid=1672909130&amp;s=electronics&amp;sr=1-138</t>
  </si>
  <si>
    <t>B015OW3M1W</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</si>
  <si>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</si>
  <si>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</si>
  <si>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</si>
  <si>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</si>
  <si>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</si>
  <si>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</si>
  <si>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</si>
  <si>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</si>
  <si>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</si>
  <si>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</si>
  <si>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</si>
  <si>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</si>
  <si>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</si>
  <si>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</si>
  <si>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</si>
  <si>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https://www.amazon.in/AmazonBasics-Speed-Female-Extension-Cable/dp/B01D5H8ZI8/ref=sr_1_141?qid=1672909130&amp;s=electronics&amp;sr=1-141</t>
  </si>
  <si>
    <t>B09X1M3DHX</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</si>
  <si>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</si>
  <si>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</si>
  <si>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</si>
  <si>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</si>
  <si>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</si>
  <si>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</si>
  <si>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</si>
  <si>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</si>
  <si>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</si>
  <si>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</si>
  <si>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</si>
  <si>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</si>
  <si>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</si>
  <si>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</si>
  <si>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https://www.amazon.in/7SEVENTM-Universal-Replacement-Original-AKB75095303/dp/B09MM6P76N/ref=sr_1_143?qid=1672909130&amp;s=electronics&amp;sr=1-143</t>
  </si>
  <si>
    <t>B01D5H8LDM</t>
  </si>
  <si>
    <t>Electronics|HomeTheater,TV&amp;Video|Accessories|Cables|RCACables</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</si>
  <si>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</si>
  <si>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</si>
  <si>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</si>
  <si>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</si>
  <si>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</si>
  <si>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https://www.amazon.in/AmazonBasics-3-5mm-2-Male-Adapter-cable/dp/B01D5H8LDM/ref=sr_1_144?qid=1672909130&amp;s=electronics&amp;sr=1-144</t>
  </si>
  <si>
    <t>B0B1YY6JJL</t>
  </si>
  <si>
    <t>https://www.amazon.in/Acer-inches-Ultra-Android-AR43AR2851UDFL/dp/B0B1YY6JJL/ref=sr_1_146?qid=1672909131&amp;s=electronics&amp;sr=1-146</t>
  </si>
  <si>
    <t>B09QGZM8QB</t>
  </si>
  <si>
    <t>https://www.amazon.in/Wayona-Charging-Cable-Compatible-Samsung/dp/B09QGZM8QB/ref=sr_1_149?qid=1672909131&amp;s=electronics&amp;sr=1-149</t>
  </si>
  <si>
    <t>B08L4SBJRY</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</si>
  <si>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</si>
  <si>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</si>
  <si>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</si>
  <si>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</si>
  <si>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</si>
  <si>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</si>
  <si>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</si>
  <si>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https://www.amazon.in/SAIFSMART-Compact-Bracket-Management-Bathroom/dp/B08L4SBJRY/ref=sr_1_150?qid=1672909131&amp;s=electronics&amp;sr=1-150</t>
  </si>
  <si>
    <t>B09X79PP8F</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</si>
  <si>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</si>
  <si>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</si>
  <si>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</si>
  <si>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</si>
  <si>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</si>
  <si>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</si>
  <si>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https://www.amazon.in/USB-Cable-Micro-Type-30cm/dp/B09X79PP8F/ref=sr_1_151?qid=1672909131&amp;s=electronics&amp;sr=1-151</t>
  </si>
  <si>
    <t>B082T6GVG9</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</si>
  <si>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</si>
  <si>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</si>
  <si>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</si>
  <si>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</si>
  <si>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</si>
  <si>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</si>
  <si>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https://www.amazon.in/AmazonBasics-Lightning-USB-Cable-Certified/dp/B082T6GVG9/ref=sr_1_153?qid=1672909131&amp;s=electronics&amp;sr=1-153</t>
  </si>
  <si>
    <t>B0B3XY5YT4</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</si>
  <si>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</si>
  <si>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</si>
  <si>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</si>
  <si>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</si>
  <si>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</si>
  <si>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https://www.amazon.in/LG-inches-Ultra-43UQ7500PSF-Ceramic/dp/B0B3XY5YT4/ref=sr_1_154?qid=1672909131&amp;s=electronics&amp;sr=1-154</t>
  </si>
  <si>
    <t>B0B4HKH19N</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</si>
  <si>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</si>
  <si>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</si>
  <si>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</si>
  <si>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</si>
  <si>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</si>
  <si>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</si>
  <si>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</si>
  <si>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</si>
  <si>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</si>
  <si>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</si>
  <si>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</si>
  <si>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</si>
  <si>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</si>
  <si>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</si>
  <si>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</si>
  <si>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</si>
  <si>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</si>
  <si>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</si>
  <si>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</si>
  <si>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https://www.amazon.in/LRIPL-Compatible-Bravia-Remote-Almost/dp/B071VMP1Z4/ref=sr_1_157?qid=1672909131&amp;s=electronics&amp;sr=1-157</t>
  </si>
  <si>
    <t>B071SDRGWL</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</si>
  <si>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</si>
  <si>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https://www.amazon.in/Indestructible-Type-C-Cable-Type-Phones/dp/B071SDRGWL/ref=sr_1_158?qid=1672909131&amp;s=electronics&amp;sr=1-158</t>
  </si>
  <si>
    <t>B08PSQRW2T</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</si>
  <si>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</si>
  <si>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</si>
  <si>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</si>
  <si>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</si>
  <si>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</si>
  <si>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</si>
  <si>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</si>
  <si>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</si>
  <si>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https://www.amazon.in/TP-LINK-T3U-Wireless-MU-MIMO-Supports/dp/B0859M539M/ref=sr_1_160?qid=1672909131&amp;s=electronics&amp;sr=1-160</t>
  </si>
  <si>
    <t>B08RX8G496</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</si>
  <si>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</si>
  <si>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</si>
  <si>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</si>
  <si>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</si>
  <si>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</si>
  <si>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https://www.amazon.in/LRIPL-Remote-Control-Netflix-Compatible/dp/B08RX8G496/ref=sr_1_161?qid=1672909131&amp;s=electronics&amp;sr=1-161</t>
  </si>
  <si>
    <t>B002SZEOLG</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</si>
  <si>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</si>
  <si>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https://www.amazon.in/TP-Link-TL-WN722N-150Mbps-Wireless-Adapter/dp/B002SZEOLG/ref=sr_1_162?qid=1672909131&amp;s=electronics&amp;sr=1-162</t>
  </si>
  <si>
    <t>B08CS3BT4L</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</si>
  <si>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</si>
  <si>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</si>
  <si>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</si>
  <si>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</si>
  <si>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</si>
  <si>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https://www.amazon.in/Kodak-Inches-Certified-Android-32HDX7XPRO/dp/B08CS3BT4L/ref=sr_1_163?qid=1672909131&amp;s=electronics&amp;sr=1-163</t>
  </si>
  <si>
    <t>B00RFWNJMC</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</si>
  <si>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</si>
  <si>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</si>
  <si>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</si>
  <si>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</si>
  <si>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</si>
  <si>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</si>
  <si>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</si>
  <si>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</si>
  <si>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</si>
  <si>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</si>
  <si>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</si>
  <si>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</si>
  <si>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</si>
  <si>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</si>
  <si>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https://www.amazon.in/AmazonBasics-Nylon-Braided-Lightning-Cable/dp/B082T6GXS5/ref=sr_1_165?qid=1672909131&amp;s=electronics&amp;sr=1-165</t>
  </si>
  <si>
    <t>B09CMQRQM6</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</si>
  <si>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</si>
  <si>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</si>
  <si>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</si>
  <si>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</si>
  <si>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</si>
  <si>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https://www.amazon.in/Ambrane-Charging-480mbps-ABCC-100-Black-Grey/dp/B09CMQRQM6/ref=sr_1_166?qid=1672909131&amp;s=electronics&amp;sr=1-166</t>
  </si>
  <si>
    <t>B005LJQMCK</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</si>
  <si>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</si>
  <si>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</si>
  <si>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</si>
  <si>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</si>
  <si>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</si>
  <si>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</si>
  <si>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</si>
  <si>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https://www.amazon.in/BlueRigger-Digital-Optical-Audio-Toslink/dp/B005LJQMCK/ref=sr_1_167?qid=1672909131&amp;s=electronics&amp;sr=1-167</t>
  </si>
  <si>
    <t>B09C6H53KH</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</si>
  <si>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</si>
  <si>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</si>
  <si>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</si>
  <si>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</si>
  <si>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</si>
  <si>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</si>
  <si>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https://www.amazon.in/DURACELL-Type-C-Micro-braided-Charge/dp/B09C6H53KH/ref=sr_1_168?qid=1672909131&amp;s=electronics&amp;sr=1-168</t>
  </si>
  <si>
    <t>B0BB3CBFBM</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</si>
  <si>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</si>
  <si>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</si>
  <si>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</si>
  <si>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</si>
  <si>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</si>
  <si>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https://www.amazon.in/VU-inches-Premium-Ultra-Smart/dp/B0BB3CBFBM/ref=sr_1_169?qid=1672909133&amp;s=electronics&amp;sr=1-169</t>
  </si>
  <si>
    <t>B08QSDKFGQ</t>
  </si>
  <si>
    <t>https://www.amazon.in/Charging-Braided-Charger-Samsung-Galaxy/dp/B08QSDKFGQ/ref=sr_1_170?qid=1672909133&amp;s=electronics&amp;sr=1-170</t>
  </si>
  <si>
    <t>B08PV1X771</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</si>
  <si>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</si>
  <si>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</si>
  <si>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</si>
  <si>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</si>
  <si>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https://www.amazon.in/Xiaomi-HyperCharge-Cable-100cm-Type-C/dp/B07YTNKVJQ/ref=sr_1_172?qid=1672909133&amp;s=electronics&amp;sr=1-172</t>
  </si>
  <si>
    <t>B0117H7GZ6</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</si>
  <si>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</si>
  <si>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</si>
  <si>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</si>
  <si>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</si>
  <si>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</si>
  <si>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</si>
  <si>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</si>
  <si>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</si>
  <si>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</si>
  <si>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AE242TR3GQ6TYC6W4SJ5UYYKBTYQ</t>
  </si>
  <si>
    <t>anurag jain</t>
  </si>
  <si>
    <t>R38OAD16RVS9D4</t>
  </si>
  <si>
    <t>do not buy</t>
  </si>
  <si>
    <t>tv on off not working, so difficult to battery really a bad product</t>
  </si>
  <si>
    <t>https://www.amazon.in/7SEVEN%C2%AE-Compatible-Control-Replacement-Original/dp/B09XJ1LM7R/ref=sr_1_174?qid=1672909133&amp;s=electronics&amp;sr=1-174</t>
  </si>
  <si>
    <t>B084N133Y7</t>
  </si>
  <si>
    <t>https://www.amazon.in/Belkin-Lightning-iPhone-Charging-MFi-Certified/dp/B084N133Y7/ref=sr_1_175?qid=1672909133&amp;s=electronics&amp;sr=1-175</t>
  </si>
  <si>
    <t>B088Z1YWBC</t>
  </si>
  <si>
    <t>Electronics|HomeTheater,TV&amp;Video|Projectors</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</si>
  <si>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</si>
  <si>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</si>
  <si>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</si>
  <si>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</si>
  <si>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</si>
  <si>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</si>
  <si>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</si>
  <si>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</si>
  <si>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</si>
  <si>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</si>
  <si>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</si>
  <si>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</si>
  <si>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</si>
  <si>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</si>
  <si>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</si>
  <si>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</si>
  <si>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</si>
  <si>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</si>
  <si>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</si>
  <si>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</si>
  <si>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</si>
  <si>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</si>
  <si>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</si>
  <si>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</si>
  <si>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</si>
  <si>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</si>
  <si>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</si>
  <si>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</si>
  <si>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</si>
  <si>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</si>
  <si>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</si>
  <si>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https://www.amazon.in/AmazonBasics-Digital-Optical-Converter-Adapter/dp/B07KSB1MLX/ref=sr_1_179?qid=1672909133&amp;s=electronics&amp;sr=1-179</t>
  </si>
  <si>
    <t>B081FG1QYX</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</si>
  <si>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</si>
  <si>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</si>
  <si>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</si>
  <si>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</si>
  <si>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</si>
  <si>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https://www.amazon.in/Wayona-Braided-Charging-Samsung-Galaxy/dp/B081FG1QYX/ref=sr_1_180?qid=1672909133&amp;s=electronics&amp;sr=1-180</t>
  </si>
  <si>
    <t>B08R69WBN7</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</si>
  <si>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</si>
  <si>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https://www.amazon.in/Pinnaclz-Original-Type-Charging-Transfer/dp/B08R69WBN7/ref=sr_1_182?qid=1672909133&amp;s=electronics&amp;sr=1-182</t>
  </si>
  <si>
    <t>B0B3RHX6B6</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</si>
  <si>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</si>
  <si>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</si>
  <si>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</si>
  <si>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</si>
  <si>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</si>
  <si>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https://www.amazon.in/Ambrane-BCL-15-Lightning-Cable-Smartphone/dp/B0B3RHX6B6/ref=sr_1_183?qid=1672909133&amp;s=electronics&amp;sr=1-183</t>
  </si>
  <si>
    <t>B084N18QZY</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</si>
  <si>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</si>
  <si>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</si>
  <si>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</si>
  <si>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</si>
  <si>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</si>
  <si>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</si>
  <si>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</si>
  <si>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</si>
  <si>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</si>
  <si>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</si>
  <si>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</si>
  <si>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</si>
  <si>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</si>
  <si>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</si>
  <si>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</si>
  <si>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https://www.amazon.in/LOHAYA-Television-Compatible-Samsung-Control/dp/B081NHWT6Z/ref=sr_1_185?qid=1672909133&amp;s=electronics&amp;sr=1-185</t>
  </si>
  <si>
    <t>B07JPJJZ2H</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</si>
  <si>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</si>
  <si>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https://www.amazon.in/Wayona-Nylon-Braided-Charging-iPhones/dp/B07JPJJZ2H/ref=sr_1_186?qid=1672909133&amp;s=electronics&amp;sr=1-186</t>
  </si>
  <si>
    <t>B09JKNF147</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</si>
  <si>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</si>
  <si>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</si>
  <si>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</si>
  <si>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</si>
  <si>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</si>
  <si>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</si>
  <si>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https://www.amazon.in/Electvision-Compatible-verification-coustmer-7738090464/dp/B09JKNF147/ref=sr_1_187?qid=1672909133&amp;s=electronics&amp;sr=1-187</t>
  </si>
  <si>
    <t>B0B9959XF3</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</si>
  <si>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</si>
  <si>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</si>
  <si>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</si>
  <si>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</si>
  <si>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</si>
  <si>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https://www.amazon.in/Acer-inches-Ready-Android-AR32AR2841HDSB/dp/B0B9959XF3/ref=sr_1_188?qid=1672909133&amp;s=electronics&amp;sr=1-188</t>
  </si>
  <si>
    <t>B09PNR6F8Q</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</si>
  <si>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</si>
  <si>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</si>
  <si>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</si>
  <si>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</si>
  <si>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</si>
  <si>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https://www.amazon.in/realme-Charging-Micro-USB-Cable-Braided/dp/B09PNR6F8Q/ref=sr_1_189?qid=1672909133&amp;s=electronics&amp;sr=1-189</t>
  </si>
  <si>
    <t>B07M69276N</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</si>
  <si>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</si>
  <si>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</si>
  <si>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</si>
  <si>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</si>
  <si>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</si>
  <si>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https://www.amazon.in/TP-Link-Archer-T3U-Wireless-MU-MIMO/dp/B07M69276N/ref=sr_1_190?qid=1672909133&amp;s=electronics&amp;sr=1-190</t>
  </si>
  <si>
    <t>B0B1YZ9CB8</t>
  </si>
  <si>
    <t>https://www.amazon.in/Acer-inches-Ultra-Android-AR55AR2851UDFL/dp/B0B1YZ9CB8/ref=sr_1_191?qid=1672909133&amp;s=electronics&amp;sr=1-191</t>
  </si>
  <si>
    <t>B09YLYB9PB</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</si>
  <si>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</si>
  <si>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https://www.amazon.in/Ambrane-Charging-Neckband-Wireless-ACM/dp/B09YLYB9PB/ref=sr_1_192?qid=1672909133&amp;s=electronics&amp;sr=1-192</t>
  </si>
  <si>
    <t>B08CTNJ985</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</si>
  <si>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</si>
  <si>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</si>
  <si>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</si>
  <si>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</si>
  <si>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</si>
  <si>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https://www.amazon.in/Wayona-Charging-Charger-Samsung-Galaxy/dp/B08CTNJ985/ref=sr_1_193?qid=1672909134&amp;s=electronics&amp;sr=1-193</t>
  </si>
  <si>
    <t>B0BP7XLX48</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</si>
  <si>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</si>
  <si>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</si>
  <si>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</si>
  <si>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</si>
  <si>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</si>
  <si>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</si>
  <si>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</si>
  <si>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</si>
  <si>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</si>
  <si>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</si>
  <si>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</si>
  <si>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</si>
  <si>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</si>
  <si>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</si>
  <si>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</si>
  <si>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https://www.amazon.in/Skadioo-Accessories-Receiver-Compatible-dongle/dp/B09LHXNZLR/ref=sr_1_195?qid=1672909134&amp;s=electronics&amp;sr=1-195</t>
  </si>
  <si>
    <t>B0B3N8VG24</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</si>
  <si>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</si>
  <si>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https://www.amazon.in/FLiX-Charging-480Mbps-Andriod-Devices/dp/B0B3N8VG24/ref=sr_1_196?qid=1672909134&amp;s=electronics&amp;sr=1-196</t>
  </si>
  <si>
    <t>B08PSVBB2X</t>
  </si>
  <si>
    <t>https://www.amazon.in/Charging-Braided-Compatible-Samsung-Galaxy/dp/B08PSVBB2X/ref=sr_1_197?qid=1672909134&amp;s=electronics&amp;sr=1-197</t>
  </si>
  <si>
    <t>B0B3MQXNFB</t>
  </si>
  <si>
    <t>https://www.amazon.in/FLiX-Charging-480Mbps-Andriod-XCD-FPM01/dp/B0B3MQXNFB/ref=sr_1_198?qid=1672909134&amp;s=electronics&amp;sr=1-198</t>
  </si>
  <si>
    <t>B08XMSKKMM</t>
  </si>
  <si>
    <t>7SEVEN¬Æ Bluetooth Voice Command Remote for Xiaomi Redmi Mi Smart TV with Netflix &amp; Prime Video Hot Keys XMRM-00A</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</si>
  <si>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</si>
  <si>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</si>
  <si>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</si>
  <si>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</si>
  <si>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</si>
  <si>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</si>
  <si>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</si>
  <si>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</si>
  <si>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</si>
  <si>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</si>
  <si>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</si>
  <si>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</si>
  <si>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</si>
  <si>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</si>
  <si>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https://www.amazon.in/Sony-TV-Remote-Compatible-Control/dp/B09L8DT7D6/ref=sr_1_200?qid=1672909134&amp;s=electronics&amp;sr=1-200</t>
  </si>
  <si>
    <t>B00GE55L22</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</si>
  <si>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</si>
  <si>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</si>
  <si>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</si>
  <si>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</si>
  <si>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</si>
  <si>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https://www.amazon.in/Storite-USB-3-0-Micro-Cable/dp/B00GE55L22/ref=sr_1_201?qid=1672909134&amp;s=electronics&amp;sr=1-201</t>
  </si>
  <si>
    <t>B0162K34H2</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</si>
  <si>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</si>
  <si>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</si>
  <si>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</si>
  <si>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</si>
  <si>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</si>
  <si>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</si>
  <si>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https://www.amazon.in/LTG500-Indestructible-Certified-Lightning-2Meter/dp/B0162K34H2/ref=sr_1_202?qid=1672909134&amp;s=electronics&amp;sr=1-202</t>
  </si>
  <si>
    <t>B0B8SRZ5SV</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</si>
  <si>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</si>
  <si>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https://www.amazon.in/AmazonBasics-Lightning-Aluminum-Certified-Charging/dp/B0B8SRZ5SV/ref=sr_1_203?qid=1672909134&amp;s=electronics&amp;sr=1-203</t>
  </si>
  <si>
    <t>B07CWNJLPC</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</si>
  <si>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</si>
  <si>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</si>
  <si>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</si>
  <si>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</si>
  <si>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</si>
  <si>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https://www.amazon.in/AmazonBasics-Double-Braided-Nylon-Type-C/dp/B07CWNJLPC/ref=sr_1_204?qid=1672909134&amp;s=electronics&amp;sr=1-204</t>
  </si>
  <si>
    <t>B00NH12R1O</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</si>
  <si>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</si>
  <si>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</si>
  <si>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</si>
  <si>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</si>
  <si>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</si>
  <si>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https://www.amazon.in/AmazonBasics-USB-3-0-Cable-Meters/dp/B00NH12R1O/ref=sr_1_205?qid=1672909134&amp;s=electronics&amp;sr=1-205</t>
  </si>
  <si>
    <t>B0B8SSC5D9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</si>
  <si>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</si>
  <si>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https://www.amazon.in/AmazonBasics-Lightning-Aluminum-Certified-Charging/dp/B0B8SSC5D9/ref=sr_1_206?qid=1672909134&amp;s=electronics&amp;sr=1-206</t>
  </si>
  <si>
    <t>B08WKG2MWT</t>
  </si>
  <si>
    <t>https://www.amazon.in/Wayona-Charging-Charger-Compatible-Samsung/dp/B08WKG2MWT/ref=sr_1_207?qid=1672909134&amp;s=electronics&amp;sr=1-207</t>
  </si>
  <si>
    <t>B0B466C3G4</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</si>
  <si>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</si>
  <si>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</si>
  <si>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</si>
  <si>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</si>
  <si>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</si>
  <si>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https://www.amazon.in/Karbonn-Millennium-KJW32SKHD-Phantom-Bezel-Less/dp/B0B466C3G4/ref=sr_1_208?qid=1672909134&amp;s=electronics&amp;sr=1-208</t>
  </si>
  <si>
    <t>B005LJQMZC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</si>
  <si>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</si>
  <si>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https://www.amazon.in/BlueRigger-Digital-Optical-Toslink-Meters/dp/B005LJQMZC/ref=sr_1_209?qid=1672909134&amp;s=electronics&amp;sr=1-209</t>
  </si>
  <si>
    <t>B07MDRGHWQ</t>
  </si>
  <si>
    <t>https://www.amazon.in/Visio-World-inches-VW24A-Ready/dp/B07MDRGHWQ/ref=sr_1_210?qid=1672909134&amp;s=electronics&amp;sr=1-210</t>
  </si>
  <si>
    <t>B07DC4RZPY</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</si>
  <si>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</si>
  <si>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</si>
  <si>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</si>
  <si>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</si>
  <si>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https://www.amazon.in/AmazonBasics-Certified-Lightning-Charge-Meters/dp/B07DC4RZPY/ref=sr_1_211?qid=1672909134&amp;s=electronics&amp;sr=1-211</t>
  </si>
  <si>
    <t>B0B15GSPQW</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</si>
  <si>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</si>
  <si>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</si>
  <si>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</si>
  <si>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</si>
  <si>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</si>
  <si>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</si>
  <si>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</si>
  <si>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</si>
  <si>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</si>
  <si>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https://www.amazon.in/LOHAYA-Television-Remote-Compatible-Control/dp/B08GJNM9N7/ref=sr_1_213?qid=1672909134&amp;s=electronics&amp;sr=1-213</t>
  </si>
  <si>
    <t>B09C6FML9B</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</si>
  <si>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</si>
  <si>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</si>
  <si>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</si>
  <si>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</si>
  <si>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</si>
  <si>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</si>
  <si>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https://www.amazon.in/DURACELL-Micro-braided-Charge-Cable/dp/B09C6FML9B/ref=sr_1_214?qid=1672909134&amp;s=electronics&amp;sr=1-214</t>
  </si>
  <si>
    <t>B0B65MJ45G</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</si>
  <si>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</si>
  <si>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</si>
  <si>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</si>
  <si>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</si>
  <si>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</si>
  <si>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https://www.amazon.in/Zebronics-CU3100V-charging-capacity-durability/dp/B0B65MJ45G/ref=sr_1_215?qid=1672909134&amp;s=electronics&amp;sr=1-215</t>
  </si>
  <si>
    <t>B08P9RYPLR</t>
  </si>
  <si>
    <t>TPE material|Output port, 1 meter USB cable length|Customer care number: 1800-102-2700 for product related queries</t>
  </si>
  <si>
    <t>https://www.amazon.in/FLiX-Beetel-Durable-Lightning-Charge/dp/B08P9RYPLR/ref=sr_1_216?qid=1672909134&amp;s=electronics&amp;sr=1-216</t>
  </si>
  <si>
    <t>B0B6F8HHR6</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</si>
  <si>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</si>
  <si>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https://www.amazon.in/MI-inches-Smart-Android-L43M7-EAIN/dp/B0B6F8HHR6/ref=sr_1_217?qid=1672909135&amp;s=electronics&amp;sr=1-217</t>
  </si>
  <si>
    <t>B084MZXJN6</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</si>
  <si>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</si>
  <si>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</si>
  <si>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</si>
  <si>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</si>
  <si>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</si>
  <si>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</si>
  <si>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https://www.amazon.in/Belkin-Lightning-AirPods-MFi-Certified-Charging/dp/B084MZXJN6/ref=sr_1_218?qid=1672909135&amp;s=electronics&amp;sr=1-218</t>
  </si>
  <si>
    <t>B08XMG618K</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</si>
  <si>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</si>
  <si>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</si>
  <si>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</si>
  <si>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</si>
  <si>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</si>
  <si>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https://www.amazon.in/Time-Office-Replacement-Startek-FM220U/dp/B08XMG618K/ref=sr_1_220?qid=1672909135&amp;s=electronics&amp;sr=1-220</t>
  </si>
  <si>
    <t>B0BCKWZ884</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</si>
  <si>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</si>
  <si>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</si>
  <si>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</si>
  <si>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</si>
  <si>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</si>
  <si>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</si>
  <si>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</si>
  <si>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</si>
  <si>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</si>
  <si>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</si>
  <si>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</si>
  <si>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</si>
  <si>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</si>
  <si>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</si>
  <si>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</si>
  <si>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https://www.amazon.in/Storite%C2%AE-USB-2-0-Mini-0-88feet/dp/B00GGGOYEK/ref=sr_1_222?qid=1672909135&amp;s=electronics&amp;sr=1-222</t>
  </si>
  <si>
    <t>B07ZR4S1G4</t>
  </si>
  <si>
    <t>Universal Remote Control for All Sony TV for All LCD LED and Bravia TVs Remote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</si>
  <si>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</si>
  <si>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</si>
  <si>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</si>
  <si>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</si>
  <si>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</si>
  <si>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https://www.amazon.in/Universal-Remote-Control-Sony-Bravia/dp/B07ZR4S1G4/ref=sr_1_223_mod_primary_new?qid=1672909135&amp;s=electronics&amp;sbo=RZvfv%2F%2FHxDF%2BO5021pAnSA%3D%3D&amp;sr=1-223</t>
  </si>
  <si>
    <t>B09C635BMM</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</si>
  <si>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</si>
  <si>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</si>
  <si>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</si>
  <si>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</si>
  <si>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</si>
  <si>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https://www.amazon.in/Cotbolt-Compatible-BN59-01312A-Shockproof-Protective/dp/B09C635BMM/ref=sr_1_224?qid=1672909135&amp;s=electronics&amp;sr=1-224</t>
  </si>
  <si>
    <t>B00GG59HU2</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</si>
  <si>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</si>
  <si>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</si>
  <si>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</si>
  <si>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</si>
  <si>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</si>
  <si>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https://www.amazon.in/BlueRigger-High-Speed-Cable-Ethernet/dp/B00GG59HU2/ref=sr_1_225?qid=1672909135&amp;s=electronics&amp;sr=1-225</t>
  </si>
  <si>
    <t>B00RGLI0ZS</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</si>
  <si>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</si>
  <si>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</si>
  <si>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</si>
  <si>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</si>
  <si>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</si>
  <si>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</si>
  <si>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https://www.amazon.in/Amkette-Charging-Cable-iPhone-Touch/dp/B00RGLI0ZS/ref=sr_1_226?qid=1672909135&amp;s=electronics&amp;sr=1-226</t>
  </si>
  <si>
    <t>B09ZPJT8B2</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</si>
  <si>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</si>
  <si>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</si>
  <si>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</si>
  <si>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</si>
  <si>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</si>
  <si>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https://www.amazon.in/TCL-inches-Certified-Android-32S615/dp/B09ZPJT8B2/ref=sr_1_227?qid=1672909135&amp;s=electronics&amp;sr=1-227</t>
  </si>
  <si>
    <t>B07HZ2QCGR</t>
  </si>
  <si>
    <t>POPIO Type C Dash Charging USB Data Cable for OnePlus Devices</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</si>
  <si>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</si>
  <si>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</si>
  <si>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</si>
  <si>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</si>
  <si>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</si>
  <si>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https://www.amazon.in/POPIO-Charging-Cable-OnePlus-Devices/dp/B07HZ2QCGR/ref=sr_1_228?qid=1672909135&amp;s=electronics&amp;sr=1-228</t>
  </si>
  <si>
    <t>B095244Q22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</si>
  <si>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</si>
  <si>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</si>
  <si>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</si>
  <si>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</si>
  <si>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</si>
  <si>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</si>
  <si>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https://www.amazon.in/MYVN-Fast-Charging-Compatible-iPhone-Devices/dp/B095244Q22/ref=sr_1_229?qid=1672909135&amp;s=electronics&amp;sr=1-229</t>
  </si>
  <si>
    <t>B08CKW1KH9</t>
  </si>
  <si>
    <t>Tata Sky Universal Remote Compatible for SD/HD</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</si>
  <si>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</si>
  <si>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</si>
  <si>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</si>
  <si>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</si>
  <si>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</si>
  <si>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https://www.amazon.in/Tata-Sky-Universal-Remote-Compatible/dp/B08CKW1KH9/ref=sr_1_230?qid=1672909135&amp;s=electronics&amp;sr=1-230</t>
  </si>
  <si>
    <t>B0BLV1GNLN</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</si>
  <si>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</si>
  <si>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</si>
  <si>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</si>
  <si>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</si>
  <si>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</si>
  <si>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</si>
  <si>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</si>
  <si>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</si>
  <si>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</si>
  <si>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</si>
  <si>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</si>
  <si>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</si>
  <si>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</si>
  <si>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</si>
  <si>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https://www.amazon.in/Tata-Remote-Control-Compatible-tatasky/dp/B08RHPDNVV/ref=sr_1_232?qid=1672909135&amp;s=electronics&amp;sr=1-232</t>
  </si>
  <si>
    <t>B00NH13Q8W</t>
  </si>
  <si>
    <t>https://www.amazon.in/AmazonBasics-Extension-Cable-2-Pack-Female/dp/B00NH13Q8W/ref=sr_1_233?qid=1672909135&amp;s=electronics&amp;sr=1-233</t>
  </si>
  <si>
    <t>B0B8SSZ76F</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</si>
  <si>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</si>
  <si>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</si>
  <si>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</si>
  <si>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</si>
  <si>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</si>
  <si>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</si>
  <si>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https://www.amazon.in/Amazon-Basics-Lightning-Certified-Charging/dp/B0B8SSZ76F/ref=sr_1_234?qid=1672909135&amp;s=electronics&amp;sr=1-234</t>
  </si>
  <si>
    <t>B0841KQR1Z</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</si>
  <si>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</si>
  <si>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</si>
  <si>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</si>
  <si>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</si>
  <si>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</si>
  <si>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https://www.amazon.in/CrypoTM-Universal-Remote-Compatible-Sky/dp/B0841KQR1Z/ref=sr_1_235?qid=1672909135&amp;s=electronics&amp;sr=1-235</t>
  </si>
  <si>
    <t>B0B467CCB9</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</si>
  <si>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</si>
  <si>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</si>
  <si>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</si>
  <si>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</si>
  <si>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</si>
  <si>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https://www.amazon.in/Karbonn-Millennium-KJW32NSHDF-Phantom-Bezel-Less/dp/B0B467CCB9/ref=sr_1_236?qid=1672909135&amp;s=electronics&amp;sr=1-236</t>
  </si>
  <si>
    <t>B095JQVC7N</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</si>
  <si>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</si>
  <si>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</si>
  <si>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</si>
  <si>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</si>
  <si>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</si>
  <si>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https://www.amazon.in/OnePlus-138-7-inches-Android-55U1S/dp/B095JQVC7N/ref=sr_1_237?qid=1672909135&amp;s=electronics&amp;sr=1-237</t>
  </si>
  <si>
    <t>B08PPHFXG3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</si>
  <si>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</si>
  <si>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</si>
  <si>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</si>
  <si>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</si>
  <si>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</si>
  <si>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</si>
  <si>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https://www.amazon.in/Meter-Speed-Plated-Female-Extension/dp/B08PPHFXG3/ref=sr_1_238?qid=1672909135&amp;s=electronics&amp;sr=1-238</t>
  </si>
  <si>
    <t>B06XR9PR5X</t>
  </si>
  <si>
    <t>Amazon Basics HDMI Coupler,Black</t>
  </si>
  <si>
    <t>Electronics|HomeAudio|Accessories|Adapters</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</si>
  <si>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</si>
  <si>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</si>
  <si>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</si>
  <si>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</si>
  <si>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</si>
  <si>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https://www.amazon.in/AmazonBasics-AZHDAD01-HDMI-Coupler-Black/dp/B06XR9PR5X/ref=sr_1_239?qid=1672909135&amp;s=electronics&amp;sr=1-239</t>
  </si>
  <si>
    <t>B09JSW16QD</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</si>
  <si>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</si>
  <si>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</si>
  <si>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</si>
  <si>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</si>
  <si>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</si>
  <si>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</si>
  <si>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https://www.amazon.in/boAt-LTG-550v3-Lightning-Resistance/dp/B09JSW16QD/ref=sr_1_240?qid=1672909135&amp;s=electronics&amp;sr=1-240</t>
  </si>
  <si>
    <t>B07JH1CBGW</t>
  </si>
  <si>
    <t>https://www.amazon.in/Wayona-Braided-WN3LB2-Syncing-Charging/dp/B07JH1CBGW/ref=sr_1_241?qid=1672909136&amp;s=electronics&amp;sr=1-241</t>
  </si>
  <si>
    <t>B09127FZCK</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</si>
  <si>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</si>
  <si>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</si>
  <si>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</si>
  <si>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</si>
  <si>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</si>
  <si>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https://www.amazon.in/Astigo-Compatible-Remote-Airtel-Set/dp/B09127FZCK/ref=sr_1_242?qid=1672909136&amp;s=electronics&amp;sr=1-242</t>
  </si>
  <si>
    <t>B083GQGT3Z</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</si>
  <si>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</si>
  <si>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</si>
  <si>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</si>
  <si>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</si>
  <si>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</si>
  <si>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https://www.amazon.in/Caprigo-Universal-Monitor-Rotatable-Black-M416/dp/B083GQGT3Z/ref=sr_1_243?qid=1672909136&amp;s=electronics&amp;sr=1-243</t>
  </si>
  <si>
    <t>B09Q8WQ5QJ</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</si>
  <si>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</si>
  <si>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</si>
  <si>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</si>
  <si>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</si>
  <si>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</si>
  <si>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</si>
  <si>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</si>
  <si>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</si>
  <si>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</si>
  <si>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</si>
  <si>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</si>
  <si>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</si>
  <si>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</si>
  <si>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</si>
  <si>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</si>
  <si>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</si>
  <si>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</si>
  <si>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</si>
  <si>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</si>
  <si>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</si>
  <si>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</si>
  <si>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</si>
  <si>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</si>
  <si>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</si>
  <si>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</si>
  <si>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</si>
  <si>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</si>
  <si>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</si>
  <si>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</si>
  <si>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</si>
  <si>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</si>
  <si>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</si>
  <si>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</si>
  <si>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https://www.amazon.in/SoniVision-SA-D100-Theater-Compatible-RM-ANU156/dp/B08DCVRW98/ref=sr_1_247?qid=1672909136&amp;s=electronics&amp;sr=1-247</t>
  </si>
  <si>
    <t>B0718ZN31Q</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</si>
  <si>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</si>
  <si>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</si>
  <si>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</si>
  <si>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</si>
  <si>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</si>
  <si>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https://www.amazon.in/RTSTM-Support-10-Meters-Devices/dp/B0718ZN31Q/ref=sr_1_249?qid=1672909136&amp;s=electronics&amp;sr=1-249</t>
  </si>
  <si>
    <t>B0162LYSFS</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</si>
  <si>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</si>
  <si>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</si>
  <si>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</si>
  <si>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</si>
  <si>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</si>
  <si>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</si>
  <si>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</si>
  <si>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</si>
  <si>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</si>
  <si>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</si>
  <si>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</si>
  <si>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</si>
  <si>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</si>
  <si>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</si>
  <si>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</si>
  <si>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https://www.amazon.in/AGARO-Type-C-Charging-Braided-1-2Meters/dp/B07PFJ5VQD/ref=sr_1_251?qid=1672909136&amp;s=electronics&amp;sr=1-251</t>
  </si>
  <si>
    <t>B01J8S6X2I</t>
  </si>
  <si>
    <t>Computers&amp;Accessories|Accessories&amp;Peripherals|Cables&amp;Accessories|Cables|DVICables</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</si>
  <si>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</si>
  <si>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</si>
  <si>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</si>
  <si>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</si>
  <si>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</si>
  <si>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https://www.amazon.in/AmazonBasics-Feet-DisplayPort-Cable/dp/B01J8S6X2I/ref=sr_1_252?qid=1672909136&amp;s=electronics&amp;sr=1-252</t>
  </si>
  <si>
    <t>B09MJ77786</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</si>
  <si>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</si>
  <si>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</si>
  <si>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</si>
  <si>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</si>
  <si>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</si>
  <si>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https://www.amazon.in/Inches-Ultra-Smart-Android-L43M6-ES/dp/B09MJ77786/ref=sr_1_253?qid=1672909136&amp;s=electronics&amp;sr=1-253</t>
  </si>
  <si>
    <t>B09NNGHG22</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</si>
  <si>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</si>
  <si>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</si>
  <si>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</si>
  <si>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</si>
  <si>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</si>
  <si>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</si>
  <si>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</si>
  <si>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</si>
  <si>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</si>
  <si>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</si>
  <si>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</si>
  <si>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</si>
  <si>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</si>
  <si>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</si>
  <si>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https://www.amazon.in/LOHAYA-Remote-Compatible-Smart-Control/dp/B07V5YF4ND/ref=sr_1_255?qid=1672909136&amp;s=electronics&amp;sr=1-255</t>
  </si>
  <si>
    <t>B0B65P827P</t>
  </si>
  <si>
    <t>https://www.amazon.in/Zebronics-charging-capacity-durability-Black/dp/B0B65P827P/ref=sr_1_256?qid=1672909136&amp;s=electronics&amp;sr=1-256</t>
  </si>
  <si>
    <t>B084MZYBTV</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</si>
  <si>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</si>
  <si>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</si>
  <si>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</si>
  <si>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</si>
  <si>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</si>
  <si>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https://www.amazon.in/Belkin-USB-C-Charging-USB-IF-Certified/dp/B084MZYBTV/ref=sr_1_257?qid=1672909136&amp;s=electronics&amp;sr=1-257</t>
  </si>
  <si>
    <t>B097ZQTDVZ</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</si>
  <si>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</si>
  <si>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</si>
  <si>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</si>
  <si>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</si>
  <si>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</si>
  <si>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https://www.amazon.in/RC802V-Compatible-43S6500FS-49S6800FS-Non-Bluetooth/dp/B097ZQTDVZ/ref=sr_1_258?qid=1672909136&amp;s=electronics&amp;sr=1-258</t>
  </si>
  <si>
    <t>B0B5F3YZY4</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</si>
  <si>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</si>
  <si>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</si>
  <si>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</si>
  <si>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</si>
  <si>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</si>
  <si>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</si>
  <si>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</si>
  <si>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</si>
  <si>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</si>
  <si>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</si>
  <si>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</si>
  <si>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</si>
  <si>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</si>
  <si>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</si>
  <si>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</si>
  <si>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</si>
  <si>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</si>
  <si>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</si>
  <si>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</si>
  <si>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</si>
  <si>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</si>
  <si>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</si>
  <si>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</si>
  <si>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https://www.amazon.in/AmazonBasics-16-Gauge-Speaker-Wire-Feet/dp/B006LW0WDQ/ref=sr_1_263?qid=1672909136&amp;s=electronics&amp;sr=1-263</t>
  </si>
  <si>
    <t>B09YLX91QR</t>
  </si>
  <si>
    <t>https://www.amazon.in/Ambrane-Charging-Neckband-Wireless-ACT/dp/B09YLX91QR/ref=sr_1_272?qid=1672909138&amp;s=electronics&amp;sr=1-272</t>
  </si>
  <si>
    <t>B081FJWN52</t>
  </si>
  <si>
    <t>https://www.amazon.in/Wayona-Braided-Charger-Charging-Samsung/dp/B081FJWN52/ref=sr_1_273?qid=1672909138&amp;s=electronics&amp;sr=1-273</t>
  </si>
  <si>
    <t>B0758F7KK7</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</si>
  <si>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</si>
  <si>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</si>
  <si>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</si>
  <si>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</si>
  <si>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</si>
  <si>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https://www.amazon.in/Maxicom-B-28-Universal-Bracket-inches/dp/B0758F7KK7/ref=sr_1_274?qid=1672909138&amp;s=electronics&amp;sr=1-274</t>
  </si>
  <si>
    <t>B09L835C3V</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</si>
  <si>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</si>
  <si>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</si>
  <si>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</si>
  <si>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</si>
  <si>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</si>
  <si>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https://www.amazon.in/Smashtronics%C2%AE-Silicone-Firestick-Control-Shockproof/dp/B09L835C3V/ref=sr_1_276?qid=1672909138&amp;s=electronics&amp;sr=1-276</t>
  </si>
  <si>
    <t>B098TV3L96</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</si>
  <si>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</si>
  <si>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</si>
  <si>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</si>
  <si>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</si>
  <si>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</si>
  <si>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https://www.amazon.in/Electvision-Remote-Control-Compatible-Without/dp/B098TV3L96/ref=sr_1_279?qid=1672909138&amp;s=electronics&amp;sr=1-279</t>
  </si>
  <si>
    <t>B08NCKT9FG</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</si>
  <si>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</si>
  <si>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</si>
  <si>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</si>
  <si>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</si>
  <si>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https://www.amazon.in/pTron-Charging-480Mbps-Durable-1-Meter/dp/B0B4T6MR8N/ref=sr_1_287?qid=1672909138&amp;s=electronics&amp;sr=1-287</t>
  </si>
  <si>
    <t>B01GGKZ4NU</t>
  </si>
  <si>
    <t>https://www.amazon.in/AmazonBasics-USB-Type-C-2-0-Cable/dp/B01GGKZ4NU/ref=sr_1_288?qid=1672909138&amp;s=electronics&amp;sr=1-288</t>
  </si>
  <si>
    <t>B09BW2GP18</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</si>
  <si>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</si>
  <si>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</si>
  <si>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</si>
  <si>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</si>
  <si>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</si>
  <si>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</si>
  <si>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https://www.amazon.in/Croma-transfer-Durability-warranty-CRCMA0106sTC10/dp/B09BW2GP18/ref=sr_1_289?qid=1672909138&amp;s=electronics&amp;sr=1-289</t>
  </si>
  <si>
    <t>B09WN3SRC7</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</si>
  <si>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</si>
  <si>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</si>
  <si>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</si>
  <si>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</si>
  <si>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</si>
  <si>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</si>
  <si>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</si>
  <si>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</si>
  <si>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</si>
  <si>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</si>
  <si>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</si>
  <si>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</si>
  <si>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</si>
  <si>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</si>
  <si>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</si>
  <si>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</si>
  <si>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</si>
  <si>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</si>
  <si>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</si>
  <si>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</si>
  <si>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</si>
  <si>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</si>
  <si>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https://www.amazon.in/7SEVENTM-Compatible-Android-Original-Replacement/dp/B09RQRZW2X/ref=sr_1_291?qid=1672909139&amp;s=electronics&amp;sr=1-291</t>
  </si>
  <si>
    <t>B07924P3C5</t>
  </si>
  <si>
    <t>Storite High Speed Micro USB 3.0 Cable A to Micro B for External &amp; Desktop Hard Drives 45cm</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</si>
  <si>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</si>
  <si>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</si>
  <si>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</si>
  <si>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</si>
  <si>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</si>
  <si>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https://www.amazon.in/Storite-Feet-Micro-USB-Cable/dp/B07924P3C5/ref=sr_1_292?qid=1672909139&amp;s=electronics&amp;sr=1-292</t>
  </si>
  <si>
    <t>B08N1WL9XW</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</si>
  <si>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</si>
  <si>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https://www.amazon.in/FLiX-Textured-charging-Lightning-Smartphones/dp/B08N1WL9XW/ref=sr_1_293?qid=1672909139&amp;s=electronics&amp;sr=1-293</t>
  </si>
  <si>
    <t>B07VVXJ2P5</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</si>
  <si>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</si>
  <si>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</si>
  <si>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</si>
  <si>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</si>
  <si>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</si>
  <si>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</si>
  <si>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https://www.amazon.in/SVM-Products-Premium-Quality-Unbreakable/dp/B07VVXJ2P5/ref=sr_1_300?qid=1672909139&amp;s=electronics&amp;sr=1-300</t>
  </si>
  <si>
    <t>B0BC8BQ432</t>
  </si>
  <si>
    <t>https://www.amazon.in/VU-inches-GloLED-Google-65GloLED/dp/B0BC8BQ432/ref=sr_1_302?qid=1672909139&amp;s=electronics&amp;sr=1-302</t>
  </si>
  <si>
    <t>B06XFTHCNY</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</si>
  <si>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</si>
  <si>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</si>
  <si>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</si>
  <si>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</si>
  <si>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</si>
  <si>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https://www.amazon.in/Cablecreation-Audio-Cable-3-5mm-2-Male/dp/B06XFTHCNY/ref=sr_1_305?qid=1672909139&amp;s=electronics&amp;sr=1-305</t>
  </si>
  <si>
    <t>B08CT62BM1</t>
  </si>
  <si>
    <t>https://www.amazon.in/Wayona-Charging-Charger-Samsung-Galaxy/dp/B08CT62BM1/ref=sr_1_326?qid=1672909140&amp;s=electronics&amp;sr=1-326</t>
  </si>
  <si>
    <t>B07CRL2GY6</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</si>
  <si>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</si>
  <si>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https://www.amazon.in/Rugged-V3-Braided-Micro-Cable/dp/B07CRL2GY6/ref=sr_1_329?qid=1672909140&amp;s=electronics&amp;sr=1-329</t>
  </si>
  <si>
    <t>B07DWFX9YS</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</si>
  <si>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</si>
  <si>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</si>
  <si>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</si>
  <si>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</si>
  <si>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</si>
  <si>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https://www.amazon.in/AmazonBasics-Certified-Lightning-Charge-Collection/dp/B07DWFX9YS/ref=sr_1_333?qid=1672909140&amp;s=electronics&amp;sr=1-333</t>
  </si>
  <si>
    <t>B01D5H90L4</t>
  </si>
  <si>
    <t>AmazonBasics - High-Speed Male to Female HDMI Extension Cable - 6 Feet</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</si>
  <si>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</si>
  <si>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</si>
  <si>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</si>
  <si>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</si>
  <si>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</si>
  <si>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https://www.amazon.in/AmazonBasics-High-Speed-Female-Extension-Cable/dp/B01D5H90L4/ref=sr_1_335?qid=1672909140&amp;s=electronics&amp;sr=1-335</t>
  </si>
  <si>
    <t>B07F1P8KNV</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</si>
  <si>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</si>
  <si>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https://www.amazon.in/Wayona-Charger-Samsung-Galaxy-Wc3Cb1/dp/B07F1P8KNV/ref=sr_1_338?qid=1672909141&amp;s=electronics&amp;sr=1-338</t>
  </si>
  <si>
    <t>B084N1BM9L</t>
  </si>
  <si>
    <t>The Belkin Difference: Pioneer In Technology And Innovation For 35 Years.</t>
  </si>
  <si>
    <t>https://www.amazon.in/Belkin-Certified-Lightning-Braided-Meters-Black/dp/B084N1BM9L/ref=sr_1_340?qid=1672909141&amp;s=electronics&amp;sr=1-340</t>
  </si>
  <si>
    <t>B09F6D21BY</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</si>
  <si>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</si>
  <si>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</si>
  <si>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</si>
  <si>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</si>
  <si>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</si>
  <si>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</si>
  <si>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</si>
  <si>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</si>
  <si>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</si>
  <si>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</si>
  <si>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</si>
  <si>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</si>
  <si>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</si>
  <si>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</si>
  <si>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</si>
  <si>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</si>
  <si>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https://www.amazon.in/Realme-Smart-TV-Stick-4K/dp/B09LQQYNZQ/ref=sr_1_352?qid=1672909141&amp;s=electronics&amp;sr=1-352</t>
  </si>
  <si>
    <t>B0BC9BW512</t>
  </si>
  <si>
    <t>https://www.amazon.in/Acer-inches-Android-Smart-AR40AR2841FDFL/dp/B0BC9BW512/ref=sr_1_367?qid=1672909143&amp;s=electronics&amp;sr=1-367</t>
  </si>
  <si>
    <t>B0B61HYR92</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</si>
  <si>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</si>
  <si>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</si>
  <si>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</si>
  <si>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</si>
  <si>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</si>
  <si>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</si>
  <si>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https://www.amazon.in/Lapster-mantra-cable-data-black/dp/B0B61HYR92/ref=sr_1_371?qid=1672909143&amp;s=electronics&amp;sr=1-371</t>
  </si>
  <si>
    <t>B075ZTJ9XR</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</si>
  <si>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</si>
  <si>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</si>
  <si>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</si>
  <si>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</si>
  <si>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</si>
  <si>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</si>
  <si>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</si>
  <si>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</si>
  <si>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</si>
  <si>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</si>
  <si>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</si>
  <si>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</si>
  <si>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</si>
  <si>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</si>
  <si>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</si>
  <si>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</si>
  <si>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</si>
  <si>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</si>
  <si>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</si>
  <si>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</si>
  <si>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</si>
  <si>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</si>
  <si>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</si>
  <si>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</si>
  <si>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https://www.amazon.in/KRISONS-Multimedia-Standing-Bluetooth-Connectivity/dp/B09LRZYBH1/ref=sr_1_388?qid=1672909144&amp;s=electronics&amp;sr=1-388</t>
  </si>
  <si>
    <t>B0B997FBZT</t>
  </si>
  <si>
    <t>https://www.amazon.in/Acer-inches-Ultra-Android-AR55AR2851UDPRO/dp/B0B997FBZT/ref=sr_1_394?qid=1672909144&amp;s=electronics&amp;sr=1-394</t>
  </si>
  <si>
    <t>B098LCVYPW</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</si>
  <si>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</si>
  <si>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</si>
  <si>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</si>
  <si>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</si>
  <si>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</si>
  <si>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https://www.amazon.in/Dealfreez-Compatible-Shockproof-Silicone-Anti-Lost/dp/B098LCVYPW/ref=sr_1_395?qid=1672909144&amp;s=electronics&amp;sr=1-395</t>
  </si>
  <si>
    <t>B09HV71RL1</t>
  </si>
  <si>
    <t>https://www.amazon.in/Wayona-Lightning-Certified-charging-Braided/dp/B09HV71RL1/ref=sr_1_400?qid=1672909144&amp;s=electronics&amp;sr=1-400</t>
  </si>
  <si>
    <t>B08PZ6HZLT</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</si>
  <si>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</si>
  <si>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</si>
  <si>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</si>
  <si>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</si>
  <si>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</si>
  <si>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https://www.amazon.in/inches-Ready-Smart-VW32PRO-Black/dp/B08PZ6HZLT/ref=sr_1_404?qid=1672909144&amp;s=electronics&amp;sr=1-404</t>
  </si>
  <si>
    <t>B075TJHWVC</t>
  </si>
  <si>
    <t>Airtel Digital TV HD Set Top Box with 1 Month Basic Pack with Recording + Free Standard Installation</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</si>
  <si>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</si>
  <si>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</si>
  <si>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</si>
  <si>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</si>
  <si>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</si>
  <si>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https://www.amazon.in/Airtel-Digital-TV-Month-Recording/dp/B075TJHWVC/ref=sr_1_407_mod_primary_new?qid=1672909144&amp;s=electronics&amp;sbo=RZvfv%2F%2FHxDF%2BO5021pAnSA%3D%3D&amp;sr=1-407</t>
  </si>
  <si>
    <t>B09LV13JFB</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</si>
  <si>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</si>
  <si>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</si>
  <si>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</si>
  <si>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</si>
  <si>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</si>
  <si>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</si>
  <si>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https://www.amazon.in/LOHAYA-Assistant-Compatible-Xstream-Function/dp/B09LV13JFB/ref=sr_1_408?qid=1672909144&amp;s=electronics&amp;sr=1-408</t>
  </si>
  <si>
    <t>B092BL5DCX</t>
  </si>
  <si>
    <t>https://www.amazon.in/Samsung-inches-Crystal-Ultra-UA55AUE60AKLXL/dp/B092BL5DCX/ref=sr_1_411?qid=1672909145&amp;s=electronics&amp;sr=1-411</t>
  </si>
  <si>
    <t>B09VH568H7</t>
  </si>
  <si>
    <t>Amazon Brand - Solimo 3A Fast Charging Tough Type C USB Data Cable¬† ‚Äì 1 Meter</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</si>
  <si>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</si>
  <si>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</si>
  <si>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</si>
  <si>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</si>
  <si>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</si>
  <si>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https://www.amazon.in/Amazon-Brand-Solimo-Charging-Cable/dp/B09VH568H7/ref=sr_1_415?qid=1672909145&amp;s=electronics&amp;sr=1-415</t>
  </si>
  <si>
    <t>B09HQSV46W</t>
  </si>
  <si>
    <t>https://www.amazon.in/inches-Horizon-Android-L40M6-EI-Black/dp/B09HQSV46W/ref=sr_1_420?qid=1672909145&amp;s=electronics&amp;sr=1-420</t>
  </si>
  <si>
    <t>B08TZD7FQN</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</si>
  <si>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</si>
  <si>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</si>
  <si>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</si>
  <si>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</si>
  <si>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</si>
  <si>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https://www.amazon.in/Astigo-Compatible-Remote-Control-Smart/dp/B08TZD7FQN/ref=sr_1_423?qid=1672909145&amp;s=electronics&amp;sr=1-423</t>
  </si>
  <si>
    <t>B0B21XL94T</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</si>
  <si>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</si>
  <si>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</si>
  <si>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</si>
  <si>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</si>
  <si>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</si>
  <si>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</si>
  <si>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</si>
  <si>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</si>
  <si>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</si>
  <si>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</si>
  <si>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</si>
  <si>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</si>
  <si>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</si>
  <si>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</si>
  <si>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https://www.amazon.in/Lenovo-Tangle-free-Aramid-braided-1-2m-transmission-certified/dp/B09PTT8DZF/ref=sr_1_438?qid=1672909146&amp;s=electronics&amp;sr=1-438</t>
  </si>
  <si>
    <t>B0B94JPY2N</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</si>
  <si>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</si>
  <si>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</si>
  <si>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</si>
  <si>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</si>
  <si>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</si>
  <si>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</si>
  <si>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https://www.amazon.in/Amazon-Brand-Charging-Suitable-Supported/dp/B0B94JPY2N/ref=sr_1_444?qid=1672909146&amp;s=electronics&amp;sr=1-444</t>
  </si>
  <si>
    <t>B0B3XXSB1K</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</si>
  <si>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</si>
  <si>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</si>
  <si>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</si>
  <si>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</si>
  <si>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</si>
  <si>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</si>
  <si>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</si>
  <si>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</si>
  <si>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</si>
  <si>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https://www.amazon.in/Tata-Sky-Digital-Setup-Remote/dp/B08RZ12GKR/ref=sr_1_447?qid=1672909146&amp;s=electronics&amp;sr=1-447</t>
  </si>
  <si>
    <t>B0B4T8RSJ1</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</si>
  <si>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</si>
  <si>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https://www.amazon.in/pTron-Charging-480Mbps-Durable-Smartphone/dp/B0B4T8RSJ1/ref=sr_1_448?qid=1672909146&amp;s=electronics&amp;sr=1-448</t>
  </si>
  <si>
    <t>B0B7B9V9QP</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</si>
  <si>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</si>
  <si>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</si>
  <si>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</si>
  <si>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</si>
  <si>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</si>
  <si>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https://www.amazon.in/VU-inches-Premium-Smart-43GA/dp/B0B7B9V9QP/ref=sr_1_449?qid=1672909146&amp;s=electronics&amp;sr=1-449</t>
  </si>
  <si>
    <t>B08XXVXP3J</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</si>
  <si>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</si>
  <si>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</si>
  <si>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</si>
  <si>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</si>
  <si>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</si>
  <si>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</si>
  <si>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https://www.amazon.in/Storite-USB-3-0-Transfer-Enclosures/dp/B08XXVXP3J/ref=sr_1_450?qid=1672909146&amp;s=electronics&amp;sr=1-450</t>
  </si>
  <si>
    <t>B06XGWRKYT</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</si>
  <si>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</si>
  <si>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</si>
  <si>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</si>
  <si>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</si>
  <si>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</si>
  <si>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https://www.amazon.in/Kodak-inches-32HDX900S-Ready-Black/dp/B06XGWRKYT/ref=sr_1_451?qid=1672909146&amp;s=electronics&amp;sr=1-451</t>
  </si>
  <si>
    <t>B07CWDX49D</t>
  </si>
  <si>
    <t>AmazonBasics Double Braided Nylon USB Type-C to Type-C 2.0 Cable, Charging Adapter, Smartphone 6 feet, Dark Grey</t>
  </si>
  <si>
    <t>https://www.amazon.in/AmazonBasics-Double-Braided-Nylon-Type-C/dp/B07CWDX49D/ref=sr_1_452?qid=1672909146&amp;s=electronics&amp;sr=1-452</t>
  </si>
  <si>
    <t>B09TY4MSH3</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</si>
  <si>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</si>
  <si>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</si>
  <si>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</si>
  <si>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</si>
  <si>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</si>
  <si>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https://www.amazon.in/V-smash-Firestick-Remote/dp/B09TY4MSH3/ref=sr_1_453?qid=1672909146&amp;s=electronics&amp;sr=1-453</t>
  </si>
  <si>
    <t>B07RY2X9MP</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</si>
  <si>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</si>
  <si>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</si>
  <si>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</si>
  <si>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</si>
  <si>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</si>
  <si>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https://www.amazon.in/AmazonBasics-High-Speed-Braided-10-Foot-1-Pack/dp/B07RY2X9MP/ref=sr_1_454?qid=1672909146&amp;s=electronics&amp;sr=1-454</t>
  </si>
  <si>
    <t>B0B2C5MJN6</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</si>
  <si>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</si>
  <si>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</si>
  <si>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</si>
  <si>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</si>
  <si>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</si>
  <si>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https://www.amazon.in/Hisense-inches-Bezelless-Google-50A6H/dp/B0B2C5MJN6/ref=sr_1_456?qid=1672909146&amp;s=electronics&amp;sr=1-456</t>
  </si>
  <si>
    <t>B0BBMGLQDW</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</si>
  <si>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</si>
  <si>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</si>
  <si>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</si>
  <si>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</si>
  <si>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</si>
  <si>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https://www.amazon.in/Tuarso-High-Speed-Compatible-Television-Projectors/dp/B0BBMGLQDW/ref=sr_1_457?qid=1672909147&amp;s=electronics&amp;sr=1-457</t>
  </si>
  <si>
    <t>B01LONQBDG</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</si>
  <si>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</si>
  <si>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</si>
  <si>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</si>
  <si>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</si>
  <si>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</si>
  <si>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https://www.amazon.in/AmazonBasics-USB-Type-C-Micro-B-Cable/dp/B01LONQBDG/ref=sr_1_458?qid=1672909147&amp;s=electronics&amp;sr=1-458</t>
  </si>
  <si>
    <t>B08XXF5V6G</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</si>
  <si>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</si>
  <si>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</si>
  <si>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</si>
  <si>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</si>
  <si>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</si>
  <si>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</si>
  <si>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</si>
  <si>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</si>
  <si>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</si>
  <si>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</si>
  <si>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</si>
  <si>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</si>
  <si>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</si>
  <si>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</si>
  <si>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</si>
  <si>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</si>
  <si>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</si>
  <si>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</si>
  <si>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</si>
  <si>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</si>
  <si>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</si>
  <si>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</si>
  <si>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</si>
  <si>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</si>
  <si>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</si>
  <si>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https://www.amazon.in/PROLEGEND%C2%AE-PL-T002-Universal-Stand-Screen/dp/B09HN7LD5L/ref=sr_1_465?qid=1672909147&amp;s=electronics&amp;sr=1-465</t>
  </si>
  <si>
    <t>B0BNDD9TN6</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</si>
  <si>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</si>
  <si>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</si>
  <si>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</si>
  <si>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</si>
  <si>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</si>
  <si>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</si>
  <si>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</si>
  <si>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</si>
  <si>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</si>
  <si>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</si>
  <si>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</si>
  <si>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</si>
  <si>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</si>
  <si>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</si>
  <si>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https://www.amazon.in/Lava-Elements-Charging-Speed-Type-C/dp/B0941392C8/ref=sr_1_467?qid=1672909147&amp;s=electronics&amp;sr=1-467</t>
  </si>
  <si>
    <t>B01M5967SY</t>
  </si>
  <si>
    <t>https://www.amazon.in/Tizum-10-2Gbps-Speed-Plated-Cable/dp/B01M5967SY/ref=sr_1_468?qid=1672909147&amp;s=electronics&amp;sr=1-468</t>
  </si>
  <si>
    <t>B016MDK4F4</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</si>
  <si>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</si>
  <si>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</si>
  <si>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</si>
  <si>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</si>
  <si>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</si>
  <si>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</si>
  <si>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https://www.amazon.in/Technotech-High-Speed-Cable-Meter/dp/B016MDK4F4/ref=sr_1_469?qid=1672909147&amp;s=electronics&amp;sr=1-469</t>
  </si>
  <si>
    <t>B08G43CCLC</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</si>
  <si>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</si>
  <si>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</si>
  <si>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</si>
  <si>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</si>
  <si>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</si>
  <si>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https://www.amazon.in/NK-STAR-USB-Wireless-Receiver/dp/B08G43CCLC/ref=sr_1_470?qid=1672909147&amp;s=electronics&amp;sr=1-470</t>
  </si>
  <si>
    <t>B0B61GCHC1</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</si>
  <si>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</si>
  <si>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</si>
  <si>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</si>
  <si>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</si>
  <si>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</si>
  <si>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https://www.amazon.in/LS-LAPSTER-Quality-Assured-Biometric/dp/B0B61GCHC1/ref=sr_1_471?qid=1672909147&amp;s=electronics&amp;sr=1-471</t>
  </si>
  <si>
    <t>B07RX14W1Q</t>
  </si>
  <si>
    <t>Amazon Basics 10.2 Gbps High-Speed 4K HDMI Cable with Braided Cord, 1.8 Meter, Dark Grey</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</si>
  <si>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</si>
  <si>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</si>
  <si>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</si>
  <si>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</si>
  <si>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</si>
  <si>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</si>
  <si>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</si>
  <si>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</si>
  <si>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</si>
  <si>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</si>
  <si>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</si>
  <si>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</si>
  <si>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https://www.amazon.in/Kodak-inches-Android-50UHDX7XPROBL-Bezel-Less/dp/B09PLD9TCD/ref=sr_1_473?qid=1672909147&amp;s=electronics&amp;sr=1-473</t>
  </si>
  <si>
    <t>B0B8ZKWGKD</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</si>
  <si>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</si>
  <si>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</si>
  <si>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</si>
  <si>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</si>
  <si>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</si>
  <si>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</si>
  <si>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https://www.amazon.in/Generation-Space-Saving-Solution-Management-Speakers/dp/B0B8ZKWGKD/ref=sr_1_474?qid=1672909147&amp;s=electronics&amp;sr=1-474</t>
  </si>
  <si>
    <t>B09NNJ9WYM</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</si>
  <si>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</si>
  <si>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</si>
  <si>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</si>
  <si>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</si>
  <si>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</si>
  <si>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https://www.amazon.in/Sansui-inches-JSY32SKHD-Bezel-less-Design/dp/B09NNJ9WYM/ref=sr_1_475?qid=1672909147&amp;s=electronics&amp;sr=1-475</t>
  </si>
  <si>
    <t>B08H5L8V1L</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</si>
  <si>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</si>
  <si>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</si>
  <si>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</si>
  <si>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</si>
  <si>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</si>
  <si>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https://www.amazon.in/Synqe-Charging-Charger-Samsung-Galaxy/dp/B08H5L8V1L/ref=sr_1_476?qid=1672909147&amp;s=electronics&amp;sr=1-476</t>
  </si>
  <si>
    <t>B0B8CXTTG3</t>
  </si>
  <si>
    <t>https://www.amazon.in/MI-inches-Ready-Android-L32M7-EAIN/dp/B0B8CXTTG3/ref=sr_1_477?qid=1672909147&amp;s=electronics&amp;sr=1-477</t>
  </si>
  <si>
    <t>B09HCH3JZG</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</si>
  <si>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</si>
  <si>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</si>
  <si>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</si>
  <si>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</si>
  <si>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</si>
  <si>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https://www.amazon.in/BESTOR%C2%AE-48Gbps-9-80FT-Braided-Cord-4K/dp/B09HCH3JZG/ref=sr_1_478?qid=1672909147&amp;s=electronics&amp;sr=1-478</t>
  </si>
  <si>
    <t>B097JVLW3L</t>
  </si>
  <si>
    <t>Electronics|HomeTheater,TV&amp;Video|Accessories|3DGlasses</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</si>
  <si>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</si>
  <si>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</si>
  <si>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</si>
  <si>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</si>
  <si>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</si>
  <si>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https://www.amazon.in/Virtual-Reality-Headset-Headphones-Gaming/dp/B097JVLW3L/ref=sr_1_479?qid=1672909147&amp;s=electronics&amp;sr=1-479</t>
  </si>
  <si>
    <t>B09SB6SJB4</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</si>
  <si>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</si>
  <si>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</si>
  <si>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</si>
  <si>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</si>
  <si>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</si>
  <si>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</si>
  <si>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https://www.amazon.in/Amazon-Brand-Charging-Suitable-Supported/dp/B09SB6SJB4/ref=sr_1_480?qid=1672909147&amp;s=electronics&amp;sr=1-480</t>
  </si>
  <si>
    <t>B08NW8GHCJ</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</si>
  <si>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</si>
  <si>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</si>
  <si>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</si>
  <si>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</si>
  <si>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</si>
  <si>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https://www.amazon.in/Charging-Braided-Compatible-Samsung-Galaxy/dp/B08NW8GHCJ/ref=sr_1_481?qid=1672909149&amp;s=electronics&amp;sr=1-481</t>
  </si>
  <si>
    <t>B09YHLPQYT</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</si>
  <si>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</si>
  <si>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</si>
  <si>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</si>
  <si>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</si>
  <si>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</si>
  <si>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</si>
  <si>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https://www.amazon.in/Shopoflux-Silicone-Remote-Cover-Xiaomi/dp/B09YHLPQYT/ref=sr_1_482?qid=1672909149&amp;s=electronics&amp;sr=1-482</t>
  </si>
  <si>
    <t>B08G1RW2Q3</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</si>
  <si>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</si>
  <si>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</si>
  <si>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</si>
  <si>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</si>
  <si>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</si>
  <si>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https://www.amazon.in/EYNK-Charging-Charger-Transfer-Smartphones/dp/B08G1RW2Q3/ref=sr_1_483?qid=1672909149&amp;s=electronics&amp;sr=1-483</t>
  </si>
  <si>
    <t>B08YXJJW8H</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</si>
  <si>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</si>
  <si>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</si>
  <si>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</si>
  <si>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</si>
  <si>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</si>
  <si>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</si>
  <si>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</si>
  <si>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</si>
  <si>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</si>
  <si>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</si>
  <si>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</si>
  <si>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</si>
  <si>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</si>
  <si>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https://www.amazon.in/7SEVENTM-Bluetooth-Command-Compatible-Control/dp/B09P8M18QM/ref=sr_1_485?qid=1672909149&amp;s=electronics&amp;sr=1-485</t>
  </si>
  <si>
    <t>B08BG4M4N7</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</si>
  <si>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</si>
  <si>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</si>
  <si>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</si>
  <si>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</si>
  <si>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</si>
  <si>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</si>
  <si>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https://www.amazon.in/PRUSHTI-COVER-BAGS-Protective-Xstream/dp/B08BG4M4N7/ref=sr_1_486?qid=1672909149&amp;s=electronics&amp;sr=1-486</t>
  </si>
  <si>
    <t>B07VJ9ZTXS</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</si>
  <si>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</si>
  <si>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</si>
  <si>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</si>
  <si>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</si>
  <si>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</si>
  <si>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https://www.amazon.in/Female-Converter-Adapter-Projectors-Devices/dp/B07VJ9ZTXS/ref=sr_1_487?qid=1672909149&amp;s=electronics&amp;sr=1-487</t>
  </si>
  <si>
    <t>B084872DQY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</si>
  <si>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</si>
  <si>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</si>
  <si>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</si>
  <si>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</si>
  <si>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</si>
  <si>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https://www.amazon.in/Mi-inches-Ready-Android-Black/dp/B084872DQY/ref=sr_1_488?qid=1672909149&amp;s=electronics&amp;sr=1-488</t>
  </si>
  <si>
    <t>B00GGGOYEU</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</si>
  <si>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</si>
  <si>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</si>
  <si>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</si>
  <si>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</si>
  <si>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</si>
  <si>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</si>
  <si>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https://www.amazon.in/Storite-USB-2-0-Mini-External/dp/B00GGGOYEU/ref=sr_1_489?qid=1672909149&amp;s=electronics&amp;sr=1-489</t>
  </si>
  <si>
    <t>B08FD2VSD9</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</si>
  <si>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</si>
  <si>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</si>
  <si>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</si>
  <si>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</si>
  <si>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</si>
  <si>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</si>
  <si>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</si>
  <si>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</si>
  <si>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AGJC5O5H5BBXWUV7WRIEIOOR3TVQ</t>
  </si>
  <si>
    <t>Abdul Gafur</t>
  </si>
  <si>
    <t>RQXD5SAMMPC6L</t>
  </si>
  <si>
    <t>Awesome Product</t>
  </si>
  <si>
    <t>Quick delivery.Awesome ProductPacking was goodJust opened the productExcited to you it</t>
  </si>
  <si>
    <t>https://www.amazon.in/REDTECH-Lightning-Certified-Charging-Compatible/dp/B0BQRJ3C47/ref=sr_1_491?qid=1672909149&amp;s=electronics&amp;sr=1-491</t>
  </si>
  <si>
    <t>B095JPKPH3</t>
  </si>
  <si>
    <t>https://www.amazon.in/OnePlus-163-8-inches-Android-65U1S/dp/B095JPKPH3/ref=sr_1_492?qid=1672909149&amp;s=electronics&amp;sr=1-492</t>
  </si>
  <si>
    <t>B087JWLZ2K</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</si>
  <si>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</si>
  <si>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</si>
  <si>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</si>
  <si>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</si>
  <si>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</si>
  <si>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https://www.amazon.in/AmazonBasics-108cm-inch-Ultra-Smart/dp/B087JWLZ2K/ref=sr_1_493?qid=1672909149&amp;s=electronics&amp;sr=1-493</t>
  </si>
  <si>
    <t>B09DSXK8JX</t>
  </si>
  <si>
    <t>https://www.amazon.in/Kodak-inches-Certified-Android-32HDX7XPROBL/dp/B09DSXK8JX/ref=sr_1_494?qid=1672909149&amp;s=electronics&amp;sr=1-494</t>
  </si>
  <si>
    <t>B08V9C4B1J</t>
  </si>
  <si>
    <t>https://www.amazon.in/Synqe-Braided-Charging-Compatible-Samsung/dp/B08V9C4B1J/ref=sr_1_495?qid=1672909149&amp;s=electronics&amp;sr=1-495</t>
  </si>
  <si>
    <t>B08PKBMJKS</t>
  </si>
  <si>
    <t>Airtel DigitalTV HD Setup Box Remote</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</si>
  <si>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</si>
  <si>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</si>
  <si>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</si>
  <si>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</si>
  <si>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</si>
  <si>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https://www.amazon.in/Airtel-DigitalTV-Setup-Box-Remote/dp/B08PKBMJKS/ref=sr_1_496?qid=1672909149&amp;s=electronics&amp;sr=1-496</t>
  </si>
  <si>
    <t>B0B8VQ7KDS</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</si>
  <si>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</si>
  <si>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</si>
  <si>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</si>
  <si>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</si>
  <si>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</si>
  <si>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https://www.amazon.in/Airtel-Pack-Entertainment-Installation-Months/dp/B0B8VQ7KDS/ref=sr_1_497?qid=1672909149&amp;s=electronics&amp;sr=1-497</t>
  </si>
  <si>
    <t>B086JTMRYL</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</si>
  <si>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</si>
  <si>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</si>
  <si>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</si>
  <si>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</si>
  <si>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</si>
  <si>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https://www.amazon.in/ESR-Lightning-MFi-Certified-Delivery-Charging/dp/B086JTMRYL/ref=sr_1_498?qid=1672909149&amp;s=electronics&amp;sr=1-498</t>
  </si>
  <si>
    <t>B09RWQ7YR6</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</si>
  <si>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</si>
  <si>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</si>
  <si>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</si>
  <si>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</si>
  <si>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</si>
  <si>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</si>
  <si>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</si>
  <si>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</si>
  <si>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</si>
  <si>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</si>
  <si>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</si>
  <si>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</si>
  <si>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</si>
  <si>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</si>
  <si>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</si>
  <si>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</si>
  <si>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</si>
  <si>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</si>
  <si>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</si>
  <si>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</si>
  <si>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</si>
  <si>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</si>
  <si>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</si>
  <si>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</si>
  <si>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</si>
  <si>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</si>
  <si>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</si>
  <si>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</si>
  <si>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</si>
  <si>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</si>
  <si>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</si>
  <si>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</si>
  <si>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https://www.amazon.in/Fire-Boltt-Phoenix-Bluetooth-Calling-Monitoring/dp/B0B3RRWSF6/ref=sr_1_4?qid=1672895748&amp;s=electronics&amp;sr=1-4</t>
  </si>
  <si>
    <t>B0B5B6PQCT</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</si>
  <si>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</si>
  <si>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</si>
  <si>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</si>
  <si>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</si>
  <si>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</si>
  <si>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</si>
  <si>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</si>
  <si>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</si>
  <si>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</si>
  <si>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</si>
  <si>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</si>
  <si>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</si>
  <si>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</si>
  <si>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</si>
  <si>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</si>
  <si>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</si>
  <si>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https://www.amazon.in/20000mAh-Sandstone-Triple-Charging-Delivery/dp/B08HV83HL3/ref=sr_1_6?qid=1672895748&amp;s=electronics&amp;sr=1-6</t>
  </si>
  <si>
    <t>B0BBN4DZBD</t>
  </si>
  <si>
    <t>Electronics|Mobiles&amp;Accessories|Smartphones&amp;BasicMobiles|Smartphones</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</si>
  <si>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</si>
  <si>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</si>
  <si>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</si>
  <si>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</si>
  <si>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</si>
  <si>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https://www.amazon.in/Redmi-Storage-Segment-5000mAh-Battery/dp/B0BBN4DZBD/ref=sr_1_7?qid=1672895748&amp;s=electronics&amp;sr=1-7</t>
  </si>
  <si>
    <t>B0B3CPQ5PF</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</si>
  <si>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</si>
  <si>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</si>
  <si>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</si>
  <si>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</si>
  <si>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</si>
  <si>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</si>
  <si>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</si>
  <si>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</si>
  <si>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https://www.amazon.in/OnePlus-Nord-Shadow-128GB-Storage/dp/B0B3CQBRB4/ref=sr_1_9?qid=1672895748&amp;s=electronics&amp;sr=1-9</t>
  </si>
  <si>
    <t>B0BBN56J5H</t>
  </si>
  <si>
    <t>https://www.amazon.in/Redmi-Storage-Segment-5000mAh-Battery/dp/B0BBN56J5H/ref=sr_1_10?qid=1672895748&amp;s=electronics&amp;sr=1-10</t>
  </si>
  <si>
    <t>B0BBN3WF7V</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</si>
  <si>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</si>
  <si>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</si>
  <si>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</si>
  <si>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</si>
  <si>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</si>
  <si>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</si>
  <si>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</si>
  <si>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</si>
  <si>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</si>
  <si>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</si>
  <si>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</si>
  <si>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</si>
  <si>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</si>
  <si>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</si>
  <si>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</si>
  <si>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</si>
  <si>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</si>
  <si>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</si>
  <si>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</si>
  <si>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</si>
  <si>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</si>
  <si>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</si>
  <si>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</si>
  <si>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</si>
  <si>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</si>
  <si>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</si>
  <si>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</si>
  <si>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</si>
  <si>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</si>
  <si>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</si>
  <si>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</si>
  <si>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</si>
  <si>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</si>
  <si>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</si>
  <si>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</si>
  <si>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</si>
  <si>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</si>
  <si>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</si>
  <si>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https://www.amazon.in/boAt-Wave-Lite-Smartwatch-Activity/dp/B09V12K8NT/ref=sr_1_15?qid=1672895748&amp;s=electronics&amp;sr=1-15</t>
  </si>
  <si>
    <t>B01DEWVZ2C</t>
  </si>
  <si>
    <t>Electronics|Headphones,Earbuds&amp;Accessories|Headphones|In-Ear</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</si>
  <si>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</si>
  <si>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</si>
  <si>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</si>
  <si>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</si>
  <si>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</si>
  <si>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https://www.amazon.in/JBL-C100SI-Ear-Headphones-Black/dp/B01DEWVZ2C/ref=sr_1_16?qid=1672895748&amp;s=electronics&amp;sr=1-16</t>
  </si>
  <si>
    <t>B0BMGB3CH9</t>
  </si>
  <si>
    <t>Samsung Galaxy M04 Dark Blue, 4GB RAM, 64GB Storage | Upto 8GB RAM with RAM Plus | MediaTek Helio P35 | 5000 mAh Battery</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</si>
  <si>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</si>
  <si>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</si>
  <si>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</si>
  <si>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</si>
  <si>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</si>
  <si>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</si>
  <si>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</si>
  <si>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</si>
  <si>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</si>
  <si>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</si>
  <si>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</si>
  <si>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</si>
  <si>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</si>
  <si>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</si>
  <si>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https://www.amazon.in/Tangentbeat-Bluetooth-Headphones-Waterproof-Cancelation/dp/B08D77XZX5/ref=sr_1_18?qid=1672895748&amp;s=electronics&amp;sr=1-18</t>
  </si>
  <si>
    <t>B09XB8GFBQ</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</si>
  <si>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</si>
  <si>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</si>
  <si>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</si>
  <si>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</si>
  <si>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</si>
  <si>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https://www.amazon.in/Redmi-Charcoal-Storage-Battery-Booster/dp/B09XB8GFBQ/ref=sr_1_19?qid=1672895748&amp;s=electronics&amp;sr=1-19</t>
  </si>
  <si>
    <t>B07WG8PDCW</t>
  </si>
  <si>
    <t>Electronics|Mobiles&amp;Accessories|MobileAccessories|Chargers|AutomobileChargers</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</si>
  <si>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</si>
  <si>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</si>
  <si>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</si>
  <si>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</si>
  <si>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</si>
  <si>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https://www.amazon.in/PTron-Bullet-Pro-Lightweight-Smartphones/dp/B07WG8PDCW/ref=sr_1_20?qid=1672895748&amp;s=electronics&amp;sr=1-20</t>
  </si>
  <si>
    <t>B07GPXXNNG</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</si>
  <si>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</si>
  <si>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</si>
  <si>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</si>
  <si>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</si>
  <si>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</si>
  <si>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</si>
  <si>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https://www.amazon.in/Boat-BassHeads-100-Inspired-Earphones/dp/B07GPXXNNG/ref=sr_1_21?qid=1672895748&amp;s=electronics&amp;sr=1-21</t>
  </si>
  <si>
    <t>B0BDYVC5TD</t>
  </si>
  <si>
    <t>SanDisk Ultra¬Æ microSDXC‚Ñ¢ UHS-I Card, 128GB, 140MB/s R, 10 Y Warranty, for Smartphones</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</si>
  <si>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</si>
  <si>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</si>
  <si>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</si>
  <si>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https://www.amazon.in/Samsung-Galaxy-Storage-MediaTek-Battery/dp/B0BMGB2TPR/ref=sr_1_23?qid=1672895748&amp;s=electronics&amp;sr=1-23</t>
  </si>
  <si>
    <t>B08MC57J31</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</si>
  <si>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</si>
  <si>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</si>
  <si>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</si>
  <si>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</si>
  <si>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</si>
  <si>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</si>
  <si>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https://www.amazon.in/Pocket-10000mAh-Triple-Charging-Delivery/dp/B08MC57J31/ref=sr_1_24?qid=1672895748&amp;s=electronics&amp;sr=1-24</t>
  </si>
  <si>
    <t>B08HVL8QN3</t>
  </si>
  <si>
    <t>Warranty : 6 months domestic warranty|Warranty : 6 months domestic warranty|It can be a gift option|Best-in class specs</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</si>
  <si>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</si>
  <si>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</si>
  <si>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</si>
  <si>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</si>
  <si>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</si>
  <si>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</si>
  <si>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</si>
  <si>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</si>
  <si>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</si>
  <si>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</si>
  <si>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</si>
  <si>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</si>
  <si>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</si>
  <si>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</si>
  <si>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</si>
  <si>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</si>
  <si>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</si>
  <si>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</si>
  <si>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</si>
  <si>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https://www.amazon.in/Samsung-25W-Travel-Adapter/dp/B08VFF6JQ8/ref=sr_1_27_mod_primary_new?qid=1672895755&amp;s=electronics&amp;sbo=RZvfv%2F%2FHxDF%2BO5021pAnSA%3D%3D&amp;sr=1-27</t>
  </si>
  <si>
    <t>B09NVPSCQT</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</si>
  <si>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</si>
  <si>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</si>
  <si>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</si>
  <si>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</si>
  <si>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</si>
  <si>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</si>
  <si>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</si>
  <si>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</si>
  <si>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</si>
  <si>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</si>
  <si>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</si>
  <si>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</si>
  <si>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</si>
  <si>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</si>
  <si>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https://www.amazon.in/Fire-Boltt-Ninja-Smartwatch-Sports-Tracking/dp/B09YV4RG4D/ref=sr_1_29?qid=1672895755&amp;s=electronics&amp;sr=1-29</t>
  </si>
  <si>
    <t>B09TWHTBKQ</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</si>
  <si>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</si>
  <si>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</si>
  <si>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</si>
  <si>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</si>
  <si>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</si>
  <si>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</si>
  <si>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</si>
  <si>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</si>
  <si>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</si>
  <si>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https://www.amazon.in/SanDisk-Ultra-microSD-UHS-I-120MB/dp/B08L5HMJVW/ref=sr_1_31?qid=1672895755&amp;s=electronics&amp;sr=1-31</t>
  </si>
  <si>
    <t>B0B4F2XCK3</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</si>
  <si>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</si>
  <si>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</si>
  <si>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</si>
  <si>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</si>
  <si>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</si>
  <si>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</si>
  <si>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</si>
  <si>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</si>
  <si>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</si>
  <si>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</si>
  <si>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</si>
  <si>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</si>
  <si>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</si>
  <si>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</si>
  <si>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</si>
  <si>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</si>
  <si>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</si>
  <si>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https://www.amazon.in/Fire-Boltt-Smartwatch-Bluetooth-Calling-Assistance/dp/B09YV4MW2T/ref=sr_1_34?qid=1672895755&amp;s=electronics&amp;sr=1-34</t>
  </si>
  <si>
    <t>B09TWH8YHM</t>
  </si>
  <si>
    <t>https://m.media-amazon.com/images/I/419KF2t1nML._SX300_SY300_QL70_ML2_.jpg</t>
  </si>
  <si>
    <t>https://www.amazon.in/Samsung-Storage-6000mAh-Purchased-Separately/dp/B09TWH8YHM/ref=sr_1_35?qid=1672895755&amp;s=electronics&amp;sr=1-35</t>
  </si>
  <si>
    <t>B07WGMMQGP</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</si>
  <si>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</si>
  <si>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</si>
  <si>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</si>
  <si>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</si>
  <si>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</si>
  <si>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</si>
  <si>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</si>
  <si>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</si>
  <si>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</si>
  <si>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</si>
  <si>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</si>
  <si>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</si>
  <si>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</si>
  <si>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</si>
  <si>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</si>
  <si>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</si>
  <si>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</si>
  <si>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</si>
  <si>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</si>
  <si>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</si>
  <si>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</si>
  <si>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</si>
  <si>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</si>
  <si>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</si>
  <si>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</si>
  <si>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</si>
  <si>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</si>
  <si>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</si>
  <si>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</si>
  <si>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</si>
  <si>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</si>
  <si>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</si>
  <si>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</si>
  <si>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</si>
  <si>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</si>
  <si>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</si>
  <si>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</si>
  <si>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</si>
  <si>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</si>
  <si>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</si>
  <si>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</si>
  <si>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</si>
  <si>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</si>
  <si>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</si>
  <si>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</si>
  <si>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</si>
  <si>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</si>
  <si>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</si>
  <si>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</si>
  <si>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</si>
  <si>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</si>
  <si>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</si>
  <si>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</si>
  <si>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</si>
  <si>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</si>
  <si>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</si>
  <si>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</si>
  <si>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</si>
  <si>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</si>
  <si>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</si>
  <si>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</si>
  <si>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</si>
  <si>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</si>
  <si>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</si>
  <si>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</si>
  <si>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</si>
  <si>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</si>
  <si>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</si>
  <si>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</si>
  <si>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</si>
  <si>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</si>
  <si>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</si>
  <si>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</si>
  <si>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https://m.media-amazon.com/images/I/41VcqwZ-O8L._SX300_SY300_QL70_ML2_.jpg</t>
  </si>
  <si>
    <t>https://www.amazon.in/Redmi-Storage-Battery-Finger-Booster/dp/B09XB7SRQ5/ref=sr_1_50?qid=1672895762&amp;s=electronics&amp;sr=1-50</t>
  </si>
  <si>
    <t>B09FFK1PQG</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</si>
  <si>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</si>
  <si>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</si>
  <si>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</si>
  <si>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</si>
  <si>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</si>
  <si>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</si>
  <si>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</si>
  <si>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</si>
  <si>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</si>
  <si>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</si>
  <si>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</si>
  <si>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</si>
  <si>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</si>
  <si>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</si>
  <si>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</si>
  <si>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</si>
  <si>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</si>
  <si>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</si>
  <si>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</si>
  <si>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</si>
  <si>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</si>
  <si>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</si>
  <si>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</si>
  <si>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</si>
  <si>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</si>
  <si>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</si>
  <si>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</si>
  <si>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</si>
  <si>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</si>
  <si>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</si>
  <si>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</si>
  <si>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</si>
  <si>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</si>
  <si>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</si>
  <si>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</si>
  <si>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</si>
  <si>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</si>
  <si>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</si>
  <si>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</si>
  <si>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</si>
  <si>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</si>
  <si>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</si>
  <si>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</si>
  <si>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</si>
  <si>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</si>
  <si>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</si>
  <si>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</si>
  <si>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</si>
  <si>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</si>
  <si>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</si>
  <si>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</si>
  <si>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</si>
  <si>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</si>
  <si>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</si>
  <si>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</si>
  <si>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</si>
  <si>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</si>
  <si>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</si>
  <si>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</si>
  <si>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</si>
  <si>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</si>
  <si>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</si>
  <si>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</si>
  <si>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</si>
  <si>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</si>
  <si>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</si>
  <si>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</si>
  <si>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</si>
  <si>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</si>
  <si>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</si>
  <si>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</si>
  <si>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</si>
  <si>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</si>
  <si>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</si>
  <si>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</si>
  <si>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</si>
  <si>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</si>
  <si>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</si>
  <si>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</si>
  <si>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</si>
  <si>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</si>
  <si>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</si>
  <si>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</si>
  <si>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</si>
  <si>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</si>
  <si>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</si>
  <si>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</si>
  <si>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</si>
  <si>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</si>
  <si>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</si>
  <si>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</si>
  <si>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</si>
  <si>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</si>
  <si>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</si>
  <si>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</si>
  <si>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</si>
  <si>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</si>
  <si>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</si>
  <si>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</si>
  <si>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</si>
  <si>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</si>
  <si>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</si>
  <si>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</si>
  <si>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</si>
  <si>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</si>
  <si>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</si>
  <si>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</si>
  <si>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</si>
  <si>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</si>
  <si>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</si>
  <si>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</si>
  <si>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</si>
  <si>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</si>
  <si>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</si>
  <si>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</si>
  <si>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</si>
  <si>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</si>
  <si>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</si>
  <si>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</si>
  <si>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</si>
  <si>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</si>
  <si>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</si>
  <si>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</si>
  <si>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https://m.media-amazon.com/images/I/413sCRKobNL._SX300_SY300_QL70_ML2_.jpg</t>
  </si>
  <si>
    <t>https://www.amazon.in/Samsung-Galaxy-Storage-5000mAh-Battery/dp/B0B4F3QNDM/ref=sr_1_68?qid=1672895762&amp;s=electronics&amp;sr=1-68</t>
  </si>
  <si>
    <t>B07GQD4K6L</t>
  </si>
  <si>
    <t>https://m.media-amazon.com/images/I/31qVddHyy5L._SX300_SY300_QL70_ML2_.jpg</t>
  </si>
  <si>
    <t>https://www.amazon.in/Boat-BassHeads-100-Inspired-Earphones/dp/B07GQD4K6L/ref=sr_1_69?qid=1672895762&amp;s=electronics&amp;sr=1-69</t>
  </si>
  <si>
    <t>B07WDKLRM4</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</si>
  <si>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</si>
  <si>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</si>
  <si>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</si>
  <si>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</si>
  <si>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</si>
  <si>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</si>
  <si>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</si>
  <si>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</si>
  <si>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</si>
  <si>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</si>
  <si>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</si>
  <si>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</si>
  <si>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</si>
  <si>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</si>
  <si>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</si>
  <si>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</si>
  <si>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</si>
  <si>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</si>
  <si>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</si>
  <si>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</si>
  <si>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</si>
  <si>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</si>
  <si>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</si>
  <si>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</si>
  <si>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</si>
  <si>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</si>
  <si>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</si>
  <si>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</si>
  <si>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</si>
  <si>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</si>
  <si>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</si>
  <si>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</si>
  <si>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</si>
  <si>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</si>
  <si>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</si>
  <si>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</si>
  <si>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</si>
  <si>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</si>
  <si>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</si>
  <si>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</si>
  <si>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https://www.amazon.in/OnePlus-Nord-Jade-256GB-Storage/dp/B0B3D39RKV/ref=sr_1_75?qid=1672895770&amp;s=electronics&amp;sr=1-75</t>
  </si>
  <si>
    <t>B085HY1DGR</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</si>
  <si>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</si>
  <si>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</si>
  <si>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</si>
  <si>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</si>
  <si>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</si>
  <si>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</si>
  <si>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</si>
  <si>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</si>
  <si>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</si>
  <si>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</si>
  <si>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</si>
  <si>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</si>
  <si>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</si>
  <si>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</si>
  <si>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</si>
  <si>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</si>
  <si>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</si>
  <si>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</si>
  <si>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</si>
  <si>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https://www.amazon.in/Samsung-Galaxy-Storage-6000mAh-Battery/dp/B0B4F2TTTS/ref=sr_1_78?qid=1672895770&amp;s=electronics&amp;sr=1-78</t>
  </si>
  <si>
    <t>B09WRMNJ9G</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</si>
  <si>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</si>
  <si>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</si>
  <si>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</si>
  <si>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</si>
  <si>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</si>
  <si>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</si>
  <si>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</si>
  <si>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</si>
  <si>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</si>
  <si>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</si>
  <si>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</si>
  <si>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</si>
  <si>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</si>
  <si>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</si>
  <si>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</si>
  <si>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</si>
  <si>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</si>
  <si>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</si>
  <si>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</si>
  <si>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</si>
  <si>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</si>
  <si>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</si>
  <si>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</si>
  <si>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</si>
  <si>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</si>
  <si>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</si>
  <si>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</si>
  <si>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</si>
  <si>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</si>
  <si>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</si>
  <si>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</si>
  <si>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</si>
  <si>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</si>
  <si>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</si>
  <si>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</si>
  <si>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</si>
  <si>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</si>
  <si>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</si>
  <si>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</si>
  <si>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</si>
  <si>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https://m.media-amazon.com/images/I/31P2d7102lL._SY300_SX300_QL70_ML2_.jpg</t>
  </si>
  <si>
    <t>https://www.amazon.in/Samsung-microSDXC-Memory-Adapter-MB-MC64KA/dp/B09MT6XSFW/ref=sr_1_85?qid=1672895770&amp;s=electronics&amp;sr=1-85</t>
  </si>
  <si>
    <t>B07RD611Z8</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</si>
  <si>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</si>
  <si>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</si>
  <si>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</si>
  <si>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</si>
  <si>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</si>
  <si>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</si>
  <si>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</si>
  <si>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</si>
  <si>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</si>
  <si>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</si>
  <si>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https://m.media-amazon.com/images/I/41Vj+8XWIQL._SY300_SX300_.jpg</t>
  </si>
  <si>
    <t>https://www.amazon.in/Samsung-Midnight-Storage-6000mAh-Battery/dp/B0B4F52B5X/ref=sr_1_88?qid=1672895770&amp;s=electronics&amp;sr=1-88</t>
  </si>
  <si>
    <t>B096VF5YYF</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</si>
  <si>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</si>
  <si>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</si>
  <si>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</si>
  <si>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</si>
  <si>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</si>
  <si>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</si>
  <si>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</si>
  <si>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</si>
  <si>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</si>
  <si>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</si>
  <si>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</si>
  <si>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</si>
  <si>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</si>
  <si>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</si>
  <si>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</si>
  <si>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</si>
  <si>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</si>
  <si>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</si>
  <si>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</si>
  <si>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</si>
  <si>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</si>
  <si>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</si>
  <si>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</si>
  <si>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</si>
  <si>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</si>
  <si>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</si>
  <si>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</si>
  <si>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</si>
  <si>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</si>
  <si>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</si>
  <si>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</si>
  <si>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</si>
  <si>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</si>
  <si>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</si>
  <si>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</si>
  <si>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</si>
  <si>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</si>
  <si>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</si>
  <si>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</si>
  <si>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</si>
  <si>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</si>
  <si>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</si>
  <si>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</si>
  <si>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</si>
  <si>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</si>
  <si>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</si>
  <si>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</si>
  <si>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</si>
  <si>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</si>
  <si>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</si>
  <si>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</si>
  <si>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</si>
  <si>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</si>
  <si>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</si>
  <si>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</si>
  <si>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</si>
  <si>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</si>
  <si>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</si>
  <si>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</si>
  <si>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</si>
  <si>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</si>
  <si>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</si>
  <si>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</si>
  <si>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</si>
  <si>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</si>
  <si>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</si>
  <si>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</si>
  <si>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</si>
  <si>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</si>
  <si>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</si>
  <si>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</si>
  <si>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</si>
  <si>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</si>
  <si>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</si>
  <si>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</si>
  <si>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</si>
  <si>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</si>
  <si>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</si>
  <si>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</si>
  <si>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</si>
  <si>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</si>
  <si>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</si>
  <si>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</si>
  <si>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</si>
  <si>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</si>
  <si>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</si>
  <si>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</si>
  <si>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</si>
  <si>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</si>
  <si>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</si>
  <si>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https://m.media-amazon.com/images/I/41Yylo75u7L._SX300_SY300_QL70_ML2_.jpg</t>
  </si>
  <si>
    <t>https://www.amazon.in/iQOO-Storage-Snapdragon-Purchased-Separately/dp/B07WDK3ZS6/ref=sr_1_108?qid=1672895777&amp;s=electronics&amp;sr=1-108</t>
  </si>
  <si>
    <t>B09T2S8X9C</t>
  </si>
  <si>
    <t>https://www.amazon.in/Redmi-Stealth-Additional-Exchange-Included/dp/B09T2S8X9C/ref=sr_1_109?qid=1672895777&amp;s=electronics&amp;sr=1-109</t>
  </si>
  <si>
    <t>B07S9S86BF</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</si>
  <si>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</si>
  <si>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</si>
  <si>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</si>
  <si>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</si>
  <si>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</si>
  <si>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</si>
  <si>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</si>
  <si>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</si>
  <si>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</si>
  <si>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</si>
  <si>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</si>
  <si>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</si>
  <si>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</si>
  <si>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</si>
  <si>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</si>
  <si>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</si>
  <si>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</si>
  <si>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</si>
  <si>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</si>
  <si>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</si>
  <si>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</si>
  <si>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</si>
  <si>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</si>
  <si>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</si>
  <si>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</si>
  <si>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</si>
  <si>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</si>
  <si>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</si>
  <si>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</si>
  <si>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</si>
  <si>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</si>
  <si>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</si>
  <si>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</si>
  <si>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</si>
  <si>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</si>
  <si>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</si>
  <si>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</si>
  <si>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</si>
  <si>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</si>
  <si>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</si>
  <si>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</si>
  <si>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</si>
  <si>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</si>
  <si>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https://m.media-amazon.com/images/I/41fNkwj-vnL._SX300_SY300_QL70_ML2_.jpg</t>
  </si>
  <si>
    <t>https://www.amazon.in/Samsung-Stardust-Storage-6000mAh-Battery/dp/B0B4F2ZWL3/ref=sr_1_121?qid=1672895777&amp;s=electronics&amp;sr=1-121</t>
  </si>
  <si>
    <t>B08VB2CMR3</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</si>
  <si>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</si>
  <si>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</si>
  <si>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</si>
  <si>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</si>
  <si>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</si>
  <si>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</si>
  <si>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</si>
  <si>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</si>
  <si>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</si>
  <si>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</si>
  <si>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</si>
  <si>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</si>
  <si>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</si>
  <si>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</si>
  <si>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</si>
  <si>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</si>
  <si>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</si>
  <si>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</si>
  <si>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</si>
  <si>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</si>
  <si>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</si>
  <si>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</si>
  <si>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</si>
  <si>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</si>
  <si>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</si>
  <si>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</si>
  <si>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</si>
  <si>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</si>
  <si>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</si>
  <si>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</si>
  <si>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</si>
  <si>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</si>
  <si>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</si>
  <si>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</si>
  <si>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</si>
  <si>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</si>
  <si>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</si>
  <si>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</si>
  <si>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</si>
  <si>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</si>
  <si>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</si>
  <si>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</si>
  <si>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</si>
  <si>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</si>
  <si>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</si>
  <si>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</si>
  <si>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</si>
  <si>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</si>
  <si>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</si>
  <si>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</si>
  <si>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</si>
  <si>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</si>
  <si>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</si>
  <si>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</si>
  <si>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</si>
  <si>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</si>
  <si>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</si>
  <si>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</si>
  <si>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</si>
  <si>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</si>
  <si>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</si>
  <si>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</si>
  <si>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</si>
  <si>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</si>
  <si>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</si>
  <si>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</si>
  <si>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</si>
  <si>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</si>
  <si>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</si>
  <si>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</si>
  <si>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</si>
  <si>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</si>
  <si>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</si>
  <si>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</si>
  <si>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</si>
  <si>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</si>
  <si>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</si>
  <si>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</si>
  <si>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</si>
  <si>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</si>
  <si>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</si>
  <si>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</si>
  <si>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</si>
  <si>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</si>
  <si>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</si>
  <si>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</si>
  <si>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</si>
  <si>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</si>
  <si>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</si>
  <si>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</si>
  <si>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</si>
  <si>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</si>
  <si>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</si>
  <si>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</si>
  <si>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</si>
  <si>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</si>
  <si>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</si>
  <si>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</si>
  <si>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</si>
  <si>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</si>
  <si>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</si>
  <si>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</si>
  <si>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</si>
  <si>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</si>
  <si>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</si>
  <si>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</si>
  <si>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</si>
  <si>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</si>
  <si>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</si>
  <si>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</si>
  <si>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</si>
  <si>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</si>
  <si>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</si>
  <si>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</si>
  <si>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</si>
  <si>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</si>
  <si>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</si>
  <si>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</si>
  <si>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</si>
  <si>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</si>
  <si>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</si>
  <si>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</si>
  <si>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https://m.media-amazon.com/images/I/41S7tnENirL._SX300_SY300_QL70_ML2_.jpg</t>
  </si>
  <si>
    <t>https://www.amazon.in/iQOO-Storage-Snapdragon-695-6nm-Processor/dp/B07WJWRNVK/ref=sr_1_136?qid=1672895784&amp;s=electronics&amp;sr=1-136</t>
  </si>
  <si>
    <t>B01F25X6RQ</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</si>
  <si>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</si>
  <si>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</si>
  <si>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</si>
  <si>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</si>
  <si>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</si>
  <si>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</si>
  <si>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</si>
  <si>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</si>
  <si>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</si>
  <si>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</si>
  <si>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</si>
  <si>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</si>
  <si>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</si>
  <si>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</si>
  <si>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</si>
  <si>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</si>
  <si>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</si>
  <si>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</si>
  <si>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</si>
  <si>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</si>
  <si>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</si>
  <si>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</si>
  <si>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</si>
  <si>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</si>
  <si>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</si>
  <si>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</si>
  <si>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</si>
  <si>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</si>
  <si>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</si>
  <si>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</si>
  <si>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</si>
  <si>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</si>
  <si>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</si>
  <si>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</si>
  <si>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</si>
  <si>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</si>
  <si>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</si>
  <si>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</si>
  <si>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</si>
  <si>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</si>
  <si>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</si>
  <si>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</si>
  <si>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</si>
  <si>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</si>
  <si>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</si>
  <si>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</si>
  <si>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</si>
  <si>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</si>
  <si>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</si>
  <si>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</si>
  <si>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</si>
  <si>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</si>
  <si>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Electronics|Mobiles&amp;Accessories|MobileAccessories|Cases&amp;Covers|BasicCases</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</si>
  <si>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</si>
  <si>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</si>
  <si>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</si>
  <si>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</si>
  <si>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</si>
  <si>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</si>
  <si>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</si>
  <si>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</si>
  <si>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</si>
  <si>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</si>
  <si>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</si>
  <si>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</si>
  <si>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</si>
  <si>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</si>
  <si>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</si>
  <si>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</si>
  <si>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</si>
  <si>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</si>
  <si>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</si>
  <si>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</si>
  <si>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</si>
  <si>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</si>
  <si>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</si>
  <si>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</si>
  <si>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</si>
  <si>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</si>
  <si>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</si>
  <si>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</si>
  <si>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</si>
  <si>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</si>
  <si>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</si>
  <si>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</si>
  <si>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</si>
  <si>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</si>
  <si>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</si>
  <si>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</si>
  <si>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</si>
  <si>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</si>
  <si>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</si>
  <si>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</si>
  <si>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</si>
  <si>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</si>
  <si>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</si>
  <si>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</si>
  <si>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</si>
  <si>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</si>
  <si>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</si>
  <si>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</si>
  <si>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</si>
  <si>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</si>
  <si>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</si>
  <si>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</si>
  <si>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</si>
  <si>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</si>
  <si>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</si>
  <si>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</si>
  <si>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</si>
  <si>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</si>
  <si>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</si>
  <si>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</si>
  <si>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</si>
  <si>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</si>
  <si>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</si>
  <si>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</si>
  <si>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</si>
  <si>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</si>
  <si>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</si>
  <si>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</si>
  <si>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https://m.media-amazon.com/images/I/31tWzHMz6vL._SY445_SX342_QL70_ML2_.jpg</t>
  </si>
  <si>
    <t>https://www.amazon.in/Beetel-Smartphone-Charging-480Mbps-Xcd-C12/dp/B09NL4DJ2Z/ref=sr_1_170?qid=1672895799&amp;s=electronics&amp;sr=1-170</t>
  </si>
  <si>
    <t>B0BGSV43WY</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</si>
  <si>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</si>
  <si>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</si>
  <si>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</si>
  <si>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</si>
  <si>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</si>
  <si>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</si>
  <si>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</si>
  <si>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</si>
  <si>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</si>
  <si>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</si>
  <si>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</si>
  <si>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</si>
  <si>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</si>
  <si>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</si>
  <si>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</si>
  <si>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</si>
  <si>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</si>
  <si>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</si>
  <si>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</si>
  <si>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https://www.amazon.in/iQOO-Raven-Black-128GB-Storage/dp/B07WGPKMP5/ref=sr_1_175?qid=1672895799&amp;s=electronics&amp;sr=1-175</t>
  </si>
  <si>
    <t>B0BBFJ9M3X</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</si>
  <si>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</si>
  <si>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</si>
  <si>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</si>
  <si>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</si>
  <si>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</si>
  <si>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</si>
  <si>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</si>
  <si>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</si>
  <si>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</si>
  <si>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</si>
  <si>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</si>
  <si>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</si>
  <si>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</si>
  <si>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</si>
  <si>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</si>
  <si>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</si>
  <si>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</si>
  <si>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</si>
  <si>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</si>
  <si>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</si>
  <si>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</si>
  <si>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</si>
  <si>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</si>
  <si>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</si>
  <si>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</si>
  <si>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</si>
  <si>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</si>
  <si>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</si>
  <si>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</si>
  <si>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</si>
  <si>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</si>
  <si>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</si>
  <si>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</si>
  <si>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</si>
  <si>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</si>
  <si>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</si>
  <si>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</si>
  <si>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</si>
  <si>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</si>
  <si>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</si>
  <si>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</si>
  <si>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</si>
  <si>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</si>
  <si>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</si>
  <si>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</si>
  <si>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</si>
  <si>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</si>
  <si>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</si>
  <si>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https://m.media-amazon.com/images/I/41Bj3iYflTL._SX300_SY300_QL70_ML2_.jpg</t>
  </si>
  <si>
    <t>https://www.amazon.in/boAt-Wave-Lite-Smartwatch-Multiple/dp/B09V175NP7/ref=sr_1_190?qid=1672895799&amp;s=electronics&amp;sr=1-190</t>
  </si>
  <si>
    <t>B07WHSJXLF</t>
  </si>
  <si>
    <t>https://m.media-amazon.com/images/I/41XUW74HLlL._SX300_SY300_QL70_ML2_.jpg</t>
  </si>
  <si>
    <t>https://www.amazon.in/iQOO-Phantom-Snapdragon-FlashCharge-Brightness/dp/B07WHSJXLF/ref=sr_1_192?qid=1672895799&amp;s=electronics&amp;sr=1-192</t>
  </si>
  <si>
    <t>B0BD3T6Z1D</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</si>
  <si>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</si>
  <si>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</si>
  <si>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</si>
  <si>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</si>
  <si>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</si>
  <si>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</si>
  <si>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</si>
  <si>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</si>
  <si>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</si>
  <si>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</si>
  <si>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</si>
  <si>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</si>
  <si>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</si>
  <si>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</si>
  <si>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</si>
  <si>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</si>
  <si>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</si>
  <si>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</si>
  <si>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</si>
  <si>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https://m.media-amazon.com/images/I/4121yWSVFmL._SX300_SY300_QL70_ML2_.jpg</t>
  </si>
  <si>
    <t>https://www.amazon.in/Redmi-Starburst-Qualcomm%C2%AE-SnapdragonTM-Included/dp/B09QS9X9L8/ref=sr_1_199?qid=1672895806&amp;s=electronics&amp;sr=1-199</t>
  </si>
  <si>
    <t>B0B6BLTGTT</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</si>
  <si>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</si>
  <si>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</si>
  <si>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</si>
  <si>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</si>
  <si>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</si>
  <si>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</si>
  <si>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</si>
  <si>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</si>
  <si>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</si>
  <si>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</si>
  <si>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</si>
  <si>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</si>
  <si>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</si>
  <si>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</si>
  <si>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</si>
  <si>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</si>
  <si>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</si>
  <si>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</si>
  <si>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</si>
  <si>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</si>
  <si>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</si>
  <si>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</si>
  <si>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</si>
  <si>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</si>
  <si>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</si>
  <si>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</si>
  <si>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</si>
  <si>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</si>
  <si>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</si>
  <si>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</si>
  <si>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</si>
  <si>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</si>
  <si>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</si>
  <si>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</si>
  <si>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</si>
  <si>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</si>
  <si>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</si>
  <si>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</si>
  <si>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</si>
  <si>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</si>
  <si>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https://www.amazon.in/Redmi-Storage-Qualcomm%C2%AE-SnapdragonTM-Included/dp/B09QS9X16F/ref=sr_1_218?qid=1672895814&amp;s=electronics&amp;sr=1-218</t>
  </si>
  <si>
    <t>B08HV25BBQ</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</si>
  <si>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</si>
  <si>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</si>
  <si>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</si>
  <si>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</si>
  <si>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</si>
  <si>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</si>
  <si>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</si>
  <si>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</si>
  <si>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</si>
  <si>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https://m.media-amazon.com/images/I/417k0DCw0GL._SX300_SY300_QL70_ML2_.jpg</t>
  </si>
  <si>
    <t>https://www.amazon.in/Redmi-Note-11T-5G-Aquamarine/dp/B09LJ116B5/ref=sr_1_221?qid=1672895814&amp;s=electronics&amp;sr=1-221</t>
  </si>
  <si>
    <t>B0BMVWKZ8G</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</si>
  <si>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</si>
  <si>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</si>
  <si>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</si>
  <si>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</si>
  <si>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</si>
  <si>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</si>
  <si>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</si>
  <si>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</si>
  <si>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</si>
  <si>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</si>
  <si>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</si>
  <si>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</si>
  <si>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</si>
  <si>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</si>
  <si>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</si>
  <si>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</si>
  <si>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</si>
  <si>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</si>
  <si>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</si>
  <si>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</si>
  <si>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</si>
  <si>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</si>
  <si>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</si>
  <si>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</si>
  <si>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</si>
  <si>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</si>
  <si>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</si>
  <si>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</si>
  <si>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</si>
  <si>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</si>
  <si>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</si>
  <si>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</si>
  <si>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</si>
  <si>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</si>
  <si>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</si>
  <si>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</si>
  <si>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</si>
  <si>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</si>
  <si>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</si>
  <si>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</si>
  <si>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</si>
  <si>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</si>
  <si>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</si>
  <si>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</si>
  <si>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</si>
  <si>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</si>
  <si>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</si>
  <si>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</si>
  <si>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</si>
  <si>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</si>
  <si>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</si>
  <si>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</si>
  <si>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</si>
  <si>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</si>
  <si>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</si>
  <si>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</si>
  <si>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</si>
  <si>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</si>
  <si>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https://m.media-amazon.com/images/I/41R0DrIbTNL._SX300_SY300_QL70_ML2_.jpg</t>
  </si>
  <si>
    <t>https://www.amazon.in/STRIFF-Flexible-Silicone-Protector-Computers/dp/B0B8ZWNR5T/ref=sr_1_250?qid=1672895821&amp;s=electronics&amp;sr=1-250</t>
  </si>
  <si>
    <t>B0BBFJLP21</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</si>
  <si>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</si>
  <si>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</si>
  <si>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</si>
  <si>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</si>
  <si>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</si>
  <si>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</si>
  <si>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</si>
  <si>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</si>
  <si>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</si>
  <si>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</si>
  <si>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</si>
  <si>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</si>
  <si>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</si>
  <si>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</si>
  <si>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</si>
  <si>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</si>
  <si>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</si>
  <si>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</si>
  <si>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</si>
  <si>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</si>
  <si>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</si>
  <si>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</si>
  <si>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</si>
  <si>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</si>
  <si>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</si>
  <si>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</si>
  <si>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</si>
  <si>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</si>
  <si>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</si>
  <si>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</si>
  <si>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</si>
  <si>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</si>
  <si>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</si>
  <si>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</si>
  <si>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</si>
  <si>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</si>
  <si>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</si>
  <si>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</si>
  <si>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</si>
  <si>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</si>
  <si>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</si>
  <si>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</si>
  <si>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</si>
  <si>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</si>
  <si>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</si>
  <si>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</si>
  <si>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</si>
  <si>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</si>
  <si>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</si>
  <si>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</si>
  <si>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</si>
  <si>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</si>
  <si>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</si>
  <si>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</si>
  <si>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</si>
  <si>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</si>
  <si>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</si>
  <si>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</si>
  <si>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</si>
  <si>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</si>
  <si>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</si>
  <si>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</si>
  <si>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</si>
  <si>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</si>
  <si>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</si>
  <si>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</si>
  <si>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</si>
  <si>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</si>
  <si>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</si>
  <si>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</si>
  <si>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</si>
  <si>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</si>
  <si>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</si>
  <si>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</si>
  <si>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</si>
  <si>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</si>
  <si>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</si>
  <si>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</si>
  <si>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</si>
  <si>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</si>
  <si>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</si>
  <si>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https://m.media-amazon.com/images/I/41sJ50FH9OL._SX300_SY300_QL70_ML2_.jpg</t>
  </si>
  <si>
    <t>https://www.amazon.in/Redmi-Note-11T-5G-Dimensity/dp/B09LHZSMRR/ref=sr_1_297?qid=1672895835&amp;s=electronics&amp;sr=1-297</t>
  </si>
  <si>
    <t>B0B5V47VK4</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</si>
  <si>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</si>
  <si>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</si>
  <si>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</si>
  <si>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</si>
  <si>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</si>
  <si>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</si>
  <si>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</si>
  <si>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</si>
  <si>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</si>
  <si>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</si>
  <si>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</si>
  <si>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</si>
  <si>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</si>
  <si>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</si>
  <si>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</si>
  <si>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</si>
  <si>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</si>
  <si>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</si>
  <si>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</si>
  <si>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</si>
  <si>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</si>
  <si>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</si>
  <si>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</si>
  <si>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</si>
  <si>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</si>
  <si>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</si>
  <si>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</si>
  <si>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</si>
  <si>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</si>
  <si>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</si>
  <si>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</si>
  <si>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</si>
  <si>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</si>
  <si>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</si>
  <si>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</si>
  <si>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</si>
  <si>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</si>
  <si>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</si>
  <si>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</si>
  <si>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</si>
  <si>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</si>
  <si>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</si>
  <si>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</si>
  <si>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</si>
  <si>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</si>
  <si>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</si>
  <si>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</si>
  <si>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</si>
  <si>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</si>
  <si>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</si>
  <si>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</si>
  <si>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</si>
  <si>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</si>
  <si>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</si>
  <si>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</si>
  <si>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</si>
  <si>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</si>
  <si>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</si>
  <si>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</si>
  <si>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</si>
  <si>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</si>
  <si>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</si>
  <si>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</si>
  <si>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</si>
  <si>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</si>
  <si>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</si>
  <si>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</si>
  <si>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</si>
  <si>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</si>
  <si>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</si>
  <si>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</si>
  <si>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</si>
  <si>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</si>
  <si>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</si>
  <si>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</si>
  <si>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</si>
  <si>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</si>
  <si>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</si>
  <si>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</si>
  <si>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</si>
  <si>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</si>
  <si>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</si>
  <si>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</si>
  <si>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</si>
  <si>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</si>
  <si>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</si>
  <si>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</si>
  <si>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</si>
  <si>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</si>
  <si>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</si>
  <si>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</si>
  <si>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</si>
  <si>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</si>
  <si>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</si>
  <si>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</si>
  <si>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</si>
  <si>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</si>
  <si>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</si>
  <si>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</si>
  <si>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</si>
  <si>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</si>
  <si>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</si>
  <si>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</si>
  <si>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</si>
  <si>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</si>
  <si>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</si>
  <si>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</si>
  <si>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</si>
  <si>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</si>
  <si>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</si>
  <si>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</si>
  <si>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</si>
  <si>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</si>
  <si>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</si>
  <si>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</si>
  <si>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</si>
  <si>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</si>
  <si>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</si>
  <si>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</si>
  <si>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</si>
  <si>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</si>
  <si>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</si>
  <si>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</si>
  <si>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</si>
  <si>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</si>
  <si>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</si>
  <si>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</si>
  <si>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</si>
  <si>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</si>
  <si>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</si>
  <si>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</si>
  <si>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</si>
  <si>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</si>
  <si>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</si>
  <si>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</si>
  <si>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</si>
  <si>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</si>
  <si>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</si>
  <si>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</si>
  <si>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</si>
  <si>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</si>
  <si>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</si>
  <si>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</si>
  <si>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</si>
  <si>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</si>
  <si>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</si>
  <si>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</si>
  <si>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</si>
  <si>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</si>
  <si>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</si>
  <si>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</si>
  <si>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</si>
  <si>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</si>
  <si>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</si>
  <si>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</si>
  <si>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</si>
  <si>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</si>
  <si>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</si>
  <si>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</si>
  <si>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</si>
  <si>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</si>
  <si>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</si>
  <si>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</si>
  <si>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</si>
  <si>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</si>
  <si>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</si>
  <si>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</si>
  <si>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</si>
  <si>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</si>
  <si>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</si>
  <si>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</si>
  <si>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</si>
  <si>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</si>
  <si>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</si>
  <si>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</si>
  <si>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</si>
  <si>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</si>
  <si>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</si>
  <si>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</si>
  <si>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</si>
  <si>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</si>
  <si>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</si>
  <si>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</si>
  <si>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</si>
  <si>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</si>
  <si>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</si>
  <si>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</si>
  <si>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</si>
  <si>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</si>
  <si>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</si>
  <si>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</si>
  <si>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</si>
  <si>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</si>
  <si>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</si>
  <si>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</si>
  <si>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</si>
  <si>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</si>
  <si>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</si>
  <si>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</si>
  <si>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</si>
  <si>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</si>
  <si>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</si>
  <si>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</si>
  <si>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</si>
  <si>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</si>
  <si>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</si>
  <si>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</si>
  <si>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</si>
  <si>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</si>
  <si>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</si>
  <si>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</si>
  <si>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</si>
  <si>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https://m.media-amazon.com/images/I/41GwFR981CL._SX300_SY300_QL70_ML2_.jpg</t>
  </si>
  <si>
    <t>https://www.amazon.in/Fire-Boltt-Ninja-Smartwatch-Sports-Tracking/dp/B09YV42QHZ/ref=sr_1_408?qid=1672895864&amp;s=electronics&amp;sr=1-408</t>
  </si>
  <si>
    <t>B09BF8JBWX</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</si>
  <si>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</si>
  <si>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</si>
  <si>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</si>
  <si>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</si>
  <si>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</si>
  <si>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</si>
  <si>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</si>
  <si>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</si>
  <si>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</si>
  <si>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</si>
  <si>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</si>
  <si>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</si>
  <si>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</si>
  <si>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</si>
  <si>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</si>
  <si>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</si>
  <si>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</si>
  <si>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</si>
  <si>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</si>
  <si>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</si>
  <si>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</si>
  <si>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</si>
  <si>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</si>
  <si>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</si>
  <si>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</si>
  <si>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</si>
  <si>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</si>
  <si>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</si>
  <si>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</si>
  <si>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</si>
  <si>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</si>
  <si>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</si>
  <si>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</si>
  <si>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</si>
  <si>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https://www.amazon.in/Redmi-9A-Sport-Octa-core-Processor/dp/B09GFPN6TP/ref=sr_1_432?qid=1672895872&amp;s=electronics&amp;sr=1-432</t>
  </si>
  <si>
    <t>B0B298D54H</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</si>
  <si>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</si>
  <si>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</si>
  <si>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</si>
  <si>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</si>
  <si>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</si>
  <si>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</si>
  <si>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</si>
  <si>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</si>
  <si>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</si>
  <si>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</si>
  <si>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</si>
  <si>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</si>
  <si>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</si>
  <si>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</si>
  <si>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</si>
  <si>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</si>
  <si>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</si>
  <si>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</si>
  <si>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</si>
  <si>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</si>
  <si>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</si>
  <si>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</si>
  <si>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</si>
  <si>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</si>
  <si>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</si>
  <si>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</si>
  <si>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</si>
  <si>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</si>
  <si>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</si>
  <si>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</si>
  <si>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</si>
  <si>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</si>
  <si>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</si>
  <si>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</si>
  <si>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</si>
  <si>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</si>
  <si>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</si>
  <si>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</si>
  <si>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</si>
  <si>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</si>
  <si>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</si>
  <si>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</si>
  <si>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</si>
  <si>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</si>
  <si>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</si>
  <si>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</si>
  <si>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</si>
  <si>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</si>
  <si>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</si>
  <si>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</si>
  <si>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</si>
  <si>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</si>
  <si>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</si>
  <si>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</si>
  <si>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</si>
  <si>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</si>
  <si>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</si>
  <si>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</si>
  <si>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</si>
  <si>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</si>
  <si>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</si>
  <si>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</si>
  <si>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</si>
  <si>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</si>
  <si>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</si>
  <si>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</si>
  <si>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</si>
  <si>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</si>
  <si>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</si>
  <si>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</si>
  <si>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</si>
  <si>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</si>
  <si>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</si>
  <si>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</si>
  <si>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</si>
  <si>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</si>
  <si>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</si>
  <si>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Electronics|Mobiles&amp;Accessories|MobileAccessories|Mounts|Shower&amp;WallMounts</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</si>
  <si>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</si>
  <si>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</si>
  <si>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</si>
  <si>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</si>
  <si>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</si>
  <si>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</si>
  <si>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</si>
  <si>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</si>
  <si>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</si>
  <si>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</si>
  <si>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</si>
  <si>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</si>
  <si>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</si>
  <si>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</si>
  <si>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</si>
  <si>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</si>
  <si>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</si>
  <si>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</si>
  <si>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</si>
  <si>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</si>
  <si>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</si>
  <si>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</si>
  <si>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</si>
  <si>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</si>
  <si>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</si>
  <si>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</si>
  <si>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</si>
  <si>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</si>
  <si>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</si>
  <si>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</si>
  <si>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</si>
  <si>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</si>
  <si>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</si>
  <si>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</si>
  <si>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</si>
  <si>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</si>
  <si>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</si>
  <si>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</si>
  <si>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</si>
  <si>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</si>
  <si>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</si>
  <si>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https://m.media-amazon.com/images/I/31IdiM9ZM8L._SX300_SY300_QL70_FMwebp_.jpg</t>
  </si>
  <si>
    <t>https://www.amazon.in/boAt-BassHeads-100-Headphones-Black/dp/B071Z8M4KX/ref=sr_1_1?qid=1672902995&amp;s=computers&amp;sr=1-1</t>
  </si>
  <si>
    <t>B09N3ZNHTY</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</si>
  <si>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</si>
  <si>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</si>
  <si>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</si>
  <si>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</si>
  <si>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</si>
  <si>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</si>
  <si>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</si>
  <si>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</si>
  <si>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</si>
  <si>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</si>
  <si>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</si>
  <si>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</si>
  <si>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</si>
  <si>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</si>
  <si>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</si>
  <si>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</si>
  <si>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</si>
  <si>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</si>
  <si>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</si>
  <si>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</si>
  <si>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</si>
  <si>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</si>
  <si>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</si>
  <si>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</si>
  <si>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</si>
  <si>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</si>
  <si>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</si>
  <si>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</si>
  <si>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</si>
  <si>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</si>
  <si>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</si>
  <si>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</si>
  <si>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</si>
  <si>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</si>
  <si>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</si>
  <si>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</si>
  <si>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</si>
  <si>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</si>
  <si>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</si>
  <si>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</si>
  <si>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</si>
  <si>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</si>
  <si>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</si>
  <si>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</si>
  <si>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</si>
  <si>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</si>
  <si>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</si>
  <si>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</si>
  <si>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</si>
  <si>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</si>
  <si>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</si>
  <si>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</si>
  <si>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</si>
  <si>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</si>
  <si>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</si>
  <si>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</si>
  <si>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</si>
  <si>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</si>
  <si>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</si>
  <si>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</si>
  <si>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</si>
  <si>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</si>
  <si>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</si>
  <si>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</si>
  <si>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</si>
  <si>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</si>
  <si>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</si>
  <si>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</si>
  <si>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</si>
  <si>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</si>
  <si>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</si>
  <si>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</si>
  <si>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</si>
  <si>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</si>
  <si>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</si>
  <si>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Computers&amp;Accessories|Accessories&amp;Peripherals|LaptopAccessories|NotebookComputerStands</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</si>
  <si>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</si>
  <si>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</si>
  <si>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</si>
  <si>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</si>
  <si>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</si>
  <si>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</si>
  <si>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</si>
  <si>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</si>
  <si>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</si>
  <si>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</si>
  <si>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</si>
  <si>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</si>
  <si>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</si>
  <si>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</si>
  <si>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</si>
  <si>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</si>
  <si>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</si>
  <si>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</si>
  <si>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</si>
  <si>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</si>
  <si>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</si>
  <si>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</si>
  <si>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</si>
  <si>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</si>
  <si>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</si>
  <si>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</si>
  <si>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</si>
  <si>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</si>
  <si>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</si>
  <si>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</si>
  <si>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</si>
  <si>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</si>
  <si>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</si>
  <si>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</si>
  <si>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</si>
  <si>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</si>
  <si>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</si>
  <si>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</si>
  <si>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</si>
  <si>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</si>
  <si>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</si>
  <si>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</si>
  <si>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</si>
  <si>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</si>
  <si>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</si>
  <si>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</si>
  <si>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</si>
  <si>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</si>
  <si>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</si>
  <si>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</si>
  <si>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</si>
  <si>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</si>
  <si>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</si>
  <si>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</si>
  <si>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</si>
  <si>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</si>
  <si>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</si>
  <si>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</si>
  <si>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</si>
  <si>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</si>
  <si>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</si>
  <si>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</si>
  <si>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</si>
  <si>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</si>
  <si>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</si>
  <si>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</si>
  <si>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</si>
  <si>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</si>
  <si>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</si>
  <si>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</si>
  <si>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</si>
  <si>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</si>
  <si>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</si>
  <si>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</si>
  <si>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</si>
  <si>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</si>
  <si>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</si>
  <si>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</si>
  <si>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</si>
  <si>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</si>
  <si>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</si>
  <si>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</si>
  <si>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</si>
  <si>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</si>
  <si>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</si>
  <si>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</si>
  <si>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</si>
  <si>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</si>
  <si>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</si>
  <si>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</si>
  <si>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</si>
  <si>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</si>
  <si>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</si>
  <si>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</si>
  <si>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</si>
  <si>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</si>
  <si>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</si>
  <si>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</si>
  <si>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</si>
  <si>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</si>
  <si>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</si>
  <si>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</si>
  <si>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</si>
  <si>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</si>
  <si>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</si>
  <si>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</si>
  <si>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</si>
  <si>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</si>
  <si>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</si>
  <si>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</si>
  <si>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</si>
  <si>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</si>
  <si>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</si>
  <si>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</si>
  <si>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</si>
  <si>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</si>
  <si>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</si>
  <si>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</si>
  <si>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</si>
  <si>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</si>
  <si>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</si>
  <si>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</si>
  <si>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</si>
  <si>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</si>
  <si>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</si>
  <si>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</si>
  <si>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</si>
  <si>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</si>
  <si>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</si>
  <si>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</si>
  <si>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</si>
  <si>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</si>
  <si>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</si>
  <si>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</si>
  <si>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</si>
  <si>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</si>
  <si>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</si>
  <si>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</si>
  <si>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</si>
  <si>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</si>
  <si>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</si>
  <si>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</si>
  <si>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</si>
  <si>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</si>
  <si>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</si>
  <si>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</si>
  <si>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</si>
  <si>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</si>
  <si>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</si>
  <si>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</si>
  <si>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</si>
  <si>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</si>
  <si>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</si>
  <si>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</si>
  <si>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</si>
  <si>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</si>
  <si>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</si>
  <si>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</si>
  <si>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</si>
  <si>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</si>
  <si>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</si>
  <si>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</si>
  <si>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</si>
  <si>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</si>
  <si>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</si>
  <si>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</si>
  <si>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</si>
  <si>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</si>
  <si>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</si>
  <si>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</si>
  <si>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</si>
  <si>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</si>
  <si>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</si>
  <si>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</si>
  <si>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</si>
  <si>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</si>
  <si>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</si>
  <si>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</si>
  <si>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</si>
  <si>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</si>
  <si>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</si>
  <si>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</si>
  <si>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</si>
  <si>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</si>
  <si>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</si>
  <si>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</si>
  <si>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</si>
  <si>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</si>
  <si>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</si>
  <si>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</si>
  <si>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</si>
  <si>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</si>
  <si>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</si>
  <si>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</si>
  <si>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</si>
  <si>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</si>
  <si>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</si>
  <si>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</si>
  <si>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</si>
  <si>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</si>
  <si>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</si>
  <si>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Computers&amp;Accessories|ExternalDevices&amp;DataStorage|ExternalHardDisks</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</si>
  <si>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</si>
  <si>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</si>
  <si>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</si>
  <si>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</si>
  <si>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</si>
  <si>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</si>
  <si>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</si>
  <si>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</si>
  <si>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Electronics|Cameras&amp;Photography|VideoCameras</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</si>
  <si>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</si>
  <si>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</si>
  <si>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</si>
  <si>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</si>
  <si>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</si>
  <si>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</si>
  <si>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</si>
  <si>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</si>
  <si>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</si>
  <si>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</si>
  <si>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</si>
  <si>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</si>
  <si>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</si>
  <si>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</si>
  <si>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</si>
  <si>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</si>
  <si>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</si>
  <si>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</si>
  <si>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</si>
  <si>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</si>
  <si>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</si>
  <si>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</si>
  <si>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</si>
  <si>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</si>
  <si>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</si>
  <si>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</si>
  <si>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</si>
  <si>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</si>
  <si>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</si>
  <si>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</si>
  <si>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</si>
  <si>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</si>
  <si>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</si>
  <si>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</si>
  <si>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</si>
  <si>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</si>
  <si>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</si>
  <si>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</si>
  <si>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</si>
  <si>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</si>
  <si>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</si>
  <si>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</si>
  <si>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</si>
  <si>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</si>
  <si>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</si>
  <si>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</si>
  <si>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</si>
  <si>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</si>
  <si>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</si>
  <si>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</si>
  <si>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</si>
  <si>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</si>
  <si>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</si>
  <si>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</si>
  <si>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</si>
  <si>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</si>
  <si>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</si>
  <si>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</si>
  <si>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</si>
  <si>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</si>
  <si>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</si>
  <si>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</si>
  <si>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</si>
  <si>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</si>
  <si>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</si>
  <si>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</si>
  <si>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</si>
  <si>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</si>
  <si>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</si>
  <si>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</si>
  <si>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</si>
  <si>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</si>
  <si>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</si>
  <si>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</si>
  <si>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</si>
  <si>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</si>
  <si>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</si>
  <si>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</si>
  <si>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</si>
  <si>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</si>
  <si>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</si>
  <si>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</si>
  <si>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</si>
  <si>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</si>
  <si>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</si>
  <si>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</si>
  <si>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</si>
  <si>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</si>
  <si>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</si>
  <si>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</si>
  <si>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</si>
  <si>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</si>
  <si>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</si>
  <si>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</si>
  <si>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</si>
  <si>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</si>
  <si>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</si>
  <si>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</si>
  <si>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</si>
  <si>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</si>
  <si>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</si>
  <si>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</si>
  <si>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</si>
  <si>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</si>
  <si>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</si>
  <si>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</si>
  <si>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</si>
  <si>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</si>
  <si>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</si>
  <si>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</si>
  <si>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</si>
  <si>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</si>
  <si>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</si>
  <si>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</si>
  <si>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</si>
  <si>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</si>
  <si>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</si>
  <si>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</si>
  <si>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</si>
  <si>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</si>
  <si>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</si>
  <si>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</si>
  <si>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</si>
  <si>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</si>
  <si>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</si>
  <si>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</si>
  <si>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</si>
  <si>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</si>
  <si>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</si>
  <si>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</si>
  <si>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</si>
  <si>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</si>
  <si>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</si>
  <si>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</si>
  <si>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</si>
  <si>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</si>
  <si>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</si>
  <si>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</si>
  <si>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</si>
  <si>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</si>
  <si>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</si>
  <si>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</si>
  <si>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</si>
  <si>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</si>
  <si>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</si>
  <si>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</si>
  <si>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</si>
  <si>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</si>
  <si>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</si>
  <si>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</si>
  <si>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</si>
  <si>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</si>
  <si>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</si>
  <si>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</si>
  <si>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</si>
  <si>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</si>
  <si>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</si>
  <si>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</si>
  <si>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</si>
  <si>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</si>
  <si>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</si>
  <si>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</si>
  <si>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</si>
  <si>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</si>
  <si>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</si>
  <si>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</si>
  <si>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</si>
  <si>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</si>
  <si>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</si>
  <si>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</si>
  <si>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</si>
  <si>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</si>
  <si>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</si>
  <si>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</si>
  <si>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</si>
  <si>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</si>
  <si>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</si>
  <si>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</si>
  <si>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</si>
  <si>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</si>
  <si>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</si>
  <si>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</si>
  <si>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</si>
  <si>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</si>
  <si>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</si>
  <si>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</si>
  <si>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</si>
  <si>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</si>
  <si>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</si>
  <si>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</si>
  <si>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</si>
  <si>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</si>
  <si>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</si>
  <si>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</si>
  <si>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</si>
  <si>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</si>
  <si>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</si>
  <si>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</si>
  <si>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</si>
  <si>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</si>
  <si>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</si>
  <si>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</si>
  <si>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</si>
  <si>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</si>
  <si>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</si>
  <si>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</si>
  <si>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</si>
  <si>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</si>
  <si>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</si>
  <si>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</si>
  <si>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</si>
  <si>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</si>
  <si>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</si>
  <si>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</si>
  <si>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</si>
  <si>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</si>
  <si>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</si>
  <si>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</si>
  <si>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</si>
  <si>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</si>
  <si>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</si>
  <si>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</si>
  <si>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</si>
  <si>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</si>
  <si>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</si>
  <si>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</si>
  <si>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</si>
  <si>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</si>
  <si>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</si>
  <si>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</si>
  <si>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</si>
  <si>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</si>
  <si>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</si>
  <si>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</si>
  <si>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</si>
  <si>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</si>
  <si>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</si>
  <si>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</si>
  <si>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</si>
  <si>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</si>
  <si>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</si>
  <si>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</si>
  <si>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</si>
  <si>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</si>
  <si>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</si>
  <si>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</si>
  <si>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</si>
  <si>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</si>
  <si>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</si>
  <si>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</si>
  <si>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</si>
  <si>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</si>
  <si>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</si>
  <si>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</si>
  <si>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</si>
  <si>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</si>
  <si>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</si>
  <si>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</si>
  <si>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</si>
  <si>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</si>
  <si>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</si>
  <si>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</si>
  <si>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</si>
  <si>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</si>
  <si>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</si>
  <si>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</si>
  <si>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</si>
  <si>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</si>
  <si>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</si>
  <si>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</si>
  <si>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</si>
  <si>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</si>
  <si>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</si>
  <si>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</si>
  <si>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</si>
  <si>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</si>
  <si>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</si>
  <si>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</si>
  <si>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</si>
  <si>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</si>
  <si>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</si>
  <si>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</si>
  <si>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</si>
  <si>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</si>
  <si>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</si>
  <si>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</si>
  <si>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</si>
  <si>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</si>
  <si>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</si>
  <si>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</si>
  <si>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</si>
  <si>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</si>
  <si>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</si>
  <si>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</si>
  <si>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</si>
  <si>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</si>
  <si>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</si>
  <si>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</si>
  <si>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</si>
  <si>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</si>
  <si>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</si>
  <si>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</si>
  <si>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</si>
  <si>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</si>
  <si>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</si>
  <si>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</si>
  <si>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</si>
  <si>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</si>
  <si>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</si>
  <si>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</si>
  <si>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</si>
  <si>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</si>
  <si>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</si>
  <si>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</si>
  <si>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</si>
  <si>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</si>
  <si>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</si>
  <si>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</si>
  <si>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</si>
  <si>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</si>
  <si>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</si>
  <si>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</si>
  <si>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</si>
  <si>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</si>
  <si>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</si>
  <si>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</si>
  <si>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</si>
  <si>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</si>
  <si>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</si>
  <si>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</si>
  <si>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</si>
  <si>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</si>
  <si>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</si>
  <si>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</si>
  <si>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</si>
  <si>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</si>
  <si>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</si>
  <si>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</si>
  <si>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</si>
  <si>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</si>
  <si>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</si>
  <si>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</si>
  <si>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</si>
  <si>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</si>
  <si>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</si>
  <si>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</si>
  <si>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</si>
  <si>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</si>
  <si>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</si>
  <si>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</si>
  <si>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</si>
  <si>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</si>
  <si>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</si>
  <si>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</si>
  <si>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</si>
  <si>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</si>
  <si>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</si>
  <si>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</si>
  <si>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</si>
  <si>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</si>
  <si>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</si>
  <si>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</si>
  <si>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</si>
  <si>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</si>
  <si>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</si>
  <si>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</si>
  <si>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</si>
  <si>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</si>
  <si>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</si>
  <si>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</si>
  <si>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</si>
  <si>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</si>
  <si>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</si>
  <si>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</si>
  <si>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</si>
  <si>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</si>
  <si>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</si>
  <si>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</si>
  <si>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</si>
  <si>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</si>
  <si>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</si>
  <si>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</si>
  <si>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</si>
  <si>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</si>
  <si>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</si>
  <si>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</si>
  <si>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</si>
  <si>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</si>
  <si>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</si>
  <si>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</si>
  <si>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</si>
  <si>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</si>
  <si>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</si>
  <si>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</si>
  <si>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</si>
  <si>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</si>
  <si>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</si>
  <si>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</si>
  <si>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</si>
  <si>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</si>
  <si>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</si>
  <si>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</si>
  <si>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</si>
  <si>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</si>
  <si>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</si>
  <si>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</si>
  <si>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</si>
  <si>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</si>
  <si>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</si>
  <si>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</si>
  <si>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</si>
  <si>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</si>
  <si>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</si>
  <si>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</si>
  <si>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</si>
  <si>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</si>
  <si>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</si>
  <si>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</si>
  <si>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</si>
  <si>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</si>
  <si>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</si>
  <si>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</si>
  <si>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</si>
  <si>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</si>
  <si>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</si>
  <si>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</si>
  <si>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</si>
  <si>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</si>
  <si>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</si>
  <si>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</si>
  <si>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</si>
  <si>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</si>
  <si>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</si>
  <si>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</si>
  <si>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</si>
  <si>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</si>
  <si>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</si>
  <si>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</si>
  <si>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</si>
  <si>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</si>
  <si>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</si>
  <si>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</si>
  <si>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</si>
  <si>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</si>
  <si>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</si>
  <si>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</si>
  <si>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</si>
  <si>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</si>
  <si>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</si>
  <si>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</si>
  <si>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</si>
  <si>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</si>
  <si>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</si>
  <si>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</si>
  <si>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</si>
  <si>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</si>
  <si>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</si>
  <si>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</si>
  <si>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</si>
  <si>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</si>
  <si>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</si>
  <si>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</si>
  <si>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</si>
  <si>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</si>
  <si>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</si>
  <si>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</si>
  <si>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</si>
  <si>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</si>
  <si>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</si>
  <si>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</si>
  <si>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</si>
  <si>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</si>
  <si>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</si>
  <si>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</si>
  <si>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</si>
  <si>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</si>
  <si>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</si>
  <si>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</si>
  <si>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</si>
  <si>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</si>
  <si>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</si>
  <si>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</si>
  <si>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</si>
  <si>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</si>
  <si>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</si>
  <si>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</si>
  <si>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</si>
  <si>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</si>
  <si>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</si>
  <si>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</si>
  <si>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</si>
  <si>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</si>
  <si>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</si>
  <si>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</si>
  <si>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</si>
  <si>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</si>
  <si>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</si>
  <si>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</si>
  <si>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</si>
  <si>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</si>
  <si>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</si>
  <si>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</si>
  <si>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</si>
  <si>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</si>
  <si>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</si>
  <si>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</si>
  <si>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</si>
  <si>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</si>
  <si>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</si>
  <si>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</si>
  <si>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</si>
  <si>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</si>
  <si>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</si>
  <si>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</si>
  <si>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</si>
  <si>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</si>
  <si>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</si>
  <si>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</si>
  <si>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</si>
  <si>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</si>
  <si>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</si>
  <si>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</si>
  <si>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</si>
  <si>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</si>
  <si>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</si>
  <si>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</si>
  <si>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</si>
  <si>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</si>
  <si>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</si>
  <si>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</si>
  <si>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</si>
  <si>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</si>
  <si>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</si>
  <si>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</si>
  <si>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</si>
  <si>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</si>
  <si>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</si>
  <si>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</si>
  <si>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</si>
  <si>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</si>
  <si>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</si>
  <si>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</si>
  <si>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</si>
  <si>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</si>
  <si>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</si>
  <si>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</si>
  <si>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</si>
  <si>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</si>
  <si>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</si>
  <si>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</si>
  <si>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</si>
  <si>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</si>
  <si>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</si>
  <si>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</si>
  <si>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</si>
  <si>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</si>
  <si>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</si>
  <si>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</si>
  <si>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</si>
  <si>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</si>
  <si>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</si>
  <si>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</si>
  <si>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</si>
  <si>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</si>
  <si>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</si>
  <si>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</si>
  <si>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</si>
  <si>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</si>
  <si>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</si>
  <si>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</si>
  <si>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</si>
  <si>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</si>
  <si>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</si>
  <si>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</si>
  <si>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</si>
  <si>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</si>
  <si>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</si>
  <si>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</si>
  <si>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</si>
  <si>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</si>
  <si>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</si>
  <si>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</si>
  <si>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</si>
  <si>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</si>
  <si>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</si>
  <si>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</si>
  <si>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</si>
  <si>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</si>
  <si>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</si>
  <si>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</si>
  <si>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</si>
  <si>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</si>
  <si>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</si>
  <si>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</si>
  <si>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</si>
  <si>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</si>
  <si>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</si>
  <si>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</si>
  <si>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</si>
  <si>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</si>
  <si>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</si>
  <si>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</si>
  <si>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</si>
  <si>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</si>
  <si>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</si>
  <si>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</si>
  <si>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</si>
  <si>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</si>
  <si>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</si>
  <si>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</si>
  <si>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</si>
  <si>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</si>
  <si>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</si>
  <si>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</si>
  <si>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</si>
  <si>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</si>
  <si>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</si>
  <si>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</si>
  <si>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</si>
  <si>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</si>
  <si>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</si>
  <si>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</si>
  <si>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</si>
  <si>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</si>
  <si>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</si>
  <si>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</si>
  <si>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</si>
  <si>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</si>
  <si>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</si>
  <si>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</si>
  <si>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</si>
  <si>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</si>
  <si>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</si>
  <si>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</si>
  <si>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</si>
  <si>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</si>
  <si>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</si>
  <si>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</si>
  <si>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</si>
  <si>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</si>
  <si>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</si>
  <si>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</si>
  <si>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</si>
  <si>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</si>
  <si>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</si>
  <si>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</si>
  <si>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</si>
  <si>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</si>
  <si>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</si>
  <si>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</si>
  <si>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</si>
  <si>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</si>
  <si>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</si>
  <si>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</si>
  <si>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</si>
  <si>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</si>
  <si>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</si>
  <si>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</si>
  <si>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</si>
  <si>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</si>
  <si>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</si>
  <si>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</si>
  <si>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</si>
  <si>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</si>
  <si>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</si>
  <si>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</si>
  <si>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</si>
  <si>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</si>
  <si>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</si>
  <si>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</si>
  <si>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</si>
  <si>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</si>
  <si>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</si>
  <si>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</si>
  <si>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</si>
  <si>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</si>
  <si>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</si>
  <si>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</si>
  <si>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</si>
  <si>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</si>
  <si>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</si>
  <si>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</si>
  <si>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</si>
  <si>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</si>
  <si>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</si>
  <si>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</si>
  <si>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</si>
  <si>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</si>
  <si>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</si>
  <si>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</si>
  <si>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</si>
  <si>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</si>
  <si>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</si>
  <si>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</si>
  <si>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</si>
  <si>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</si>
  <si>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</si>
  <si>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</si>
  <si>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</si>
  <si>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</si>
  <si>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</si>
  <si>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</si>
  <si>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</si>
  <si>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</si>
  <si>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</si>
  <si>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</si>
  <si>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</si>
  <si>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</si>
  <si>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Electronics|Cameras&amp;Photography|SecurityCameras|DomeCameras</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</si>
  <si>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</si>
  <si>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</si>
  <si>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</si>
  <si>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</si>
  <si>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</si>
  <si>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</si>
  <si>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</si>
  <si>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</si>
  <si>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</si>
  <si>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</si>
  <si>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</si>
  <si>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</si>
  <si>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</si>
  <si>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</si>
  <si>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</si>
  <si>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</si>
  <si>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</si>
  <si>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</si>
  <si>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</si>
  <si>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</si>
  <si>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</si>
  <si>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</si>
  <si>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</si>
  <si>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</si>
  <si>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</si>
  <si>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</si>
  <si>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</si>
  <si>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</si>
  <si>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</si>
  <si>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</si>
  <si>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</si>
  <si>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</si>
  <si>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</si>
  <si>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</si>
  <si>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</si>
  <si>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</si>
  <si>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</si>
  <si>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</si>
  <si>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</si>
  <si>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</si>
  <si>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</si>
  <si>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</si>
  <si>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</si>
  <si>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</si>
  <si>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</si>
  <si>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</si>
  <si>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</si>
  <si>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</si>
  <si>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</si>
  <si>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</si>
  <si>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</si>
  <si>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</si>
  <si>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</si>
  <si>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</si>
  <si>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</si>
  <si>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</si>
  <si>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</si>
  <si>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</si>
  <si>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</si>
  <si>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</si>
  <si>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</si>
  <si>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</si>
  <si>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</si>
  <si>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</si>
  <si>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</si>
  <si>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</si>
  <si>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</si>
  <si>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</si>
  <si>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</si>
  <si>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</si>
  <si>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</si>
  <si>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</si>
  <si>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</si>
  <si>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</si>
  <si>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</si>
  <si>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</si>
  <si>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</si>
  <si>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</si>
  <si>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</si>
  <si>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</si>
  <si>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</si>
  <si>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</si>
  <si>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</si>
  <si>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</si>
  <si>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</si>
  <si>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</si>
  <si>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</si>
  <si>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</si>
  <si>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</si>
  <si>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</si>
  <si>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</si>
  <si>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</si>
  <si>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</si>
  <si>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</si>
  <si>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</si>
  <si>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</si>
  <si>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</si>
  <si>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</si>
  <si>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</si>
  <si>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</si>
  <si>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</si>
  <si>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</si>
  <si>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</si>
  <si>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</si>
  <si>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</si>
  <si>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</si>
  <si>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</si>
  <si>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</si>
  <si>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</si>
  <si>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</si>
  <si>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</si>
  <si>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</si>
  <si>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</si>
  <si>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</si>
  <si>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</si>
  <si>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</si>
  <si>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</si>
  <si>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</si>
  <si>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</si>
  <si>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</si>
  <si>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</si>
  <si>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</si>
  <si>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</si>
  <si>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</si>
  <si>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</si>
  <si>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</si>
  <si>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</si>
  <si>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</si>
  <si>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</si>
  <si>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</si>
  <si>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</si>
  <si>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</si>
  <si>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</si>
  <si>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</si>
  <si>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</si>
  <si>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</si>
  <si>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</si>
  <si>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</si>
  <si>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</si>
  <si>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</si>
  <si>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</si>
  <si>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</si>
  <si>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</si>
  <si>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</si>
  <si>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</si>
  <si>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</si>
  <si>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</si>
  <si>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</si>
  <si>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</si>
  <si>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</si>
  <si>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</si>
  <si>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</si>
  <si>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</si>
  <si>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</si>
  <si>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</si>
  <si>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</si>
  <si>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</si>
  <si>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</si>
  <si>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</si>
  <si>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</si>
  <si>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</si>
  <si>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</si>
  <si>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</si>
  <si>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</si>
  <si>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</si>
  <si>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</si>
  <si>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</si>
  <si>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</si>
  <si>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</si>
  <si>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</si>
  <si>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</si>
  <si>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</si>
  <si>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</si>
  <si>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</si>
  <si>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</si>
  <si>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</si>
  <si>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</si>
  <si>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</si>
  <si>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</si>
  <si>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</si>
  <si>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</si>
  <si>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</si>
  <si>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</si>
  <si>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</si>
  <si>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</si>
  <si>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</si>
  <si>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</si>
  <si>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</si>
  <si>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</si>
  <si>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</si>
  <si>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</si>
  <si>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</si>
  <si>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</si>
  <si>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</si>
  <si>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</si>
  <si>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</si>
  <si>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</si>
  <si>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</si>
  <si>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</si>
  <si>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</si>
  <si>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</si>
  <si>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</si>
  <si>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</si>
  <si>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</si>
  <si>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</si>
  <si>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</si>
  <si>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</si>
  <si>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</si>
  <si>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</si>
  <si>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</si>
  <si>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</si>
  <si>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</si>
  <si>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</si>
  <si>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</si>
  <si>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Computers&amp;Accessories|Accessories&amp;Peripherals|Audio&amp;VideoAccessories|PCMicrophones</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</si>
  <si>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</si>
  <si>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</si>
  <si>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</si>
  <si>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</si>
  <si>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</si>
  <si>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</si>
  <si>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</si>
  <si>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</si>
  <si>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</si>
  <si>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</si>
  <si>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</si>
  <si>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</si>
  <si>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</si>
  <si>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</si>
  <si>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</si>
  <si>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</si>
  <si>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</si>
  <si>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</si>
  <si>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</si>
  <si>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</si>
  <si>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</si>
  <si>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</si>
  <si>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</si>
  <si>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</si>
  <si>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</si>
  <si>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</si>
  <si>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</si>
  <si>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</si>
  <si>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</si>
  <si>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</si>
  <si>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</si>
  <si>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</si>
  <si>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</si>
  <si>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</si>
  <si>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</si>
  <si>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</si>
  <si>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</si>
  <si>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</si>
  <si>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</si>
  <si>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</si>
  <si>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</si>
  <si>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</si>
  <si>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</si>
  <si>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</si>
  <si>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Electronics|HomeAudio|Speakers|OutdoorSpeakers</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</si>
  <si>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</si>
  <si>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</si>
  <si>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</si>
  <si>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</si>
  <si>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</si>
  <si>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</si>
  <si>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</si>
  <si>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</si>
  <si>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</si>
  <si>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</si>
  <si>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</si>
  <si>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</si>
  <si>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</si>
  <si>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</si>
  <si>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</si>
  <si>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</si>
  <si>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</si>
  <si>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</si>
  <si>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</si>
  <si>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</si>
  <si>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</si>
  <si>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</si>
  <si>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</si>
  <si>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</si>
  <si>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</si>
  <si>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</si>
  <si>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</si>
  <si>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</si>
  <si>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</si>
  <si>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</si>
  <si>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</si>
  <si>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</si>
  <si>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</si>
  <si>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</si>
  <si>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</si>
  <si>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</si>
  <si>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</si>
  <si>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</si>
  <si>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</si>
  <si>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</si>
  <si>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</si>
  <si>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</si>
  <si>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</si>
  <si>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</si>
  <si>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</si>
  <si>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</si>
  <si>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</si>
  <si>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</si>
  <si>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</si>
  <si>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</si>
  <si>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</si>
  <si>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</si>
  <si>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</si>
  <si>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</si>
  <si>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</si>
  <si>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</si>
  <si>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</si>
  <si>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</si>
  <si>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</si>
  <si>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</si>
  <si>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</si>
  <si>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</si>
  <si>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</si>
  <si>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</si>
  <si>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</si>
  <si>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</si>
  <si>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</si>
  <si>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</si>
  <si>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</si>
  <si>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</si>
  <si>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</si>
  <si>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</si>
  <si>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</si>
  <si>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</si>
  <si>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</si>
  <si>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</si>
  <si>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</si>
  <si>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</si>
  <si>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</si>
  <si>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</si>
  <si>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</si>
  <si>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</si>
  <si>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</si>
  <si>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</si>
  <si>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</si>
  <si>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</si>
  <si>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</si>
  <si>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</si>
  <si>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</si>
  <si>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</si>
  <si>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</si>
  <si>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</si>
  <si>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</si>
  <si>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</si>
  <si>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</si>
  <si>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</si>
  <si>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</si>
  <si>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</si>
  <si>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</si>
  <si>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</si>
  <si>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</si>
  <si>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</si>
  <si>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</si>
  <si>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</si>
  <si>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</si>
  <si>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</si>
  <si>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</si>
  <si>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</si>
  <si>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</si>
  <si>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</si>
  <si>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</si>
  <si>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</si>
  <si>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</si>
  <si>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</si>
  <si>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</si>
  <si>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</si>
  <si>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</si>
  <si>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</si>
  <si>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</si>
  <si>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</si>
  <si>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</si>
  <si>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</si>
  <si>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</si>
  <si>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</si>
  <si>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</si>
  <si>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</si>
  <si>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</si>
  <si>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</si>
  <si>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</si>
  <si>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</si>
  <si>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</si>
  <si>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</si>
  <si>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</si>
  <si>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</si>
  <si>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Computers&amp;Accessories|Accessories&amp;Peripherals|Cables&amp;Accessories|Cables|EthernetCables</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</si>
  <si>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</si>
  <si>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</si>
  <si>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</si>
  <si>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</si>
  <si>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</si>
  <si>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</si>
  <si>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</si>
  <si>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</si>
  <si>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</si>
  <si>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</si>
  <si>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</si>
  <si>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</si>
  <si>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</si>
  <si>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</si>
  <si>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</si>
  <si>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</si>
  <si>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</si>
  <si>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</si>
  <si>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</si>
  <si>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</si>
  <si>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</si>
  <si>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</si>
  <si>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</si>
  <si>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</si>
  <si>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</si>
  <si>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</si>
  <si>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</si>
  <si>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</si>
  <si>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</si>
  <si>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</si>
  <si>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</si>
  <si>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</si>
  <si>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</si>
  <si>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</si>
  <si>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</si>
  <si>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</si>
  <si>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</si>
  <si>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</si>
  <si>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</si>
  <si>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</si>
  <si>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</si>
  <si>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</si>
  <si>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</si>
  <si>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</si>
  <si>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</si>
  <si>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</si>
  <si>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</si>
  <si>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</si>
  <si>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</si>
  <si>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</si>
  <si>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</si>
  <si>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</si>
  <si>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</si>
  <si>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</si>
  <si>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</si>
  <si>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</si>
  <si>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</si>
  <si>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</si>
  <si>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</si>
  <si>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</si>
  <si>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</si>
  <si>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</si>
  <si>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</si>
  <si>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</si>
  <si>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</si>
  <si>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</si>
  <si>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</si>
  <si>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</si>
  <si>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</si>
  <si>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</si>
  <si>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</si>
  <si>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</si>
  <si>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</si>
  <si>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</si>
  <si>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</si>
  <si>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</si>
  <si>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</si>
  <si>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</si>
  <si>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</si>
  <si>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</si>
  <si>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</si>
  <si>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</si>
  <si>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</si>
  <si>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</si>
  <si>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</si>
  <si>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</si>
  <si>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</si>
  <si>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</si>
  <si>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</si>
  <si>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</si>
  <si>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</si>
  <si>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</si>
  <si>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</si>
  <si>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</si>
  <si>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</si>
  <si>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</si>
  <si>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</si>
  <si>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</si>
  <si>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</si>
  <si>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</si>
  <si>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</si>
  <si>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</si>
  <si>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</si>
  <si>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</si>
  <si>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</si>
  <si>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</si>
  <si>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</si>
  <si>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</si>
  <si>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</si>
  <si>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</si>
  <si>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</si>
  <si>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</si>
  <si>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</si>
  <si>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</si>
  <si>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</si>
  <si>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</si>
  <si>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</si>
  <si>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</si>
  <si>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</si>
  <si>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</si>
  <si>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</si>
  <si>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</si>
  <si>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</si>
  <si>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</si>
  <si>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</si>
  <si>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</si>
  <si>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</si>
  <si>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</si>
  <si>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</si>
  <si>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</si>
  <si>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</si>
  <si>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</si>
  <si>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</si>
  <si>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</si>
  <si>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</si>
  <si>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</si>
  <si>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</si>
  <si>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</si>
  <si>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</si>
  <si>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</si>
  <si>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</si>
  <si>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</si>
  <si>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</si>
  <si>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</si>
  <si>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</si>
  <si>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</si>
  <si>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</si>
  <si>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</si>
  <si>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</si>
  <si>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</si>
  <si>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</si>
  <si>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</si>
  <si>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</si>
  <si>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</si>
  <si>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</si>
  <si>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</si>
  <si>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</si>
  <si>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</si>
  <si>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</si>
  <si>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</si>
  <si>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</si>
  <si>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</si>
  <si>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</si>
  <si>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</si>
  <si>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</si>
  <si>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</si>
  <si>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</si>
  <si>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</si>
  <si>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</si>
  <si>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</si>
  <si>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</si>
  <si>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</si>
  <si>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</si>
  <si>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</si>
  <si>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</si>
  <si>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</si>
  <si>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</si>
  <si>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</si>
  <si>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</si>
  <si>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</si>
  <si>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</si>
  <si>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</si>
  <si>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</si>
  <si>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</si>
  <si>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</si>
  <si>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</si>
  <si>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</si>
  <si>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</si>
  <si>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</si>
  <si>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</si>
  <si>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</si>
  <si>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</si>
  <si>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</si>
  <si>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</si>
  <si>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</si>
  <si>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</si>
  <si>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</si>
  <si>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</si>
  <si>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</si>
  <si>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</si>
  <si>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</si>
  <si>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</si>
  <si>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</si>
  <si>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</si>
  <si>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</si>
  <si>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</si>
  <si>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</si>
  <si>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</si>
  <si>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</si>
  <si>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</si>
  <si>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</si>
  <si>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</si>
  <si>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</si>
  <si>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</si>
  <si>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</si>
  <si>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</si>
  <si>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</si>
  <si>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</si>
  <si>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</si>
  <si>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</si>
  <si>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</si>
  <si>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</si>
  <si>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</si>
  <si>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</si>
  <si>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</si>
  <si>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</si>
  <si>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</si>
  <si>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</si>
  <si>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</si>
  <si>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</si>
  <si>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</si>
  <si>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</si>
  <si>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</si>
  <si>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</si>
  <si>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</si>
  <si>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</si>
  <si>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</si>
  <si>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</si>
  <si>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</si>
  <si>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</si>
  <si>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</si>
  <si>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</si>
  <si>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</si>
  <si>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</si>
  <si>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</si>
  <si>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</si>
  <si>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</si>
  <si>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</si>
  <si>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</si>
  <si>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</si>
  <si>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</si>
  <si>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</si>
  <si>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</si>
  <si>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</si>
  <si>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</si>
  <si>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</si>
  <si>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</si>
  <si>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</si>
  <si>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</si>
  <si>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</si>
  <si>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</si>
  <si>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</si>
  <si>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</si>
  <si>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</si>
  <si>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</si>
  <si>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</si>
  <si>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</si>
  <si>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</si>
  <si>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</si>
  <si>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</si>
  <si>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</si>
  <si>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</si>
  <si>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</si>
  <si>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</si>
  <si>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</si>
  <si>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</si>
  <si>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</si>
  <si>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Computers&amp;Accessories|Accessories&amp;Peripherals|LaptopAccessories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</si>
  <si>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</si>
  <si>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</si>
  <si>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</si>
  <si>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</si>
  <si>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</si>
  <si>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</si>
  <si>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</si>
  <si>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</si>
  <si>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</si>
  <si>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</si>
  <si>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</si>
  <si>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</si>
  <si>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</si>
  <si>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</si>
  <si>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</si>
  <si>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</si>
  <si>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</si>
  <si>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</si>
  <si>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</si>
  <si>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</si>
  <si>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</si>
  <si>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</si>
  <si>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</si>
  <si>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</si>
  <si>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</si>
  <si>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</si>
  <si>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</si>
  <si>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</si>
  <si>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</si>
  <si>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HomeImprovement|Electrical|Adapters&amp;Multi-Outlets</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</si>
  <si>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</si>
  <si>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</si>
  <si>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</si>
  <si>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</si>
  <si>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</si>
  <si>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</si>
  <si>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</si>
  <si>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</si>
  <si>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</si>
  <si>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</si>
  <si>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</si>
  <si>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</si>
  <si>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</si>
  <si>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</si>
  <si>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</si>
  <si>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</si>
  <si>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</si>
  <si>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</si>
  <si>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</si>
  <si>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</si>
  <si>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</si>
  <si>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</si>
  <si>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</si>
  <si>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</si>
  <si>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</si>
  <si>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</si>
  <si>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</si>
  <si>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</si>
  <si>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</si>
  <si>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</si>
  <si>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</si>
  <si>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</si>
  <si>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</si>
  <si>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</si>
  <si>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</si>
  <si>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</si>
  <si>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</si>
  <si>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</si>
  <si>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</si>
  <si>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</si>
  <si>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</si>
  <si>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</si>
  <si>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</si>
  <si>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</si>
  <si>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</si>
  <si>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</si>
  <si>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</si>
  <si>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</si>
  <si>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</si>
  <si>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</si>
  <si>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</si>
  <si>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</si>
  <si>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</si>
  <si>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</si>
  <si>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</si>
  <si>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</si>
  <si>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</si>
  <si>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</si>
  <si>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</si>
  <si>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</si>
  <si>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</si>
  <si>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</si>
  <si>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</si>
  <si>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</si>
  <si>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</si>
  <si>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</si>
  <si>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</si>
  <si>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</si>
  <si>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</si>
  <si>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</si>
  <si>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</si>
  <si>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</si>
  <si>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</si>
  <si>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</si>
  <si>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</si>
  <si>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</si>
  <si>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</si>
  <si>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</si>
  <si>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</si>
  <si>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</si>
  <si>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</si>
  <si>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</si>
  <si>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</si>
  <si>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</si>
  <si>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</si>
  <si>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</si>
  <si>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</si>
  <si>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</si>
  <si>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</si>
  <si>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</si>
  <si>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</si>
  <si>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</si>
  <si>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</si>
  <si>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</si>
  <si>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</si>
  <si>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</si>
  <si>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</si>
  <si>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</si>
  <si>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</si>
  <si>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</si>
  <si>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</si>
  <si>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Electronics|HomeAudio|Speakers|MultimediaSpeakerSystems</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</si>
  <si>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</si>
  <si>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</si>
  <si>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</si>
  <si>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</si>
  <si>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</si>
  <si>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</si>
  <si>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</si>
  <si>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</si>
  <si>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</si>
  <si>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</si>
  <si>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</si>
  <si>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</si>
  <si>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</si>
  <si>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</si>
  <si>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</si>
  <si>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</si>
  <si>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</si>
  <si>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</si>
  <si>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</si>
  <si>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</si>
  <si>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</si>
  <si>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</si>
  <si>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</si>
  <si>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</si>
  <si>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</si>
  <si>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</si>
  <si>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</si>
  <si>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</si>
  <si>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</si>
  <si>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</si>
  <si>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</si>
  <si>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</si>
  <si>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</si>
  <si>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</si>
  <si>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</si>
  <si>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</si>
  <si>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</si>
  <si>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</si>
  <si>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</si>
  <si>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</si>
  <si>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</si>
  <si>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</si>
  <si>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</si>
  <si>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</si>
  <si>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</si>
  <si>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</si>
  <si>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</si>
  <si>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</si>
  <si>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</si>
  <si>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</si>
  <si>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</si>
  <si>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</si>
  <si>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</si>
  <si>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</si>
  <si>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</si>
  <si>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</si>
  <si>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</si>
  <si>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</si>
  <si>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</si>
  <si>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</si>
  <si>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</si>
  <si>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</si>
  <si>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</si>
  <si>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</si>
  <si>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</si>
  <si>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</si>
  <si>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</si>
  <si>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</si>
  <si>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</si>
  <si>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</si>
  <si>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</si>
  <si>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</si>
  <si>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</si>
  <si>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</si>
  <si>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</si>
  <si>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</si>
  <si>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</si>
  <si>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</si>
  <si>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</si>
  <si>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</si>
  <si>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</si>
  <si>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</si>
  <si>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</si>
  <si>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</si>
  <si>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</si>
  <si>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</si>
  <si>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</si>
  <si>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</si>
  <si>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</si>
  <si>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</si>
  <si>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</si>
  <si>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Computers&amp;Accessories|NetworkingDevices|DataCards&amp;Dongles</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</si>
  <si>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</si>
  <si>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</si>
  <si>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</si>
  <si>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</si>
  <si>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</si>
  <si>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</si>
  <si>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</si>
  <si>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</si>
  <si>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</si>
  <si>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</si>
  <si>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</si>
  <si>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</si>
  <si>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</si>
  <si>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</si>
  <si>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</si>
  <si>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</si>
  <si>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</si>
  <si>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</si>
  <si>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</si>
  <si>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</si>
  <si>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</si>
  <si>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</si>
  <si>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</si>
  <si>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</si>
  <si>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</si>
  <si>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</si>
  <si>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</si>
  <si>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</si>
  <si>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</si>
  <si>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</si>
  <si>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</si>
  <si>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</si>
  <si>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</si>
  <si>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</si>
  <si>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</si>
  <si>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</si>
  <si>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</si>
  <si>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</si>
  <si>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</si>
  <si>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</si>
  <si>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</si>
  <si>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</si>
  <si>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</si>
  <si>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</si>
  <si>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</si>
  <si>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</si>
  <si>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</si>
  <si>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</si>
  <si>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</si>
  <si>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</si>
  <si>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</si>
  <si>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</si>
  <si>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</si>
  <si>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</si>
  <si>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</si>
  <si>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</si>
  <si>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</si>
  <si>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</si>
  <si>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</si>
  <si>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</si>
  <si>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</si>
  <si>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</si>
  <si>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</si>
  <si>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</si>
  <si>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</si>
  <si>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</si>
  <si>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</si>
  <si>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</si>
  <si>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</si>
  <si>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</si>
  <si>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</si>
  <si>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</si>
  <si>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</si>
  <si>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</si>
  <si>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</si>
  <si>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</si>
  <si>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</si>
  <si>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</si>
  <si>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</si>
  <si>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</si>
  <si>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</si>
  <si>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</si>
  <si>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</si>
  <si>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</si>
  <si>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</si>
  <si>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</si>
  <si>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</si>
  <si>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</si>
  <si>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</si>
  <si>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</si>
  <si>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</si>
  <si>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</si>
  <si>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</si>
  <si>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</si>
  <si>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</si>
  <si>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</si>
  <si>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</si>
  <si>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</si>
  <si>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</si>
  <si>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</si>
  <si>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</si>
  <si>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</si>
  <si>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</si>
  <si>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</si>
  <si>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</si>
  <si>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</si>
  <si>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</si>
  <si>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</si>
  <si>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</si>
  <si>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</si>
  <si>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</si>
  <si>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</si>
  <si>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</si>
  <si>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</si>
  <si>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</si>
  <si>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</si>
  <si>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</si>
  <si>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</si>
  <si>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</si>
  <si>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</si>
  <si>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</si>
  <si>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</si>
  <si>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</si>
  <si>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</si>
  <si>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</si>
  <si>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</si>
  <si>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</si>
  <si>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</si>
  <si>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</si>
  <si>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</si>
  <si>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</si>
  <si>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</si>
  <si>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</si>
  <si>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</si>
  <si>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</si>
  <si>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</si>
  <si>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</si>
  <si>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</si>
  <si>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</si>
  <si>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</si>
  <si>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</si>
  <si>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</si>
  <si>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</si>
  <si>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</si>
  <si>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</si>
  <si>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</si>
  <si>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</si>
  <si>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</si>
  <si>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</si>
  <si>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</si>
  <si>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</si>
  <si>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</si>
  <si>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</si>
  <si>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</si>
  <si>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</si>
  <si>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</si>
  <si>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</si>
  <si>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</si>
  <si>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</si>
  <si>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</si>
  <si>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</si>
  <si>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</si>
  <si>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</si>
  <si>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</si>
  <si>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</si>
  <si>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</si>
  <si>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</si>
  <si>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</si>
  <si>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</si>
  <si>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</si>
  <si>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</si>
  <si>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</si>
  <si>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</si>
  <si>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</si>
  <si>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</si>
  <si>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</si>
  <si>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</si>
  <si>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</si>
  <si>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</si>
  <si>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</si>
  <si>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</si>
  <si>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</si>
  <si>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</si>
  <si>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</si>
  <si>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</si>
  <si>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</si>
  <si>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</si>
  <si>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</si>
  <si>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</si>
  <si>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</si>
  <si>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</si>
  <si>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</si>
  <si>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</si>
  <si>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</si>
  <si>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</si>
  <si>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</si>
  <si>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</si>
  <si>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</si>
  <si>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</si>
  <si>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</si>
  <si>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</si>
  <si>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</si>
  <si>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</si>
  <si>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</si>
  <si>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</si>
  <si>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</si>
  <si>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</si>
  <si>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</si>
  <si>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</si>
  <si>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</si>
  <si>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</si>
  <si>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</si>
  <si>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</si>
  <si>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</si>
  <si>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</si>
  <si>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</si>
  <si>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</si>
  <si>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</si>
  <si>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</si>
  <si>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</si>
  <si>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</si>
  <si>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</si>
  <si>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</si>
  <si>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</si>
  <si>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</si>
  <si>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</si>
  <si>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</si>
  <si>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</si>
  <si>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</si>
  <si>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</si>
  <si>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</si>
  <si>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</si>
  <si>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</si>
  <si>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</si>
  <si>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</si>
  <si>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</si>
  <si>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</si>
  <si>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</si>
  <si>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</si>
  <si>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</si>
  <si>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</si>
  <si>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</si>
  <si>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</si>
  <si>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</si>
  <si>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</si>
  <si>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</si>
  <si>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</si>
  <si>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</si>
  <si>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</si>
  <si>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</si>
  <si>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</si>
  <si>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</si>
  <si>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</si>
  <si>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</si>
  <si>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</si>
  <si>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</si>
  <si>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</si>
  <si>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</si>
  <si>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</si>
  <si>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</si>
  <si>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</si>
  <si>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</si>
  <si>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</si>
  <si>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</si>
  <si>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</si>
  <si>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</si>
  <si>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</si>
  <si>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</si>
  <si>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</si>
  <si>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</si>
  <si>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</si>
  <si>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</si>
  <si>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</si>
  <si>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</si>
  <si>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</si>
  <si>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</si>
  <si>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</si>
  <si>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</si>
  <si>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</si>
  <si>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</si>
  <si>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</si>
  <si>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</si>
  <si>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</si>
  <si>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</si>
  <si>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</si>
  <si>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</si>
  <si>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</si>
  <si>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</si>
  <si>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</si>
  <si>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</si>
  <si>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</si>
  <si>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</si>
  <si>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</si>
  <si>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</si>
  <si>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</si>
  <si>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</si>
  <si>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</si>
  <si>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</si>
  <si>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</si>
  <si>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</si>
  <si>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</si>
  <si>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</si>
  <si>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</si>
  <si>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</si>
  <si>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</si>
  <si>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</si>
  <si>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</si>
  <si>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</si>
  <si>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</si>
  <si>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</si>
  <si>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</si>
  <si>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</si>
  <si>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</si>
  <si>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</si>
  <si>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</si>
  <si>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</si>
  <si>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</si>
  <si>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</si>
  <si>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</si>
  <si>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</si>
  <si>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</si>
  <si>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</si>
  <si>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</si>
  <si>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</si>
  <si>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</si>
  <si>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</si>
  <si>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</si>
  <si>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</si>
  <si>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</si>
  <si>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</si>
  <si>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</si>
  <si>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</si>
  <si>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</si>
  <si>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</si>
  <si>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</si>
  <si>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</si>
  <si>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</si>
  <si>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</si>
  <si>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</si>
  <si>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</si>
  <si>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</si>
  <si>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</si>
  <si>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</si>
  <si>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</si>
  <si>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</si>
  <si>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</si>
  <si>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</si>
  <si>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</si>
  <si>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</si>
  <si>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</si>
  <si>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</si>
  <si>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</si>
  <si>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</si>
  <si>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</si>
  <si>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</si>
  <si>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</si>
  <si>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</si>
  <si>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</si>
  <si>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</si>
  <si>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</si>
  <si>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</si>
  <si>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</si>
  <si>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</si>
  <si>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</si>
  <si>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</si>
  <si>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</si>
  <si>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</si>
  <si>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</si>
  <si>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</si>
  <si>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</si>
  <si>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</si>
  <si>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</si>
  <si>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</si>
  <si>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</si>
  <si>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</si>
  <si>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</si>
  <si>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</si>
  <si>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</si>
  <si>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</si>
  <si>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</si>
  <si>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</si>
  <si>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</si>
  <si>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</si>
  <si>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</si>
  <si>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</si>
  <si>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</si>
  <si>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</si>
  <si>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</si>
  <si>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</si>
  <si>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</si>
  <si>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</si>
  <si>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</si>
  <si>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</si>
  <si>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</si>
  <si>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</si>
  <si>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</si>
  <si>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</si>
  <si>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</si>
  <si>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</si>
  <si>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</si>
  <si>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</si>
  <si>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</si>
  <si>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</si>
  <si>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</si>
  <si>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</si>
  <si>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</si>
  <si>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</si>
  <si>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</si>
  <si>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</si>
  <si>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</si>
  <si>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</si>
  <si>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</si>
  <si>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</si>
  <si>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</si>
  <si>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</si>
  <si>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</si>
  <si>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</si>
  <si>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</si>
  <si>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</si>
  <si>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</si>
  <si>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</si>
  <si>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</si>
  <si>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</si>
  <si>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</si>
  <si>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</si>
  <si>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</si>
  <si>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</si>
  <si>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</si>
  <si>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</si>
  <si>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</si>
  <si>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</si>
  <si>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</si>
  <si>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</si>
  <si>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</si>
  <si>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</si>
  <si>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</si>
  <si>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</si>
  <si>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</si>
  <si>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</si>
  <si>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</si>
  <si>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</si>
  <si>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</si>
  <si>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</si>
  <si>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</si>
  <si>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</si>
  <si>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</si>
  <si>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</si>
  <si>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</si>
  <si>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</si>
  <si>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</si>
  <si>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</si>
  <si>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</si>
  <si>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</si>
  <si>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</si>
  <si>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</si>
  <si>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</si>
  <si>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</si>
  <si>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</si>
  <si>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</si>
  <si>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</si>
  <si>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</si>
  <si>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</si>
  <si>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</si>
  <si>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</si>
  <si>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</si>
  <si>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</si>
  <si>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</si>
  <si>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</si>
  <si>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</si>
  <si>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</si>
  <si>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</si>
  <si>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</si>
  <si>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</si>
  <si>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</si>
  <si>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</si>
  <si>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</si>
  <si>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</si>
  <si>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</si>
  <si>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</si>
  <si>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</si>
  <si>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</si>
  <si>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</si>
  <si>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</si>
  <si>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</si>
  <si>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</si>
  <si>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</si>
  <si>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</si>
  <si>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</si>
  <si>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</si>
  <si>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</si>
  <si>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</si>
  <si>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</si>
  <si>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</si>
  <si>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</si>
  <si>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</si>
  <si>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</si>
  <si>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</si>
  <si>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</si>
  <si>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</si>
  <si>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</si>
  <si>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</si>
  <si>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</si>
  <si>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</si>
  <si>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</si>
  <si>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</si>
  <si>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</si>
  <si>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</si>
  <si>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</si>
  <si>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</si>
  <si>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</si>
  <si>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</si>
  <si>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</si>
  <si>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</si>
  <si>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</si>
  <si>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</si>
  <si>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</si>
  <si>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</si>
  <si>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</si>
  <si>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</si>
  <si>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</si>
  <si>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</si>
  <si>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</si>
  <si>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</si>
  <si>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</si>
  <si>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</si>
  <si>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</si>
  <si>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</si>
  <si>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</si>
  <si>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</si>
  <si>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</si>
  <si>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</si>
  <si>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</si>
  <si>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</si>
  <si>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</si>
  <si>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</si>
  <si>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</si>
  <si>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</si>
  <si>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</si>
  <si>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</si>
  <si>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</si>
  <si>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</si>
  <si>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</si>
  <si>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</si>
  <si>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</si>
  <si>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</si>
  <si>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</si>
  <si>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</si>
  <si>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</si>
  <si>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</si>
  <si>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</si>
  <si>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</si>
  <si>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</si>
  <si>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</si>
  <si>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</si>
  <si>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</si>
  <si>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</si>
  <si>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</si>
  <si>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</si>
  <si>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</si>
  <si>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</si>
  <si>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</si>
  <si>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</si>
  <si>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</si>
  <si>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</si>
  <si>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</si>
  <si>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</si>
  <si>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</si>
  <si>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Computers&amp;Accessories|Accessories&amp;Peripherals|Cables&amp;Accessories|Cables|SATACables</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</si>
  <si>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</si>
  <si>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</si>
  <si>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</si>
  <si>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</si>
  <si>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</si>
  <si>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</si>
  <si>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</si>
  <si>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</si>
  <si>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</si>
  <si>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</si>
  <si>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</si>
  <si>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</si>
  <si>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</si>
  <si>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</si>
  <si>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</si>
  <si>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</si>
  <si>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</si>
  <si>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</si>
  <si>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</si>
  <si>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</si>
  <si>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</si>
  <si>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</si>
  <si>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</si>
  <si>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</si>
  <si>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</si>
  <si>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</si>
  <si>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</si>
  <si>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</si>
  <si>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</si>
  <si>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</si>
  <si>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</si>
  <si>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</si>
  <si>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</si>
  <si>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</si>
  <si>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</si>
  <si>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</si>
  <si>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</si>
  <si>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</si>
  <si>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</si>
  <si>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</si>
  <si>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</si>
  <si>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</si>
  <si>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</si>
  <si>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</si>
  <si>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</si>
  <si>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</si>
  <si>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</si>
  <si>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</si>
  <si>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</si>
  <si>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</si>
  <si>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</si>
  <si>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</si>
  <si>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</si>
  <si>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</si>
  <si>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</si>
  <si>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</si>
  <si>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</si>
  <si>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</si>
  <si>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</si>
  <si>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</si>
  <si>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</si>
  <si>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</si>
  <si>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</si>
  <si>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</si>
  <si>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</si>
  <si>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</si>
  <si>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</si>
  <si>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</si>
  <si>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</si>
  <si>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</si>
  <si>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</si>
  <si>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</si>
  <si>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</si>
  <si>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</si>
  <si>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</si>
  <si>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</si>
  <si>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</si>
  <si>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</si>
  <si>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</si>
  <si>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</si>
  <si>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</si>
  <si>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</si>
  <si>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</si>
  <si>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</si>
  <si>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</si>
  <si>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</si>
  <si>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</si>
  <si>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</si>
  <si>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Electronics|HomeAudio|Speakers|SoundbarSpeakers</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</si>
  <si>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</si>
  <si>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</si>
  <si>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</si>
  <si>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</si>
  <si>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</si>
  <si>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</si>
  <si>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</si>
  <si>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</si>
  <si>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</si>
  <si>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</si>
  <si>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</si>
  <si>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</si>
  <si>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</si>
  <si>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</si>
  <si>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</si>
  <si>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</si>
  <si>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</si>
  <si>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</si>
  <si>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</si>
  <si>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</si>
  <si>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</si>
  <si>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</si>
  <si>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</si>
  <si>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</si>
  <si>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</si>
  <si>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</si>
  <si>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</si>
  <si>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</si>
  <si>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</si>
  <si>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</si>
  <si>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</si>
  <si>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</si>
  <si>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</si>
  <si>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</si>
  <si>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</si>
  <si>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</si>
  <si>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</si>
  <si>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</si>
  <si>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</si>
  <si>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</si>
  <si>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</si>
  <si>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</si>
  <si>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</si>
  <si>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</si>
  <si>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</si>
  <si>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</si>
  <si>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</si>
  <si>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</si>
  <si>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</si>
  <si>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</si>
  <si>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</si>
  <si>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</si>
  <si>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</si>
  <si>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</si>
  <si>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</si>
  <si>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</si>
  <si>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</si>
  <si>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</si>
  <si>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</si>
  <si>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</si>
  <si>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</si>
  <si>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</si>
  <si>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</si>
  <si>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</si>
  <si>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</si>
  <si>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</si>
  <si>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</si>
  <si>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</si>
  <si>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</si>
  <si>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</si>
  <si>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</si>
  <si>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</si>
  <si>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</si>
  <si>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</si>
  <si>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</si>
  <si>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</si>
  <si>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</si>
  <si>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</si>
  <si>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</si>
  <si>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</si>
  <si>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</si>
  <si>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</si>
  <si>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</si>
  <si>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</si>
  <si>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</si>
  <si>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</si>
  <si>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</si>
  <si>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</si>
  <si>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</si>
  <si>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</si>
  <si>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</si>
  <si>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</si>
  <si>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</si>
  <si>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</si>
  <si>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</si>
  <si>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</si>
  <si>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</si>
  <si>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</si>
  <si>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</si>
  <si>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</si>
  <si>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</si>
  <si>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</si>
  <si>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</si>
  <si>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</si>
  <si>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</si>
  <si>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</si>
  <si>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</si>
  <si>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</si>
  <si>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</si>
  <si>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</si>
  <si>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</si>
  <si>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</si>
  <si>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</si>
  <si>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</si>
  <si>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</si>
  <si>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</si>
  <si>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</si>
  <si>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</si>
  <si>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</si>
  <si>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</si>
  <si>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</si>
  <si>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</si>
  <si>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</si>
  <si>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</si>
  <si>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</si>
  <si>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</si>
  <si>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</si>
  <si>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</si>
  <si>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</si>
  <si>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</si>
  <si>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</si>
  <si>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</si>
  <si>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</si>
  <si>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</si>
  <si>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</si>
  <si>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</si>
  <si>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</si>
  <si>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</si>
  <si>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</si>
  <si>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</si>
  <si>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</si>
  <si>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</si>
  <si>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</si>
  <si>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</si>
  <si>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</si>
  <si>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</si>
  <si>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</si>
  <si>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</si>
  <si>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</si>
  <si>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</si>
  <si>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</si>
  <si>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</si>
  <si>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</si>
  <si>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</si>
  <si>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</si>
  <si>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</si>
  <si>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</si>
  <si>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</si>
  <si>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</si>
  <si>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</si>
  <si>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</si>
  <si>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</si>
  <si>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</si>
  <si>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</si>
  <si>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</si>
  <si>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</si>
  <si>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</si>
  <si>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</si>
  <si>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</si>
  <si>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</si>
  <si>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</si>
  <si>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</si>
  <si>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</si>
  <si>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</si>
  <si>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</si>
  <si>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</si>
  <si>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</si>
  <si>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</si>
  <si>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</si>
  <si>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</si>
  <si>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</si>
  <si>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</si>
  <si>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</si>
  <si>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</si>
  <si>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</si>
  <si>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</si>
  <si>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</si>
  <si>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</si>
  <si>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</si>
  <si>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</si>
  <si>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</si>
  <si>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</si>
  <si>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</si>
  <si>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</si>
  <si>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</si>
  <si>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</si>
  <si>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</si>
  <si>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</si>
  <si>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</si>
  <si>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</si>
  <si>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</si>
  <si>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</si>
  <si>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</si>
  <si>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</si>
  <si>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</si>
  <si>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</si>
  <si>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</si>
  <si>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</si>
  <si>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</si>
  <si>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</si>
  <si>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</si>
  <si>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</si>
  <si>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</si>
  <si>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</si>
  <si>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</si>
  <si>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</si>
  <si>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</si>
  <si>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</si>
  <si>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</si>
  <si>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</si>
  <si>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</si>
  <si>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</si>
  <si>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</si>
  <si>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</si>
  <si>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</si>
  <si>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</si>
  <si>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</si>
  <si>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</si>
  <si>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</si>
  <si>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</si>
  <si>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</si>
  <si>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</si>
  <si>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</si>
  <si>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</si>
  <si>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</si>
  <si>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</si>
  <si>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</si>
  <si>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</si>
  <si>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</si>
  <si>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</si>
  <si>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</si>
  <si>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</si>
  <si>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</si>
  <si>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</si>
  <si>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</si>
  <si>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</si>
  <si>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</si>
  <si>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</si>
  <si>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</si>
  <si>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</si>
  <si>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</si>
  <si>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</si>
  <si>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</si>
  <si>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</si>
  <si>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</si>
  <si>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</si>
  <si>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</si>
  <si>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</si>
  <si>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</si>
  <si>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</si>
  <si>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</si>
  <si>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</si>
  <si>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https://m.media-amazon.com/images/W/WEBP_402378-T1/images/I/51pl09bEsHL._SY445_SX342_QL70_FMwebp_.jpg</t>
  </si>
  <si>
    <t>https://www.amazon.in/Wayona-Charging-Braided-Compatible-Samsung/dp/B08WKFSN84/ref=sr_1_402?qid=1672903014&amp;s=computers&amp;sr=1-402</t>
  </si>
  <si>
    <t>B09TBCVJS3</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</si>
  <si>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</si>
  <si>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</si>
  <si>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</si>
  <si>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</si>
  <si>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</si>
  <si>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</si>
  <si>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</si>
  <si>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</si>
  <si>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</si>
  <si>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</si>
  <si>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</si>
  <si>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</si>
  <si>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</si>
  <si>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</si>
  <si>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</si>
  <si>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</si>
  <si>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</si>
  <si>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</si>
  <si>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</si>
  <si>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</si>
  <si>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</si>
  <si>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</si>
  <si>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</si>
  <si>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</si>
  <si>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</si>
  <si>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</si>
  <si>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</si>
  <si>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</si>
  <si>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</si>
  <si>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</si>
  <si>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</si>
  <si>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</si>
  <si>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</si>
  <si>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</si>
  <si>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</si>
  <si>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</si>
  <si>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</si>
  <si>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</si>
  <si>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</si>
  <si>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</si>
  <si>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</si>
  <si>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</si>
  <si>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</si>
  <si>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</si>
  <si>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</si>
  <si>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</si>
  <si>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</si>
  <si>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</si>
  <si>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</si>
  <si>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</si>
  <si>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</si>
  <si>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</si>
  <si>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</si>
  <si>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</si>
  <si>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</si>
  <si>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</si>
  <si>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</si>
  <si>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</si>
  <si>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</si>
  <si>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</si>
  <si>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</si>
  <si>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</si>
  <si>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</si>
  <si>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</si>
  <si>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</si>
  <si>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</si>
  <si>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</si>
  <si>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</si>
  <si>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</si>
  <si>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</si>
  <si>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</si>
  <si>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</si>
  <si>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</si>
  <si>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</si>
  <si>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</si>
  <si>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</si>
  <si>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</si>
  <si>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</si>
  <si>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</si>
  <si>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</si>
  <si>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</si>
  <si>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</si>
  <si>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</si>
  <si>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</si>
  <si>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</si>
  <si>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</si>
  <si>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</si>
  <si>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</si>
  <si>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</si>
  <si>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</si>
  <si>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</si>
  <si>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</si>
  <si>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</si>
  <si>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</si>
  <si>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</si>
  <si>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</si>
  <si>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</si>
  <si>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</si>
  <si>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</si>
  <si>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</si>
  <si>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</si>
  <si>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</si>
  <si>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</si>
  <si>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</si>
  <si>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</si>
  <si>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</si>
  <si>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</si>
  <si>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</si>
  <si>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</si>
  <si>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</si>
  <si>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</si>
  <si>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</si>
  <si>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</si>
  <si>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</si>
  <si>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</si>
  <si>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</si>
  <si>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</si>
  <si>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</si>
  <si>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</si>
  <si>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</si>
  <si>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</si>
  <si>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</si>
  <si>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</si>
  <si>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</si>
  <si>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</si>
  <si>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</si>
  <si>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</si>
  <si>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</si>
  <si>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</si>
  <si>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</si>
  <si>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</si>
  <si>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</si>
  <si>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</si>
  <si>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</si>
  <si>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</si>
  <si>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</si>
  <si>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</si>
  <si>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</si>
  <si>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</si>
  <si>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</si>
  <si>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</si>
  <si>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</si>
  <si>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</si>
  <si>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</si>
  <si>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</si>
  <si>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</si>
  <si>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</si>
  <si>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</si>
  <si>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</si>
  <si>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</si>
  <si>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</si>
  <si>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</si>
  <si>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</si>
  <si>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</si>
  <si>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</si>
  <si>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</si>
  <si>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</si>
  <si>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</si>
  <si>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</si>
  <si>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</si>
  <si>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</si>
  <si>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</si>
  <si>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</si>
  <si>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</si>
  <si>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</si>
  <si>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</si>
  <si>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</si>
  <si>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</si>
  <si>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</si>
  <si>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</si>
  <si>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</si>
  <si>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</si>
  <si>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</si>
  <si>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</si>
  <si>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</si>
  <si>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</si>
  <si>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</si>
  <si>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</si>
  <si>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</si>
  <si>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</si>
  <si>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</si>
  <si>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</si>
  <si>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</si>
  <si>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</si>
  <si>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</si>
  <si>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</si>
  <si>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</si>
  <si>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</si>
  <si>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</si>
  <si>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</si>
  <si>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</si>
  <si>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</si>
  <si>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</si>
  <si>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</si>
  <si>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Electronics|PowerAccessories|SurgeProtectors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</si>
  <si>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</si>
  <si>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</si>
  <si>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</si>
  <si>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</si>
  <si>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</si>
  <si>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</si>
  <si>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</si>
  <si>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</si>
  <si>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</si>
  <si>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</si>
  <si>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</si>
  <si>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</si>
  <si>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</si>
  <si>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</si>
  <si>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</si>
  <si>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</si>
  <si>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</si>
  <si>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</si>
  <si>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</si>
  <si>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</si>
  <si>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</si>
  <si>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</si>
  <si>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</si>
  <si>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</si>
  <si>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</si>
  <si>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</si>
  <si>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</si>
  <si>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</si>
  <si>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</si>
  <si>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</si>
  <si>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</si>
  <si>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</si>
  <si>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</si>
  <si>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</si>
  <si>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</si>
  <si>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</si>
  <si>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</si>
  <si>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</si>
  <si>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</si>
  <si>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</si>
  <si>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</si>
  <si>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</si>
  <si>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</si>
  <si>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</si>
  <si>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Computers&amp;Accessories|Tablets</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</si>
  <si>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</si>
  <si>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</si>
  <si>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</si>
  <si>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</si>
  <si>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</si>
  <si>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</si>
  <si>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</si>
  <si>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</si>
  <si>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</si>
  <si>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</si>
  <si>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</si>
  <si>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</si>
  <si>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</si>
  <si>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</si>
  <si>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</si>
  <si>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</si>
  <si>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</si>
  <si>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</si>
  <si>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</si>
  <si>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</si>
  <si>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</si>
  <si>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</si>
  <si>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</si>
  <si>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</si>
  <si>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</si>
  <si>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</si>
  <si>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</si>
  <si>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</si>
  <si>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</si>
  <si>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</si>
  <si>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</si>
  <si>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</si>
  <si>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</si>
  <si>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</si>
  <si>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</si>
  <si>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</si>
  <si>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</si>
  <si>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</si>
  <si>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</si>
  <si>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</si>
  <si>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</si>
  <si>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</si>
  <si>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</si>
  <si>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</si>
  <si>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</si>
  <si>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</si>
  <si>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</si>
  <si>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</si>
  <si>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</si>
  <si>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</si>
  <si>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</si>
  <si>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</si>
  <si>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</si>
  <si>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</si>
  <si>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</si>
  <si>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</si>
  <si>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</si>
  <si>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</si>
  <si>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</si>
  <si>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</si>
  <si>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</si>
  <si>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</si>
  <si>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</si>
  <si>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</si>
  <si>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</si>
  <si>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</si>
  <si>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</si>
  <si>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</si>
  <si>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</si>
  <si>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</si>
  <si>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</si>
  <si>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</si>
  <si>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</si>
  <si>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</si>
  <si>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</si>
  <si>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</si>
  <si>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</si>
  <si>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</si>
  <si>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</si>
  <si>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Computers&amp;Accessories|Printers,Inks&amp;Accessories|Inks,Toners&amp;Cartridges|TonerCartridges</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</si>
  <si>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</si>
  <si>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</si>
  <si>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</si>
  <si>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</si>
  <si>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</si>
  <si>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</si>
  <si>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</si>
  <si>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</si>
  <si>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</si>
  <si>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</si>
  <si>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</si>
  <si>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</si>
  <si>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</si>
  <si>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</si>
  <si>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</si>
  <si>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</si>
  <si>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</si>
  <si>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</si>
  <si>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</si>
  <si>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</si>
  <si>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</si>
  <si>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</si>
  <si>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</si>
  <si>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</si>
  <si>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</si>
  <si>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</si>
  <si>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</si>
  <si>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</si>
  <si>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</si>
  <si>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</si>
  <si>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</si>
  <si>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</si>
  <si>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</si>
  <si>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</si>
  <si>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</si>
  <si>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</si>
  <si>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</si>
  <si>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</si>
  <si>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</si>
  <si>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OfficeProducts|OfficePaperProducts|Paper|Stationery|Pens,Pencils&amp;WritingSupplies|Pens&amp;Refills|LiquidInkRollerballPens</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</si>
  <si>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</si>
  <si>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</si>
  <si>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</si>
  <si>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</si>
  <si>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</si>
  <si>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</si>
  <si>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</si>
  <si>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</si>
  <si>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</si>
  <si>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</si>
  <si>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</si>
  <si>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</si>
  <si>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</si>
  <si>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</si>
  <si>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</si>
  <si>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</si>
  <si>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</si>
  <si>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</si>
  <si>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</si>
  <si>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</si>
  <si>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</si>
  <si>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</si>
  <si>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</si>
  <si>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</si>
  <si>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</si>
  <si>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</si>
  <si>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</si>
  <si>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</si>
  <si>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</si>
  <si>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</si>
  <si>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</si>
  <si>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</si>
  <si>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</si>
  <si>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</si>
  <si>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</si>
  <si>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</si>
  <si>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</si>
  <si>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</si>
  <si>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</si>
  <si>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</si>
  <si>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</si>
  <si>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</si>
  <si>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</si>
  <si>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</si>
  <si>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</si>
  <si>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</si>
  <si>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</si>
  <si>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</si>
  <si>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</si>
  <si>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</si>
  <si>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</si>
  <si>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</si>
  <si>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</si>
  <si>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</si>
  <si>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</si>
  <si>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</si>
  <si>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</si>
  <si>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</si>
  <si>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</si>
  <si>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</si>
  <si>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</si>
  <si>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</si>
  <si>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</si>
  <si>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</si>
  <si>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</si>
  <si>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</si>
  <si>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</si>
  <si>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</si>
  <si>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</si>
  <si>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</si>
  <si>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</si>
  <si>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</si>
  <si>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</si>
  <si>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</si>
  <si>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</si>
  <si>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</si>
  <si>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</si>
  <si>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</si>
  <si>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</si>
  <si>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</si>
  <si>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</si>
  <si>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</si>
  <si>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</si>
  <si>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</si>
  <si>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</si>
  <si>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</si>
  <si>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</si>
  <si>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</si>
  <si>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</si>
  <si>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</si>
  <si>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</si>
  <si>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</si>
  <si>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</si>
  <si>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</si>
  <si>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</si>
  <si>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</si>
  <si>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</si>
  <si>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</si>
  <si>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</si>
  <si>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</si>
  <si>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</si>
  <si>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</si>
  <si>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</si>
  <si>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</si>
  <si>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</si>
  <si>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</si>
  <si>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</si>
  <si>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</si>
  <si>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</si>
  <si>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</si>
  <si>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</si>
  <si>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</si>
  <si>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</si>
  <si>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</si>
  <si>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</si>
  <si>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</si>
  <si>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</si>
  <si>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</si>
  <si>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</si>
  <si>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</si>
  <si>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</si>
  <si>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</si>
  <si>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</si>
  <si>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</si>
  <si>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</si>
  <si>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</si>
  <si>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</si>
  <si>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</si>
  <si>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</si>
  <si>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</si>
  <si>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</si>
  <si>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</si>
  <si>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</si>
  <si>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</si>
  <si>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</si>
  <si>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</si>
  <si>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</si>
  <si>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</si>
  <si>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</si>
  <si>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</si>
  <si>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</si>
  <si>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</si>
  <si>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</si>
  <si>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</si>
  <si>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</si>
  <si>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</si>
  <si>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</si>
  <si>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</si>
  <si>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</si>
  <si>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</si>
  <si>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</si>
  <si>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</si>
  <si>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</si>
  <si>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</si>
  <si>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</si>
  <si>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</si>
  <si>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</si>
  <si>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</si>
  <si>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</si>
  <si>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</si>
  <si>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</si>
  <si>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</si>
  <si>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</si>
  <si>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</si>
  <si>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</si>
  <si>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</si>
  <si>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</si>
  <si>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</si>
  <si>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</si>
  <si>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Computers&amp;Accessories|Laptops|TraditionalLaptops</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</si>
  <si>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</si>
  <si>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</si>
  <si>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</si>
  <si>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</si>
  <si>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</si>
  <si>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</si>
  <si>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</si>
  <si>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</si>
  <si>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</si>
  <si>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</si>
  <si>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</si>
  <si>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</si>
  <si>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</si>
  <si>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</si>
  <si>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</si>
  <si>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</si>
  <si>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</si>
  <si>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</si>
  <si>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</si>
  <si>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</si>
  <si>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</si>
  <si>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</si>
  <si>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</si>
  <si>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</si>
  <si>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</si>
  <si>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</si>
  <si>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</si>
  <si>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</si>
  <si>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</si>
  <si>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</si>
  <si>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</si>
  <si>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</si>
  <si>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</si>
  <si>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</si>
  <si>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</si>
  <si>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</si>
  <si>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</si>
  <si>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</si>
  <si>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</si>
  <si>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</si>
  <si>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</si>
  <si>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</si>
  <si>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</si>
  <si>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</si>
  <si>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</si>
  <si>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</si>
  <si>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</si>
  <si>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</si>
  <si>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</si>
  <si>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</si>
  <si>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</si>
  <si>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</si>
  <si>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</si>
  <si>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</si>
  <si>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</si>
  <si>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</si>
  <si>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</si>
  <si>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</si>
  <si>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</si>
  <si>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</si>
  <si>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</si>
  <si>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</si>
  <si>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</si>
  <si>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</si>
  <si>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</si>
  <si>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</si>
  <si>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</si>
  <si>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</si>
  <si>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</si>
  <si>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Home&amp;Kitchen|Heating,Cooling&amp;AirQuality|RoomHeaters|FanHeaters</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</si>
  <si>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</si>
  <si>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</si>
  <si>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</si>
  <si>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</si>
  <si>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</si>
  <si>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</si>
  <si>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</si>
  <si>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</si>
  <si>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</si>
  <si>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</si>
  <si>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</si>
  <si>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</si>
  <si>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</si>
  <si>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</si>
  <si>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</si>
  <si>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</si>
  <si>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</si>
  <si>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</si>
  <si>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</si>
  <si>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</si>
  <si>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</si>
  <si>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</si>
  <si>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</si>
  <si>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</si>
  <si>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</si>
  <si>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</si>
  <si>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</si>
  <si>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</si>
  <si>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</si>
  <si>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</si>
  <si>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</si>
  <si>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</si>
  <si>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</si>
  <si>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</si>
  <si>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</si>
  <si>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</si>
  <si>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</si>
  <si>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</si>
  <si>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</si>
  <si>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Home&amp;Kitchen|Kitchen&amp;Dining|KitchenTools|ManualChoppers&amp;Chippers|Choppers</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</si>
  <si>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</si>
  <si>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</si>
  <si>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</si>
  <si>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</si>
  <si>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</si>
  <si>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</si>
  <si>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</si>
  <si>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</si>
  <si>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</si>
  <si>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</si>
  <si>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</si>
  <si>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</si>
  <si>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</si>
  <si>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</si>
  <si>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</si>
  <si>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</si>
  <si>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</si>
  <si>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</si>
  <si>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</si>
  <si>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</si>
  <si>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</si>
  <si>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</si>
  <si>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</si>
  <si>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</si>
  <si>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</si>
  <si>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</si>
  <si>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</si>
  <si>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</si>
  <si>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</si>
  <si>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</si>
  <si>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</si>
  <si>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</si>
  <si>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</si>
  <si>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</si>
  <si>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</si>
  <si>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</si>
  <si>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</si>
  <si>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</si>
  <si>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</si>
  <si>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</si>
  <si>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</si>
  <si>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</si>
  <si>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</si>
  <si>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</si>
  <si>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</si>
  <si>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</si>
  <si>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</si>
  <si>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</si>
  <si>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</si>
  <si>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</si>
  <si>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</si>
  <si>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</si>
  <si>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</si>
  <si>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</si>
  <si>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</si>
  <si>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</si>
  <si>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</si>
  <si>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</si>
  <si>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</si>
  <si>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</si>
  <si>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</si>
  <si>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</si>
  <si>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</si>
  <si>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</si>
  <si>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</si>
  <si>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</si>
  <si>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</si>
  <si>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</si>
  <si>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</si>
  <si>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</si>
  <si>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</si>
  <si>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</si>
  <si>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</si>
  <si>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</si>
  <si>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</si>
  <si>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</si>
  <si>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</si>
  <si>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</si>
  <si>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</si>
  <si>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</si>
  <si>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</si>
  <si>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</si>
  <si>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</si>
  <si>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</si>
  <si>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</si>
  <si>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</si>
  <si>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</si>
  <si>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</si>
  <si>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</si>
  <si>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</si>
  <si>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</si>
  <si>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</si>
  <si>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Home&amp;Kitchen|Kitchen&amp;HomeAppliances|SmallKitchenAppliances|MixerGrinders</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</si>
  <si>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</si>
  <si>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</si>
  <si>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</si>
  <si>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</si>
  <si>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</si>
  <si>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</si>
  <si>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</si>
  <si>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</si>
  <si>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</si>
  <si>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</si>
  <si>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</si>
  <si>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</si>
  <si>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</si>
  <si>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</si>
  <si>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</si>
  <si>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</si>
  <si>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</si>
  <si>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</si>
  <si>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</si>
  <si>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</si>
  <si>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</si>
  <si>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</si>
  <si>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</si>
  <si>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</si>
  <si>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</si>
  <si>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</si>
  <si>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</si>
  <si>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</si>
  <si>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</si>
  <si>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</si>
  <si>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</si>
  <si>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</si>
  <si>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</si>
  <si>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</si>
  <si>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</si>
  <si>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</si>
  <si>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</si>
  <si>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</si>
  <si>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</si>
  <si>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</si>
  <si>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</si>
  <si>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</si>
  <si>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</si>
  <si>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</si>
  <si>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</si>
  <si>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</si>
  <si>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</si>
  <si>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</si>
  <si>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</si>
  <si>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</si>
  <si>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</si>
  <si>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</si>
  <si>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</si>
  <si>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</si>
  <si>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</si>
  <si>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</si>
  <si>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</si>
  <si>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</si>
  <si>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</si>
  <si>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</si>
  <si>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</si>
  <si>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</si>
  <si>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</si>
  <si>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</si>
  <si>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</si>
  <si>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</si>
  <si>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</si>
  <si>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</si>
  <si>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</si>
  <si>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</si>
  <si>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</si>
  <si>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</si>
  <si>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</si>
  <si>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</si>
  <si>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</si>
  <si>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</si>
  <si>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</si>
  <si>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</si>
  <si>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</si>
  <si>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</si>
  <si>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</si>
  <si>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</si>
  <si>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</si>
  <si>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</si>
  <si>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</si>
  <si>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</si>
  <si>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</si>
  <si>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</si>
  <si>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</si>
  <si>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</si>
  <si>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</si>
  <si>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</si>
  <si>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</si>
  <si>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</si>
  <si>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</si>
  <si>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</si>
  <si>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</si>
  <si>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</si>
  <si>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</si>
  <si>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</si>
  <si>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</si>
  <si>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</si>
  <si>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</si>
  <si>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</si>
  <si>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</si>
  <si>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</si>
  <si>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</si>
  <si>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</si>
  <si>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</si>
  <si>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</si>
  <si>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</si>
  <si>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</si>
  <si>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</si>
  <si>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</si>
  <si>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</si>
  <si>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</si>
  <si>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</si>
  <si>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</si>
  <si>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</si>
  <si>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</si>
  <si>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</si>
  <si>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</si>
  <si>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</si>
  <si>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</si>
  <si>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</si>
  <si>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</si>
  <si>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</si>
  <si>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</si>
  <si>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</si>
  <si>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</si>
  <si>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</si>
  <si>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</si>
  <si>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</si>
  <si>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</si>
  <si>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</si>
  <si>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</si>
  <si>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</si>
  <si>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</si>
  <si>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</si>
  <si>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</si>
  <si>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</si>
  <si>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</si>
  <si>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</si>
  <si>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</si>
  <si>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</si>
  <si>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</si>
  <si>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</si>
  <si>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</si>
  <si>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</si>
  <si>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</si>
  <si>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</si>
  <si>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</si>
  <si>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</si>
  <si>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</si>
  <si>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</si>
  <si>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</si>
  <si>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</si>
  <si>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</si>
  <si>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</si>
  <si>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</si>
  <si>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</si>
  <si>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</si>
  <si>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</si>
  <si>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</si>
  <si>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</si>
  <si>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</si>
  <si>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</si>
  <si>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</si>
  <si>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</si>
  <si>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</si>
  <si>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</si>
  <si>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</si>
  <si>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</si>
  <si>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</si>
  <si>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</si>
  <si>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</si>
  <si>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</si>
  <si>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</si>
  <si>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</si>
  <si>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</si>
  <si>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</si>
  <si>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</si>
  <si>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</si>
  <si>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</si>
  <si>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</si>
  <si>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</si>
  <si>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</si>
  <si>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</si>
  <si>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</si>
  <si>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</si>
  <si>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</si>
  <si>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</si>
  <si>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</si>
  <si>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</si>
  <si>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</si>
  <si>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</si>
  <si>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</si>
  <si>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</si>
  <si>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</si>
  <si>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</si>
  <si>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</si>
  <si>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</si>
  <si>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</si>
  <si>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</si>
  <si>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</si>
  <si>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</si>
  <si>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</si>
  <si>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</si>
  <si>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</si>
  <si>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</si>
  <si>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</si>
  <si>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</si>
  <si>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</si>
  <si>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</si>
  <si>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</si>
  <si>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</si>
  <si>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</si>
  <si>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</si>
  <si>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</si>
  <si>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</si>
  <si>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</si>
  <si>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</si>
  <si>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</si>
  <si>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</si>
  <si>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</si>
  <si>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</si>
  <si>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</si>
  <si>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</si>
  <si>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</si>
  <si>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</si>
  <si>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</si>
  <si>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</si>
  <si>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</si>
  <si>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</si>
  <si>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</si>
  <si>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</si>
  <si>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</si>
  <si>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</si>
  <si>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</si>
  <si>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</si>
  <si>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</si>
  <si>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</si>
  <si>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</si>
  <si>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</si>
  <si>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</si>
  <si>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</si>
  <si>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</si>
  <si>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</si>
  <si>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</si>
  <si>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</si>
  <si>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</si>
  <si>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</si>
  <si>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</si>
  <si>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</si>
  <si>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</si>
  <si>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</si>
  <si>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</si>
  <si>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</si>
  <si>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</si>
  <si>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</si>
  <si>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</si>
  <si>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</si>
  <si>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</si>
  <si>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</si>
  <si>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</si>
  <si>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</si>
  <si>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</si>
  <si>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</si>
  <si>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</si>
  <si>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</si>
  <si>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</si>
  <si>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</si>
  <si>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</si>
  <si>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</si>
  <si>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</si>
  <si>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</si>
  <si>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</si>
  <si>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</si>
  <si>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</si>
  <si>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</si>
  <si>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</si>
  <si>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</si>
  <si>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</si>
  <si>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</si>
  <si>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</si>
  <si>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</si>
  <si>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</si>
  <si>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</si>
  <si>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</si>
  <si>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</si>
  <si>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</si>
  <si>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</si>
  <si>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</si>
  <si>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</si>
  <si>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</si>
  <si>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</si>
  <si>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</si>
  <si>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</si>
  <si>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</si>
  <si>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</si>
  <si>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</si>
  <si>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</si>
  <si>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</si>
  <si>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</si>
  <si>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</si>
  <si>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</si>
  <si>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</si>
  <si>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</si>
  <si>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</si>
  <si>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</si>
  <si>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</si>
  <si>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</si>
  <si>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</si>
  <si>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</si>
  <si>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</si>
  <si>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</si>
  <si>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</si>
  <si>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</si>
  <si>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</si>
  <si>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</si>
  <si>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</si>
  <si>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</si>
  <si>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</si>
  <si>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</si>
  <si>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</si>
  <si>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</si>
  <si>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</si>
  <si>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</si>
  <si>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</si>
  <si>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</si>
  <si>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</si>
  <si>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</si>
  <si>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</si>
  <si>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</si>
  <si>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</si>
  <si>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</si>
  <si>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</si>
  <si>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</si>
  <si>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</si>
  <si>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</si>
  <si>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</si>
  <si>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</si>
  <si>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</si>
  <si>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</si>
  <si>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</si>
  <si>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</si>
  <si>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</si>
  <si>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</si>
  <si>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</si>
  <si>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</si>
  <si>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</si>
  <si>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</si>
  <si>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</si>
  <si>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</si>
  <si>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</si>
  <si>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</si>
  <si>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</si>
  <si>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</si>
  <si>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</si>
  <si>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</si>
  <si>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</si>
  <si>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</si>
  <si>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</si>
  <si>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</si>
  <si>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</si>
  <si>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</si>
  <si>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</si>
  <si>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</si>
  <si>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</si>
  <si>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</si>
  <si>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</si>
  <si>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</si>
  <si>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</si>
  <si>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</si>
  <si>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</si>
  <si>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</si>
  <si>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</si>
  <si>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</si>
  <si>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</si>
  <si>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</si>
  <si>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</si>
  <si>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</si>
  <si>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</si>
  <si>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</si>
  <si>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</si>
  <si>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</si>
  <si>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</si>
  <si>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</si>
  <si>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</si>
  <si>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</si>
  <si>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</si>
  <si>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</si>
  <si>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</si>
  <si>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</si>
  <si>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</si>
  <si>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</si>
  <si>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</si>
  <si>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</si>
  <si>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</si>
  <si>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</si>
  <si>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</si>
  <si>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</si>
  <si>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</si>
  <si>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</si>
  <si>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</si>
  <si>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</si>
  <si>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</si>
  <si>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</si>
  <si>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</si>
  <si>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</si>
  <si>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</si>
  <si>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</si>
  <si>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</si>
  <si>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</si>
  <si>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</si>
  <si>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</si>
  <si>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</si>
  <si>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</si>
  <si>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</si>
  <si>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</si>
  <si>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</si>
  <si>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</si>
  <si>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</si>
  <si>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</si>
  <si>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</si>
  <si>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</si>
  <si>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</si>
  <si>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</si>
  <si>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</si>
  <si>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</si>
  <si>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</si>
  <si>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</si>
  <si>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</si>
  <si>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</si>
  <si>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</si>
  <si>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</si>
  <si>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</si>
  <si>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</si>
  <si>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</si>
  <si>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</si>
  <si>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</si>
  <si>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</si>
  <si>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</si>
  <si>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</si>
  <si>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</si>
  <si>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</si>
  <si>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</si>
  <si>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</si>
  <si>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</si>
  <si>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</si>
  <si>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</si>
  <si>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</si>
  <si>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</si>
  <si>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</si>
  <si>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</si>
  <si>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</si>
  <si>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</si>
  <si>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</si>
  <si>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</si>
  <si>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</si>
  <si>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</si>
  <si>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</si>
  <si>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</si>
  <si>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</si>
  <si>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</si>
  <si>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</si>
  <si>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</si>
  <si>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</si>
  <si>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</si>
  <si>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</si>
  <si>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</si>
  <si>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</si>
  <si>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</si>
  <si>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</si>
  <si>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</si>
  <si>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</si>
  <si>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</si>
  <si>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</si>
  <si>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</si>
  <si>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</si>
  <si>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</si>
  <si>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</si>
  <si>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</si>
  <si>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</si>
  <si>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</si>
  <si>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</si>
  <si>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</si>
  <si>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</si>
  <si>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</si>
  <si>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</si>
  <si>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</si>
  <si>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</si>
  <si>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</si>
  <si>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</si>
  <si>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</si>
  <si>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</si>
  <si>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</si>
  <si>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</si>
  <si>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</si>
  <si>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</si>
  <si>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</si>
  <si>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</si>
  <si>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</si>
  <si>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</si>
  <si>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</si>
  <si>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</si>
  <si>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</si>
  <si>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</si>
  <si>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</si>
  <si>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</si>
  <si>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</si>
  <si>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</si>
  <si>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</si>
  <si>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</si>
  <si>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</si>
  <si>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</si>
  <si>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</si>
  <si>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</si>
  <si>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</si>
  <si>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</si>
  <si>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</si>
  <si>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Home&amp;Kitchen|Kitchen&amp;HomeAppliances|SmallKitchenAppliances|VacuumSealers</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</si>
  <si>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</si>
  <si>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</si>
  <si>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</si>
  <si>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</si>
  <si>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</si>
  <si>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</si>
  <si>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</si>
  <si>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</si>
  <si>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</si>
  <si>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</si>
  <si>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</si>
  <si>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</si>
  <si>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</si>
  <si>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</si>
  <si>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</si>
  <si>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</si>
  <si>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</si>
  <si>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</si>
  <si>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</si>
  <si>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</si>
  <si>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</si>
  <si>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</si>
  <si>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</si>
  <si>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</si>
  <si>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</si>
  <si>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</si>
  <si>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</si>
  <si>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</si>
  <si>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</si>
  <si>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</si>
  <si>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</si>
  <si>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</si>
  <si>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</si>
  <si>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</si>
  <si>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</si>
  <si>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</si>
  <si>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</si>
  <si>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</si>
  <si>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</si>
  <si>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</si>
  <si>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</si>
  <si>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</si>
  <si>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</si>
  <si>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</si>
  <si>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</si>
  <si>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</si>
  <si>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</si>
  <si>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</si>
  <si>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</si>
  <si>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</si>
  <si>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</si>
  <si>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</si>
  <si>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</si>
  <si>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</si>
  <si>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</si>
  <si>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</si>
  <si>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</si>
  <si>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</si>
  <si>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</si>
  <si>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</si>
  <si>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</si>
  <si>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</si>
  <si>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</si>
  <si>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</si>
  <si>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</si>
  <si>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</si>
  <si>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</si>
  <si>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</si>
  <si>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</si>
  <si>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</si>
  <si>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</si>
  <si>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</si>
  <si>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</si>
  <si>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</si>
  <si>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</si>
  <si>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</si>
  <si>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</si>
  <si>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</si>
  <si>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</si>
  <si>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</si>
  <si>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</si>
  <si>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</si>
  <si>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</si>
  <si>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</si>
  <si>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</si>
  <si>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</si>
  <si>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</si>
  <si>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</si>
  <si>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</si>
  <si>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</si>
  <si>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</si>
  <si>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</si>
  <si>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</si>
  <si>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</si>
  <si>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</si>
  <si>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</si>
  <si>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</si>
  <si>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</si>
  <si>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</si>
  <si>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</si>
  <si>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</si>
  <si>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Home&amp;Kitchen|Heating,Cooling&amp;AirQuality|RoomHeaters|HalogenHeaters</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</si>
  <si>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</si>
  <si>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</si>
  <si>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</si>
  <si>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</si>
  <si>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</si>
  <si>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</si>
  <si>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</si>
  <si>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</si>
  <si>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</si>
  <si>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</si>
  <si>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</si>
  <si>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</si>
  <si>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</si>
  <si>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</si>
  <si>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</si>
  <si>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</si>
  <si>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</si>
  <si>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</si>
  <si>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</si>
  <si>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</si>
  <si>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</si>
  <si>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</si>
  <si>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</si>
  <si>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</si>
  <si>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</si>
  <si>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</si>
  <si>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</si>
  <si>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</si>
  <si>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</si>
  <si>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</si>
  <si>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</si>
  <si>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</si>
  <si>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</si>
  <si>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</si>
  <si>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</si>
  <si>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</si>
  <si>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</si>
  <si>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</si>
  <si>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</si>
  <si>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</si>
  <si>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</si>
  <si>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</si>
  <si>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</si>
  <si>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</si>
  <si>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</si>
  <si>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</si>
  <si>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</si>
  <si>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</si>
  <si>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</si>
  <si>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</si>
  <si>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</si>
  <si>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</si>
  <si>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</si>
  <si>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</si>
  <si>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</si>
  <si>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</si>
  <si>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</si>
  <si>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</si>
  <si>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</si>
  <si>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</si>
  <si>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</si>
  <si>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</si>
  <si>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</si>
  <si>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</si>
  <si>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</si>
  <si>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</si>
  <si>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</si>
  <si>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</si>
  <si>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</si>
  <si>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</si>
  <si>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</si>
  <si>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</si>
  <si>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</si>
  <si>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</si>
  <si>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</si>
  <si>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</si>
  <si>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</si>
  <si>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</si>
  <si>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</si>
  <si>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</si>
  <si>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</si>
  <si>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</si>
  <si>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</si>
  <si>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</si>
  <si>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</si>
  <si>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</si>
  <si>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</si>
  <si>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</si>
  <si>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</si>
  <si>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</si>
  <si>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</si>
  <si>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</si>
  <si>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</si>
  <si>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</si>
  <si>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</si>
  <si>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</si>
  <si>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</si>
  <si>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</si>
  <si>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</si>
  <si>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</si>
  <si>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</si>
  <si>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</si>
  <si>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</si>
  <si>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</si>
  <si>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</si>
  <si>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</si>
  <si>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</si>
  <si>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</si>
  <si>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</si>
  <si>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</si>
  <si>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</si>
  <si>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</si>
  <si>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</si>
  <si>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</si>
  <si>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</si>
  <si>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</si>
  <si>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</si>
  <si>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</si>
  <si>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</si>
  <si>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</si>
  <si>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</si>
  <si>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</si>
  <si>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</si>
  <si>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</si>
  <si>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</si>
  <si>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</si>
  <si>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</si>
  <si>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</si>
  <si>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</si>
  <si>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</si>
  <si>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</si>
  <si>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</si>
  <si>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</si>
  <si>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</si>
  <si>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</si>
  <si>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</si>
  <si>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</si>
  <si>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</si>
  <si>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</si>
  <si>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</si>
  <si>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</si>
  <si>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</si>
  <si>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</si>
  <si>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</si>
  <si>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</si>
  <si>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</si>
  <si>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</si>
  <si>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</si>
  <si>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</si>
  <si>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</si>
  <si>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</si>
  <si>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</si>
  <si>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</si>
  <si>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</si>
  <si>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</si>
  <si>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</si>
  <si>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</si>
  <si>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</si>
  <si>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</si>
  <si>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</si>
  <si>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</si>
  <si>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</si>
  <si>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</si>
  <si>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</si>
  <si>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</si>
  <si>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</si>
  <si>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</si>
  <si>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</si>
  <si>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</si>
  <si>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</si>
  <si>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</si>
  <si>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</si>
  <si>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</si>
  <si>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</si>
  <si>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</si>
  <si>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</si>
  <si>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</si>
  <si>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</si>
  <si>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</si>
  <si>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</si>
  <si>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</si>
  <si>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</si>
  <si>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</si>
  <si>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</si>
  <si>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</si>
  <si>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</si>
  <si>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</si>
  <si>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</si>
  <si>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</si>
  <si>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</si>
  <si>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</si>
  <si>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</si>
  <si>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Home&amp;Kitchen|Kitchen&amp;HomeAppliances|Coffee,Tea&amp;Espresso|DripCoffeeMachines</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</si>
  <si>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</si>
  <si>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</si>
  <si>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</si>
  <si>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</si>
  <si>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</si>
  <si>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</si>
  <si>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</si>
  <si>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</si>
  <si>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</si>
  <si>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</si>
  <si>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</si>
  <si>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</si>
  <si>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</si>
  <si>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</si>
  <si>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</si>
  <si>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</si>
  <si>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</si>
  <si>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</si>
  <si>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</si>
  <si>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</si>
  <si>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</si>
  <si>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</si>
  <si>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</si>
  <si>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</si>
  <si>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</si>
  <si>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</si>
  <si>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</si>
  <si>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</si>
  <si>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</si>
  <si>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</si>
  <si>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</si>
  <si>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</si>
  <si>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</si>
  <si>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</si>
  <si>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</si>
  <si>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</si>
  <si>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</si>
  <si>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</si>
  <si>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</si>
  <si>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</si>
  <si>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</si>
  <si>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</si>
  <si>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</si>
  <si>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</si>
  <si>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</si>
  <si>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</si>
  <si>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</si>
  <si>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</si>
  <si>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</si>
  <si>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</si>
  <si>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</si>
  <si>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</si>
  <si>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</si>
  <si>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</si>
  <si>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</si>
  <si>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</si>
  <si>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</si>
  <si>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</si>
  <si>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</si>
  <si>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</si>
  <si>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</si>
  <si>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</si>
  <si>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</si>
  <si>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</si>
  <si>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</si>
  <si>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</si>
  <si>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</si>
  <si>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</si>
  <si>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</si>
  <si>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</si>
  <si>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</si>
  <si>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</si>
  <si>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</si>
  <si>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</si>
  <si>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</si>
  <si>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</si>
  <si>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</si>
  <si>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</si>
  <si>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</si>
  <si>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</si>
  <si>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</si>
  <si>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</si>
  <si>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</si>
  <si>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</si>
  <si>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</si>
  <si>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</si>
  <si>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</si>
  <si>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</si>
  <si>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</si>
  <si>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</si>
  <si>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</si>
  <si>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</si>
  <si>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</si>
  <si>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</si>
  <si>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</si>
  <si>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</si>
  <si>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</si>
  <si>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</si>
  <si>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</si>
  <si>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</si>
  <si>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</si>
  <si>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</si>
  <si>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</si>
  <si>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</si>
  <si>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</si>
  <si>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</si>
  <si>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</si>
  <si>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</si>
  <si>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</si>
  <si>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</si>
  <si>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</si>
  <si>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</si>
  <si>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</si>
  <si>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</si>
  <si>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</si>
  <si>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</si>
  <si>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</si>
  <si>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</si>
  <si>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</si>
  <si>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</si>
  <si>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</si>
  <si>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</si>
  <si>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</si>
  <si>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</si>
  <si>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</si>
  <si>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</si>
  <si>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</si>
  <si>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</si>
  <si>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</si>
  <si>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</si>
  <si>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</si>
  <si>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</si>
  <si>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</si>
  <si>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</si>
  <si>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</si>
  <si>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</si>
  <si>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</si>
  <si>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</si>
  <si>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</si>
  <si>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</si>
  <si>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</si>
  <si>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</si>
  <si>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</si>
  <si>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</si>
  <si>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</si>
  <si>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</si>
  <si>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</si>
  <si>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</si>
  <si>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</si>
  <si>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</si>
  <si>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</si>
  <si>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</si>
  <si>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</si>
  <si>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</si>
  <si>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</si>
  <si>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</si>
  <si>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</si>
  <si>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</si>
  <si>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</si>
  <si>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</si>
  <si>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</si>
  <si>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</si>
  <si>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</si>
  <si>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</si>
  <si>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</si>
  <si>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</si>
  <si>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</si>
  <si>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</si>
  <si>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</si>
  <si>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</si>
  <si>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</si>
  <si>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</si>
  <si>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</si>
  <si>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</si>
  <si>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</si>
  <si>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</si>
  <si>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</si>
  <si>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</si>
  <si>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</si>
  <si>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</si>
  <si>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</si>
  <si>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</si>
  <si>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</si>
  <si>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</si>
  <si>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</si>
  <si>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</si>
  <si>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</si>
  <si>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</si>
  <si>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</si>
  <si>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</si>
  <si>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</si>
  <si>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</si>
  <si>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</si>
  <si>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</si>
  <si>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</si>
  <si>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</si>
  <si>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</si>
  <si>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</si>
  <si>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</si>
  <si>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</si>
  <si>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</si>
  <si>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</si>
  <si>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</si>
  <si>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</si>
  <si>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</si>
  <si>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</si>
  <si>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</si>
  <si>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</si>
  <si>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</si>
  <si>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</si>
  <si>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</si>
  <si>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</si>
  <si>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</si>
  <si>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</si>
  <si>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</si>
  <si>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</si>
  <si>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</si>
  <si>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</si>
  <si>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</si>
  <si>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</si>
  <si>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</si>
  <si>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</si>
  <si>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</si>
  <si>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</si>
  <si>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</si>
  <si>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</si>
  <si>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</si>
  <si>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</si>
  <si>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</si>
  <si>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</si>
  <si>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</si>
  <si>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</si>
  <si>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</si>
  <si>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</si>
  <si>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</si>
  <si>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</si>
  <si>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</si>
  <si>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</si>
  <si>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</si>
  <si>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</si>
  <si>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</si>
  <si>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</si>
  <si>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</si>
  <si>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</si>
  <si>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</si>
  <si>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</si>
  <si>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</si>
  <si>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</si>
  <si>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</si>
  <si>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</si>
  <si>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</si>
  <si>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</si>
  <si>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</si>
  <si>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</si>
  <si>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</si>
  <si>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</si>
  <si>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</si>
  <si>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</si>
  <si>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</si>
  <si>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</si>
  <si>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</si>
  <si>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</si>
  <si>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</si>
  <si>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</si>
  <si>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</si>
  <si>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</si>
  <si>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</si>
  <si>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</si>
  <si>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</si>
  <si>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</si>
  <si>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</si>
  <si>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</si>
  <si>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</si>
  <si>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</si>
  <si>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</si>
  <si>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</si>
  <si>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</si>
  <si>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</si>
  <si>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</si>
  <si>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</si>
  <si>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</si>
  <si>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</si>
  <si>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</si>
  <si>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</si>
  <si>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</si>
  <si>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</si>
  <si>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</si>
  <si>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</si>
  <si>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</si>
  <si>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</si>
  <si>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</si>
  <si>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</si>
  <si>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</si>
  <si>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</si>
  <si>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</si>
  <si>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</si>
  <si>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</si>
  <si>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</si>
  <si>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</si>
  <si>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</si>
  <si>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</si>
  <si>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</si>
  <si>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</si>
  <si>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</si>
  <si>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</si>
  <si>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</si>
  <si>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</si>
  <si>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</si>
  <si>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</si>
  <si>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</si>
  <si>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</si>
  <si>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</si>
  <si>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</si>
  <si>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</si>
  <si>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</si>
  <si>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</si>
  <si>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</si>
  <si>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</si>
  <si>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</si>
  <si>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</si>
  <si>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</si>
  <si>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</si>
  <si>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</si>
  <si>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</si>
  <si>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</si>
  <si>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</si>
  <si>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</si>
  <si>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</si>
  <si>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</si>
  <si>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</si>
  <si>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</si>
  <si>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</si>
  <si>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</si>
  <si>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</si>
  <si>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</si>
  <si>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</si>
  <si>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</si>
  <si>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</si>
  <si>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</si>
  <si>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</si>
  <si>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</si>
  <si>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</si>
  <si>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</si>
  <si>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</si>
  <si>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</si>
  <si>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</si>
  <si>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</si>
  <si>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</si>
  <si>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</si>
  <si>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</si>
  <si>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</si>
  <si>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</si>
  <si>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</si>
  <si>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</si>
  <si>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</si>
  <si>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</si>
  <si>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</si>
  <si>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</si>
  <si>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</si>
  <si>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</si>
  <si>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</si>
  <si>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</si>
  <si>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</si>
  <si>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</si>
  <si>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</si>
  <si>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</si>
  <si>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</si>
  <si>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</si>
  <si>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</si>
  <si>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</si>
  <si>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</si>
  <si>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</si>
  <si>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</si>
  <si>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</si>
  <si>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</si>
  <si>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</si>
  <si>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</si>
  <si>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</si>
  <si>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</si>
  <si>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</si>
  <si>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</si>
  <si>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</si>
  <si>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</si>
  <si>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</si>
  <si>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</si>
  <si>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</si>
  <si>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</si>
  <si>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</si>
  <si>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</si>
  <si>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</si>
  <si>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</si>
  <si>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</si>
  <si>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</si>
  <si>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</si>
  <si>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</si>
  <si>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</si>
  <si>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</si>
  <si>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</si>
  <si>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</si>
  <si>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</si>
  <si>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</si>
  <si>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</si>
  <si>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</si>
  <si>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</si>
  <si>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</si>
  <si>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</si>
  <si>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</si>
  <si>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</si>
  <si>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</si>
  <si>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</si>
  <si>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</si>
  <si>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</si>
  <si>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</si>
  <si>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</si>
  <si>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</si>
  <si>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</si>
  <si>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</si>
  <si>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</si>
  <si>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</si>
  <si>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</si>
  <si>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</si>
  <si>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</si>
  <si>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Home&amp;Kitchen|Heating,Cooling&amp;AirQuality|AirPurifiers|HEPAAirPurifiers</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</si>
  <si>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</si>
  <si>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</si>
  <si>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</si>
  <si>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</si>
  <si>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</si>
  <si>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</si>
  <si>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</si>
  <si>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</si>
  <si>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</si>
  <si>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</si>
  <si>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</si>
  <si>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</si>
  <si>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</si>
  <si>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</si>
  <si>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</si>
  <si>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</si>
  <si>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</si>
  <si>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</si>
  <si>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</si>
  <si>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</si>
  <si>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</si>
  <si>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</si>
  <si>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</si>
  <si>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</si>
  <si>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</si>
  <si>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</si>
  <si>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</si>
  <si>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</si>
  <si>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</si>
  <si>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</si>
  <si>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</si>
  <si>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</si>
  <si>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</si>
  <si>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</si>
  <si>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</si>
  <si>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</si>
  <si>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</si>
  <si>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</si>
  <si>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</si>
  <si>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</si>
  <si>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</si>
  <si>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</si>
  <si>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</si>
  <si>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</si>
  <si>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</si>
  <si>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</si>
  <si>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</si>
  <si>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</si>
  <si>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</si>
  <si>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</si>
  <si>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</si>
  <si>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</si>
  <si>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</si>
  <si>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</si>
  <si>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</si>
  <si>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</si>
  <si>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</si>
  <si>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</si>
  <si>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</si>
  <si>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</si>
  <si>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</si>
  <si>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</si>
  <si>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</si>
  <si>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</si>
  <si>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</si>
  <si>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</si>
  <si>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</si>
  <si>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</si>
  <si>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</si>
  <si>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</si>
  <si>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</si>
  <si>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</si>
  <si>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</si>
  <si>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</si>
  <si>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</si>
  <si>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</si>
  <si>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</si>
  <si>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</si>
  <si>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</si>
  <si>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</si>
  <si>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</si>
  <si>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</si>
  <si>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</si>
  <si>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</si>
  <si>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</si>
  <si>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</si>
  <si>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</si>
  <si>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</si>
  <si>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</si>
  <si>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</si>
  <si>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</si>
  <si>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</si>
  <si>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</si>
  <si>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</si>
  <si>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</si>
  <si>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</si>
  <si>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</si>
  <si>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</si>
  <si>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</si>
  <si>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</si>
  <si>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</si>
  <si>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</si>
  <si>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</si>
  <si>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</si>
  <si>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</si>
  <si>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</si>
  <si>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</si>
  <si>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</si>
  <si>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</si>
  <si>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</si>
  <si>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</si>
  <si>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</si>
  <si>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</si>
  <si>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</si>
  <si>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</si>
  <si>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</si>
  <si>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</si>
  <si>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</si>
  <si>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</si>
  <si>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</si>
  <si>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</si>
  <si>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</si>
  <si>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</si>
  <si>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</si>
  <si>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</si>
  <si>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</si>
  <si>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</si>
  <si>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</si>
  <si>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</si>
  <si>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</si>
  <si>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</si>
  <si>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</si>
  <si>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</si>
  <si>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</si>
  <si>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</si>
  <si>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</si>
  <si>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</si>
  <si>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</si>
  <si>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</si>
  <si>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</si>
  <si>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</si>
  <si>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</si>
  <si>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</si>
  <si>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</si>
  <si>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</si>
  <si>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</si>
  <si>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</si>
  <si>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</si>
  <si>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</si>
  <si>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</si>
  <si>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</si>
  <si>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</si>
  <si>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</si>
  <si>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</si>
  <si>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</si>
  <si>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</si>
  <si>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</si>
  <si>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</si>
  <si>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</si>
  <si>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</si>
  <si>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</si>
  <si>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</si>
  <si>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</si>
  <si>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</si>
  <si>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</si>
  <si>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</si>
  <si>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</si>
  <si>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</si>
  <si>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</si>
  <si>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</si>
  <si>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</si>
  <si>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</si>
  <si>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</si>
  <si>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</si>
  <si>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</si>
  <si>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</si>
  <si>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</si>
  <si>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</si>
  <si>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</si>
  <si>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</si>
  <si>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</si>
  <si>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</si>
  <si>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</si>
  <si>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</si>
  <si>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</si>
  <si>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</si>
  <si>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</si>
  <si>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</si>
  <si>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</si>
  <si>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</si>
  <si>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</si>
  <si>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</si>
  <si>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</si>
  <si>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</si>
  <si>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</si>
  <si>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</si>
  <si>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</si>
  <si>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</si>
  <si>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</si>
  <si>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</si>
  <si>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</si>
  <si>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</si>
  <si>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</si>
  <si>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</si>
  <si>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</si>
  <si>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</si>
  <si>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</si>
  <si>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</si>
  <si>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</si>
  <si>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</si>
  <si>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</si>
  <si>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</si>
  <si>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</si>
  <si>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</si>
  <si>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</si>
  <si>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</si>
  <si>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</si>
  <si>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</si>
  <si>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</si>
  <si>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</si>
  <si>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</si>
  <si>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</si>
  <si>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</si>
  <si>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</si>
  <si>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</si>
  <si>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</si>
  <si>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</si>
  <si>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</si>
  <si>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</si>
  <si>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</si>
  <si>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</si>
  <si>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</si>
  <si>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</si>
  <si>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</si>
  <si>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</si>
  <si>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</si>
  <si>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</si>
  <si>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</si>
  <si>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</si>
  <si>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</si>
  <si>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</si>
  <si>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</si>
  <si>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</si>
  <si>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</si>
  <si>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</si>
  <si>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</si>
  <si>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</si>
  <si>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</si>
  <si>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</si>
  <si>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</si>
  <si>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</si>
  <si>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</si>
  <si>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</si>
  <si>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</si>
  <si>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</si>
  <si>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</si>
  <si>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</si>
  <si>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</si>
  <si>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</si>
  <si>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</si>
  <si>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</si>
  <si>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</si>
  <si>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</si>
  <si>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</si>
  <si>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</si>
  <si>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</si>
  <si>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</si>
  <si>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</si>
  <si>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</si>
  <si>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</si>
  <si>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</si>
  <si>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</si>
  <si>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</si>
  <si>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</si>
  <si>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</si>
  <si>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</si>
  <si>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</si>
  <si>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</si>
  <si>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</si>
  <si>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</si>
  <si>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</si>
  <si>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</si>
  <si>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</si>
  <si>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</si>
  <si>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</si>
  <si>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</si>
  <si>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</si>
  <si>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</si>
  <si>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</si>
  <si>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</si>
  <si>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</si>
  <si>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</si>
  <si>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</si>
  <si>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</si>
  <si>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</si>
  <si>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</si>
  <si>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</si>
  <si>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</si>
  <si>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</si>
  <si>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</si>
  <si>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</si>
  <si>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</si>
  <si>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</si>
  <si>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</si>
  <si>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</si>
  <si>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</si>
  <si>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</si>
  <si>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</si>
  <si>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</si>
  <si>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</si>
  <si>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</si>
  <si>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</si>
  <si>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</si>
  <si>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</si>
  <si>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</si>
  <si>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</si>
  <si>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</si>
  <si>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</si>
  <si>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</si>
  <si>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</si>
  <si>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</si>
  <si>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</si>
  <si>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</si>
  <si>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</si>
  <si>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</si>
  <si>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</si>
  <si>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</si>
  <si>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</si>
  <si>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</si>
  <si>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</si>
  <si>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</si>
  <si>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</si>
  <si>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</si>
  <si>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</si>
  <si>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</si>
  <si>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</si>
  <si>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</si>
  <si>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</si>
  <si>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</si>
  <si>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</si>
  <si>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</si>
  <si>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</si>
  <si>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</si>
  <si>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</si>
  <si>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</si>
  <si>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</si>
  <si>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</si>
  <si>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</si>
  <si>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</si>
  <si>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</si>
  <si>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</si>
  <si>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</si>
  <si>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</si>
  <si>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</si>
  <si>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</si>
  <si>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</si>
  <si>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</si>
  <si>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</si>
  <si>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</si>
  <si>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</si>
  <si>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</si>
  <si>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</si>
  <si>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</si>
  <si>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</si>
  <si>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</si>
  <si>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</si>
  <si>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</si>
  <si>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</si>
  <si>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</si>
  <si>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</si>
  <si>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</si>
  <si>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</si>
  <si>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</si>
  <si>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</si>
  <si>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</si>
  <si>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</si>
  <si>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</si>
  <si>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</si>
  <si>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</si>
  <si>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</si>
  <si>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</si>
  <si>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</si>
  <si>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</si>
  <si>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</si>
  <si>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</si>
  <si>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</si>
  <si>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</si>
  <si>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</si>
  <si>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</si>
  <si>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</si>
  <si>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</si>
  <si>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</si>
  <si>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</si>
  <si>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</si>
  <si>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</si>
  <si>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</si>
  <si>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</si>
  <si>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</si>
  <si>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</si>
  <si>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</si>
  <si>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</si>
  <si>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</si>
  <si>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</si>
  <si>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</si>
  <si>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</si>
  <si>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</si>
  <si>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</si>
  <si>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</si>
  <si>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</si>
  <si>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</si>
  <si>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</si>
  <si>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</si>
  <si>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</si>
  <si>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</si>
  <si>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</si>
  <si>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</si>
  <si>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</si>
  <si>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</si>
  <si>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</si>
  <si>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</si>
  <si>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</si>
  <si>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</si>
  <si>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</si>
  <si>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</si>
  <si>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</si>
  <si>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</si>
  <si>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</si>
  <si>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</si>
  <si>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</si>
  <si>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</si>
  <si>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</si>
  <si>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</si>
  <si>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</si>
  <si>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</si>
  <si>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</si>
  <si>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</si>
  <si>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</si>
  <si>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</si>
  <si>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</si>
  <si>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</si>
  <si>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</si>
  <si>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</si>
  <si>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</si>
  <si>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</si>
  <si>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</si>
  <si>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</si>
  <si>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</si>
  <si>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</si>
  <si>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</si>
  <si>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</si>
  <si>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</si>
  <si>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</si>
  <si>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</si>
  <si>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</si>
  <si>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</si>
  <si>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</si>
  <si>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</si>
  <si>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</si>
  <si>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</si>
  <si>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</si>
  <si>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</si>
  <si>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</si>
  <si>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</si>
  <si>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</si>
  <si>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</si>
  <si>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</si>
  <si>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</si>
  <si>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</si>
  <si>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</si>
  <si>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</si>
  <si>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</si>
  <si>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</si>
  <si>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</si>
  <si>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</si>
  <si>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</si>
  <si>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</si>
  <si>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</si>
  <si>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</si>
  <si>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</si>
  <si>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</si>
  <si>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</si>
  <si>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</si>
  <si>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</si>
  <si>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</si>
  <si>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</si>
  <si>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</si>
  <si>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</si>
  <si>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</si>
  <si>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</si>
  <si>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</si>
  <si>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</si>
  <si>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</si>
  <si>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</si>
  <si>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</si>
  <si>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</si>
  <si>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</si>
  <si>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</si>
  <si>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</si>
  <si>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</si>
  <si>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</si>
  <si>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</si>
  <si>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</si>
  <si>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</si>
  <si>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</si>
  <si>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</si>
  <si>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</si>
  <si>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</si>
  <si>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</si>
  <si>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</si>
  <si>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</si>
  <si>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</si>
  <si>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</si>
  <si>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</si>
  <si>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</si>
  <si>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</si>
  <si>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</si>
  <si>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</si>
  <si>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</si>
  <si>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</si>
  <si>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</si>
  <si>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</si>
  <si>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</si>
  <si>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</si>
  <si>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</si>
  <si>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</si>
  <si>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</si>
  <si>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</si>
  <si>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</si>
  <si>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</si>
  <si>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</si>
  <si>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</si>
  <si>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</si>
  <si>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</si>
  <si>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</si>
  <si>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</si>
  <si>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</si>
  <si>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</si>
  <si>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</si>
  <si>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</si>
  <si>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</si>
  <si>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</si>
  <si>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</si>
  <si>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</si>
  <si>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</si>
  <si>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</si>
  <si>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</si>
  <si>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</si>
  <si>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</si>
  <si>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</si>
  <si>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</si>
  <si>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</si>
  <si>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</si>
  <si>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</si>
  <si>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</si>
  <si>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</si>
  <si>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</si>
  <si>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</si>
  <si>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</si>
  <si>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</si>
  <si>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</si>
  <si>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</si>
  <si>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</si>
  <si>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</si>
  <si>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</si>
  <si>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</si>
  <si>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</si>
  <si>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</si>
  <si>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</si>
  <si>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</si>
  <si>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</si>
  <si>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</si>
  <si>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</si>
  <si>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</si>
  <si>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</si>
  <si>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</si>
  <si>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</si>
  <si>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</si>
  <si>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</si>
  <si>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</si>
  <si>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</si>
  <si>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</si>
  <si>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</si>
  <si>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</si>
  <si>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</si>
  <si>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</si>
  <si>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</si>
  <si>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</si>
  <si>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</si>
  <si>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</si>
  <si>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</si>
  <si>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</si>
  <si>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</si>
  <si>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</si>
  <si>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</si>
  <si>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</si>
  <si>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</si>
  <si>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</si>
  <si>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</si>
  <si>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</si>
  <si>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</si>
  <si>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</si>
  <si>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</si>
  <si>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</si>
  <si>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</si>
  <si>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</si>
  <si>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</si>
  <si>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</si>
  <si>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</si>
  <si>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</si>
  <si>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</si>
  <si>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</si>
  <si>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</si>
  <si>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</si>
  <si>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</si>
  <si>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</si>
  <si>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</si>
  <si>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</si>
  <si>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</si>
  <si>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</si>
  <si>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</si>
  <si>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</si>
  <si>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</si>
  <si>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</si>
  <si>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</si>
  <si>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</si>
  <si>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</si>
  <si>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</si>
  <si>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</si>
  <si>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</si>
  <si>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</si>
  <si>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</si>
  <si>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</si>
  <si>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</si>
  <si>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</si>
  <si>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</si>
  <si>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</si>
  <si>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</si>
  <si>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</si>
  <si>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</si>
  <si>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</si>
  <si>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</si>
  <si>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</si>
  <si>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</si>
  <si>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</si>
  <si>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</si>
  <si>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</si>
  <si>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</si>
  <si>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</si>
  <si>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</si>
  <si>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</si>
  <si>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</si>
  <si>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</si>
  <si>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</si>
  <si>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</si>
  <si>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</si>
  <si>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</si>
  <si>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</si>
  <si>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</si>
  <si>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</si>
  <si>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</si>
  <si>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</si>
  <si>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</si>
  <si>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</si>
  <si>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</si>
  <si>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</si>
  <si>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</si>
  <si>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</si>
  <si>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</si>
  <si>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</si>
  <si>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</si>
  <si>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</si>
  <si>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</si>
  <si>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</si>
  <si>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</si>
  <si>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</si>
  <si>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</si>
  <si>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</si>
  <si>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</si>
  <si>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</si>
  <si>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Health&amp;PersonalCare|HomeMedicalSupplies&amp;Equipment|HealthMonitors|WeighingScales|DigitalBathroomScales</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</si>
  <si>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</si>
  <si>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</si>
  <si>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</si>
  <si>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</si>
  <si>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</si>
  <si>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</si>
  <si>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</si>
  <si>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</si>
  <si>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</si>
  <si>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</si>
  <si>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</si>
  <si>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</si>
  <si>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</si>
  <si>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</si>
  <si>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</si>
  <si>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</si>
  <si>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</si>
  <si>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</si>
  <si>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</si>
  <si>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</si>
  <si>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</si>
  <si>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</si>
  <si>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</si>
  <si>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</si>
  <si>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</si>
  <si>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</si>
  <si>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</si>
  <si>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</si>
  <si>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</si>
  <si>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</si>
  <si>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</si>
  <si>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</si>
  <si>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</si>
  <si>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</si>
  <si>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</si>
  <si>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</si>
  <si>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</si>
  <si>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</si>
  <si>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</si>
  <si>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</si>
  <si>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</si>
  <si>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</si>
  <si>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</si>
  <si>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</si>
  <si>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</si>
  <si>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</si>
  <si>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</si>
  <si>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</si>
  <si>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</si>
  <si>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</si>
  <si>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</si>
  <si>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</si>
  <si>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</si>
  <si>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</si>
  <si>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</si>
  <si>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</si>
  <si>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</si>
  <si>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</si>
  <si>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</si>
  <si>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</si>
  <si>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</si>
  <si>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</si>
  <si>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</si>
  <si>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</si>
  <si>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</si>
  <si>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</si>
  <si>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</si>
  <si>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</si>
  <si>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</si>
  <si>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</si>
  <si>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</si>
  <si>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</si>
  <si>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</si>
  <si>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</si>
  <si>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</si>
  <si>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</si>
  <si>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</si>
  <si>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</si>
  <si>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</si>
  <si>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</si>
  <si>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</si>
  <si>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</si>
  <si>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</si>
  <si>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</si>
  <si>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</si>
  <si>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</si>
  <si>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</si>
  <si>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</si>
  <si>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</si>
  <si>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</si>
  <si>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</si>
  <si>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</si>
  <si>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</si>
  <si>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</si>
  <si>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</si>
  <si>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</si>
  <si>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</si>
  <si>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</si>
  <si>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</si>
  <si>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</si>
  <si>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</si>
  <si>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</si>
  <si>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</si>
  <si>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</si>
  <si>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</si>
  <si>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</si>
  <si>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</si>
  <si>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</si>
  <si>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</si>
  <si>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</si>
  <si>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</si>
  <si>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</si>
  <si>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</si>
  <si>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</si>
  <si>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</si>
  <si>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</si>
  <si>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</si>
  <si>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</si>
  <si>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</si>
  <si>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</si>
  <si>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</si>
  <si>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</si>
  <si>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</si>
  <si>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</si>
  <si>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</si>
  <si>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</si>
  <si>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</si>
  <si>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</si>
  <si>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</si>
  <si>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</si>
  <si>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</si>
  <si>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</si>
  <si>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</si>
  <si>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</si>
  <si>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</si>
  <si>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</si>
  <si>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</si>
  <si>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</si>
  <si>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</si>
  <si>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</si>
  <si>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</si>
  <si>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</si>
  <si>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</si>
  <si>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</si>
  <si>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</si>
  <si>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</si>
  <si>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</si>
  <si>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</si>
  <si>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</si>
  <si>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</si>
  <si>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</si>
  <si>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</si>
  <si>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</si>
  <si>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</si>
  <si>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</si>
  <si>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</si>
  <si>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</si>
  <si>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</si>
  <si>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</si>
  <si>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</si>
  <si>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</si>
  <si>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</si>
  <si>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</si>
  <si>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</si>
  <si>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</si>
  <si>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</si>
  <si>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</si>
  <si>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</si>
  <si>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</si>
  <si>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</si>
  <si>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</si>
  <si>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</si>
  <si>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</si>
  <si>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</si>
  <si>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</si>
  <si>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</si>
  <si>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</si>
  <si>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</si>
  <si>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</si>
  <si>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</si>
  <si>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</si>
  <si>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</si>
  <si>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</si>
  <si>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</si>
  <si>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</si>
  <si>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</si>
  <si>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</si>
  <si>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</si>
  <si>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</si>
  <si>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</si>
  <si>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</si>
  <si>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</si>
  <si>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</si>
  <si>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</si>
  <si>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</si>
  <si>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</si>
  <si>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</si>
  <si>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</si>
  <si>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</si>
  <si>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</si>
  <si>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</si>
  <si>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</si>
  <si>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</si>
  <si>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</si>
  <si>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</si>
  <si>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</si>
  <si>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</si>
  <si>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</si>
  <si>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</si>
  <si>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</si>
  <si>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</si>
  <si>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</si>
  <si>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</si>
  <si>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</si>
  <si>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</si>
  <si>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</si>
  <si>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</si>
  <si>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</si>
  <si>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</si>
  <si>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</si>
  <si>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</si>
  <si>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</si>
  <si>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</si>
  <si>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</si>
  <si>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</si>
  <si>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</si>
  <si>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</si>
  <si>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</si>
  <si>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</si>
  <si>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</si>
  <si>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</si>
  <si>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</si>
  <si>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</si>
  <si>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</si>
  <si>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</si>
  <si>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</si>
  <si>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</si>
  <si>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</si>
  <si>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</si>
  <si>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</si>
  <si>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</si>
  <si>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</si>
  <si>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</si>
  <si>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</si>
  <si>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</si>
  <si>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</si>
  <si>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</si>
  <si>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</si>
  <si>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</si>
  <si>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</si>
  <si>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</si>
  <si>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Home&amp;Kitchen|Heating,Cooling&amp;AirQuality|Humidifiers</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</si>
  <si>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</si>
  <si>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</si>
  <si>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</si>
  <si>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</si>
  <si>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</si>
  <si>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</si>
  <si>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</si>
  <si>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</si>
  <si>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</si>
  <si>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</si>
  <si>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</si>
  <si>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</si>
  <si>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</si>
  <si>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</si>
  <si>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</si>
  <si>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</si>
  <si>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</si>
  <si>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</si>
  <si>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</si>
  <si>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</si>
  <si>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</si>
  <si>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</si>
  <si>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</si>
  <si>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</si>
  <si>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</si>
  <si>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</si>
  <si>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</si>
  <si>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</si>
  <si>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</si>
  <si>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</si>
  <si>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</si>
  <si>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</si>
  <si>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</si>
  <si>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</si>
  <si>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</si>
  <si>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</si>
  <si>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</si>
  <si>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</si>
  <si>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</si>
  <si>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</si>
  <si>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</si>
  <si>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</si>
  <si>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</si>
  <si>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</si>
  <si>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</si>
  <si>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</si>
  <si>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</si>
  <si>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</si>
  <si>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</si>
  <si>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</si>
  <si>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</si>
  <si>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</si>
  <si>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</si>
  <si>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</si>
  <si>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</si>
  <si>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</si>
  <si>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</si>
  <si>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</si>
  <si>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</si>
  <si>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</si>
  <si>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</si>
  <si>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</si>
  <si>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</si>
  <si>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</si>
  <si>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</si>
  <si>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</si>
  <si>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</si>
  <si>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</si>
  <si>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</si>
  <si>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</si>
  <si>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</si>
  <si>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</si>
  <si>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</si>
  <si>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</si>
  <si>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</si>
  <si>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</si>
  <si>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</si>
  <si>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</si>
  <si>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</si>
  <si>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</si>
  <si>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</si>
  <si>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</si>
  <si>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</si>
  <si>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</si>
  <si>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</si>
  <si>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</si>
  <si>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</si>
  <si>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</si>
  <si>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</si>
  <si>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</si>
  <si>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</si>
  <si>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</si>
  <si>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</si>
  <si>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</si>
  <si>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</si>
  <si>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</si>
  <si>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</si>
  <si>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</si>
  <si>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</si>
  <si>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</si>
  <si>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</si>
  <si>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</si>
  <si>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</si>
  <si>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</si>
  <si>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</si>
  <si>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</si>
  <si>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</si>
  <si>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</si>
  <si>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</si>
  <si>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</si>
  <si>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</si>
  <si>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</si>
  <si>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</si>
  <si>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</si>
  <si>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</si>
  <si>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</si>
  <si>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</si>
  <si>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</si>
  <si>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</si>
  <si>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</si>
  <si>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</si>
  <si>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</si>
  <si>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</si>
  <si>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</si>
  <si>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</si>
  <si>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</si>
  <si>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</si>
  <si>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</si>
  <si>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</si>
  <si>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</si>
  <si>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</si>
  <si>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</si>
  <si>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</si>
  <si>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</si>
  <si>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</si>
  <si>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</si>
  <si>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</si>
  <si>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</si>
  <si>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</si>
  <si>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</si>
  <si>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</si>
  <si>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</si>
  <si>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</si>
  <si>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</si>
  <si>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</si>
  <si>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</si>
  <si>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</si>
  <si>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</si>
  <si>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</si>
  <si>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</si>
  <si>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</si>
  <si>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</si>
  <si>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</si>
  <si>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</si>
  <si>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</si>
  <si>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</si>
  <si>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</si>
  <si>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</si>
  <si>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</si>
  <si>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</si>
  <si>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</si>
  <si>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</si>
  <si>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</si>
  <si>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</si>
  <si>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</si>
  <si>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</si>
  <si>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</si>
  <si>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</si>
  <si>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</si>
  <si>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</si>
  <si>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</si>
  <si>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</si>
  <si>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</si>
  <si>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</si>
  <si>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</si>
  <si>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</si>
  <si>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</si>
  <si>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</si>
  <si>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</si>
  <si>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</si>
  <si>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</si>
  <si>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</si>
  <si>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</si>
  <si>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</si>
  <si>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</si>
  <si>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</si>
  <si>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</si>
  <si>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</si>
  <si>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</si>
  <si>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</si>
  <si>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</si>
  <si>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</si>
  <si>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</si>
  <si>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</si>
  <si>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</si>
  <si>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</si>
  <si>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</si>
  <si>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</si>
  <si>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</si>
  <si>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</si>
  <si>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</si>
  <si>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</si>
  <si>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</si>
  <si>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</si>
  <si>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</si>
  <si>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</si>
  <si>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</si>
  <si>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</si>
  <si>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</si>
  <si>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</si>
  <si>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</si>
  <si>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</si>
  <si>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</si>
  <si>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</si>
  <si>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</si>
  <si>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</si>
  <si>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</si>
  <si>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</si>
  <si>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</si>
  <si>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</si>
  <si>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</si>
  <si>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</si>
  <si>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</si>
  <si>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</si>
  <si>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</si>
  <si>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</si>
  <si>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</si>
  <si>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</si>
  <si>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</si>
  <si>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</si>
  <si>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</si>
  <si>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</si>
  <si>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</si>
  <si>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</si>
  <si>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</si>
  <si>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</si>
  <si>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</si>
  <si>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</si>
  <si>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</si>
  <si>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</si>
  <si>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</si>
  <si>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</si>
  <si>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</si>
  <si>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</si>
  <si>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</si>
  <si>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</si>
  <si>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</si>
  <si>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</si>
  <si>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</si>
  <si>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</si>
  <si>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</si>
  <si>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</si>
  <si>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</si>
  <si>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</si>
  <si>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</si>
  <si>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</si>
  <si>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</si>
  <si>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</si>
  <si>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</si>
  <si>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</si>
  <si>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</si>
  <si>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</si>
  <si>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</si>
  <si>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</si>
  <si>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</si>
  <si>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</si>
  <si>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</si>
  <si>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</si>
  <si>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</si>
  <si>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</si>
  <si>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</si>
  <si>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</si>
  <si>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</si>
  <si>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</si>
  <si>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</si>
  <si>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Home&amp;Kitchen|Kitchen&amp;HomeAppliances|SmallKitchenAppliances|SmallApplianceParts&amp;Accessories|StandMixerAccessories</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</si>
  <si>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</si>
  <si>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</si>
  <si>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</si>
  <si>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</si>
  <si>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</si>
  <si>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</si>
  <si>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</si>
  <si>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</si>
  <si>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</si>
  <si>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</si>
  <si>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</si>
  <si>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</si>
  <si>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</si>
  <si>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</si>
  <si>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</si>
  <si>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</si>
  <si>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</si>
  <si>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Home&amp;Kitchen|Kitchen&amp;HomeAppliances|Vacuum,Cleaning&amp;Ironing|Vacuums&amp;FloorCare|Vacuums|RoboticVacuums</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</si>
  <si>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</si>
  <si>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</si>
  <si>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</si>
  <si>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</si>
  <si>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</si>
  <si>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</si>
  <si>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</si>
  <si>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</si>
  <si>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</si>
  <si>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</si>
  <si>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</si>
  <si>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</si>
  <si>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</si>
  <si>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</si>
  <si>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</si>
  <si>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</si>
  <si>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</si>
  <si>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</si>
  <si>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</si>
  <si>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</si>
  <si>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</si>
  <si>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</si>
  <si>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</si>
  <si>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</si>
  <si>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</si>
  <si>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</si>
  <si>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</si>
  <si>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</si>
  <si>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</si>
  <si>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</si>
  <si>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</si>
  <si>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</si>
  <si>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</si>
  <si>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</si>
  <si>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</si>
  <si>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</si>
  <si>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</si>
  <si>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</si>
  <si>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</si>
  <si>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</si>
  <si>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</si>
  <si>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</si>
  <si>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</si>
  <si>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</si>
  <si>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</si>
  <si>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</si>
  <si>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</si>
  <si>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</si>
  <si>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</si>
  <si>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</si>
  <si>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</si>
  <si>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</si>
  <si>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</si>
  <si>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</si>
  <si>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</si>
  <si>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</si>
  <si>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</si>
  <si>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</si>
  <si>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</si>
  <si>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</si>
  <si>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</si>
  <si>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</si>
  <si>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</si>
  <si>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</si>
  <si>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</si>
  <si>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</si>
  <si>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</si>
  <si>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</si>
  <si>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</si>
  <si>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</si>
  <si>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</si>
  <si>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</si>
  <si>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</si>
  <si>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</si>
  <si>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</si>
  <si>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</si>
  <si>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</si>
  <si>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</si>
  <si>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</si>
  <si>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</si>
  <si>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</si>
  <si>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</si>
  <si>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</si>
  <si>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</si>
  <si>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</si>
  <si>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</si>
  <si>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</si>
  <si>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</si>
  <si>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</si>
  <si>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</si>
  <si>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</si>
  <si>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</si>
  <si>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</si>
  <si>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</si>
  <si>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</si>
  <si>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</si>
  <si>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</si>
  <si>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</si>
  <si>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</si>
  <si>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</si>
  <si>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</si>
  <si>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</si>
  <si>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</si>
  <si>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</si>
  <si>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</si>
  <si>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</si>
  <si>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</si>
  <si>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</si>
  <si>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</si>
  <si>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</si>
  <si>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</si>
  <si>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</si>
  <si>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</si>
  <si>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</si>
  <si>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</si>
  <si>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</si>
  <si>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</si>
  <si>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</si>
  <si>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</si>
  <si>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</si>
  <si>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</si>
  <si>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</si>
  <si>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</si>
  <si>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</si>
  <si>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</si>
  <si>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</si>
  <si>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</si>
  <si>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</si>
  <si>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</si>
  <si>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</si>
  <si>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</si>
  <si>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</si>
  <si>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</si>
  <si>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</si>
  <si>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</si>
  <si>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</si>
  <si>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</si>
  <si>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</si>
  <si>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</si>
  <si>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</si>
  <si>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</si>
  <si>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</si>
  <si>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</si>
  <si>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</si>
  <si>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</si>
  <si>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</si>
  <si>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</si>
  <si>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</si>
  <si>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</si>
  <si>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</si>
  <si>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</si>
  <si>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</si>
  <si>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</si>
  <si>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</si>
  <si>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</si>
  <si>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</si>
  <si>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</si>
  <si>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</si>
  <si>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</si>
  <si>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</si>
  <si>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</si>
  <si>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</si>
  <si>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</si>
  <si>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</si>
  <si>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</si>
  <si>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</si>
  <si>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</si>
  <si>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</si>
  <si>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</si>
  <si>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</si>
  <si>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</si>
  <si>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</si>
  <si>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</si>
  <si>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</si>
  <si>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</si>
  <si>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</si>
  <si>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</si>
  <si>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</si>
  <si>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</si>
  <si>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</si>
  <si>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</si>
  <si>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</si>
  <si>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</si>
  <si>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</si>
  <si>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</si>
  <si>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</si>
  <si>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</si>
  <si>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</si>
  <si>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</si>
  <si>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</si>
  <si>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</si>
  <si>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</si>
  <si>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</si>
  <si>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</si>
  <si>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</si>
  <si>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</si>
  <si>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</si>
  <si>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</si>
  <si>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</si>
  <si>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</si>
  <si>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</si>
  <si>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</si>
  <si>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</si>
  <si>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</si>
  <si>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</si>
  <si>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</si>
  <si>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</si>
  <si>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</si>
  <si>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</si>
  <si>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</si>
  <si>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</si>
  <si>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</si>
  <si>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</si>
  <si>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</si>
  <si>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</si>
  <si>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</si>
  <si>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</si>
  <si>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</si>
  <si>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</si>
  <si>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</si>
  <si>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</si>
  <si>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</si>
  <si>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</si>
  <si>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</si>
  <si>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</si>
  <si>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</si>
  <si>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</si>
  <si>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</si>
  <si>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</si>
  <si>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</si>
  <si>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</si>
  <si>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</si>
  <si>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</si>
  <si>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</si>
  <si>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</si>
  <si>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</si>
  <si>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</si>
  <si>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</si>
  <si>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</si>
  <si>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</si>
  <si>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</si>
  <si>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</si>
  <si>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</si>
  <si>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</si>
  <si>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</si>
  <si>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</si>
  <si>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</si>
  <si>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</si>
  <si>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</si>
  <si>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</si>
  <si>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</si>
  <si>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</si>
  <si>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</si>
  <si>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</si>
  <si>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</si>
  <si>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</si>
  <si>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</si>
  <si>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</si>
  <si>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</si>
  <si>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</si>
  <si>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</si>
  <si>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</si>
  <si>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</si>
  <si>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</si>
  <si>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</si>
  <si>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</si>
  <si>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</si>
  <si>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</si>
  <si>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</si>
  <si>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</si>
  <si>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</si>
  <si>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</si>
  <si>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</si>
  <si>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</si>
  <si>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</si>
  <si>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</si>
  <si>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</si>
  <si>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</si>
  <si>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</si>
  <si>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</si>
  <si>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</si>
  <si>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</si>
  <si>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</si>
  <si>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</si>
  <si>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</si>
  <si>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</si>
  <si>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</si>
  <si>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</si>
  <si>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</si>
  <si>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</si>
  <si>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</si>
  <si>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</si>
  <si>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</si>
  <si>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</si>
  <si>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</si>
  <si>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</si>
  <si>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</si>
  <si>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</si>
  <si>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</si>
  <si>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</si>
  <si>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</si>
  <si>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</si>
  <si>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</si>
  <si>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</si>
  <si>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</si>
  <si>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</si>
  <si>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</si>
  <si>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</si>
  <si>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</si>
  <si>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</si>
  <si>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</si>
  <si>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</si>
  <si>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</si>
  <si>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</si>
  <si>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</si>
  <si>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</si>
  <si>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</si>
  <si>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</si>
  <si>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</si>
  <si>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</si>
  <si>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</si>
  <si>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</si>
  <si>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</si>
  <si>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</si>
  <si>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</si>
  <si>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</si>
  <si>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</si>
  <si>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</si>
  <si>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</si>
  <si>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</si>
  <si>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</si>
  <si>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</si>
  <si>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</si>
  <si>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</si>
  <si>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</si>
  <si>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</si>
  <si>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</si>
  <si>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</si>
  <si>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</si>
  <si>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</si>
  <si>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</si>
  <si>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</si>
  <si>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</si>
  <si>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</si>
  <si>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</si>
  <si>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</si>
  <si>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</si>
  <si>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</si>
  <si>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</si>
  <si>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</si>
  <si>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</si>
  <si>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</si>
  <si>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</si>
  <si>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</si>
  <si>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</si>
  <si>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</si>
  <si>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</si>
  <si>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</si>
  <si>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</si>
  <si>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</si>
  <si>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</si>
  <si>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</si>
  <si>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</si>
  <si>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</si>
  <si>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</si>
  <si>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</si>
  <si>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</si>
  <si>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</si>
  <si>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</si>
  <si>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</si>
  <si>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</si>
  <si>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</si>
  <si>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</si>
  <si>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</si>
  <si>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</si>
  <si>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</si>
  <si>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</si>
  <si>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</si>
  <si>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</si>
  <si>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</si>
  <si>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</si>
  <si>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</si>
  <si>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</si>
  <si>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</si>
  <si>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</si>
  <si>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</si>
  <si>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</si>
  <si>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</si>
  <si>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</si>
  <si>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</si>
  <si>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</si>
  <si>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</si>
  <si>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</si>
  <si>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</si>
  <si>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</si>
  <si>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</si>
  <si>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</si>
  <si>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</si>
  <si>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</si>
  <si>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</si>
  <si>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</si>
  <si>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</si>
  <si>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</si>
  <si>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</si>
  <si>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</si>
  <si>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</si>
  <si>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</si>
  <si>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</si>
  <si>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</si>
  <si>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</si>
  <si>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</si>
  <si>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</si>
  <si>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</si>
  <si>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</si>
  <si>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</si>
  <si>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</si>
  <si>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</si>
  <si>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</si>
  <si>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</si>
  <si>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</si>
  <si>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</si>
  <si>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</si>
  <si>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</si>
  <si>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</si>
  <si>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</si>
  <si>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</si>
  <si>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</si>
  <si>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</si>
  <si>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</si>
  <si>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</si>
  <si>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</si>
  <si>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</si>
  <si>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</si>
  <si>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</si>
  <si>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</si>
  <si>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</si>
  <si>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</si>
  <si>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Home&amp;Kitchen|Heating,Cooling&amp;AirQuality|AirConditioners|Split-SystemAirConditioners</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</si>
  <si>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</si>
  <si>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</si>
  <si>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</si>
  <si>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</si>
  <si>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</si>
  <si>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</si>
  <si>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</si>
  <si>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</si>
  <si>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</si>
  <si>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</si>
  <si>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</si>
  <si>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</si>
  <si>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</si>
  <si>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</si>
  <si>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</si>
  <si>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</si>
  <si>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</si>
  <si>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</si>
  <si>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</si>
  <si>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</si>
  <si>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</si>
  <si>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</si>
  <si>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</si>
  <si>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</si>
  <si>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</si>
  <si>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</si>
  <si>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</si>
  <si>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</si>
  <si>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</si>
  <si>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</si>
  <si>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</si>
  <si>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</si>
  <si>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</si>
  <si>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</si>
  <si>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</si>
  <si>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</si>
  <si>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</si>
  <si>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</si>
  <si>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</si>
  <si>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</si>
  <si>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</si>
  <si>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</si>
  <si>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</si>
  <si>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</si>
  <si>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</si>
  <si>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</si>
  <si>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</si>
  <si>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</si>
  <si>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</si>
  <si>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</si>
  <si>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</si>
  <si>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</si>
  <si>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</si>
  <si>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</si>
  <si>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</si>
  <si>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</si>
  <si>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</si>
  <si>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</si>
  <si>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</si>
  <si>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</si>
  <si>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</si>
  <si>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</si>
  <si>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</si>
  <si>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</si>
  <si>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</si>
  <si>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</si>
  <si>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</si>
  <si>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</si>
  <si>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</si>
  <si>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</si>
  <si>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</si>
  <si>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</si>
  <si>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</si>
  <si>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</si>
  <si>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</si>
  <si>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</si>
  <si>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</si>
  <si>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</si>
  <si>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</si>
  <si>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</si>
  <si>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</si>
  <si>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</si>
  <si>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</si>
  <si>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</si>
  <si>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</si>
  <si>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</si>
  <si>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</si>
  <si>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</si>
  <si>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</si>
  <si>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</si>
  <si>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</si>
  <si>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</si>
  <si>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</si>
  <si>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</si>
  <si>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</si>
  <si>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</si>
  <si>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</si>
  <si>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</si>
  <si>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</si>
  <si>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</si>
  <si>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</si>
  <si>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</si>
  <si>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</si>
  <si>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</si>
  <si>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</si>
  <si>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</si>
  <si>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</si>
  <si>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</si>
  <si>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</si>
  <si>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</si>
  <si>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</si>
  <si>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</si>
  <si>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</si>
  <si>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</si>
  <si>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</si>
  <si>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</si>
  <si>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</si>
  <si>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</si>
  <si>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</si>
  <si>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</si>
  <si>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</si>
  <si>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</si>
  <si>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</si>
  <si>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</si>
  <si>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</si>
  <si>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</si>
  <si>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</si>
  <si>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</si>
  <si>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</si>
  <si>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</si>
  <si>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</si>
  <si>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</si>
  <si>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</si>
  <si>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</si>
  <si>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</si>
  <si>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</si>
  <si>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</si>
  <si>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</si>
  <si>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</si>
  <si>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</si>
  <si>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</si>
  <si>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</si>
  <si>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</si>
  <si>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</si>
  <si>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</si>
  <si>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</si>
  <si>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</si>
  <si>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</si>
  <si>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</si>
  <si>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</si>
  <si>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</si>
  <si>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</si>
  <si>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</si>
  <si>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</si>
  <si>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</si>
  <si>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</si>
  <si>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</si>
  <si>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</si>
  <si>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</si>
  <si>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</si>
  <si>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</si>
  <si>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</si>
  <si>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</si>
  <si>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</si>
  <si>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</si>
  <si>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</si>
  <si>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</si>
  <si>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</si>
  <si>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</si>
  <si>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</si>
  <si>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</si>
  <si>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</si>
  <si>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</si>
  <si>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</si>
  <si>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</si>
  <si>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</si>
  <si>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</si>
  <si>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</si>
  <si>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</si>
  <si>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</si>
  <si>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</si>
  <si>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</si>
  <si>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</si>
  <si>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</si>
  <si>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</si>
  <si>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</si>
  <si>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</si>
  <si>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</si>
  <si>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</si>
  <si>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</si>
  <si>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</si>
  <si>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</si>
  <si>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</si>
  <si>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</si>
  <si>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</si>
  <si>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</si>
  <si>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</si>
  <si>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Home&amp;Kitchen|Kitchen&amp;HomeAppliances|Coffee,Tea&amp;Espresso|CoffeeMakerAccessories|MeasuringSpoons</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</si>
  <si>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</si>
  <si>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</si>
  <si>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</si>
  <si>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</si>
  <si>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</si>
  <si>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</si>
  <si>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</si>
  <si>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</si>
  <si>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</si>
  <si>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</si>
  <si>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</si>
  <si>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</si>
  <si>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</si>
  <si>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</si>
  <si>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</si>
  <si>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</si>
  <si>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</si>
  <si>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</si>
  <si>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</si>
  <si>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</si>
  <si>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</si>
  <si>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</si>
  <si>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</si>
  <si>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</si>
  <si>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</si>
  <si>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</si>
  <si>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</si>
  <si>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</si>
  <si>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</si>
  <si>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</si>
  <si>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</si>
  <si>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</si>
  <si>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</si>
  <si>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</si>
  <si>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</si>
  <si>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</si>
  <si>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</si>
  <si>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</si>
  <si>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</si>
  <si>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</si>
  <si>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</si>
  <si>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</si>
  <si>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</si>
  <si>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</si>
  <si>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</si>
  <si>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</si>
  <si>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</si>
  <si>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</si>
  <si>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</si>
  <si>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</si>
  <si>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</si>
  <si>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</si>
  <si>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</si>
  <si>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</si>
  <si>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</si>
  <si>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</si>
  <si>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</si>
  <si>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</si>
  <si>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</si>
  <si>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</si>
  <si>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</si>
  <si>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</si>
  <si>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</si>
  <si>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</si>
  <si>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</si>
  <si>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</si>
  <si>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</si>
  <si>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</si>
  <si>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</si>
  <si>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</si>
  <si>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</si>
  <si>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</si>
  <si>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</si>
  <si>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</si>
  <si>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</si>
  <si>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</si>
  <si>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</si>
  <si>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</si>
  <si>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</si>
  <si>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</si>
  <si>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</si>
  <si>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</si>
  <si>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</si>
  <si>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</si>
  <si>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</si>
  <si>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</si>
  <si>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</si>
  <si>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</si>
  <si>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</si>
  <si>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</si>
  <si>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</si>
  <si>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</si>
  <si>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</si>
  <si>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</si>
  <si>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</si>
  <si>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</si>
  <si>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</si>
  <si>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</si>
  <si>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</si>
  <si>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</si>
  <si>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</si>
  <si>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</si>
  <si>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</si>
  <si>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</si>
  <si>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</si>
  <si>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</si>
  <si>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</si>
  <si>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</si>
  <si>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</si>
  <si>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</si>
  <si>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</si>
  <si>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</si>
  <si>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</si>
  <si>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</si>
  <si>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</si>
  <si>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</si>
  <si>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</si>
  <si>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</si>
  <si>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</si>
  <si>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</si>
  <si>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</si>
  <si>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</si>
  <si>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</si>
  <si>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</si>
  <si>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</si>
  <si>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</si>
  <si>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</si>
  <si>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</si>
  <si>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</si>
  <si>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</si>
  <si>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</si>
  <si>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</si>
  <si>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</si>
  <si>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</si>
  <si>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</si>
  <si>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</si>
  <si>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</si>
  <si>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</si>
  <si>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</si>
  <si>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</si>
  <si>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</si>
  <si>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</si>
  <si>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</si>
  <si>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</si>
  <si>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</si>
  <si>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</si>
  <si>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</si>
  <si>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</si>
  <si>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</si>
  <si>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</si>
  <si>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</si>
  <si>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</si>
  <si>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</si>
  <si>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</si>
  <si>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</si>
  <si>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</si>
  <si>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</si>
  <si>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</si>
  <si>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</si>
  <si>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</si>
  <si>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</si>
  <si>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</si>
  <si>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</si>
  <si>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</si>
  <si>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</si>
  <si>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</si>
  <si>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</si>
  <si>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</si>
  <si>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</si>
  <si>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</si>
  <si>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</si>
  <si>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</si>
  <si>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</si>
  <si>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</si>
  <si>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</si>
  <si>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</si>
  <si>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</si>
  <si>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</si>
  <si>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</si>
  <si>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</si>
  <si>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</si>
  <si>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</si>
  <si>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</si>
  <si>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</si>
  <si>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</si>
  <si>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</si>
  <si>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</si>
  <si>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</si>
  <si>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</si>
  <si>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</si>
  <si>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</si>
  <si>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</si>
  <si>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</si>
  <si>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</si>
  <si>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</si>
  <si>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</si>
  <si>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</si>
  <si>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</si>
  <si>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</si>
  <si>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</si>
  <si>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</si>
  <si>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</si>
  <si>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</si>
  <si>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</si>
  <si>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</si>
  <si>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</si>
  <si>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</si>
  <si>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</si>
  <si>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</si>
  <si>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</si>
  <si>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</si>
  <si>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</si>
  <si>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</si>
  <si>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</si>
  <si>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</si>
  <si>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</si>
  <si>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</si>
  <si>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</si>
  <si>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</si>
  <si>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</si>
  <si>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</si>
  <si>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</si>
  <si>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</si>
  <si>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</si>
  <si>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</si>
  <si>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</si>
  <si>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</si>
  <si>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</si>
  <si>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</si>
  <si>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</si>
  <si>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</si>
  <si>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</si>
  <si>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</si>
  <si>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</si>
  <si>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</si>
  <si>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</si>
  <si>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</si>
  <si>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</si>
  <si>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</si>
  <si>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</si>
  <si>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</si>
  <si>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</si>
  <si>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</si>
  <si>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</si>
  <si>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</si>
  <si>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</si>
  <si>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</si>
  <si>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</si>
  <si>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</si>
  <si>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</si>
  <si>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</si>
  <si>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</si>
  <si>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</si>
  <si>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</si>
  <si>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</si>
  <si>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</si>
  <si>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</si>
  <si>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</si>
  <si>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</si>
  <si>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</si>
  <si>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</si>
  <si>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</si>
  <si>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</si>
  <si>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</si>
  <si>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</si>
  <si>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</si>
  <si>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</si>
  <si>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</si>
  <si>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</si>
  <si>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</si>
  <si>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</si>
  <si>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</si>
  <si>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</si>
  <si>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</si>
  <si>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</si>
  <si>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</si>
  <si>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</si>
  <si>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</si>
  <si>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</si>
  <si>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</si>
  <si>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</si>
  <si>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</si>
  <si>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</si>
  <si>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</si>
  <si>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</si>
  <si>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</si>
  <si>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</si>
  <si>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</si>
  <si>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</si>
  <si>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</si>
  <si>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</si>
  <si>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</si>
  <si>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</si>
  <si>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</si>
  <si>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</si>
  <si>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</si>
  <si>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</si>
  <si>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</si>
  <si>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</si>
  <si>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</si>
  <si>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</si>
  <si>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</si>
  <si>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</si>
  <si>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</si>
  <si>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</si>
  <si>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</si>
  <si>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</si>
  <si>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</si>
  <si>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</si>
  <si>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</si>
  <si>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</si>
  <si>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</si>
  <si>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</si>
  <si>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</si>
  <si>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</si>
  <si>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</si>
  <si>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</si>
  <si>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</si>
  <si>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</si>
  <si>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</si>
  <si>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</si>
  <si>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</si>
  <si>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</si>
  <si>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</si>
  <si>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</si>
  <si>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</si>
  <si>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</si>
  <si>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</si>
  <si>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</si>
  <si>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</si>
  <si>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</si>
  <si>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</si>
  <si>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</si>
  <si>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</si>
  <si>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</si>
  <si>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</si>
  <si>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</si>
  <si>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</si>
  <si>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</si>
  <si>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</si>
  <si>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</si>
  <si>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</si>
  <si>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</si>
  <si>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</si>
  <si>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</si>
  <si>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</si>
  <si>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</si>
  <si>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</si>
  <si>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</si>
  <si>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</si>
  <si>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</si>
  <si>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</si>
  <si>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</si>
  <si>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</si>
  <si>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</si>
  <si>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</si>
  <si>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</si>
  <si>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</si>
  <si>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</si>
  <si>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</si>
  <si>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</si>
  <si>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</si>
  <si>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</si>
  <si>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</si>
  <si>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</si>
  <si>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</si>
  <si>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</si>
  <si>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</si>
  <si>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</si>
  <si>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</si>
  <si>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</si>
  <si>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</si>
  <si>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</si>
  <si>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</si>
  <si>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</si>
  <si>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</si>
  <si>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</si>
  <si>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</si>
  <si>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</si>
  <si>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</si>
  <si>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</si>
  <si>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</si>
  <si>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</si>
  <si>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</si>
  <si>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</si>
  <si>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</si>
  <si>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</si>
  <si>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</si>
  <si>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</si>
  <si>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</si>
  <si>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</si>
  <si>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</si>
  <si>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</si>
  <si>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</si>
  <si>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</si>
  <si>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</si>
  <si>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</si>
  <si>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</si>
  <si>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</si>
  <si>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</si>
  <si>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</si>
  <si>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</si>
  <si>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</si>
  <si>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</si>
  <si>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</si>
  <si>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</si>
  <si>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</si>
  <si>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</si>
  <si>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</si>
  <si>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</si>
  <si>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</si>
  <si>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</si>
  <si>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</si>
  <si>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</si>
  <si>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</si>
  <si>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</si>
  <si>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</si>
  <si>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</si>
  <si>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</si>
  <si>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</si>
  <si>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</si>
  <si>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</si>
  <si>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</si>
  <si>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</si>
  <si>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</si>
  <si>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</si>
  <si>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</si>
  <si>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</si>
  <si>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</si>
  <si>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</si>
  <si>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</si>
  <si>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</si>
  <si>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</si>
  <si>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</si>
  <si>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</si>
  <si>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</si>
  <si>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</si>
  <si>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</si>
  <si>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</si>
  <si>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</si>
  <si>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</si>
  <si>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</si>
  <si>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</si>
  <si>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</si>
  <si>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</si>
  <si>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</si>
  <si>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</si>
  <si>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</si>
  <si>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</si>
  <si>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</si>
  <si>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</si>
  <si>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</si>
  <si>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</si>
  <si>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</si>
  <si>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</si>
  <si>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</si>
  <si>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</si>
  <si>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</si>
  <si>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</si>
  <si>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</si>
  <si>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</si>
  <si>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</si>
  <si>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</si>
  <si>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</si>
  <si>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</si>
  <si>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</si>
  <si>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</si>
  <si>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</si>
  <si>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</si>
  <si>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</si>
  <si>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</si>
  <si>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</si>
  <si>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</si>
  <si>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</si>
  <si>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</si>
  <si>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</si>
  <si>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</si>
  <si>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</si>
  <si>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</si>
  <si>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</si>
  <si>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</si>
  <si>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</si>
  <si>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</si>
  <si>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</si>
  <si>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</si>
  <si>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</si>
  <si>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</si>
  <si>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</si>
  <si>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</si>
  <si>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</si>
  <si>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</si>
  <si>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</si>
  <si>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</si>
  <si>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</si>
  <si>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</si>
  <si>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</si>
  <si>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</si>
  <si>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</si>
  <si>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</si>
  <si>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</si>
  <si>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</si>
  <si>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</si>
  <si>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</si>
  <si>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</si>
  <si>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</si>
  <si>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</si>
  <si>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</si>
  <si>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</si>
  <si>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</si>
  <si>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</si>
  <si>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</si>
  <si>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</si>
  <si>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</si>
  <si>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</si>
  <si>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</si>
  <si>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</si>
  <si>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</si>
  <si>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</si>
  <si>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</si>
  <si>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</si>
  <si>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</si>
  <si>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</si>
  <si>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</si>
  <si>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</si>
  <si>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</si>
  <si>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</si>
  <si>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</si>
  <si>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</si>
  <si>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</si>
  <si>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</si>
  <si>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</si>
  <si>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</si>
  <si>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</si>
  <si>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</si>
  <si>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</si>
  <si>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</si>
  <si>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</si>
  <si>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</si>
  <si>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</si>
  <si>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</si>
  <si>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</si>
  <si>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</si>
  <si>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</si>
  <si>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</si>
  <si>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</si>
  <si>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</si>
  <si>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</si>
  <si>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</si>
  <si>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</si>
  <si>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</si>
  <si>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</si>
  <si>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</si>
  <si>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</si>
  <si>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</si>
  <si>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</si>
  <si>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</si>
  <si>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</si>
  <si>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</si>
  <si>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</si>
  <si>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</si>
  <si>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</si>
  <si>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</si>
  <si>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</si>
  <si>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</si>
  <si>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</si>
  <si>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</si>
  <si>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</si>
  <si>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</si>
  <si>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</si>
  <si>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</si>
  <si>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</si>
  <si>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</si>
  <si>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</si>
  <si>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</si>
  <si>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</si>
  <si>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</si>
  <si>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</si>
  <si>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</si>
  <si>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</si>
  <si>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</si>
  <si>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</si>
  <si>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</si>
  <si>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</si>
  <si>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</si>
  <si>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</si>
  <si>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</si>
  <si>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</si>
  <si>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</si>
  <si>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</si>
  <si>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</si>
  <si>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</si>
  <si>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</si>
  <si>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</si>
  <si>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</si>
  <si>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</si>
  <si>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</si>
  <si>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</si>
  <si>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</si>
  <si>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</si>
  <si>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</si>
  <si>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</si>
  <si>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</si>
  <si>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</si>
  <si>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</si>
  <si>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</si>
  <si>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</si>
  <si>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</si>
  <si>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</si>
  <si>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</si>
  <si>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</si>
  <si>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</si>
  <si>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</si>
  <si>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</si>
  <si>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</si>
  <si>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</si>
  <si>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</si>
  <si>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</si>
  <si>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</si>
  <si>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</si>
  <si>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</si>
  <si>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</si>
  <si>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</si>
  <si>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</si>
  <si>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</si>
  <si>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</si>
  <si>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</si>
  <si>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</si>
  <si>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</si>
  <si>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</si>
  <si>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</si>
  <si>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</si>
  <si>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</si>
  <si>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</si>
  <si>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</si>
  <si>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</si>
  <si>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</si>
  <si>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</si>
  <si>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</si>
  <si>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</si>
  <si>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</si>
  <si>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</si>
  <si>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</si>
  <si>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</si>
  <si>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</si>
  <si>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</si>
  <si>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</si>
  <si>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</si>
  <si>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</si>
  <si>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</si>
  <si>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</si>
  <si>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</si>
  <si>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</si>
  <si>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</si>
  <si>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</si>
  <si>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</si>
  <si>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</si>
  <si>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</si>
  <si>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</si>
  <si>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</si>
  <si>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</si>
  <si>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</si>
  <si>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</si>
  <si>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</si>
  <si>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</si>
  <si>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</si>
  <si>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</si>
  <si>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</si>
  <si>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</si>
  <si>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</si>
  <si>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</si>
  <si>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</si>
  <si>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</si>
  <si>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</si>
  <si>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</si>
  <si>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</si>
  <si>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</si>
  <si>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</si>
  <si>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</si>
  <si>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</si>
  <si>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</si>
  <si>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</si>
  <si>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</si>
  <si>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</si>
  <si>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</si>
  <si>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</si>
  <si>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</si>
  <si>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</si>
  <si>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</si>
  <si>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</si>
  <si>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</si>
  <si>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</si>
  <si>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</si>
  <si>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</si>
  <si>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</si>
  <si>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</si>
  <si>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</si>
  <si>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</si>
  <si>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</si>
  <si>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</si>
  <si>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</si>
  <si>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</si>
  <si>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</si>
  <si>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</si>
  <si>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</si>
  <si>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</si>
  <si>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</si>
  <si>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</si>
  <si>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</si>
  <si>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</si>
  <si>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</si>
  <si>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</si>
  <si>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</si>
  <si>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</si>
  <si>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</si>
  <si>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</si>
  <si>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</si>
  <si>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</si>
  <si>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</si>
  <si>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</si>
  <si>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</si>
  <si>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</si>
  <si>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</si>
  <si>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</si>
  <si>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</si>
  <si>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</si>
  <si>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</si>
  <si>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</si>
  <si>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</si>
  <si>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</si>
  <si>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</si>
  <si>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</si>
  <si>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</si>
  <si>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</si>
  <si>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</si>
  <si>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</si>
  <si>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</si>
  <si>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</si>
  <si>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</si>
  <si>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</si>
  <si>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</si>
  <si>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</si>
  <si>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</si>
  <si>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</si>
  <si>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</si>
  <si>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</si>
  <si>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</si>
  <si>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</si>
  <si>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</si>
  <si>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</si>
  <si>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</si>
  <si>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</si>
  <si>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</si>
  <si>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</si>
  <si>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</si>
  <si>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</si>
  <si>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</si>
  <si>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</si>
  <si>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</si>
  <si>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</si>
  <si>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</si>
  <si>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</si>
  <si>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</si>
  <si>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</si>
  <si>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</si>
  <si>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</si>
  <si>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</si>
  <si>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</si>
  <si>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</si>
  <si>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</si>
  <si>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</si>
  <si>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</si>
  <si>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</si>
  <si>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</si>
  <si>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</si>
  <si>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</si>
  <si>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</si>
  <si>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</si>
  <si>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</si>
  <si>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</si>
  <si>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</si>
  <si>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</si>
  <si>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</si>
  <si>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</si>
  <si>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</si>
  <si>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</si>
  <si>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</si>
  <si>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</si>
  <si>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</si>
  <si>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</si>
  <si>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</si>
  <si>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</si>
  <si>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</si>
  <si>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</si>
  <si>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</si>
  <si>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</si>
  <si>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</si>
  <si>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</si>
  <si>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</si>
  <si>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</si>
  <si>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</si>
  <si>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</si>
  <si>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</si>
  <si>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</si>
  <si>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</si>
  <si>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</si>
  <si>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</si>
  <si>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</si>
  <si>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</si>
  <si>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</si>
  <si>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</si>
  <si>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</si>
  <si>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</si>
  <si>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</si>
  <si>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</si>
  <si>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</si>
  <si>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</si>
  <si>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</si>
  <si>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</si>
  <si>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</si>
  <si>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</si>
  <si>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</si>
  <si>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</si>
  <si>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</si>
  <si>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</si>
  <si>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</si>
  <si>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</si>
  <si>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</si>
  <si>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</si>
  <si>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</si>
  <si>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</si>
  <si>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</si>
  <si>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</si>
  <si>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</si>
  <si>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</si>
  <si>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</si>
  <si>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</si>
  <si>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</si>
  <si>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</si>
  <si>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</si>
  <si>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</si>
  <si>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</si>
  <si>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</si>
  <si>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</si>
  <si>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</si>
  <si>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</si>
  <si>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</si>
  <si>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</si>
  <si>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</si>
  <si>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</si>
  <si>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</si>
  <si>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</si>
  <si>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</si>
  <si>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</si>
  <si>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</si>
  <si>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</si>
  <si>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</si>
  <si>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</si>
  <si>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</si>
  <si>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</si>
  <si>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</si>
  <si>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</si>
  <si>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</si>
  <si>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</si>
  <si>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</si>
  <si>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</si>
  <si>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</si>
  <si>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</si>
  <si>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</si>
  <si>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</si>
  <si>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</si>
  <si>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</si>
  <si>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</si>
  <si>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</si>
  <si>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 xml:space="preserve">Wayona Nylon Braided USB to Lightning Fast Charging and Data Sync Cable Compatible for iPhone 13, 12,11, X, 8, 7, 6, 5, iPad Air, Pro, Mini </t>
  </si>
  <si>
    <t xml:space="preserve">Ambrane Unbreakable 60W / 3A Fast Charging 1.5m Braided Type C Cable for Smartphones, Tablets, Laptops &amp; other Type C devices, PD Technology, 480Mbps Data Sync, Quick Charge 3.0 </t>
  </si>
  <si>
    <t>boAt Deuce USB 300 2 in 1 Type-C &amp; Micro USB Stress Resistant, Tangle-Free, Sturdy Cable with 3A Fast Charging &amp; 480mbps Data Transmission, 10000+ Bends Lifespan and Extended 1.5m Length</t>
  </si>
  <si>
    <t xml:space="preserve">Portronics Konnect L 1.2M Fast Charging 3A 8 Pin USB Cable with Charge &amp; Sync Function for iPhone, iPad </t>
  </si>
  <si>
    <t xml:space="preserve">pTron Solero TB301 3A Type-C Data and Fast Charging Cable, Made in India, 480Mbps Data Sync, Strong and Durable 1.5-Meter Nylon Braided USB Cable for Type-C Devices for Charging Adapter </t>
  </si>
  <si>
    <t xml:space="preserve">boAt Micro USB 55 Tangle-free, Sturdy Micro USB Cable with 3A Fast Charging &amp; 480mbps Data Transmission </t>
  </si>
  <si>
    <t xml:space="preserve">MI Usb Type-C Cable Smartphone </t>
  </si>
  <si>
    <t>TP-Link USB WiFi Adapter for PC, N150 Wireless Network Adapter for Desktop - Nano Size WiFi Dongle Compatible with Windows 11/10/7/8/8.1/XP/ Mac OS 10.9-10.15 Linux Kernel 2.6.18-4.4.3</t>
  </si>
  <si>
    <t xml:space="preserve">Ambrane Unbreakable 60W / 3A Fast Charging 1.5m Braided Micro USB Cable for Smartphones, Tablets, Laptops &amp; Other Micro USB Devices, 480Mbps Data Sync, Quick Charge 3.0 </t>
  </si>
  <si>
    <t xml:space="preserve">Portronics Konnect L POR-1081 Fast Charging 3A Type-C Cable 1.2Meter with Charge &amp; Sync Function for All Type-C Devices </t>
  </si>
  <si>
    <t xml:space="preserve">boAt Rugged v3 Extra Tough Unbreakable Braided Micro USB Cable 1.5 Meter </t>
  </si>
  <si>
    <t>AmazonBasics Flexible Premium HDMI Cable , 3-Foot</t>
  </si>
  <si>
    <t xml:space="preserve">Portronics Konnect L 1.2M POR-1401 Fast Charging 3A 8 Pin USB Cable with Charge &amp; Sync Function </t>
  </si>
  <si>
    <t xml:space="preserve">MI Braided USB Type-C Cable for Charging Adapter </t>
  </si>
  <si>
    <t xml:space="preserve">MI 80 cm  5A Series HD Ready Smart Android LED TV L32M7-5AIN </t>
  </si>
  <si>
    <t xml:space="preserve">Ambrane Unbreakable 60W / 3A Fast Charging 1.5m Braided Type C to Type C Cable for Smartphones, Tablets, Laptops &amp; Other Type C Devices, PD Technology, 480Mbps Data Sync </t>
  </si>
  <si>
    <t>boAt Type C A325 Tangle-free, Sturdy Type C Cable with 3A Rapid Charging &amp; 480mbps Data Transmission</t>
  </si>
  <si>
    <t xml:space="preserve">LG 80 cm  HD Ready Smart LED TV 32LM563BPTC </t>
  </si>
  <si>
    <t>Duracell USB Lightning Apple Certified  Braided Sync &amp; Charge Cable For Iphone, Ipad And Ipod. Fast Charging Lightning Cable, 3.9 Feet  - Black</t>
  </si>
  <si>
    <t xml:space="preserve">Samsung 80 cm  Wondertainment Series HD Ready LED Smart TV UA32T4340BKXXL </t>
  </si>
  <si>
    <t xml:space="preserve">Flix Micro Usb Cable For Smartphone </t>
  </si>
  <si>
    <t xml:space="preserve">Acer 80 cm  I Series HD Ready Android Smart LED TV AR32AR2841HDFL </t>
  </si>
  <si>
    <t xml:space="preserve">Tizum High Speed HDMI Cable with Ethernet | Supports 3D 4K | for All HDMI Devices Laptop Computer Gaming Console TV Set Top Box </t>
  </si>
  <si>
    <t xml:space="preserve">OnePlus 80 cm  Y Series HD Ready LED Smart Android TV 32Y1 </t>
  </si>
  <si>
    <t>Duracell USB C To Lightning Apple Certified  Braided Sync &amp; Charge Cable For Iphone, Ipad And Ipod. Fast Charging Lightning Cable, 3.9 Feet  - Black</t>
  </si>
  <si>
    <t xml:space="preserve">boAt A400 USB Type-C to USB-A 2.0 Male Data Cable, 2 Meter </t>
  </si>
  <si>
    <t xml:space="preserve">AmazonBasics USB 2.0 - A-Male to A-Female Extension Cable for Personal Computer, Printer </t>
  </si>
  <si>
    <t xml:space="preserve">Ambrane 60W / 3A Type C Fast Charging Unbreakable 1.5m L Shaped Braided Cable, PD Technology, 480Mbps Data Transfer for Smartphones, Tablet, Laptops &amp; other type c devices </t>
  </si>
  <si>
    <t xml:space="preserve">Zoul USB C 60W Fast Charging 3A 6ft/2M Long Type C Nylon Braided Data Cable Quick Charger Cable QC 3.0 for Samsung Galaxy M31S M30 S10 S9 S20 Plus, Note 10 9 8, A20e A40 A50 A70 </t>
  </si>
  <si>
    <t>Samsung Original Type C to C Cable - 3.28 Feet , White</t>
  </si>
  <si>
    <t xml:space="preserve">pTron Solero T351 3.5Amps Fast Charging Type-C to Type-C PD Data &amp; Charging USB Cable, Made in India, 480Mbps Data Sync, Durable 1 Meter Long Cable for Type-C Smartphones, Tablets &amp; Laptops </t>
  </si>
  <si>
    <t xml:space="preserve">pTron Solero MB301 3A Micro USB Data &amp; Charging Cable, Made in India, 480Mbps Data Sync, Strong &amp; Durable 1.5-Meter Nylon Braided USB Cable for Micro USB Devices - </t>
  </si>
  <si>
    <t xml:space="preserve">Amazonbasics Nylon Braided Usb-C To Lightning Cable, Fast Charging Mfi Certified Smartphone, Iphone Charger </t>
  </si>
  <si>
    <t xml:space="preserve">OnePlus 126 cm  Y Series 4K Ultra HD Smart Android LED TV 50Y1S Pro </t>
  </si>
  <si>
    <t>Duracell Type C To Type C 5A  Braided Sync &amp; Fast Charging Cable, 3.9 Feet . USB C to C Cable, Supports PD &amp; QC 3.0 Charging, 5 GBPS Data Transmission ‚Äì Black</t>
  </si>
  <si>
    <t>AmazonBasics USB 2.0 Cable - A-Male to B-Male - for Personal Computer, Printer- 6 Feet , Black</t>
  </si>
  <si>
    <t xml:space="preserve">Mi 108 cm  Full HD Android LED TV 4C | L43M6-INC </t>
  </si>
  <si>
    <t xml:space="preserve">Wayona Nylon Braided 3A Lightning to USB A Syncing and Fast Charging Data Cable for iPhone, Ipad </t>
  </si>
  <si>
    <t>TP-Link Nano AC600 USB Wi-Fi Adapter- 2.4G/5G Dual Band Wireless Network Adapter for PC Desktop Laptop, Mini Travel Size, Supports Windows 11,10, 8.1, 8, 7, XP/Mac OS 10.9-10.15</t>
  </si>
  <si>
    <t xml:space="preserve">FLiX </t>
  </si>
  <si>
    <t xml:space="preserve">Wecool Nylon Braided Multifunction Fast Charging Cable For Android Smartphone, Ios And Type C Usb Devices, 3 In 1 Charging Cable, 3A,  </t>
  </si>
  <si>
    <t xml:space="preserve">D-Link DWA-131 300 Mbps Wireless Nano USB Adapter </t>
  </si>
  <si>
    <t xml:space="preserve">Amazonbasics Micro Usb Fast Charging Cable For Android Smartphone,Personal Computer,Printer With Gold Plated Connectors </t>
  </si>
  <si>
    <t xml:space="preserve">TP-Link AC600 600 Mbps WiFi Wireless Network USB Adapter for Desktop PC with 2.4GHz/5GHz High Gain Dual Band 5dBi Antenna Wi-Fi, Supports Windows 11/10/8.1/8/7/XP, Mac OS 10.15 and earlier </t>
  </si>
  <si>
    <t xml:space="preserve">AmazonBasics Micro USB Fast Charging Cable for Android Phones with Gold Plated Connectors </t>
  </si>
  <si>
    <t xml:space="preserve">AmazonBasics New Release Nylon USB-A to Lightning Cable Cord, Fast Charging MFi Certified Charger for Apple iPhone, iPad </t>
  </si>
  <si>
    <t xml:space="preserve">VW 80 cm  Frameless Series HD Ready LED TV VW32A </t>
  </si>
  <si>
    <t>Ambrane Unbreakable 3A Fast Charging Braided Type C Cable    1.5 Meter  Supports QC 2.0/3.0 Charging</t>
  </si>
  <si>
    <t>TP-LINK WiFi Dongle 300 Mbps Mini Wireless Network USB Wi-Fi Adapter for PC Desktop Laptop ,Black</t>
  </si>
  <si>
    <t xml:space="preserve">OnePlus 80 cm  Y Series HD Ready Smart Android LED TV 32 Y1S </t>
  </si>
  <si>
    <t xml:space="preserve">Portronics Konnect L 1.2Mtr, Fast Charging 3A Micro USB Cable with Charge &amp; Sync Function </t>
  </si>
  <si>
    <t xml:space="preserve">Airtel DigitalTV DTH Television, Setup Box Remote Compatible for SD and HD Recording </t>
  </si>
  <si>
    <t xml:space="preserve">Samsung 108 cm  Crystal 4K Neo Series Ultra HD Smart LED TV UA43AUE65AKXXL </t>
  </si>
  <si>
    <t>AmazonBasics USB Type-C to USB Type-C 2.0 Cable - 3 Feet Laptop  - White</t>
  </si>
  <si>
    <t xml:space="preserve">Redmi 80 cm  Android 11 Series HD Ready Smart LED TV | L32M6-RA/L32M7-RA </t>
  </si>
  <si>
    <t>Amazon Basics High-Speed HDMI Cable, 6 Feet ,Black</t>
  </si>
  <si>
    <t>Portronics Konnect L 20W PD Quick Charge Type-C to 8-Pin USB Mobile Charging Cable, 1.2M, Tangle Resistant, Fast Data Sync</t>
  </si>
  <si>
    <t xml:space="preserve">Acer 80 cm  N Series HD Ready TV AR32NSV53HD </t>
  </si>
  <si>
    <t>Amazon Basics USB Type-C to USB-A 2.0 Male Fast Charging Cable for Laptop - 3 Feet , Black</t>
  </si>
  <si>
    <t xml:space="preserve">Redmi 108 cm  4K Ultra HD Android Smart LED TV X43 | L43R7-7AIN </t>
  </si>
  <si>
    <t xml:space="preserve">Pinnaclz Original Combo of 2 Micro USB Fast Charging Cable, USB Charging Cable for Data Transfer Perfect for Android Smart Phones White 1.2 Meter Made in India </t>
  </si>
  <si>
    <t>boAt Type C A750 Stress Resistant, Tangle-free, Sturdy Flat Cable with 6.5A Fast Charging &amp; 480Mbps Data Transmission, 10000+ Bends Lifespan and Extended 1.5m Length</t>
  </si>
  <si>
    <t xml:space="preserve">Ambrane 2 in 1 Type-C &amp; Micro USB Cable with 60W / 3A Fast Charging, 480 mbps High Data, PD Technology &amp; Quick Charge 3.0, Compatible with All Type-C &amp; Micro USB Devices </t>
  </si>
  <si>
    <t xml:space="preserve">Ambrane 60W / 3A Fast Charging Output Cable with Type-C to USB for Mobile, Neckband, True Wireless Earphone Charging, 480mbps Data Sync Speed, 1m Length </t>
  </si>
  <si>
    <t xml:space="preserve">TCL 80 cm  HD Ready Certified Android Smart LED TV 32S5205 </t>
  </si>
  <si>
    <t xml:space="preserve">SWAPKART Fast Charging Cable and Data Sync USB Cable Compatible for iPhone 6/6S/7/7+/8/8+/10/11, 12, 13 Pro max iPad Air/Mini, iPod and iOS Devices </t>
  </si>
  <si>
    <t xml:space="preserve">Wayona Usb Nylon Braided Data Sync And Charging Cable For Iphone, Ipad Tablet </t>
  </si>
  <si>
    <t>Flix  Usb To Type C Pvc Data Sync And 2A 480Mbps Data Sync, Tough Fast Charging Long Cable For Usb Type C Devices, Charging Adapter  - Xcd-C12</t>
  </si>
  <si>
    <t xml:space="preserve">SKYWALL 81.28 cm  HD Ready Smart LED TV 32SWELS-PRO </t>
  </si>
  <si>
    <t xml:space="preserve">boAt A 350 Type C Cable for Smartphone, Charging Adapter </t>
  </si>
  <si>
    <t xml:space="preserve">Wayona Usb Type C Fast Charger Cable Fast Charging Usb C Cable/Cord Compatible For Samsung Galaxy S10E S10 S9 S8 Plus S10+,Note 10 Note 9 Note 8,S20,M31S,M40,Realme X3,Pixel 2 Xl </t>
  </si>
  <si>
    <t xml:space="preserve">OnePlus 108 cm  Y Series 4K Ultra HD Smart Android LED TV 43Y1S Pro </t>
  </si>
  <si>
    <t xml:space="preserve">Acer 127 cm  I Series 4K Ultra HD Android Smart LED TV AR50AR2851UDFL </t>
  </si>
  <si>
    <t xml:space="preserve">Samsung 108 cm  Crystal 4K Series Ultra HD Smart LED TV UA43AUE60AKLXL </t>
  </si>
  <si>
    <t xml:space="preserve">Wayona Nylon Braided  Lightning Fast Usb Data Cable Fast Charger Cord For Iphone, Ipad Tablet </t>
  </si>
  <si>
    <t xml:space="preserve">OnePlus 108 cm  Y Series Full HD Smart Android LED TV 43 Y1S </t>
  </si>
  <si>
    <t>boAt Deuce USB 300 2 in 1 Type-C &amp; Micro USB Stress Resistant, Sturdy Cable with 3A Fast Charging &amp; 480mbps Data Transmission, 10000+ Bends Lifespan and Extended 1.5m Length</t>
  </si>
  <si>
    <t xml:space="preserve">TCL 100 cm  Full HD Certified Android R Smart LED TV 40S6505 </t>
  </si>
  <si>
    <t>LOHAYA Remote Compatible for Mi Smart LED TV 4A Remote Control  [ Compatible for Mi Tv Remote Control ] [ Compatible for Mi Smart LED Tv Remote Control ]</t>
  </si>
  <si>
    <t xml:space="preserve">Wayona Type C to Lightning MFI Certified 20W Fast charging Nylon Braided USB C Cable for iPhone 14, 14 Pro, 14 Pro Max, 14 Plus, 13, 13 Pro, 13 Pro Max, 13 Mini, 12, 12 Pro, 11, 11 Pro Max iPhone 12 Mini, X, 8 </t>
  </si>
  <si>
    <t xml:space="preserve">Dealfreez Case Compatible with Fire TV Stick 3rd Gen 2021 Full Wrap Silicone Remote Cover Anti-Lost with Loop </t>
  </si>
  <si>
    <t xml:space="preserve">Amazon Basics New Release Nylon USB-A to Lightning Cable Cord, Fast Charging MFi Certified Charger for Apple iPhone, iPad </t>
  </si>
  <si>
    <t xml:space="preserve">Isoelite Remote Compatible for Samsung LED/LCD Remote Control Works with All Samsung LED/LCD TV Model No :- BN59-607A </t>
  </si>
  <si>
    <t xml:space="preserve">MI 100 cm  5A Series Full HD Smart Android LED TV with 24W Dolby Audio &amp; Metal Bezel-Less Frame  </t>
  </si>
  <si>
    <t xml:space="preserve">Wayona Nylon Braided USB Data Sync and Fast Charging 3A Short Power Bank Cable For iPhones, iPad Air, iPad mini, iPod Nano and iPod Touch </t>
  </si>
  <si>
    <t xml:space="preserve">Wayona Type C To Type C Long Fast Charging Cable Type C Charger Cord Compatible With Samsung S22 S20 S20 Fe 2022 S22 Ultra S21 Ultra A70 A51 A53 A33 A73 M51 M31 M33 M53 </t>
  </si>
  <si>
    <t xml:space="preserve">Wayona Nylon Braided 2M / 6Ft Fast Charge Usb To Lightning Data Sync And Charging Cable For Iphone, Ipad Tablet </t>
  </si>
  <si>
    <t xml:space="preserve">CROSSVOLT Compatible Dash/Warp Data Sync Fast Charging Cable Supported for All C Type Devices </t>
  </si>
  <si>
    <t xml:space="preserve">VU 139 cm  The GloLED Series 4K Smart LED Google TV 55GloLED </t>
  </si>
  <si>
    <t xml:space="preserve">PTron Solero T241 2.4A Type-C Data &amp; Charging USB Cable, Made in India, 480Mbps Data Sync, Durable 1-Meter Long USB Cable for Type-C USB Devices for Charging Adapter </t>
  </si>
  <si>
    <t xml:space="preserve">Croma 80 cm  HD Ready LED TV  </t>
  </si>
  <si>
    <t xml:space="preserve">boAt Laptop, Smartphone Type-c A400 Male Data Cable </t>
  </si>
  <si>
    <t xml:space="preserve">LG 80 cm  HD Ready Smart LED TV 32LQ576BPSA </t>
  </si>
  <si>
    <t xml:space="preserve">Cotbolt Silicone Protective Case Cover for LG an MR21GA Magic Remote Shockproof for LG Smart TV Remote 2021 Protective Skin Waterproof Anti Lost  </t>
  </si>
  <si>
    <t xml:space="preserve">Portronics Konnect L POR-1403 Fast Charging 3A Type-C Cable 1.2 Meter with Charge &amp; Sync Function for All Type-C Devices </t>
  </si>
  <si>
    <t xml:space="preserve">Electvision Remote Control Compatible with Amazon Fire tv Stick </t>
  </si>
  <si>
    <t xml:space="preserve">King Shine Multi Retractable 3.0A Fast Charger Cord, Multiple Charging Cable 4Ft/1.2m 3-in-1 USB Charge Cord Compatible with Phone/Type C/Micro USB for All Android and iOS Smartphones </t>
  </si>
  <si>
    <t>Portronics Konnect Spydr 31 3-in-1 Multi Functional Cable with 3.0A Output, Tangle Resistant, 1.2M Length, Nylon Braided</t>
  </si>
  <si>
    <t>Belkin Apple Certified Lightning To Type C Cable, Tough Unbreakable Braided Fast Charging For Iphone, Ipad, Air Pods, 3.3 Feet     White</t>
  </si>
  <si>
    <t>Remote Control Compatible for Amazon Fire Tv Stick Remote Control [ 3rd Gen ] from basesailor</t>
  </si>
  <si>
    <t xml:space="preserve">VW 80 cm  Playwall Frameless Series HD Ready Android Smart LED TV VW3251 </t>
  </si>
  <si>
    <t xml:space="preserve">Hisense 108 cm  4K Ultra HD Smart Certified Android LED TV 43A6GE </t>
  </si>
  <si>
    <t xml:space="preserve">Redmi 126 cm  4K Ultra HD Android Smart LED TV X50 | L50M6-RA </t>
  </si>
  <si>
    <t>AmazonBasics 6-Feet DisplayPort  to HDMI Cable Black</t>
  </si>
  <si>
    <t xml:space="preserve">iFFALCON 80 cm  HD Ready Smart LED TV¬†32F53 </t>
  </si>
  <si>
    <t xml:space="preserve">AmazonBasics 3.5mm to 2-Male RCA Adapter Cable For Tablet, Smartphone </t>
  </si>
  <si>
    <t xml:space="preserve">Acer 109 cm  I Series 4K Ultra HD Android Smart LED TV AR43AR2851UDFL </t>
  </si>
  <si>
    <t>Wayona Usb Type C 65W 6Ft/2M Long Fast Charging Cable Compatible For Samsung S22 S20 Fe S21 Ultra A33 A53 A01 A73 A70 A51 M33 M53 M51 M31</t>
  </si>
  <si>
    <t xml:space="preserve">Saifsmart Outlet Wall Mount Hanger Holder for Dot 3rd Gen, Compact Bracket Case Plug and Built-in Cable Management for Kitchen Bathroom, Bedroom </t>
  </si>
  <si>
    <t xml:space="preserve">MI 2-in-1 USB Type C Cable  30cm for Smartphone, Headphone, Laptop </t>
  </si>
  <si>
    <t xml:space="preserve">AmazonBasics New Release ABS USB-A to Lightning Cable Cord, Fast Charging MFi Certified Charger for Apple iPhone, iPad Tablet </t>
  </si>
  <si>
    <t xml:space="preserve">LG 108 cm  4K Ultra HD Smart LED TV 43UQ7500PSF </t>
  </si>
  <si>
    <t xml:space="preserve">pTron Solero 331 3.4Amps Multifunction Fast Charging Cable, 3-in-1 USB Cable Micro USB/Type-C/iOS, Made in India, Durable &amp; Strong &amp; Tangle-free 118cm in Length </t>
  </si>
  <si>
    <t>boAt Type-c A400 Type-c to USB A Cable for All Type C Phones , 1Mtr</t>
  </si>
  <si>
    <t xml:space="preserve">Zoul Type C to Type C Fast Charging Cable 65W 2M/6ft USB C Nylon Braided Cord Compatible with MacBook Oneplus 9 9R Samsung Galaxy S21 Ultra S20+ </t>
  </si>
  <si>
    <t xml:space="preserve">LRIPL Mi Remote Control with Netflix &amp; Prime Video Button Compatible for Mi 4X LED Android Smart TV 4A Remote Control  with Voice Command </t>
  </si>
  <si>
    <t xml:space="preserve">TP-Link Nano USB WiFi Dongle 150Mbps High Gain Wireless Network Wi-Fi Adapter for PC Desktop and Laptops, Supports Windows 10/8.1/8/7/XP, Linux, Mac OS X </t>
  </si>
  <si>
    <t xml:space="preserve">Kodak 80 cm  HD Ready Certified Android LED TV 32HDX7XPRO </t>
  </si>
  <si>
    <t xml:space="preserve">Airtel DigitalTV DTH Remote SD/HD/HD Recording Compatible for Television </t>
  </si>
  <si>
    <t xml:space="preserve">Ambrane Fast 100W Output Cable with Type-C to Type-C for Mobile, Laptop, Macbook &amp; Table Charging, 480mbps Data Sync Speed, Braided Cable, 1.5m Length </t>
  </si>
  <si>
    <t xml:space="preserve">BlueRigger Digital Optical Audio Toslink Cable  With 8 Channel  Audio Support </t>
  </si>
  <si>
    <t xml:space="preserve">Duracell Type-C To Micro 1.2M braided Sync &amp; Charge Cable, USB C to Micro Fast Charge Compatible for fast data transmission </t>
  </si>
  <si>
    <t xml:space="preserve">VU 138 cm  Premium Series 4K Ultra HD Smart IPS LED TV 55UT </t>
  </si>
  <si>
    <t xml:space="preserve">Zoul USB Type C Fast Charging 3A Nylon Braided Data Cable Quick Charger Cable QC 3.0 for Samsung Galaxy M31s M30 S10 S9 S20 Plus, Note 10 9 8, A20e A40 A50 A70 </t>
  </si>
  <si>
    <t xml:space="preserve">Samsung 80 cm  Wondertainment Series HD Ready LED Smart TV UA32TE40AAKBXL </t>
  </si>
  <si>
    <t xml:space="preserve">GENERIC Ultra-Mini Bluetooth CSR 4.0 USB Dongle Adapter for Windows Computer </t>
  </si>
  <si>
    <t>Belkin Apple Certified Lightning To Type C Cable, Fast Charging For Iphone, Ipad, Air Pods, 3.3 Feet     White</t>
  </si>
  <si>
    <t>EGate i9 Pro-Max 1080p Native Full HD Projector 4k Support | 3600 L  | 150"  Large Screen | VGA, AV, HDMI, SD Card, USB, Audio Out |  Black</t>
  </si>
  <si>
    <t xml:space="preserve">Wayona Type C Cable Nylon Braided USB C QC 3.0 Fast Charging Short Power Bank Cable for Samsung Galaxy S10e/S10+/S10/S9/S9+/Note 9/S8/Note 8, LG G7 G5 G6, Moto G6 G7 </t>
  </si>
  <si>
    <t xml:space="preserve">Pinnaclz Original Combo of 2 USB Type C Fast Charging Cable, USB C Data Cable for Charging and Data Transfer Smart Phones White 1.2 Meter Made in India </t>
  </si>
  <si>
    <t xml:space="preserve">Ambrane BCL-15 Lightning Cable for Smartphone </t>
  </si>
  <si>
    <t>Belkin USB C to USB-C Fast Charging Type C Cable, 60W PD, 3.3 feet  for Laptop, Personal Computer, Tablet, Smartphone - Black, USB-IF Certified</t>
  </si>
  <si>
    <t xml:space="preserve">Wayona Nylon Braided Lightning USB Data Sync &amp; 3A Charging Cable for iPhones, iPad Air, iPad Mini, iPod Nano and iPod Touch </t>
  </si>
  <si>
    <t>Electvision Remote Control Compatible with Kodak/Thomson Smart led tv  Before Placing Order for verification Contact Our coustmer Care 7738090464</t>
  </si>
  <si>
    <t xml:space="preserve">Acer 80 cm  S Series HD Ready Android Smart LED TV AR32AR2841HDSB </t>
  </si>
  <si>
    <t xml:space="preserve">realme 10W Fast Charging Micro-USB Cable </t>
  </si>
  <si>
    <t>TP-Link AC1300 USB WiFi Adapter  - 2.4G/5G Dual Band Mini Wireless Network Adapter for PC Desktop, MU-MIMO Wi-Fi Dongle, USB 3.0, Supports Windows 11,10, 8.1, 8, 7, XP/Mac OS 10.15 and earlier</t>
  </si>
  <si>
    <t xml:space="preserve">Acer 139 cm  I Series 4K Ultra HD Android Smart LED TV AR55AR2851UDFL </t>
  </si>
  <si>
    <t xml:space="preserve">Ambrane 60W / 3A Fast Charging Output Cable with Micro to USB for Mobile, Neckband, True Wireless Earphone Charging, 480mbps Data Sync Speed, 1m Length </t>
  </si>
  <si>
    <t xml:space="preserve">Wayona USB Type C 65W Fast Charging 2M/6Ft Long Flash Charge Cable 3A QC 3.0 Data Cable Compatible with Samsung Galaxy S21 S10 S9 S8, iQOO Z3, Vivo, Note 10 9 8, A20e A40 A50 A70, Moto G7 G8 </t>
  </si>
  <si>
    <t xml:space="preserve">Syncwire LTG to USB Cable for Fast Charging Compatible with Phone 5/ 5C/ 5S/ 6/ 6S/ 7/8/ X/XR/XS Max/ 11/12/ 13 Series and Pad Air/Mini, Pod &amp; Other Devices </t>
  </si>
  <si>
    <t xml:space="preserve">FLiX  TPE Fast Charging Cable, Made in India, 480Mbps Data Sync, 1 Meter Long cable for all Andriod &amp; all Type C Devices </t>
  </si>
  <si>
    <t xml:space="preserve">Zoul USB C to USB C Fast Charging Cable 65W Type C to Type C Nylon Braided Cord Compatible with Macbook Oneplus 9 10R Samsung Galaxy S22 S21 Ultra Z Flip3 Macbook Air/Pro M1 Google Pixel 11'' iPad Pro 2020/2018 </t>
  </si>
  <si>
    <t xml:space="preserve">FLiX  Fast Charging Cable,Made in India,480Mbps Data Sync,Solid Cable,1 Meter Long cable for all Andriod &amp; Micro USB Devices </t>
  </si>
  <si>
    <t>Storite USB 3.0 Cable A to Micro B high Speed Upto 5 Gbps Data Transfer Cable for Portable External Hard Drive - , Black</t>
  </si>
  <si>
    <t>boAt LTG 500 Apple MFI Certified for iPhone, iPad and iPod 2Mtr Data Cable</t>
  </si>
  <si>
    <t xml:space="preserve">AmazonBasics USB C to Lightning Aluminum with Nylon Braided MFi Certified Charging Cable </t>
  </si>
  <si>
    <t xml:space="preserve">AmazonBasics Double Braided Nylon USB Type-C to Type-C 2.0 Cable Smartphone </t>
  </si>
  <si>
    <t>Amazon Basics USB 3.0 Cable - A Male to Micro B - 6 Feet , Black</t>
  </si>
  <si>
    <t xml:space="preserve">Wayona Usb C 65W Fast Charging Cable Compatible For Tablets Samsung S22 S20 S10 S20Fe S21 S21 Ultra A70 A51 A71 A50S M31 M51 M31S M53 5G </t>
  </si>
  <si>
    <t xml:space="preserve">Karbonn 80 cm  Millenium Bezel-Less Series HD Ready Smart LED TV KJW32SKHD </t>
  </si>
  <si>
    <t xml:space="preserve">VW 60 cm  Premium Series HD Ready LED TV VW24A </t>
  </si>
  <si>
    <t xml:space="preserve">Amazon Basics USB A to Lightning MFi Certified Charging Cable </t>
  </si>
  <si>
    <t xml:space="preserve">Samsung 138 cm  Crystal 4K Neo Series Ultra HD Smart LED TV UA55AUE65AKXXL </t>
  </si>
  <si>
    <t>Duracell Micro USB 3A Braided Sync &amp; Fast Charging Cable, 3.9 Feet . Supports QC 2.0/3.0 Charging, High Speed Data Transmission - Black</t>
  </si>
  <si>
    <t xml:space="preserve">Zebronics CU3100V Fast charging Type C cable with QC 18W support, 3A max capacity, 1 meter braided cable, Data transfer and Superior durability </t>
  </si>
  <si>
    <t xml:space="preserve">FLiX  USB to iPhone Lightning Textured Pattern Data Sync &amp; 2A Fast Charging Cable, Made in India, 480Mbps Data Sync, Tough Cable, 1 Meter Long USB Cable for Apple Devices </t>
  </si>
  <si>
    <t xml:space="preserve">MI 108 cm  5A Series Full HD Smart Android LED TV L43M7-EAIN </t>
  </si>
  <si>
    <t>Belkin Apple Certified Lightning to USB Charge and Sync Cable for iPhone, iPad, Air Pods, 39.6 inch  ‚Äì Black</t>
  </si>
  <si>
    <t>Time Office Scanner Replacement Cable for Startek FM220U  Ivory</t>
  </si>
  <si>
    <t xml:space="preserve">Caldipree Silicone Case Cover Compatible for 2022 Samsung Smart TV Remote QLED TV BN68-13897A TM2280E </t>
  </si>
  <si>
    <t xml:space="preserve">Cotbolt Silicone Case Cover Compatible for Samsung BN59-01312A QLED 8K 4K Smart TV Remote Shockproof Protective Remote Cover </t>
  </si>
  <si>
    <t xml:space="preserve">BlueRigger High Speed HDMI Cable with Ethernet - Supports 3D, 4K 60Hz and Audio Return - Latest Version </t>
  </si>
  <si>
    <t xml:space="preserve">Amkette 30 Pin to USB Charging &amp; Data Sync Cable for iPhone 3G/3GS/4/4s/iPad 1/2/3, iPod Nano 5th/6th Gen and iPod Touch 3rd/4th Gen -1.5m </t>
  </si>
  <si>
    <t xml:space="preserve">TCL 80 cm  HD Ready Certified Android Smart LED TV 32S615 </t>
  </si>
  <si>
    <t xml:space="preserve">MYVN LTG to USB for¬†Fast Charging &amp; Data Sync USB Cable Compatible for iPhone 5/5s/6/6S/7/7+/8/8+/10/11, iPad Air/Mini, iPod and iOS Devices </t>
  </si>
  <si>
    <t>WZATCO Pixel | Portable LED Projector | Native 720p with Full HD 1080P Support | 2000 Lumens  | 176" Large Screen | Projector for Home and Outdoor | Compatible with TV Stick, PC, PS4</t>
  </si>
  <si>
    <t xml:space="preserve">AmazonBasics USB 2.0 Extension Cable for Personal Computer, Printer, 2-Pack - A-Male to A-Female - 3.3 Feet </t>
  </si>
  <si>
    <t xml:space="preserve">Amazon Basics USB C to Lightning TPE MFi Certified Charging Cable </t>
  </si>
  <si>
    <t xml:space="preserve">Crypo‚Ñ¢ Universal Remote Compatible with Tata Sky Universal HD &amp; SD Set top Box </t>
  </si>
  <si>
    <t>Karbonn 80 cm  Millennium Series HD Ready LED TV KJW32NSHDF  with Bezel-Less Design</t>
  </si>
  <si>
    <t xml:space="preserve">OnePlus 138.7 cm  U Series 4K LED Smart Android TV 55U1S </t>
  </si>
  <si>
    <t xml:space="preserve">Posh 1.5 Meter High Speed Gold Plated HDMI Male to Female Extension Cable </t>
  </si>
  <si>
    <t>boAt LTG 550v3 Lightning Apple MFi Certified Cable with Spaceship Grade Aluminium Housing,Stress Resistance, Rapid 2.4A Charging &amp; 480mbps Data Sync, 1m Length &amp; 10000+ Bends Lifespan</t>
  </si>
  <si>
    <t>Wayona Nylon Braided Usb Syncing And Charging Cable Sync And Charging Cable For Iphone, Ipad  - Pack Of 2</t>
  </si>
  <si>
    <t xml:space="preserve">Astigo Compatible Remote for Airtel Digital Set Top Box </t>
  </si>
  <si>
    <t xml:space="preserve">Caprigo Heavy Duty TV Wall Mount Stand for 12 to 27 inches LED/LCD/Monitor Screen's, Full Motion Rotatable Universal TV &amp; Monitor Wall Mount Bracket with Swivel &amp; Tilt Adjustments </t>
  </si>
  <si>
    <t>Portronics Konnect L 60W PD Type C to Type C Mobile Charging Cable, 1.2M, Fast Data Sync, Tangle Resistant, TPE+Nylon Braided</t>
  </si>
  <si>
    <t xml:space="preserve">Rts‚Ñ¢ High Speed 3D Full HD 1080p Support  HDMI Male to HDMI Male Cable TV Lead 1.4V for All Hdmi Devices- Black </t>
  </si>
  <si>
    <t xml:space="preserve">AmazonBasics 6 Feet DisplayPort to DisplayPort Cable -  </t>
  </si>
  <si>
    <t xml:space="preserve">MI 108 cm  5X Series 4K Ultra HD LED Smart Android TV L43M6-ES </t>
  </si>
  <si>
    <t xml:space="preserve">Sansui 140cm  4K Ultra HD Certified Android LED TV with Dolby Audio &amp; Dolby Vision JSW55ASUHD </t>
  </si>
  <si>
    <t>Belkin USB C to USB-C Fast Charging Type C Cable, 60W PD, 3.3 feet  for Laptop, Personal Computer, Tablet, Smartphone - White, USB-IF Certified</t>
  </si>
  <si>
    <t>7SEVEN¬Æ TCL Remote Control Smart TV RC802V Remote Compatible for TCL TV Remote Original 55EP680 40A325 49S6500 55P8S 55P8 50P8 65P8 40S6500 43S6500FS 49S6800FS 49S6800 49S6510FS</t>
  </si>
  <si>
    <t xml:space="preserve">Wayona 3in1 Nylon Braided 66W USB Fast Charging Cable with Type C, Lightening and Micro USB Port, Compatible with iPhone, iPad, Samsung Galaxy, OnePlus, Mi, Oppo, Vivo, iQOO, Xiaomi </t>
  </si>
  <si>
    <t xml:space="preserve">Wayona Usb Type C To Usb Nylon Braided Quick Charger Fast Charging Short Cable For Smartphone  </t>
  </si>
  <si>
    <t xml:space="preserve">Caprigo Heavy Duty TV Wall Mount Bracket for 14 to 32 Inch LED/HD/Smart TV‚Äôs, Universal Fixed TV Wall Mount Stand </t>
  </si>
  <si>
    <t xml:space="preserve">Smashtronics¬Æ - Case for Firetv Remote, Fire Stick Remote Cover Case, Silicone Cover for TV Firestick 4K/TV 2nd Gen Remote Control - Light Weight/Anti Slip/Shockproof </t>
  </si>
  <si>
    <t xml:space="preserve">Electvision Remote Control for led Smart tv Compatible with VU Smart Led </t>
  </si>
  <si>
    <t>Boat A 350 Type C Cable 1.5m</t>
  </si>
  <si>
    <t xml:space="preserve">pTron Solero M241 2.4A Micro USB Data &amp; Charging Cable, Made in India, 480Mbps Data Sync, Durable 1-Meter Long USB Cable for Micro USB Devices </t>
  </si>
  <si>
    <t>AmazonBasics USB Type-C to USB Type-C 2.0 Cable for Charging Adapter, Smartphone - 9 Feet  - White</t>
  </si>
  <si>
    <t>Croma 3A Fast charge 1m Type-C to All Type-C Phones sync and charge cable, Made in India, 480Mbps Data transfer rate, Tested Durability with 8000+ bends  - CRCMA0106sTC10, Black</t>
  </si>
  <si>
    <t xml:space="preserve">Sony Bravia 164 cm  4K Ultra HD Smart LED Google TV KD-65X74K </t>
  </si>
  <si>
    <t>FLiX  3in1  Textured Pattern 3A Fast Charging Cable with QC &amp; PD Support for Type C,Micro USB &amp; Lightning Iphone Cable,Made in India,1.5 Meter Long Cable</t>
  </si>
  <si>
    <t xml:space="preserve">SVM Products Unbreakable Set Top Box Stand with Dual Remote Holder </t>
  </si>
  <si>
    <t xml:space="preserve">VU 164 cm  The GloLED Series 4K Smart LED Google TV 65GloLED </t>
  </si>
  <si>
    <t xml:space="preserve">CableCreation RCA to 3.5mm Male Audio Cable, 3.5mm to 2RCA Cable Male RCA Cable,Y Splitter Stereo Jack Cable for Home Theater,Subwoofer, Receiver, Speakers and More </t>
  </si>
  <si>
    <t xml:space="preserve">Wayona USB Type C Fast Charging Cable Charger Cord 3A QC 3.0 Data Cable Compatible with Samsung Galaxy S10e S10 S9 S8 S20 Plus, Note 10 9 8, M51 A40 A50 A70, Moto G7 G8 </t>
  </si>
  <si>
    <t xml:space="preserve">boAt Rugged V3 Braided Micro USB Cable </t>
  </si>
  <si>
    <t xml:space="preserve">Amazon Basics USB A to Lightning PVC Molded Nylon MFi Certified Charging Cable </t>
  </si>
  <si>
    <t xml:space="preserve">Wayona Nylon Braided Usb Type C 3Ft 1M 3A Fast Charger Cable For Samsung Galaxy S9 S8 </t>
  </si>
  <si>
    <t>Belkin Apple Certified Lightning to USB Charge and Sync Tough Braided Cable for iPhone, iPad, Air Pods, 3.3 feet  ‚Äì Black</t>
  </si>
  <si>
    <t>7SEVEN Compatible LG TV Remote Suitable for LG Non Magic Smart tv Remote Control  MR20GA Prime Video and Netflix Hotkeys</t>
  </si>
  <si>
    <t xml:space="preserve">Acer 100 cm  P Series Full HD Android Smart LED TV AR40AR2841FDFL </t>
  </si>
  <si>
    <t xml:space="preserve">Lapster usb 2.0 mantra cable, mantra mfs 100 data cable </t>
  </si>
  <si>
    <t xml:space="preserve">AmazonBasics High-Speed Braided HDMI Cable - 3 Feet - Supports Ethernet, 3D, 4K and Audio Return </t>
  </si>
  <si>
    <t xml:space="preserve">Acer 139 cm  H Series 4K Ultra HD Android Smart LED TV AR55AR2851UDPRO </t>
  </si>
  <si>
    <t xml:space="preserve">Dealfreez Case Compatible for Fire TV Stick 4K All Alexa Voice Remote Shockproof Silicone Anti-Lost Cover with Loop </t>
  </si>
  <si>
    <t xml:space="preserve">Wayona Type C to Lightning MFI Certified 20W Fast charging Nylon Braided USB C Cable for iPhone 14 Pro, 14 Pro Max, 14, 14 Plus, 13, 13 Pro, 13 Pro Max, 13 Mini, 12, 12 Pro, 11, 11 Pro Max, iPhone 12 Mini </t>
  </si>
  <si>
    <t xml:space="preserve">VW 80 cm  HD Ready Android Smart LED TV VW32PRO </t>
  </si>
  <si>
    <t xml:space="preserve">LOHAYA Voice Assistant Remote Compatible for Airtel Xstream Set-Top Box Remote Control with Netflix Function  </t>
  </si>
  <si>
    <t xml:space="preserve">Samsung 138 cm  Crystal 4K Series Ultra HD Smart LED TV UA55AUE60AKLXL </t>
  </si>
  <si>
    <t xml:space="preserve">Mi 100 cm  Horizon Edition Full HD Android LED TV 4A | L40M6-EI </t>
  </si>
  <si>
    <t xml:space="preserve">Astigo Compatible Remote Control for Mi Smart LED 4A </t>
  </si>
  <si>
    <t xml:space="preserve">Toshiba 108 cm  V Series Full HD Smart Android LED TV 43V35KP </t>
  </si>
  <si>
    <t xml:space="preserve">Amazon Brand - Solimo 65W Fast Charging Braided Type C to C Data Cable | Suitable For All Supported Mobile Phones </t>
  </si>
  <si>
    <t xml:space="preserve">LG 139 cm  4K Ultra HD Smart LED TV 55UQ7500PSF </t>
  </si>
  <si>
    <t xml:space="preserve">pTron Solero T241 2.4A Type-C Data &amp; Charging USB Cable, Made in India, 480Mbps Data Sync, Durable 1-Meter Long USB Cable for Smartphone, Type-C USB Devices </t>
  </si>
  <si>
    <t xml:space="preserve">VU 108 cm  Premium Series Full HD Smart LED TV 43GA </t>
  </si>
  <si>
    <t>Storite Super Speed USB 3.0 Male to Male Cable for Hard Drive Enclosures, Laptop Cooling Pad, DVD Players</t>
  </si>
  <si>
    <t xml:space="preserve">Kodak 80 cm  HD Ready LED TV Kodak 32HDX900S </t>
  </si>
  <si>
    <t xml:space="preserve">AmazonBasics 10.2 Gbps High-Speed 4K HDMI Cable with Braided Cord </t>
  </si>
  <si>
    <t xml:space="preserve">Hisense 126 cm  Bezelless Series 4K Ultra HD Smart LED Google TV 50A6H </t>
  </si>
  <si>
    <t>Tuarso 8K HDMI 2.1 Cable 48Gbps , 1.5 Meter High-Speed Braided HDMI Cable  HDMI 2.1 Cable Compatible with Monitors , Television , Laptops , Projectors , Game Consoles and more with HDMI Ports Device</t>
  </si>
  <si>
    <t>AmazonBasics USB Type-C to Micro-B 2.0 Cable - 6 Inches  - White</t>
  </si>
  <si>
    <t xml:space="preserve">Kodak 139 cm  4K Ultra HD Smart LED TV 55CA0909 </t>
  </si>
  <si>
    <t xml:space="preserve">WANBO X1 Pro  | Native 1080P Full HD | Android 9 | Projector for Home | LED Cinema | 350ANSI | 3900 lumens | WiFi Bluetooth | HDMI ARC | Dolby DTS | 4D Keystone Correction </t>
  </si>
  <si>
    <t xml:space="preserve">TIZUM High Speed HDMI Cable Aura -Gold Plated-High Speed Data 10.2Gbps, 3D, 4K, HD 1080P </t>
  </si>
  <si>
    <t xml:space="preserve">Technotech High Speed HDMI Cable 5 Meter V1.4 - Supports Full HD 1080p </t>
  </si>
  <si>
    <t>NK STAR 950 Mbps USB WiFi Adapter Wireless Network Receiver Dongle for Desktop Laptop,  NOt Support to DVR and HDTV</t>
  </si>
  <si>
    <t xml:space="preserve">LS LAPSTER Quality Assured USB 2.0 morpho cable, morpho device cable for Mso 1300 E3/E2/E Biometric Finger Print Scanner morpho USB cable </t>
  </si>
  <si>
    <t xml:space="preserve">Kodak 126 cm  Bezel-Less Design Series 4K Ultra HD Smart Android LED TV 50UHDX7XPROBL </t>
  </si>
  <si>
    <t xml:space="preserve">ZORBES¬Æ Wall Adapter Holder for Alexa Echo Dot 4th Generation,A Space-Saving Solution with Cord Management for Your Smart Home Speakers -White </t>
  </si>
  <si>
    <t>Sansui 80cm  HD Ready Smart LED TV JSY32SKHD  With Bezel-less Design</t>
  </si>
  <si>
    <t xml:space="preserve">Synqe USB Type C Fast Charging Cable 2M Charger Cord Data Cable Compatible with Samsung Galaxy M51,Galaxy M31S, S10e S10 S9 S20 Plus, Note10 9 8,M40 A50 A70, Redmi Note 9, Moto G7, Poco F1 </t>
  </si>
  <si>
    <t xml:space="preserve">MI 80 cm  HD Ready Smart Android LED TV 5A Pro | L32M7-EAIN </t>
  </si>
  <si>
    <t xml:space="preserve">Bestor ¬Æ 8K Hdmi 2.1 Cable 48Gbps 9.80Ft/Ultra High Speed Hdmi Braided Cord For Roku Tv/Ps5/Hdtv/Blu-Ray Projector, Laptop, Television, Personal Computer, Xbox, Ps4, Ps5, Ps4 Pro </t>
  </si>
  <si>
    <t xml:space="preserve">Irusu Play VR Plus Virtual Reality Headset with Headphones for Gaming </t>
  </si>
  <si>
    <t xml:space="preserve">Amazon Brand - Solimo Fast Charging Braided Type C Data Cable Seam, Suitable For All Supported Mobile Phones </t>
  </si>
  <si>
    <t xml:space="preserve">Synqe USB C to USB C 60W Nylon Braided Fast Charging Type C to Type C Cable Compatible with Samsung Galaxy Note 20/Ultra, S20 S22 S21 S20 FE A73 A53 A33 </t>
  </si>
  <si>
    <t xml:space="preserve">Shopoflux Silicone Remote Cover for Mi Smart TV and Mi TV Stick/MI Box S / 3S / MI 4X / 4A Smart LED TV </t>
  </si>
  <si>
    <t xml:space="preserve">EYNK Extra Long Micro USB Fast Charging USB Cable | Micro USB Data Cable | Quick Fast Charging Cable | Charger Sync Cable | High Speed Transfer Android Smartphones V8 Cable  </t>
  </si>
  <si>
    <t xml:space="preserve">LUNAGARIYA¬Æ, Protective Case Compatible with JIO Settop Box Remote Control,PU Leather Cover Holder </t>
  </si>
  <si>
    <t>PRUSHTI COVER AND BAGS, Protective Case for Airtel Xstream settop Box Remote Remote Control Pouch Cover Holder PU Leather Cover Holder</t>
  </si>
  <si>
    <t xml:space="preserve">Aine HDMI Male to VGA Female Video Converter Adapter Cable </t>
  </si>
  <si>
    <t xml:space="preserve">Mi 80 cm  HD Ready Android Smart LED TV 4A PRO | L32M5-AL </t>
  </si>
  <si>
    <t xml:space="preserve">Storite USB 2.0 A to Mini 5 pin B Cable for External HDDS/Camera/Card Readers </t>
  </si>
  <si>
    <t xml:space="preserve">TCL 108 cm  4K Ultra HD Certified Android Smart LED TV 43P615 </t>
  </si>
  <si>
    <t xml:space="preserve">OnePlus 163.8 cm  U Series 4K LED Smart Android TV 65U1S </t>
  </si>
  <si>
    <t xml:space="preserve">AmazonBasics 108 cm  4K Ultra HD Smart LED Fire TV AB43U20PS </t>
  </si>
  <si>
    <t xml:space="preserve">Kodak 80 cm  HD Ready Certified Android Smart LED TV 32HDX7XPROBL </t>
  </si>
  <si>
    <t xml:space="preserve">Synqe Type C to Type C Short Fast Charging 60W Cable Compatible with Samsung Galaxy Z Fold3 5G, Z Flip3 5G, S22 5G, S22 Ultra, S21, S20, S20FE, A52, A73, A53 </t>
  </si>
  <si>
    <t xml:space="preserve">Airtel Digital TV HD Set Top Box with FTA Pack | Unlimited Entertainment + Recording Feature + Free Standard Installation </t>
  </si>
  <si>
    <t>ESR USB C to Lightning Cable, 10 ft , MFi-Certified, Braided Nylon Power Delivery Fast Charging for iPhone 14/14 Plus/14 Pro/14 Pro Max, iPhone 13/12/11/X/8 Series, Use with Type-C Chargers, Black</t>
  </si>
  <si>
    <t xml:space="preserve">MI 138.8 cm  5X Series 4K Ultra HD LED Smart Android TV L55M6-ES </t>
  </si>
  <si>
    <t>boAt Wave Call Smart Watch, Smart Talk with Advanced Dedicated Bluetooth Calling Chip, 1.69‚Äù HD Display with 550 NITS &amp; 70% Color Gamut, 150+ Watch Faces, Multi-Sport Modes,HR,SpO2, IP68</t>
  </si>
  <si>
    <t>Redmi A1  | Segment Best AI Dual Cam | 5000mAh Battery | Leather Texture Design | Android 12</t>
  </si>
  <si>
    <t xml:space="preserve">OnePlus Nord 2T 5G </t>
  </si>
  <si>
    <t xml:space="preserve">Noise Pulse Go Buzz Smart Watch Bluetooth Calling with 1.69" Display, 550 NITS, 150+ Cloud Watch Face, SPo2, Heart Rate Tracking, 100 Sports Mode with Auto Detection, Longer Battery </t>
  </si>
  <si>
    <t>boAt Wave Lite Smartwatch with 1.69" HD Display, Sleek Metal Body, HR &amp; SpO2 Level Monitor, 140+ Watch Faces, Activity Tracker, Multiple Sports Modes, IP68 &amp; 7 Days Battery Life</t>
  </si>
  <si>
    <t xml:space="preserve">JBL C100SI Wired In Ear Headphones with Mic, JBL Pure Bass Sound, One Button Multi-function Remote, Angled Buds for Comfort fit </t>
  </si>
  <si>
    <t xml:space="preserve">PTron Tangentbeat in-Ear Bluetooth 5.0 Wireless Headphones with Mic, Enhanced Bass, 10mm Drivers, Clear Calls, Snug-Fit, Fast Charging, Magnetic Buds, Voice Assistant &amp; IPX4 Wireless Neckband </t>
  </si>
  <si>
    <t>Redmi 10A  | 2 Ghz Octa Core Helio G25 | 5000 mAh Battery | Finger Print Sensor | Upto 5GB RAM with RAM Booster</t>
  </si>
  <si>
    <t xml:space="preserve">pTron Bullet Pro 36W PD Quick Charger, 3 Port Fast Car Charger Adapter - Compatible with All Smartphones &amp; Tablets </t>
  </si>
  <si>
    <t>boAt Bassheads 100 in Ear Wired Earphones with Mic</t>
  </si>
  <si>
    <t xml:space="preserve">MI 10000mAh Lithium Ion, Lithium Polymer Power Bank Pocket Pro with 22.5 Watt Fast Charging, Dual Input Ports, Triple Output Ports, </t>
  </si>
  <si>
    <t xml:space="preserve">Mi 10000mAH Li-Polymer, Micro-USB and Type C Input Port, Power Bank 3i with 18W Fast Charging </t>
  </si>
  <si>
    <t xml:space="preserve">Noise ColorFit Pulse Grand Smart Watch with 1.69" HD Display, 60 Sports Modes, 150 Watch Faces, Fast Charge, Spo2, Stress, Sleep, Heart Rate Monitoring &amp; IP68 Waterproof </t>
  </si>
  <si>
    <t>Samsung Galaxy M33 5G  | 6000mAh Battery | Upto 16GB RAM with RAM Plus | Travel Adapter to be Purchased Separately</t>
  </si>
  <si>
    <t>Samsung Galaxy M13  | 6000mAh Battery | Upto 12GB RAM with RAM Plus</t>
  </si>
  <si>
    <t>Samsung Galaxy M33 5G  | 6000mAh Battery | Upto 12GB RAM with RAM Plus | Travel Adapter to be Purchased Separately</t>
  </si>
  <si>
    <t>iQOO vivo Z6 5G  | Snapdragon 695-6nm Processor | 120Hz FHD+ Display | 5000mAh Battery</t>
  </si>
  <si>
    <t>Redmi 9 Activ  | Octa-core Helio G35 | 5000 mAh Battery</t>
  </si>
  <si>
    <t>Redmi 9A Sport  | 2GHz Octa-core Helio G25 Processor | 5000 mAh Battery</t>
  </si>
  <si>
    <t xml:space="preserve">Noise ColorFit Pro 4 Advanced Bluetooth Calling Smart Watch with 1.72" TruView Display, Fully-Functional Digital Crown, 311 PPI, 60Hz Refresh Rate, 500 NITS Brightness </t>
  </si>
  <si>
    <t>iQOO Z6 Lite 5G by vivo  | World's First Snapdragon 4 Gen 1 | 120Hz Refresh Rate | 5000mAh Battery | Travel Adapter to be Purchased Separately</t>
  </si>
  <si>
    <t xml:space="preserve">Duracell 38W Fast Car Charger Adapter with Dual Output. Quick Charge, Type C PD 20W &amp; Qualcomm Certified 3.0 Compatible for iPhone, All Smartphones, Tablets &amp; More </t>
  </si>
  <si>
    <t>realme narzo 50  Helio G96 Processor | 50MP AI Triple Camera | 120Hz Ultra Smooth Display</t>
  </si>
  <si>
    <t>OPPO A74 5G  with No Cost EMI/Additional Exchange Offers</t>
  </si>
  <si>
    <t>Redmi Note 11 Pro + 5G  | 67W Turbo Charge | 120Hz Super AMOLED Display | Additional Exchange Offers | Charger Included</t>
  </si>
  <si>
    <t xml:space="preserve">realme Buds Classic Wired in Ear Earphones with Mic </t>
  </si>
  <si>
    <t xml:space="preserve">Noise ColorFit Pulse Grand Smart Watch with 1.69" HD Display, 60 Sports Modes, 150 Watch Faces, Spo2 Monitoring, Call Notification, Quick Replies to Text &amp; Calls </t>
  </si>
  <si>
    <t>boAt Wave Call Smart Watch, Smart Talk with Advanced Dedicated Bluetooth Calling Chip, 1.69‚Äù HD Display with 550 NITS &amp; 70% Color Gamut, 150+ Watch Faces, Multi-Sport Modes, HR, SpO2, IP68</t>
  </si>
  <si>
    <t>iQOO Neo 6 5G  | Snapdragon¬Æ 870 5G | 80W FlashCharge</t>
  </si>
  <si>
    <t>boAt Xtend Smartwatch with Alexa Built-in, 1.69‚Äù HD Display, Multiple Watch Faces, Stress Monitor, Heart &amp; SpO2 Monitoring, 14 Sports Modes, Sleep Monitor, 5 ATM &amp; 7 Days Battery</t>
  </si>
  <si>
    <t>Samsung EVO Plus 128GB microSDXC UHS-I U3 130MB/s Full HD &amp; 4K UHD Memory Card with Adapter , Blue</t>
  </si>
  <si>
    <t>Portronics Adapto 20 Type C 20W Fast PD/Type C Adapter Charger with Fast Charging for iPhone 12/12 Pro/12 Mini/12 Pro Max/11/XS/XR/X/8/Plus, iPad Pro/Air/Mini, Galaxy 10/9/8  White</t>
  </si>
  <si>
    <t>Samsung Galaxy M13 5G  | 5000mAh Battery | Upto 12GB RAM with RAM Plus</t>
  </si>
  <si>
    <t>iQOO Z6 44W by vivo  | 6.44" FHD+ AMOLED Display | 50% Charge in just 27 mins | in-Display Fingerprint Scanning</t>
  </si>
  <si>
    <t xml:space="preserve">STRIFF PS2_01 Multi Angle Mobile/Tablet Tabletop Stand. Phone Holder for iPhone, Android, Samsung, OnePlus, Xiaomi. Portable, Foldable Cell Phone Stand. Perfect for Bed, Office, Home &amp; Desktop </t>
  </si>
  <si>
    <t>Sounce Spiral Charger Cable Protector Data Cable Saver Charging Cord Protective Cable Cover Headphone MacBook Laptop Earphone Cell Phone Set of 3 )</t>
  </si>
  <si>
    <t xml:space="preserve">PTron Boom Ultima 4D Dual Driver, in-Ear Gaming Wired Headphones with in-line Mic, Volume Control &amp; Passive Noise Cancelling Boom 3 Earphones - </t>
  </si>
  <si>
    <t>Samsung Galaxy M13  | 6000mAh Battery | Upto 8GB RAM with RAM Plus</t>
  </si>
  <si>
    <t xml:space="preserve">OnePlus 10R 5G </t>
  </si>
  <si>
    <t xml:space="preserve">Ambrane Mobile Holding Stand, 180¬∞ Perfect View, Height Adjustment, Wide Compatibility, Multipurpose, Anti-Skid Design </t>
  </si>
  <si>
    <t xml:space="preserve">Ambrane 10000mAh Slim Power Bank, 20W Fast Charging, Dual Output, Type C PD , Quick Charge, Li-Polymer, Multi-Layer Protection for iPhone, Anrdoid &amp; Other Devices </t>
  </si>
  <si>
    <t xml:space="preserve">PTron Tangent Lite Bluetooth 5.0 Earphones with Mic, Hi-Fi Stereo Sound Neckband, 8Hrs Playtime, Lightweight Snug-fit in-Ear Headphones, IPX4 Water Resistant, Fast Charge &amp; Voice Assistant </t>
  </si>
  <si>
    <t>Samsung EVO Plus 64GB microSDXC UHS-I U1 130MB/s Full HD &amp; 4K UHD Memory Card with Adapter , Blue</t>
  </si>
  <si>
    <t xml:space="preserve">Ambrane 20000mAh Power Bank with 20W Fast Charging, Triple Output, Power Delivery, Type C Input, Made in India, Multi-Layer Protection, Li-Polymer + Type C Cable </t>
  </si>
  <si>
    <t>Redmi Note 11 |90Hz FHD+ AMOLED Display | Qualcomm¬Æ Snapdragon‚Ñ¢ 680-6nm | 33W Charger Included</t>
  </si>
  <si>
    <t xml:space="preserve">Goldmedal Curve Plus 202042 Plastic Spice 3-Pin 240V Universal Travel Adaptor </t>
  </si>
  <si>
    <t xml:space="preserve">HP 32GB Class 10 MicroSD Memory Card </t>
  </si>
  <si>
    <t>boAt Bassheads 242 in Ear Wired Earphones with Mic</t>
  </si>
  <si>
    <t xml:space="preserve">Portronics MODESK POR-122 Universal Mobile Tabletop Holder </t>
  </si>
  <si>
    <t>realme narzo 50i  Octa Core Processor | 6.5" inch Large Display</t>
  </si>
  <si>
    <t xml:space="preserve">MI 10000mAh 3i Lithium Polymer Power Bank Dual Input and Output Ports 18W Fast Charging </t>
  </si>
  <si>
    <t>Noise ColorFit Pulse Smartwatch with 3.56 cm  Full Touch HD Display, SpO2, Heart Rate, Sleep Monitors &amp; 10-Day Battery - Jet Black</t>
  </si>
  <si>
    <t>iQOO Z6 Pro 5G by vivo  | Snapdragon 778G 5G | 66W FlashCharge | 1300 nits Peak Brightness | HDR10+</t>
  </si>
  <si>
    <t>OPPO A31  with No Cost EMI/Additional Exchange Offers</t>
  </si>
  <si>
    <t xml:space="preserve">boAt Wave Lite Smartwatch with 1.69" HD Display, Heart Rate &amp; SpO2 Level Monitor, Multiple Watch Faces, Activity Tracker, Multiple Sports Modes &amp; IP68 </t>
  </si>
  <si>
    <t>boAt Wave Call Smart Watch, Smart Talk with Advanced Dedicated Bluetooth Calling Chip, 1.69‚Äù HD Display with 550 NITS &amp; 70% Color Gamut, 150+ Watch Faces, Multi-Sport Modes,HR,SpO2</t>
  </si>
  <si>
    <t xml:space="preserve">Spigen EZ Fit Tempered Glass Screen Protector for iPhone 14 Pro Max - 2 Pack </t>
  </si>
  <si>
    <t>Portronics CarPower Mini Car Charger with Dual Output, Fast Charging  Compatible with All Smartphones</t>
  </si>
  <si>
    <t>boAt Newly Launched Wave Electra with 1.81" HD Display, Smart Calling with Ultra-Seamless BT Calling Chip,20 Built-In Watch Faces,100 + Sports Modes,Menu Personalization,In-Built Games</t>
  </si>
  <si>
    <t xml:space="preserve">PTron Newly Launched Force X10 Bluetooth Calling Smartwatch with 1.7" Full Touch Color Display, Real Heart Rate Monitor, SpO2, Watch Faces, 5 Days Runtime, Fitness Trackers &amp; IP68 Waterproof </t>
  </si>
  <si>
    <t xml:space="preserve">Samsung Ehs64 Ehs64Avfwecinu Hands-Free Wired In Ear Earphones With Mic With Remote Note </t>
  </si>
  <si>
    <t xml:space="preserve">Spigen EZ Fit Tempered Glass Screen Protector for iPhone 14 Pro - 2 Pack </t>
  </si>
  <si>
    <t>SWAPKART Flexible Mobile Tabletop Stand, Metal Built, Heavy Duty Foldable Lazy Bracket Clip Mount Multi Angle Clamp for All Smartphones , Multi Color</t>
  </si>
  <si>
    <t xml:space="preserve">Amozo Ultra Hybrid Camera and Drop Protection Back Cover Case for iPhone 13 </t>
  </si>
  <si>
    <t xml:space="preserve">ELV Aluminum Adjustable Mobile Phone Foldable Tabletop Stand Dock Mount for All Smartphones, Tabs, Kindle, iPad </t>
  </si>
  <si>
    <t>Tecno Spark 9  | 11GB Expandable RAM | Helio G37 Gaming Processor</t>
  </si>
  <si>
    <t xml:space="preserve">JBL C100SI Wired In Ear Headphones with Mic, JBL Pure Bass Sound, One Button Multi-function Remote, Premium Metallic Finish, Angled Buds for Comfort fit </t>
  </si>
  <si>
    <t xml:space="preserve">Tukzer Capacitive Stylus Pen for Touch Screens Devices, Fine Point, Lightweight Metal Body with Magnetism Cover Cap for Smartphones/Tablets/iPad/iPad Pro/iPhone </t>
  </si>
  <si>
    <t xml:space="preserve">Mi 10W Wall Charger for Mobile Phones with Micro USB Cable </t>
  </si>
  <si>
    <t xml:space="preserve">STRIFF 12 Pieces Highly Flexible Silicone Micro USB Protector, Mouse Cable Protector, Suit for All Cell Phones, Computers and Chargers </t>
  </si>
  <si>
    <t>FLiX  USB to Type C PVC Data Sync &amp; 2A Smartphone Fast Charging Cable, Made in India, 480Mbps Data Sync, Tough Cable, 1 Meter Long USB Cable for USB Type C Devices Black XCD-C12</t>
  </si>
  <si>
    <t xml:space="preserve">Noise ColorFit Pro 4 Alpha Bluetooth Calling Smart Watch with 1.78 AMOLED Display, Tru Sync, 60hz Refresh Rate, instacharge, Gesture Control, Functional 360 Digital Crown </t>
  </si>
  <si>
    <t>Redmi 11 Prime 5G  | Prime Design | MTK Dimensity 700 | 50 MP Dual Cam | 5000mAh | 7 Band 5G</t>
  </si>
  <si>
    <t xml:space="preserve">PTron Newly Launched Force X10 Bluetooth Calling Smartwatch with 1.7" Full Touch Display, Real Heart Rate Monitor, SpO2, Watch Faces, 5 Days Runtime, Health/Fitness Trackers &amp; IP68 Waterproof </t>
  </si>
  <si>
    <t>Portronics CLAMP X Car-Vent Mobile Holder 360 Degree Rotational</t>
  </si>
  <si>
    <t xml:space="preserve">pTron Volta Dual Port 12W Smart USB Charger Adapter, Multi-Layer Protection, Made in India, BIS Certified, Fast Charging Power Adaptor Without Cable for All iOS &amp; Android Devices </t>
  </si>
  <si>
    <t>boAt Flash Edition Smart Watch with Activity Tracker, Multiple Sports Modes, 1.3" Screen, 170+ Watch Faces, Sleep Monitor, Gesture, Camera &amp; Music Control, IP68 &amp; 7 Days Battery Life</t>
  </si>
  <si>
    <t xml:space="preserve">boAt Wave Lite Smartwatch with 1.69 Inches HD Display, Heart Rate &amp; SpO2 Level Monitor, Multiple Watch Faces, Activity Tracker, Multiple Sports Modes &amp; IP68 </t>
  </si>
  <si>
    <t xml:space="preserve">Samsung Galaxy M32 Prime Edition </t>
  </si>
  <si>
    <t>Redmi Note 11T 5G | Dimensity 810 5G | 33W Pro Fast Charging | Charger Included | Additional Exchange Offers|Get 2 Months of YouTube Premium Free!</t>
  </si>
  <si>
    <t xml:space="preserve">Noise Pulse 2 Max Advanced Bluetooth Calling Smart Watch with 1.85'' TFT and 550 Nits Brightness, Smart DND, 10 Days Battery, 100 Sports Mode, Smartwatch for Men and Women - </t>
  </si>
  <si>
    <t>Redmi Note 11  | 90Hz FHD+ AMOLED Display | Qualcomm¬Æ Snapdragon‚Ñ¢ 680-6nm | 33W Charger Included</t>
  </si>
  <si>
    <t xml:space="preserve">Noise ColorFit Pro 2 Full Touch Control Smart Watch with 35g Weight &amp; Upgraded LCD Display </t>
  </si>
  <si>
    <t>Redmi Note 11T 5G | Dimensity 810 5G | 33W Pro Fast Charging | Charger Included | Additional Exchange Offers| Get 2 Months of YouTube Premium Free!</t>
  </si>
  <si>
    <t xml:space="preserve">Newly Launched Boult Dive+ with 1.85" HD Display, Bluetooth Calling Smartwatch, 500 Nits Brightness, 7 Days Battery Life, 150+ Watch Faces, 100+ Sport Modes, IP68 Waterproof Smart Watch </t>
  </si>
  <si>
    <t>Noise Agile 2 Buzz Bluetooth Calling Smart Watch with 1.28" TFT Display,Dual Button,in-Built Mic &amp; Speaker,AI Voice Assistant, Health Suite,in-Built Games, 100 Watch Faces-</t>
  </si>
  <si>
    <t xml:space="preserve">Fire-Boltt Ninja 3 Smartwatch Full Touch 1.69 " &amp; 60 Sports Modes with IP68, Sp02 Tracking, Over 100 Cloud based watch faces </t>
  </si>
  <si>
    <t xml:space="preserve">Flix  Bolt 2.4 12W Dual USB Smart Charger, Made in India, Bis Certified, Fast Charging Power Adaptor with 1 Meter USB to Type C Cable for Cellular Phones </t>
  </si>
  <si>
    <t xml:space="preserve">STRIFF Multi Angle Tablet/Mobile Stand. Holder for iPhone, Android, Samsung, OnePlus, Xiaomi. Portable,Foldable Stand.Perfect for Bed,Office, Home,Gift and Desktop </t>
  </si>
  <si>
    <t>boAt Newly Launched Wave Electra with 1.81" HD Display, Smart Calling Ultra-Seamless BT Calling Chip, 20 Built-in Watch Faces, 100 + Sports Modes, Menu Personalization, in-Built Games</t>
  </si>
  <si>
    <t xml:space="preserve">OpenTech¬Æ Military-Grade Tempered Glass Screen Protector Compatible for iPhone 13/13 Pro / 14 with Edge to Edge Coverage and Easy Installation kit </t>
  </si>
  <si>
    <t xml:space="preserve">EN LIGNE Adjustable Cell Phone Stand, Foldable Portable Phone Stand Phone Holder for Desk, Desktop Tablet Stand Compatible with Mobile Phone/iPad/Tablet </t>
  </si>
  <si>
    <t>Tecno Spark 8T  | 50MP AI Camera | 7GB Expandable RAM</t>
  </si>
  <si>
    <t xml:space="preserve">URBN 20000 mAh Lithium_Polymer 22.5W Super Fast Charging Ultra Compact Power Bank with Quick Charge &amp; Power Delivery, Type C Input/Output, Made in India, Type C Cable Included </t>
  </si>
  <si>
    <t xml:space="preserve">OnePlus 10T 5G </t>
  </si>
  <si>
    <t xml:space="preserve">Nokia 150  </t>
  </si>
  <si>
    <t xml:space="preserve">Noise ColorFit Ultra SE Smart Watch with 1.75" HD Display, Aluminium Alloy Body, 60 Sports Modes, Spo2, Lightweight, Stock Market Info, Calls &amp; SMS Reply </t>
  </si>
  <si>
    <t>boAt Rockerz 400 Bluetooth On Ear Headphones With Mic With Upto 8 Hours Playback &amp; Soft Padded Ear Cushions</t>
  </si>
  <si>
    <t xml:space="preserve">iPhone Original 20W C Type Fast PD Charger Compatible with I-Phone13/13 mini/13pro/13 pro Max I-Phone 12/12 Pro/12mini/12 Pro Max, I-Phone11/11 Pro/11 Pro Max 2020 </t>
  </si>
  <si>
    <t xml:space="preserve">LIRAMARK Webcam Cover Slide, Ultra Thin Laptop Camera Cover Slide Blocker for Computer MacBook Pro iMac PC Tablet </t>
  </si>
  <si>
    <t>Samsung Galaxy M53 5G  | 108MP | sAmoled+ 120Hz | 12GB RAM with RAM Plus | Travel Adapter to be Purchased Separately</t>
  </si>
  <si>
    <t>iQOO 9 SE 5G  | Qualcomm Snapdragon 888 | 66W Flash Charge</t>
  </si>
  <si>
    <t xml:space="preserve">SHREENOVA ID116 Plus Bluetooth Fitness Smart Watch for Men Women and Kids Activity Tracker </t>
  </si>
  <si>
    <t xml:space="preserve">POCO C31  </t>
  </si>
  <si>
    <t xml:space="preserve">Noise_Colorfit Smart Watch Charger 2 Pin USB Fast Charger Magnetic Charging Cable Adapter </t>
  </si>
  <si>
    <t xml:space="preserve">Sounce Gold Plated 3.5 mm Headphone Splitter for Computer 2 Male to 1 Female 3.5mm Headphone Mic Audio Y Splitter Cable Smartphone Headset to PC Adapter ‚Äì </t>
  </si>
  <si>
    <t xml:space="preserve">Noise ColorFit Ultra 2 Buzz 1.78" AMOLED Bluetooth Calling Watch with 368*448px Always On Display, Premium Metallic Finish, 100+ Watch Faces, 100+ Sports Modes, Health Suite </t>
  </si>
  <si>
    <t xml:space="preserve">Spigen Ultra Hybrid Back Cover Case Compatible with iPhone 14 Pro max </t>
  </si>
  <si>
    <t>LAPSTER 12pcs Spiral Cable Protectors for Charger, Wires, Data Charger Cable Protector for Computers, Cell Phones etc.</t>
  </si>
  <si>
    <t xml:space="preserve">MI REDMI 9i Sport  </t>
  </si>
  <si>
    <t>Lava A1 Josh 21 -Dual Sim,Call Blink Notification,Military Grade Certified with 4 Day Battery Backup, Keypad Mobile</t>
  </si>
  <si>
    <t>POPIO Tempered Glass Compatible for iPhone 13 / iPhone 13 Pro/iPhone 14  Edge to Edge Full Screen Coverage with Installation Kit, Pack of 2</t>
  </si>
  <si>
    <t>FLiX Usb Charger,Flix  Bolt 2.4 Dual Poart,5V/2.4A/12W Usb Wall Charger Fast Charging,Adapter For Android/Iphone 11/Xs/Xs Max/Xr/X/8/7/6/Plus,Ipad Pro/Air 2/Mini 3/4,Samsung S4/S5 &amp; More-Black</t>
  </si>
  <si>
    <t xml:space="preserve">Prolet Classic Bumper Case Cover for Samsung Galaxy Watch 4 44mm TPU Plated Full Screen Protector </t>
  </si>
  <si>
    <t>Samsung Galaxy S20 FE 5G  with No Cost EMI &amp; Additional Exchange Offers</t>
  </si>
  <si>
    <t xml:space="preserve">Amazon Basics 2 Amp USB Wall Charger &amp; Micro USB Cable </t>
  </si>
  <si>
    <t xml:space="preserve">Ambrane 27000mAh Power Bank, 20W Fast Charging, Triple Output, Type C PD , Quick Charge, Li-Polymer, Multi-Layer Protection for iPhone, Smartphones &amp; Other Devices </t>
  </si>
  <si>
    <t xml:space="preserve">STRIFF Wall Mount Phone Holder Wall Mount with Adhesive Strips, Charging Holder Compatible with iPhone, Smartphone and Mini Tablet  </t>
  </si>
  <si>
    <t xml:space="preserve">Elv Aluminium Adjustable Mobile Phone Foldable Holder Tabletop Stand Dock Mount for All Smartphones, Tabs, Kindle, iPad </t>
  </si>
  <si>
    <t>KINGONE Wireless Charging Pencil  for iPad with Magnetic and Tilt Sensitive, Palm Rejection, Compatible with Apple iPad Pro 11 inch 1/2/3/4, iPad Pro 12.9 Inch 3/4/5/6, iPad Air 4/5, mini6</t>
  </si>
  <si>
    <t xml:space="preserve">boAt BassHeads 100 in-Ear Wired Headphones with Mic </t>
  </si>
  <si>
    <t xml:space="preserve">boAt Airdopes 141 Bluetooth Truly Wireless in Ear Earbuds with mic, 42H Playtime, Beast Mode for Gaming, ENx Tech, ASAP Charge, IWP, IPX4 Water Resistance </t>
  </si>
  <si>
    <t xml:space="preserve">Storio Kids Toys LCD Writing Tablet 8.5Inch E-Note Pad Best Birthday Gift for Girls Boys, Multicolor </t>
  </si>
  <si>
    <t xml:space="preserve">boAt Airdopes 121v2 in-Ear True Wireless Earbuds with Upto 14 Hours Playback, 8MM Drivers, Battery Indicators, Lightweight Earbuds &amp; Multifunction Controls </t>
  </si>
  <si>
    <t xml:space="preserve">boAt Rockerz 255 Pro+ in-Ear Bluetooth Neckband with Upto 40 Hours Playback, ASAP  Charge, IPX7, Dual Pairing, BT v5.0, with Mic </t>
  </si>
  <si>
    <t xml:space="preserve">STRIFF Adjustable Laptop Tabletop Stand Patented Riser Ventilated Portable Foldable Compatible with MacBook Notebook Tablet Tray Desk Table Book with Free Phone Stand </t>
  </si>
  <si>
    <t>ZEBRONICS Zeb-Bro in Ear Wired Earphones with Mic, 3.5mm Audio Jack, 10mm Drivers, Phone/Tablet Compatible</t>
  </si>
  <si>
    <t>boAt Rockerz 450 Bluetooth On Ear Headphones with Mic, Upto 15 Hours Playback, 40MM Drivers, Padded Ear Cushions, Integrated Controls and Dual Modes</t>
  </si>
  <si>
    <t xml:space="preserve">JBL C50HI, Wired in Ear Headphones with Mic, One Button Multi-Function Remote, Lightweight &amp; Comfortable fit </t>
  </si>
  <si>
    <t xml:space="preserve">LAPSTER Spiral Charger Spiral Charger Cable Protectors for Wires Data Cable Saver Charging Cord Protective Cable Cover Set of 3 </t>
  </si>
  <si>
    <t xml:space="preserve">HP X1000 Wired USB Mouse with 3 Handy Buttons, Fast-Moving Scroll Wheel and Optical Sensor works on most Surfaces </t>
  </si>
  <si>
    <t>Portronics Toad 23 Wireless Optical Mouse with 2.4GHz, USB Nano Dongle, Optical Orientation, Click Wheel, Adjustable DPI</t>
  </si>
  <si>
    <t>Boult Audio BassBuds X1 in-Ear Wired Earphones with 10mm Extra Bass Driver and HD Sound with mic</t>
  </si>
  <si>
    <t xml:space="preserve">Boya ByM1 Auxiliary Omnidirectional Lavalier Condenser Microphone with 20ft Audio Cable </t>
  </si>
  <si>
    <t>Classmate Octane Neon- Blue Gel Pens|Smooth Writing Pen|Attractive body colour for Boys &amp; Girls|Waterproof ink for smudge free writing|Preferred by Students for Exam|Study at home essential</t>
  </si>
  <si>
    <t xml:space="preserve">3M Scotch Double Sided Heavy Duty Tape for indoor hanging applications </t>
  </si>
  <si>
    <t>boAt Bassheads 152 in Ear Wired Earphones with Mic</t>
  </si>
  <si>
    <t xml:space="preserve">boAt BassHeads 122 Wired Earphones with Heavy Bass, Integrated Controls and Mic </t>
  </si>
  <si>
    <t xml:space="preserve">Seagate Expansion 1TB External HDD - USB 3.0 for Windows and Mac with 3 yr Data Recovery Services, Portable Hard Drive </t>
  </si>
  <si>
    <t xml:space="preserve">HP w100 480P 30 FPS Digital Webcam with Built-in Mic, Plug and Play Setup, Wide-Angle View for Video Calling on Skype, Zoom, Microsoft Teams and Other Apps </t>
  </si>
  <si>
    <t xml:space="preserve">Zebronics Zeb-Companion 107 USB Wireless Keyboard and Mouse Set with Nano Receiver </t>
  </si>
  <si>
    <t>SYVO WT 3130 Aluminum Tripod , Universal Lightweight Tripod with Mobile Phone Holder Mount &amp; Carry Bag for All Smart Phones, Gopro, Cameras - Brown</t>
  </si>
  <si>
    <t xml:space="preserve">Boult Audio Airbass Z20 True Wireless, 40H Battery Life, Zen ENC Mic, Type-C Lightning Boult Fast Charging , BoomX Tech Bass, ENC, IPX5 in Ear Earbuds with mic </t>
  </si>
  <si>
    <t xml:space="preserve">boAt Rockerz 330 in-Ear Bluetooth Neckband with Upto 30 Hours Playtime, ASAP  Charge, Signature Sound, Dual Pairing &amp; IPX5 with Mic </t>
  </si>
  <si>
    <t xml:space="preserve">TP-Link AC750 Wifi Range Extender | Up to 750Mbps | Dual Band WiFi Extender, Repeater, Wifi Signal Booster, Access Point| Easy Set-Up | Extends Wifi to Smart Home &amp; Alexa Devices </t>
  </si>
  <si>
    <t>DIGITEK¬Æ  Gorilla Tripod/Mini 33 cm  Tripod for Mobile Phone with Phone Mount &amp; Remote, Flexible Gorilla Stand for DSLR &amp; Action Cameras</t>
  </si>
  <si>
    <t xml:space="preserve">GIZGA essentials Universal Silicone Keyboard Protector Skin for 15.6-inches Laptop </t>
  </si>
  <si>
    <t xml:space="preserve">SanDisk Ultra 128 GB USB 3.0 Pen Drive </t>
  </si>
  <si>
    <t xml:space="preserve">Boult Audio ZCharge Bluetooth Wireless in Ear Earphones with Mic, 40H Playtime and Super Fast Charging, Environmental Noise Cancellation for Pro+ Calling and IPX5 Water Resistant </t>
  </si>
  <si>
    <t xml:space="preserve">Boult Audio AirBass PowerBuds with Inbuilt Powerbank, 120H Total Playtime, IPX7 Fully Waterproof, Lightning Boult Type-C Fast Charging, Low Latency Gaming, TWS Earbuds with Pro+ Calling Mic </t>
  </si>
  <si>
    <t>Zebronics Zeb-Transformer-M Optical USB Gaming Mouse with LED Effect</t>
  </si>
  <si>
    <t>PIDILITE Fevicryl Acrylic Colours Sunflower Kit  DIY Paint, Rich Pigment, Non-Craking Paint for Canvas, Wood, Leather, Earthenware, Metal, Diwali Gifts for Diwali</t>
  </si>
  <si>
    <t>STRIFF Mpad Mouse Mat 230X190X3mm Gaming Mouse Pad, Non-Slip Rubber Base, Waterproof Surface, Premium-Textured, Compatible with Laser and Optical Mice</t>
  </si>
  <si>
    <t xml:space="preserve">Boult Audio FXCharge with ENC, 32H Playtime, 5min=7H Type C Fast Charging, Zen ENC, 14.2 mm BoomX Rich Bass, IPX5, Bluetooth Wireless in Ear Earphones Neckband with mic </t>
  </si>
  <si>
    <t xml:space="preserve">Boult Audio Probass Curve Bluetooth Wireless in Ear Earphones with Mic with Ipx5 Water Resistant, 12H Battery Life &amp; Extra Bass </t>
  </si>
  <si>
    <t xml:space="preserve">HP X200 Wireless Mouse with 2.4 GHz Wireless connectivity, Adjustable DPI up to 1600, ambidextrous Design, and 18-Month Long Battery Life. 3-Years Warranty </t>
  </si>
  <si>
    <t xml:space="preserve">boAt Rockerz 550 Over Ear Bluetooth Headphones with Upto 20 Hours Playback, 50MM Drivers, Soft Padded Ear Cushions and Physical Noise Isolation, Without Mic </t>
  </si>
  <si>
    <t xml:space="preserve">Xiaomi Mi Wired in Ear Earphones with Mic Basic with Ultra Deep Bass &amp; Aluminum Alloy Sound Chamber </t>
  </si>
  <si>
    <t xml:space="preserve">Zodo 8. 5 inch LCD E-Writer Electronic Writing Pad/Tablet Drawing Board </t>
  </si>
  <si>
    <t xml:space="preserve">boAt Rockerz 370 On Ear Bluetooth Headphones with Upto 12 Hours Playtime, Cozy Padded Earcups and Bluetooth v5.0, with Mic </t>
  </si>
  <si>
    <t xml:space="preserve">MemeHo¬Æ Smart Standard Multi-Purpose Laptop Table with Dock Stand/Study Table/Bed Table/Foldable and Portable/Ergonomic &amp; Rounded Edges/Non-Slip Legs/Engineered Wood with Cup Holder </t>
  </si>
  <si>
    <t xml:space="preserve">SanDisk Ultra Dual Drive Go USB Type C Pendrive for Mobile </t>
  </si>
  <si>
    <t xml:space="preserve">ZEBRONICS Zeb-Thunder Bluetooth Wireless Over Ear Headphone FM, mSD, 9 hrs Playback with Mic </t>
  </si>
  <si>
    <t xml:space="preserve">Quantum QHM-7406 Full-Sized Keyboard with  Rupee Symbol, Hotkeys and 3-pieces LED function for Desktop/Laptop/Smart TV Spill-Resistant Wired USB Keyboard with 10 million keystrokes lifespan </t>
  </si>
  <si>
    <t xml:space="preserve">STRIFF Laptop Tabletop Stand, Fold-Up, Adjustable, Ventilated, Portable Holder for Desk, Aluminum Foldable Laptop Ergonomic Compatibility with up to 15.6-inch Laptop, All Mac, Tab, and Mobile </t>
  </si>
  <si>
    <t xml:space="preserve">boAt Airdopes 181 in-Ear True Wireless Earbuds with ENx  Tech, Beast  Mode for Gaming, with Mic, ASAP  Charge, 20H Playtime, Bluetooth v5.2, IPX4 &amp; IWP </t>
  </si>
  <si>
    <t>TP-Link USB Bluetooth Adapter for PC, 5.0 Bluetooth Dongle Receiver  Supports Windows 11/10/8.1/7 for Desktop, Laptop, Mouse, Keyboard, Printers, Headsets, Speakers, PS4/ Xbox Controllers</t>
  </si>
  <si>
    <t xml:space="preserve">SanDisk Ultra Dual Drive Luxe USB Type C Flash Drive </t>
  </si>
  <si>
    <t xml:space="preserve">Digitek DTR 550 LW  Tripod For DSLR, Camera |Operating Height: 5.57 Feet | Maximum Load Capacity up to 4.5kg | Portable Lightweight Aluminum Tripod with 360 Degree Ball Head | Carry Bag Included  </t>
  </si>
  <si>
    <t>Samsung Galaxy Watch4 Bluetooth</t>
  </si>
  <si>
    <t xml:space="preserve">Noise Buds Vs104 Bluetooth Truly Wireless in Ear Earbuds with Mic, 30-Hours of Playtime, Instacharge, 13Mm Driver and Hyper Sync </t>
  </si>
  <si>
    <t xml:space="preserve">JBL C200SI, Premium in Ear Wired Earphones with Mic, Signature Sound, One Button Multi-Function Remote, Angled Earbuds for Comfort fit </t>
  </si>
  <si>
    <t xml:space="preserve">Acer EK220Q 21.5 Inch  Full HD  VA Panel LCD Monitor with LED Back Light I 250 Nits I HDMI, VGA Ports I Eye Care Features Like Bluelight Shield, Flickerless &amp; Comfy View </t>
  </si>
  <si>
    <t>E-COSMOS 5V 1.2W Portable Flexible USB LED Light  - Set of 2 Pieces</t>
  </si>
  <si>
    <t xml:space="preserve">boAt Dual Port Rapid Car Charger  with Quick Charge 3.0 + Free Micro USB Cable - </t>
  </si>
  <si>
    <t xml:space="preserve">Zebronics ZEB-COUNTY 3W Wireless Bluetooth Portable Speaker With Supporting Carry Handle, USB, SD Card, AUX, FM &amp; Call Function. </t>
  </si>
  <si>
    <t xml:space="preserve">JBL Tune 215BT, 16 Hrs Playtime with Quick Charge, in Ear Bluetooth Wireless Earphones with Mic, 12.5mm Premium Earbuds with Pure Bass, BT 5.0, Dual Pairing, Type C &amp; Voice Assistant Support </t>
  </si>
  <si>
    <t xml:space="preserve">Gizga Essentials Professional 3-in-1 Cleaning Kit for Camera, Lens, Binocular, Laptop, TV, Monitor, Smartphone, Tablet </t>
  </si>
  <si>
    <t xml:space="preserve">SanDisk Ultra Dual 64 GB USB 3.0 OTG Pen Drive </t>
  </si>
  <si>
    <t>TP-Link Tapo 360¬∞ 2MP 1080p Full HD Pan/Tilt Home Security Wi-Fi Smart Camera| Alexa Enabled| 2-Way Audio| Night Vision| Motion Detection| Sound and Light Alarm| Indoor CCTV  White</t>
  </si>
  <si>
    <t xml:space="preserve">boAt Airdopes 171 in Ear Bluetooth True Wireless Earbuds with Upto 13 Hours Battery, IPX4, Bluetooth v5.0, Dual Tone Finish with Mic </t>
  </si>
  <si>
    <t>Duracell Plus AAA Rechargeable Batteries  Pack of 4</t>
  </si>
  <si>
    <t xml:space="preserve">AirCase Rugged Hard Drive Case for 2.5-inch Western Digital, Seagate, Toshiba, Portable Storage Shell for Gadget Hard Disk USB Cable Power Bank Mobile Charger Earphone, Waterproof </t>
  </si>
  <si>
    <t xml:space="preserve">Noise Buds VS402 Truly Wireless in Ear Earbuds, 35-Hours of Playtime, Instacharge, Quad Mic with ENC, Hyper Sync, Low Latency, 10mm Driver, Bluetooth v5.3 and Breathing LED Lights </t>
  </si>
  <si>
    <t xml:space="preserve">JBL Go 2, Wireless Portable Bluetooth Speaker with Mic, JBL Signature Sound, Vibrant Color Options with IPX7 Waterproof &amp; AUX </t>
  </si>
  <si>
    <t>Redgear Pro Wireless Gamepad with 2.4GHz Wireless Technology, Integrated Dual Intensity Motor, Illuminated Keys for PC</t>
  </si>
  <si>
    <t xml:space="preserve">Callas Multipurpose Foldable Laptop Table with Cup Holder | Drawer | Mac Holder | Table Holder Study Table, Breakfast Table, Foldable and Portable/Ergonomic &amp; Rounded Edges/Non-Slip Legs </t>
  </si>
  <si>
    <t xml:space="preserve">Kanget [2 Pack] Type C Female to USB A Male Charger | Charging Cable Adapter Converter compatible for iPhone 14, 13, 12,11 Pro Max/Mini/XR/XS/X/SE, Samsung S20 ultra/S21/S10/S8/S9/MacBook Pro iPad </t>
  </si>
  <si>
    <t xml:space="preserve">Noise ColorFit Pro 2 Full Touch Control Smart Watch with 35g Weight &amp; Upgraded LCD Display,IP68 Waterproof,Heart Rate Monitor,Sleep &amp; Step Tracker,Call &amp; Message Alerts &amp; Long Battery Life </t>
  </si>
  <si>
    <t xml:space="preserve">Zebronics Zeb Buds C2 in Ear Type C Wired Earphones with Mic, Braided 1.2 Metre Cable, Metallic Design, 10mm Drivers, in Line Mic &amp; Volume Controller </t>
  </si>
  <si>
    <t>Redgear A-15 Wired Gaming Mouse with Upto 6400 DPI, RGB &amp; Driver Customization for PC</t>
  </si>
  <si>
    <t xml:space="preserve">JBL Commercial CSLM20B Auxiliary Omnidirectional Lavalier Microphone with Battery for Content Creation, Voiceover/Dubbing, Recording </t>
  </si>
  <si>
    <t>Portronics MPORT 31C 4-in-1 USB Hub  with Fast Data Transfer</t>
  </si>
  <si>
    <t xml:space="preserve">Infinity </t>
  </si>
  <si>
    <t>TP-Link AC750 Dual Band Wireless Cable Router, 4 10/100 LAN + 10/100 WAN Ports, Support Guest Network and Parental Control, 750Mbps Speed Wi-Fi, 3 Antennas  Blue, 2.4 GHz</t>
  </si>
  <si>
    <t>STRIFF Laptop Stand Adjustable Laptop Computer Stand Multi-Angle Stand Phone Stand Portable Foldable Laptop Riser Notebook Holder Stand Compatible for 9 to 15.6‚Äù Laptops Black</t>
  </si>
  <si>
    <t>Logitech MK215 Wireless Keyboard and Mouse Combo for Windows, 2.4 GHz Wireless, Compact Design, 2-Year Battery Life,5 Month Battery Life PC/Laptop- Black</t>
  </si>
  <si>
    <t>boAt Bassheads 225 in Ear Wired Earphones with Mic</t>
  </si>
  <si>
    <t xml:space="preserve">Zebronics Zeb-Transformer Gaming Keyboard and Mouse Combo </t>
  </si>
  <si>
    <t xml:space="preserve">SanDisk Ultra 64 GB USB Pen Drives </t>
  </si>
  <si>
    <t xml:space="preserve">Tarkan Portable Folding Laptop Desk for Bed, Lapdesk with Handle, Drawer, Cup &amp; Mobile/Tablet Holder for Study, Eating, Work </t>
  </si>
  <si>
    <t xml:space="preserve">Quantum RJ45 Ethernet Patch Cable/LAN Router Cable with Heavy Duty Gold Plated Connectors Supports Hi-Speed Gigabit Upto 1000Mbps, Waterproof and Durable,1-Year Warranty-32.8 Feet </t>
  </si>
  <si>
    <t>HP USB Wireless Spill Resistance Keyboard and Mouse Set with 10m Working Range 2.4G Wireless Technology / 3 Years Warranty , Black</t>
  </si>
  <si>
    <t xml:space="preserve">Boult Audio Omega with 30dB ANC+ ENC, 32H Playtime, 45ms Latency Gaming Mode, Quad Mic Zen ENC, 3 Equalizer Modes, ANC, Type-C Fast Charging, IPX5 True Wireless in Ear Bluetooth Earbuds </t>
  </si>
  <si>
    <t xml:space="preserve">STRIFF UPH2W Multi Angle Tablet/Mobile Stand. Holder for iPhone, Android, Samsung, OnePlus, Xiaomi. Portable,Foldable Stand.Perfect for Bed,Office, Home,Gift and Desktop </t>
  </si>
  <si>
    <t>Crucial RAM 8GB DDR4 3200MHz CL22  Laptop Memory CT8G4SFRA32A</t>
  </si>
  <si>
    <t xml:space="preserve">Zebronics Zeb-Jaguar Wireless Mouse, 2.4GHz with USB Nano Receiver, High Precision Optical Tracking, 4 Buttons, Plug &amp; Play, Ambidextrous, for PC/Mac/Laptop </t>
  </si>
  <si>
    <t xml:space="preserve">Boult Audio Truebuds with 30H Playtime, IPX7 Waterproof, Lightning Boult‚Ñ¢ Type C Fast Charging , BoomX‚Ñ¢ Tech Rich Bass, Pro+ Calling HD Mic, Touch Controls in Ear Earbuds TWS </t>
  </si>
  <si>
    <t xml:space="preserve">Wembley LCD Writing Pad/Tab | Writing, Drawing, Reusable, Portable Pad with Colorful Letters | 9 Inch Graphic Tablet </t>
  </si>
  <si>
    <t xml:space="preserve">Gizga Essentials Multi-Purpose Portable &amp; Foldable Wooden Desk for Bed Tray, Laptop Table, Study Table </t>
  </si>
  <si>
    <t xml:space="preserve">E-COSMOS Plug in LED Night Light Mini USB LED Light Flexible USB LED Ambient Light Mini USB LED Light, LED Portable car Bulb, Indoor, Outdoor, Reading, Sleep </t>
  </si>
  <si>
    <t xml:space="preserve">Noise Buds VS201 V2 in-Ear Truly Wireless Earbuds with Dual Equalizer | with Mic | Total 14-Hour Playtime | Full Touch Control | IPX5 Water Resistance and Bluetooth v5.1 </t>
  </si>
  <si>
    <t xml:space="preserve">Lapster Gel Mouse pad with Wrist Rest , Gaming Mouse Pad with Lycra Cloth Nonslip for Laptop , Computer, , Home &amp; Office </t>
  </si>
  <si>
    <t>DIGITEK¬Æ  Professional  Dual Temperature LED Ring Light with Tripod Stand &amp; Mini Tripod for YouTube, Photo-Shoot, Video Shoot, Live Stream, Makeup, Vlogging &amp; More</t>
  </si>
  <si>
    <t xml:space="preserve">Classmate Long Notebook - 140 Pages, Single Line, 297mm x 210mm </t>
  </si>
  <si>
    <t xml:space="preserve">Lenovo 300 Wired Plug &amp; Play USB Mouse, High Resolution 1600 DPI Optical Sensor, 3-Button Design with clickable Scroll Wheel, Ambidextrous, Ergonomic Mouse for Comfortable All-Day Grip </t>
  </si>
  <si>
    <t xml:space="preserve">Dyazo 6 Angles Adjustable Aluminum Ergonomic Foldable Portable Tabletop Laptop/Desktop Riser Stand Holder Compatible for MacBook, HP, Dell, Lenovo &amp; All Other Notebook </t>
  </si>
  <si>
    <t xml:space="preserve">Logitech C270 Digital HD Webcam with Widescreen HD Video Calling, HD Light Correction, Noise-Reducing Mic, for Skype, FaceTime, Hangouts, WebEx, PC/Mac/Laptop/MacBook/Tablet - </t>
  </si>
  <si>
    <t xml:space="preserve">Portronics MPORT 31 4 Ports USB Hub </t>
  </si>
  <si>
    <t xml:space="preserve">Zinq Five Fan Cooling Pad and Laptop Stand with Dual Height Adjustment and Dual USB Port Extension </t>
  </si>
  <si>
    <t xml:space="preserve">HP Z3700 Wireless Optical Mouse with USB Receiver and 2.4GHz Wireless Connection/ 1200DPI / 16 Months Long Battery Life /Ambidextrous and Slim Design </t>
  </si>
  <si>
    <t xml:space="preserve">MAONO AU-400 Lavalier Auxiliary Omnidirectional Microphone </t>
  </si>
  <si>
    <t xml:space="preserve">TABLE MAGIC Multipurpose Laptop Table Mat Finish Top Work at Home Study Table  </t>
  </si>
  <si>
    <t xml:space="preserve">boAt Stone 650 10W Bluetooth Speaker with Upto 7 Hours Playback, IPX5 and Integrated Controls </t>
  </si>
  <si>
    <t xml:space="preserve">ESnipe Mart Worldwide Travel Adapter with Build in Dual USB Charger Ports with 125V 6A, 250V Protected Electrical Plug for Laptops, Cameras </t>
  </si>
  <si>
    <t>boAt Stone 180 5W Bluetooth Speaker with Upto 10 Hours Playback, 1.75" Driver, IPX7 &amp; TWS Feature</t>
  </si>
  <si>
    <t>Portronics Ruffpad 8.5M Multicolor LCD Writing Pad with Screen 21.5cm  for Drawing, Playing, Handwriting Gifts for Kids &amp; Adults, India's first notepad to save and share your child's first creatives via Ruffpad app on your Smartphone</t>
  </si>
  <si>
    <t>BRUSTRO Copytinta Coloured Craft Paper A4 Size 80 GSM Mixed Bright Colour 40 Sheets Pack  Double Side Color for Office Printing, Art and Craft.</t>
  </si>
  <si>
    <t xml:space="preserve">Crucial BX500 240GB 3D NAND SATA 6.35 cm  SSD </t>
  </si>
  <si>
    <t xml:space="preserve">Portronics My buddy plus Adjustable Laptop cooling Table </t>
  </si>
  <si>
    <t xml:space="preserve">ZEBRONICS Zeb-Evolve Wireless in Ear Neckband Earphone with Supporting Bluetooth v5.0, Voice Assistant, Rapid Charge, Call Function &amp; Magnetic Earpiece, with mic </t>
  </si>
  <si>
    <t xml:space="preserve">INOVERA World Map Extended Anti Slip Rubber Gaming Stitched Mouse Pad Desk Mat for Computer Laptop </t>
  </si>
  <si>
    <t xml:space="preserve">Seagate One Touch 2TB External HDD with Password Protection ‚Äì Black, for Windows and Mac, with 3 yr Data Recovery Services, and 4 Months Adobe CC Photography </t>
  </si>
  <si>
    <t xml:space="preserve">ZEBRONICS Zeb-Fame 5watts 2.0 Multi Media Speakers with AUX, USB and Volume Control </t>
  </si>
  <si>
    <t xml:space="preserve">Western Digital WD 1.5TB Elements Portable Hard Disk Drive, USB 3.0, Compatible with PC, PS4 and Xbox, External HDD </t>
  </si>
  <si>
    <t xml:space="preserve">Redgear MP35 Speed-Type Gaming Mousepad </t>
  </si>
  <si>
    <t>Lenovo 400 Wireless Mouse, 1200DPI Optical Sensor, 2.4GHz Wireless Nano USB, 3-Button  Upto 8M Left/Right &amp; 100K Scroll clicks &amp; 1yr Battery, Ambidextrous, Ergonomic GY50R91293</t>
  </si>
  <si>
    <t>3M Post-it Sticky Note Cube, 200 Sheets  | 3" x 3" Size | For notes, reminders, study, school and organizing</t>
  </si>
  <si>
    <t xml:space="preserve">OFIXO Multi-Purpose Laptop Table/Study Table/Bed Table/Foldable and Portable Wooden/Writing Desk </t>
  </si>
  <si>
    <t>Airtel AMF-311WW Data Card , 4g Hotspot Support with 2300 Mah Battery</t>
  </si>
  <si>
    <t>Gizga Essentials Laptop Power Cable Cord- 3 Pin Adapter Isi Certified</t>
  </si>
  <si>
    <t>DIGITEK¬Æ   Portable &amp; Flexible Mini Tripod with Mobile Holder &amp; 360 Degree Ball Head, For Smart Phones, Compact Cameras, GoPro, Maximum Operating Height: 7.87 Inch, Maximum Load Upto: 1 kgs</t>
  </si>
  <si>
    <t xml:space="preserve">Kingston DataTraveler Exodia DTX/32 GB Pen Drive USB 3.2 Gen 1 </t>
  </si>
  <si>
    <t xml:space="preserve">ENVIE¬Æ  AA Rechargeable Batteries, Low Self Discharge, AA 1000mAh Ni-CD </t>
  </si>
  <si>
    <t>ZEBRONICS Zeb-Buds 30 3.5Mm Stereo Wired in Ear Earphones with Mic for Calling, Volume Control, Multifunction Button, 14Mm Drivers, Stylish Eartip,1.2 Meter Durable Cable and Lightweight Design</t>
  </si>
  <si>
    <t>Portronics Ruffpad 12E Re-Writable LCD Writing Pad with 30.4cm  Writing Area, Single Tap Erase, Smart Lock, Long Battery Life, India's first notepad to save and share your child's first creatives via Ruffpad app on your Smartphone</t>
  </si>
  <si>
    <t xml:space="preserve">HP Wired Mouse 100 with 1600 DPI Optical Sensor, USB Plug-and -Play,ambidextrous Design, Built-in Scrolling and 3 Handy Buttons. 3-Years Warranty </t>
  </si>
  <si>
    <t xml:space="preserve">Anjaney Enterprise Smart Multipurpose Foldable Laptop Table with Cup Holder, Study Table, Bed Table, Breakfast Table, Foldable and Portable/Ergonomic &amp; Rounded Edges/Non-Slip </t>
  </si>
  <si>
    <t>ProElite Faux Leather Smart Flip Case Cover for Apple iPad 10.2" 9th Gen  / 8th Gen / 7th Gen with Stylus Pen, Black</t>
  </si>
  <si>
    <t xml:space="preserve">Pilot V7 Liquid Ink Roller Ball Pen </t>
  </si>
  <si>
    <t>boAt Airdopes 191G True Wireless Earbuds with ENx‚Ñ¢ Tech Equipped Quad Mics, Beast‚Ñ¢ Mode for Gaming, 2x6mm Dual Drivers, 30H Playtime, IPX5, IWP‚Ñ¢, Appealing Case LEDs</t>
  </si>
  <si>
    <t>Boult Audio BassBuds Oak in-Ear Wired Earphones with 10mm Extra Bass Driver and HD Sound with mic</t>
  </si>
  <si>
    <t xml:space="preserve">IT2M Designer Mouse Pad for Laptop/Computer </t>
  </si>
  <si>
    <t xml:space="preserve">Noise ColorFit Ultra Buzz Bluetooth Calling Smart Watch with 1.75" HD Display, 320x385 px Resolution, 100 Sports Modes, Stock Market Info Smartwatch for Men &amp; Women </t>
  </si>
  <si>
    <t xml:space="preserve">Boult Audio Airbass Propods X TWS Bluetooth Truly Wireless in Ear Earbuds with Mic, 32H Playtime, Fast Charging Type-C, Ipx5 Water Resistant, Touch Controls and Voice Assistant </t>
  </si>
  <si>
    <t xml:space="preserve">LS LAPSTER Quality Assured Universal Silicone 15.6" Keyboard Protector Skin|| Keyboard Dust Cover|| Keyboard Skin for 15.6" Laptop| 15.6" Keyguard| </t>
  </si>
  <si>
    <t>CP PLUS 2MP Full HD Smart Wi-fi CCTV Security Camera | 360¬∞ with Pan Tilt | Two Way Talk | Cloud Monitor | Motion Detect | Night Vision | Supports SD Card  | Alexa &amp; Ok Google | CP-E21A</t>
  </si>
  <si>
    <t>D-Link DIR-615 Wi-fi Ethernet-N300 Single_band 300Mbps Router, Mobile App Support, Router | AP | Repeater | Client Modes</t>
  </si>
  <si>
    <t xml:space="preserve">RPM Euro Games Gaming Mousepad Speed Type Extended Large </t>
  </si>
  <si>
    <t>Wacom One by CTL-472/K0-CX Digital Drawing Graphics Pen Tablet  Small  | Battery Free Cordless Pen with 2048 Pressure Level</t>
  </si>
  <si>
    <t xml:space="preserve">Parker Quink Ink Bottle </t>
  </si>
  <si>
    <t xml:space="preserve">Sony WI-C100 Wireless Headphones with Customizable Equalizer for Deep Bass &amp; 25 Hrs Battery, DSEE-Upscale, Splash Proof, 360RA, Fast Pair, in-Ear Bluetooth Headset with mic for Phone Calls </t>
  </si>
  <si>
    <t xml:space="preserve">Tukzer Gel Mouse Pad Wrist Rest Memory-Foam Ergonomic Mousepad| Cushion Wrist Support &amp; Pain Relief| Suitable for Gaming, Computer, Laptop, Home &amp; Office Non-Slip Rubber Base </t>
  </si>
  <si>
    <t xml:space="preserve">Portronics Key2 Combo Multimedia USB Wireless Keyboard and Mouse Set with 2.4 GHz Wireless Technology, Soft &amp; Silent Button, Compact Size </t>
  </si>
  <si>
    <t xml:space="preserve">SupCares Laptop Stand 7 Height Adjustable, Aluminium, Ventilated, Foldable, Portable Laptop Holder for Desk &amp; Table Mount Upto 15.6 inch Laptop with Carry Pouch </t>
  </si>
  <si>
    <t xml:space="preserve">ZEBRONICS Zeb-Sound Bomb N1 True Wireless in Ear Earbuds with Mic ENC, Gaming Mode , up to 18H Playback, BT V5.2, Fidget Case, Voice Assistant, Splash Proof, Type C </t>
  </si>
  <si>
    <t>Classmate Octane Colour Burst-Multicolour Gel Pens  | Gold &amp; Silver Glitter Sparkle Pens|10 colour ink shades for art lovers and kids|Fun at home essentials</t>
  </si>
  <si>
    <t xml:space="preserve">Tukzer Stylus Pen, iPad Pencil with Palm Rejection Tilt Sensor| 2nd Gen for 2018-2022 iPad 6/7/8/9th Gen; iPad 10.2", Pro 12.9/11", Mini 6/5th, Air 5/4/3rd, Precise for Writing/Drawing </t>
  </si>
  <si>
    <t>Lapster USB 3.0 sata Cable for 2.5 inch SSD and HDD , USB 3.0 to SATA III Hard Driver Adapter , sata to USB Cable-</t>
  </si>
  <si>
    <t xml:space="preserve">Lenovo GX20L29764 65W Laptop Adapter/Charger with Power Cord for Select Models of Lenovo  </t>
  </si>
  <si>
    <t xml:space="preserve">Hp Wired On Ear Headphones With Mic With 3.5 Mm Drivers, In-Built Noise Cancelling, Foldable And Adjustable For Laptop/Pc/Office/Home/ 1 Year Warranty </t>
  </si>
  <si>
    <t xml:space="preserve">Noise ColorFit Ultra Smart Watch with 1.75" HD Display, Aluminium Alloy Body, 60 Sports Modes, Spo2, Lightweight, Stock Market Info, Calls &amp; SMS Reply </t>
  </si>
  <si>
    <t xml:space="preserve">Zebronics Zeb-JUKEBAR 3900, 80W Multimedia soundbar with subwoofer Supporting Bluetooth, HDMI, Coaxial Input, AUX, USB &amp; Remote Control </t>
  </si>
  <si>
    <t xml:space="preserve">boAt Bassheads 102 Wired in Ear Earphones with Mic </t>
  </si>
  <si>
    <t xml:space="preserve">Boult Audio Bass Buds Q2 Lightweight Stereo Wired Over Ear Headphones Set with Mic with Deep Bass, Comfortable Ear Cushions, &amp; Long Cord </t>
  </si>
  <si>
    <t>ESR Screen Protector Compatible with iPad Pro 11 Inch  and iPad Air 5/4 , Tempered-Glass Film with Alignment Frame, Scratch Resistant, HD Clarity, 2 Pack</t>
  </si>
  <si>
    <t xml:space="preserve">Parker Vector Standard Chrome Trim Ball Pen </t>
  </si>
  <si>
    <t xml:space="preserve">Silicone Rubber Earbuds Tips, Eartips, Earpads, Earplugs, for Replacement in Earphones and Bluetooth Medium Size </t>
  </si>
  <si>
    <t xml:space="preserve">Samsung 24-inch FHD Monitor, IPS, 75 Hz, Bezel Less Design, AMD FreeSync, Flicker Free, HDMI, D-sub, </t>
  </si>
  <si>
    <t xml:space="preserve">Faber-Castell Connector Pen Set - Pack of 25 </t>
  </si>
  <si>
    <t xml:space="preserve">Zinq UPS for Router, Mini UPS for 12V WiFi Router Broadband Modem with Upto 4 Hours Power Backup, Upto 2Amp, Works with Existing Adapter, Also Works with Set-top Box, Smart Camera, CCTV </t>
  </si>
  <si>
    <t>RPM Euro Games Laptop/PC Controller Wired for Windows - 7, 8, 8.1, 10 and XP, Ps3</t>
  </si>
  <si>
    <t xml:space="preserve">realme Buds Wireless in Ear Bluetooth Earphones with mic, 11.2mm Bass Boost Driver, Magnetic Fast Pair, Fast Charging and 12 Hrs Playtime </t>
  </si>
  <si>
    <t xml:space="preserve">Wings Phantom Pro Earphones Gaming Earbuds with LED Battery Indicator, 50ms Low Latency, Bluetooth 5.3, 40 Hours Playtime, MEMs Mic, IPX4 Resist, 12mm Driver, 500mah case, Headphones, </t>
  </si>
  <si>
    <t xml:space="preserve">Wecool Moonwalk M1 ENC True Wireless in Ear Earbuds with Mic, Titanium Drivers for Rich Bass Experience, 40+ Hours Play Time, Type C Fast Charging, Low Latency, BT 5.3, IPX5, Deep Bass </t>
  </si>
  <si>
    <t>HP 330 Wireless Black Keyboard and Mouse Set with Numeric Keypad, 2.4GHz Wireless Connection and 1600 DPI, USB Receiver, LED Indicators , Black</t>
  </si>
  <si>
    <t xml:space="preserve">Wayona Type C To Type C 65W/3.25A Nylon Braided Fast Charging Cable Compatible For Laptop, Macbook, Samsung Galaxy M33 M53 M51 S20 Ultra, A71, A53, A51, Ipad Pro 2018 </t>
  </si>
  <si>
    <t xml:space="preserve">Amazfit GTS2 Mini  Smart Watch with Always-on AMOLED Display, Alexa Built-in, SpO2, 14 Days' Battery Life, 68 Sports Modes, GPS, HR, Sleep &amp; Stress Monitoring </t>
  </si>
  <si>
    <t>Tabelito¬Æ Polyester Foam, Nylon Hybrid laptopss Bag Sleeve Case Cover Pouch for laptopss Apple/Dell/Lenovo/ Asus/ Hp/Samsung/Mi/MacBook/Ultrabook/Thinkpad/Ideapad/Surfacepro  laptopsss</t>
  </si>
  <si>
    <t xml:space="preserve">Portronics Ruffpad 15 Re-Writable LCD Screen 38.1cm  Writing Pad for Drawing, Playing, Handwriting Gifts for Kids &amp; Adults </t>
  </si>
  <si>
    <t>DIGITEK¬Æ  Lightweight &amp; Portable Aluminum Alloy Light Stand for Ring Light, Reflector, Flash Units, Diffuser, Portrait, Softbox, Studio Lighting &amp; More Ideal for Outdoor &amp; Indoor Shoots</t>
  </si>
  <si>
    <t>Parker Vector Camouflage Gift Set - Roller Ball Pen &amp; Parker Logo Keychain , 2 Piece Set</t>
  </si>
  <si>
    <t>SLOVIC¬Æ Tripod Mount Adapter| Tripod Mobile Holder|Tripod Phone Mount| Smartphone Clip Clipper 360 Degree for Taking Magic Video Shots &amp; Pictures.</t>
  </si>
  <si>
    <t>Orico 2.5" USB 3.0 HDD Enclosure Case Cover for SATA SSD HDD | SATA SSD HDD Enclosure High Speed USB 3.0 | Tool Free Installation | Black</t>
  </si>
  <si>
    <t xml:space="preserve">Logitech K380 Wireless Multi-Device Keyboard for Windows, Apple iOS, Apple TV Android or Chrome, Bluetooth, Compact Space-Saving Design, PC/Mac/Laptop/Smartphone/Tablet </t>
  </si>
  <si>
    <t xml:space="preserve">Canon PIXMA E477 All-in-One Wireless Ink Efficient Colour Printer </t>
  </si>
  <si>
    <t>Redgear Cosmo 7,1 Usb Gaming Wired Over Ear Headphones With Mic With Virtual Surround Sound,50Mm Driver, Rgb Leds &amp; Remote Control</t>
  </si>
  <si>
    <t xml:space="preserve">Belkin Essential Series 4-Socket Surge Protector Universal Socket with 5ft Heavy Duty Cable </t>
  </si>
  <si>
    <t xml:space="preserve">Artis AR-45W-MG2 45 Watts MG2 Laptop Adapter/Charger Compatible with MB Air 13‚Äù &amp; MB Air 11‚Äù  Connector: MG2 </t>
  </si>
  <si>
    <t xml:space="preserve">E-COSMOS 5V 1.2W Portable Flexible USB LED Light </t>
  </si>
  <si>
    <t>Xiaomi Pad 5| Qualcomm Snapdragon 860| 120Hz Refresh Rate| 6GB, 128GB| 2.5K+ Display |1 Billion Colours| Dolby Vision Atmos| Quad Speakers| Wi-Fi| Gray</t>
  </si>
  <si>
    <t xml:space="preserve">HP 65W AC Laptops Charger Adapter 4.5mm for HP Pavilion Black </t>
  </si>
  <si>
    <t xml:space="preserve">Tukzer Fully Foldable Tabletop Desktop Tablet Mobile Stand Holder - Angle &amp; Height Adjustable for Desk, Cradle, Dock, Compatible with Smartphones &amp; Tablets </t>
  </si>
  <si>
    <t>HP M270 Backlit USB Wired Gaming Mouse with 6 Buttons, 4-Speed Customizable 2400 DPI, Ergonomic Design, Breathing LED Lighting, Metal Scroll Wheel, Lightweighted / 3 Years Warranty , Black</t>
  </si>
  <si>
    <t xml:space="preserve">Foxin FTC 12A / Q2612A Black Laser Toner Cartridge Compatible with Laserjet 1020,M1005,1018,1010,1012,1015,1020 Plus,1022,3015,3020,3030,3050, 3050Z, 3052,3055 </t>
  </si>
  <si>
    <t xml:space="preserve">PC SQUARE Laptop Tabletop Stand/ Computer Tablet Stand 6 Angles Adjustable Aluminum Ergonomic Foldable Portable Desktop Holder Compatible with MacBook, HP, Dell, Lenovo &amp; All Other Notebook </t>
  </si>
  <si>
    <t>Lenovo 130 Wireless Compact Mouse, 1K DPI Optical sensor, 2.4GHz Wireless NanoUSB, 10m range, 3button upto 3M left/right clicks, 10 month battery, Ambidextrous, Ergonomic GY51C12380</t>
  </si>
  <si>
    <t xml:space="preserve">Pilot Frixion Clicker Roller Pen , </t>
  </si>
  <si>
    <t xml:space="preserve">ZEBRONICS Aluminium Alloy Laptop Stand, Compatible with 9-15.6 inch Laptops, 7 Angles Adjustable, Anti Slip Silicon Rubber Pads, Foldable, Velvet Pouch Inside, Zeb-NS2000 </t>
  </si>
  <si>
    <t>HP K500F Backlit Membrane Wired Gaming Keyboard with Mixed Color Lighting, Metal Panel with Logo Lighting, 26 Anti-Ghosting Keys, and Windows Lock Key / 3 Years Warranty</t>
  </si>
  <si>
    <t xml:space="preserve">Inventis 5V 1.2W Portable Flexible USB LED Light Lamp </t>
  </si>
  <si>
    <t xml:space="preserve">TP-Link TL-WA855RE 300 Mbps Wi-Fi Range Extender </t>
  </si>
  <si>
    <t>boAt Stone 250 Portable Wireless Speaker with 5W RMS Immersive Audio, RGB LEDs, Up to 8HRS Playtime, IPX7 Water Resistance, Multi-Compatibility Modes</t>
  </si>
  <si>
    <t>HP GK320 Wired Full Size RGB Backlight Mechanical Gaming Keyboard, 4 LED Indicators, Mechanical Switches, Double Injection Key Caps, and Windows Lock Key</t>
  </si>
  <si>
    <t xml:space="preserve">Parker Moments Vector Timecheck Gold Trim Roller Ball Pen </t>
  </si>
  <si>
    <t>Canon E4570 All-in-One Wi-Fi Ink Efficient Colour Printer with FAX/ADF/Duplex Printing - Smart Speaker Compatible, Standard</t>
  </si>
  <si>
    <t xml:space="preserve">HP v222w 64GB USB 2.0 Pen Drive </t>
  </si>
  <si>
    <t xml:space="preserve">BESTOR¬Æ LCD Writing Tablet/pad 12 inches | Electronic Writing Scribble Board for Kids | Kids Learning Toy | Portable Ruff for LCD Paperless Memo Digital Tablet Notepad E-Writer/Writing/Drawing Pad Home/School/Office </t>
  </si>
  <si>
    <t>Lenovo IdeaPad 3 11th Gen Intel Core i3 15.6" FHD Thin &amp; Light Laptop, 81X800LGIN</t>
  </si>
  <si>
    <t xml:space="preserve">boAt BassHeads 900 On-Ear Wired Headphones with Mic </t>
  </si>
  <si>
    <t xml:space="preserve">SWAPKART Portable Flexible Adjustable Eye Protection USB LED Desk Light Table Lamp for Reading, Working on PC, Laptop, Power Bank, Bedroom </t>
  </si>
  <si>
    <t xml:space="preserve">Pigeon by Stovekraft Amaze Plus Electric Kettle  with Stainless Steel Body, 1.5 litre, used for boiling Water, making tea and coffee, instant noodles, soup etc. 1500 Watt </t>
  </si>
  <si>
    <t xml:space="preserve">USHA Quartz Room Heater with Overheating Protection </t>
  </si>
  <si>
    <t xml:space="preserve">Amazon Brand - Solimo 2000/1000 Watts Room Heater with Adjustable Thermostat </t>
  </si>
  <si>
    <t xml:space="preserve">Glun Multipurpose Portable Electronic Digital Weighing Scale Weight Machine </t>
  </si>
  <si>
    <t xml:space="preserve">Pigeon Polypropylene Mini Handy and Compact Chopper with 3 Blades for Effortlessly Chopping Vegetables and Fruits for Your Kitchen </t>
  </si>
  <si>
    <t xml:space="preserve">Bajaj RHX-2 800-Watt Room Heater </t>
  </si>
  <si>
    <t>Prestige Electric Kettle PKOSS - 1500watts, Steel , Black</t>
  </si>
  <si>
    <t xml:space="preserve">Pigeon by Stovekraft Cruise 1800 watt Induction Cooktop </t>
  </si>
  <si>
    <t xml:space="preserve">Prestige PKGSS 1.7L 1500W Electric Kettle </t>
  </si>
  <si>
    <t xml:space="preserve">Orpat OEH-1260 2000-Watt Fan Heater </t>
  </si>
  <si>
    <t xml:space="preserve">PRO365 Indo Mocktails/Coffee Foamer/Cappuccino/Lemonade/Milk Frother </t>
  </si>
  <si>
    <t xml:space="preserve">Croma 500W Mixer Grinder with 3 Stainless Steel Leak-proof Jars, 3 speed &amp; Pulse function, 2 years warranty </t>
  </si>
  <si>
    <t xml:space="preserve">Havells Instanio 3-Litre Instant Geyser </t>
  </si>
  <si>
    <t xml:space="preserve">Morphy Richards OFR Room Heater, 09 Fin 2000 Watts Oil Filled Room Heater , ISI Approved </t>
  </si>
  <si>
    <t xml:space="preserve">Havells Aqua Plus 1.2 litre Double Wall Kettle / 304 Stainless Steel Inner Body / Cool touch outer body / Wider mouth/ 2 Year warranty </t>
  </si>
  <si>
    <t>Bajaj Splendora 3 Litre 3KW IWH Instant Water Heater , White</t>
  </si>
  <si>
    <t>Bajaj New Shakti Neo 15L Vertical Storage Water Heater  4 Star BEE Rated Heater For Water Heating with Titanium Armour, Swirl Flow Technology, Glasslined Tank , 1 Yr Warranty</t>
  </si>
  <si>
    <t xml:space="preserve">Lifelong LLMG23 Power Pro 500-Watt Mixer Grinder with 3 Jars , Stainless Steel blades, 1 Year Warranty </t>
  </si>
  <si>
    <t xml:space="preserve">Lifelong LLEK15 Electric Kettle 1.5L with Stainless Steel Body, Easy and Fast Boiling of Water for Instant Noodles, Soup, Tea etc. </t>
  </si>
  <si>
    <t xml:space="preserve">Lifelong LLQH922 Regalia 800 W  Quartz Room Heater with 2 Power settings, Overheating Protection, 2 Rod Heater </t>
  </si>
  <si>
    <t xml:space="preserve">Prestige PIC 20 1600 Watt Induction Cooktop with Push button </t>
  </si>
  <si>
    <t xml:space="preserve">Philips GC1905 1440-Watt Steam Iron with Spray </t>
  </si>
  <si>
    <t xml:space="preserve">Havells Immersion HB15 1500 Watt </t>
  </si>
  <si>
    <t xml:space="preserve">Pigeon 1.5 litre Hot Kettle and Stainless Steel Water Bottle Combo used for boiling Water, Making Tea and Coffee, Instant Noodles, Soup, 1500 Watt with Auto Shut- off Feature - </t>
  </si>
  <si>
    <t xml:space="preserve">NutriPro Juicer Mixer Grinder - Smoothie Maker - 500 Watts </t>
  </si>
  <si>
    <t xml:space="preserve">Philips GC026/30 Fabric Shaver, Lint Remover for Woolen Sweaters, Blankets, Jackets/Burr Remover Pill Remover from Carpets, Curtains </t>
  </si>
  <si>
    <t xml:space="preserve">AGARO Regal 800 Watts Handheld Vacuum Cleaner, Lightweight &amp; Durable Body, Small/Mini Size </t>
  </si>
  <si>
    <t xml:space="preserve">Philips Viva Collection HD4928/01 2100-Watt Induction Cooktop with Feather Touch Sensor and Crystal Glass Plate </t>
  </si>
  <si>
    <t xml:space="preserve">Bajaj Minor 1000 Watts Radiant Room Heater </t>
  </si>
  <si>
    <t xml:space="preserve">Butterfly Jet Elite Mixer Grinder, 750W, 4 Jars </t>
  </si>
  <si>
    <t xml:space="preserve">SOFLIN Egg Boiler Electric Automatic Off 7 Egg Poacher for Steaming, Cooking, Boiling and Frying </t>
  </si>
  <si>
    <t xml:space="preserve">Lifelong LLQH925 Dyno Quartz Heater 2 Power settings Tip Over Cut-off Switch 800 Watt Silent operation Power Indicator 2 Rod Room Heater </t>
  </si>
  <si>
    <t xml:space="preserve">Amazon Basics 1500 W Electric Kettle </t>
  </si>
  <si>
    <t xml:space="preserve">Orient Electric Fabrijoy DIFJ10BP 1000-Watt Dry Iron, Non-Stick </t>
  </si>
  <si>
    <t xml:space="preserve">Lifelong LLFH921 Regalia 2000 W Fan Heater, 3 Air Settings, Room Heater with Overheating Protection, 1 Year Warranty </t>
  </si>
  <si>
    <t xml:space="preserve">Bulfyss USB Rechargeable Lint Remover Fabric Shaver Pet Hair Remover, Effectively and Quickly Remove Fuzz for Clothes, Sweater, Couch, Sofa, Blanket, Curtain, Wool, Cashmere </t>
  </si>
  <si>
    <t>Bajaj New Shakti Neo 25L Vertical Storage Water Heater  4 Star BEE Rated Heater For Water Heating with Titanium Armour, Swirl Flow Technology, Glasslined Tank, 1 Yr Warranty</t>
  </si>
  <si>
    <t>PHILIPS Handheld Garment Steamer STH3000/20 - Compact &amp; Foldable, Convenient Vertical Steaming, 1000 Watt Quick Heat Up, up to 20g/min, Kills 99.9%* Bacteria , Small</t>
  </si>
  <si>
    <t xml:space="preserve">USHA Armor AR1100WB 1100 W Dry Iron with Black Weilburger Soleplate </t>
  </si>
  <si>
    <t xml:space="preserve">Butterfly EKN 1.5-Litre Electric Kettle </t>
  </si>
  <si>
    <t xml:space="preserve">Crompton Arno Neo 15-L 5 Star Rated Storage Water Heater  with Advanced 3 Level Safety </t>
  </si>
  <si>
    <t xml:space="preserve">Borosil Chef Delite BCH20DBB21 300-Watt Chopper </t>
  </si>
  <si>
    <t xml:space="preserve">Simxen Egg Boiler Electric Automatic Off 7 Egg Poacher for Steaming, Cooking Also Boiling and Frying 400 W </t>
  </si>
  <si>
    <t xml:space="preserve">Amazon Basics 2000/1000 Watt Room Heater with Adjustable Thermostat </t>
  </si>
  <si>
    <t>Bajaj New Shakti Neo 10L Vertical Storage Water Heater  4 Star BEE Rated Heater For Water Heating with Titanium Armour, Swirl Flow Technology, Glasslined Tank, 1 Yr Warranty</t>
  </si>
  <si>
    <t xml:space="preserve">Bulfyss Stainless Steel Digital Kitchen Weighing Scale &amp; Food Weight Machine for Diet, Nutrition, Health, Fitness, Baking &amp; Cooking </t>
  </si>
  <si>
    <t xml:space="preserve">VR 18 Pcs - 3 Different Size Plastic Food Snack Bag Pouch Clip Sealer Large, Medium, Small Plastic Snack Seal Sealing Bag Clips Vacuum Sealer  </t>
  </si>
  <si>
    <t xml:space="preserve">Orient Electric Apex-FX 1200mm Ultra High Speed 400 RPM Ceiling Fan </t>
  </si>
  <si>
    <t>PrettyKrafts Folding Laundry Basket for Clothes with Lid &amp; Handle, Toys Organiser, 75 Litre, , Mushroom Print</t>
  </si>
  <si>
    <t xml:space="preserve">Bajaj Majesty RX11 2000 Watts Heat Convector Room Heater </t>
  </si>
  <si>
    <t xml:space="preserve">Eureka Forbes Trendy Zip 1000 Watts powerful suction vacuum cleaner with resuable dust bag &amp; 5 accessories,1 year warrantycompact,light weight &amp; easy to use </t>
  </si>
  <si>
    <t xml:space="preserve">Pigeon by Stovekraft Quartz Electric Kettle  1.7 Litre with Stainless Steel Body, used for boiling Water, making tea and coffee, instant noodles, soup etc. 1500 Watt </t>
  </si>
  <si>
    <t xml:space="preserve">Maharaja Whiteline Lava Neo 1200-Watts Halogen Heater </t>
  </si>
  <si>
    <t xml:space="preserve">Crompton Gracee 5-L Instant Water Heater </t>
  </si>
  <si>
    <t>Bajaj Deluxe 2000 Watts Halogen Room Heater , Multicolor</t>
  </si>
  <si>
    <t xml:space="preserve">Orpat HHB-100E WOB 250-Watt Hand Blender </t>
  </si>
  <si>
    <t>PHILIPS Digital Air Fryer HD9252/90 with Touch Panel, uses up to 90% less fat, 7 Pre-set Menu, 1400W, 4.1 Liter, with Rapid Air Technology , Large</t>
  </si>
  <si>
    <t xml:space="preserve">Philips Daily Collection HD2582/00 830-Watt 2-Slice Pop-up Toaster </t>
  </si>
  <si>
    <t>Crompton Insta Comfy 800 Watt Room Heater with 2 Heat Settings</t>
  </si>
  <si>
    <t xml:space="preserve">USHA Heat Convector 812 T 2000-Watt with Instant Heating Feature </t>
  </si>
  <si>
    <t xml:space="preserve">Philips HL7756/00 Mixer Grinder, 750W, 3 Jars </t>
  </si>
  <si>
    <t>Kuber Industries Waterproof Round Non Wovan Laundry Bag/Hamper|Metalic Printed With Handles|Foldable Bin &amp; 45 Liter Capicity|Size 37 x 37 x 49, Pack of 1 -KUBMART11450</t>
  </si>
  <si>
    <t xml:space="preserve">Lifelong LLMG93 500 Watt Duos Mixer Grinder, 2 Stainless Steel Jar | ABS Body, Stainless Steel Blades, 3 Speed Options with Whip </t>
  </si>
  <si>
    <t xml:space="preserve">Crompton Insta Comfort Heater 2000 Watts Heat Convector with Adjustable Thermostats, Hybrid Cyan, Standard </t>
  </si>
  <si>
    <t xml:space="preserve">Pigeon Kessel Multipurpose Kettle  1.2 litres with Stainless Steel Body, used for boiling Water and milk, Tea, Coffee, Oats, Noodles, Soup etc. 600 Watt </t>
  </si>
  <si>
    <t>C  Lint Remover for Woolen Clothes, Electric Lint Remover, Best Lint Shaver for Clothes Pack of 1</t>
  </si>
  <si>
    <t xml:space="preserve">Pigeon by Stovekraft 2 Slice Auto Pop up Toaster. A Smart Bread Toaster for Your Home  </t>
  </si>
  <si>
    <t xml:space="preserve">Bajaj OFR Room Heater, 13 Fin 2900 Watts Oil Filled Room Heater with 400W PTC Ceramic Fan Heater, ISI Approved </t>
  </si>
  <si>
    <t xml:space="preserve">Luminous Vento Deluxe 150 mm Exhaust Fan for Kitchen, Bathroom with Strong Air Suction, Rust Proof Body and Dust Protection Shutters </t>
  </si>
  <si>
    <t xml:space="preserve">Wipro Vesta 1.8 litre Cool touch electric Kettle with Auto cut off | Double Layer outer body | Triple Protection - Dry Boil, Steam &amp; Over Heat |Stainless Steel Inner Body | </t>
  </si>
  <si>
    <t xml:space="preserve">Kitchen Mart Stainless Steel South Indian Filter Coffee Drip Maker, Madras Kappi, Drip Decotion Maker160ml </t>
  </si>
  <si>
    <t>Ikea 903.391.72 Polypropylene Plastic Solid Bevara Sealing Clip  - 30 Pack, Adjustable</t>
  </si>
  <si>
    <t xml:space="preserve">Prestige Iris 750 Watt Mixer Grinder with 3 Stainless Steel Jar + 1 Juicer Jar </t>
  </si>
  <si>
    <t>Preethi Blue Leaf Diamond MG-214 mixer grinder 750 watt , 3 jars &amp; Flexi Lid, FBT motor with 2yr Guarantee &amp; Lifelong Free Service</t>
  </si>
  <si>
    <t xml:space="preserve">Butterfly Smart Mixer Grinder, 750W, 4 Jars </t>
  </si>
  <si>
    <t xml:space="preserve">USHA EI 1602 1000 W Lightweight Dry Iron with Non-Stick Soleplate </t>
  </si>
  <si>
    <t>White Feather Portable Heat Sealer Mini Sealing Machine for Food Storage Vacuum Bag, Chip, Plastic, Snack Bags, Package Home Closer Storage Tool  Random Colour</t>
  </si>
  <si>
    <t xml:space="preserve">Crompton IHL 152 1500-Watt Immersion Water Heater with Copper Heating Element </t>
  </si>
  <si>
    <t xml:space="preserve">InstaCuppa Rechargeable Mini Electric Chopper - Stainless Steel Blades, One Touch Operation, for Mincing Garlic, Ginger, Onion, Vegetable, Meat, Nuts, </t>
  </si>
  <si>
    <t xml:space="preserve">Philips PowerPro FC9352/01 Compact Bagless Vacuum Cleaner </t>
  </si>
  <si>
    <t xml:space="preserve">SAIELLIN Electric Lint Remover for Clothes Fabric Shaver Lint Shaver for Woolen Clothes Blanket Jackets Stainless Steel Blades, Clothes and Furniture Lint Roller for Fabrics Portable Lint Shavers </t>
  </si>
  <si>
    <t xml:space="preserve">Cookwell Bullet Mixer Grinder </t>
  </si>
  <si>
    <t>Swiffer Instant Electric Water Heater Faucet Tap Home-Kitchen Instantaneous Water Heater Tank less for Tap, LED Electric Head Water Heaters Tail Gallon Comfort )</t>
  </si>
  <si>
    <t xml:space="preserve">Lifelong LLWH106 Flash 3 Litres Instant Water Heater for Home Use, 8 Bar Pressure,Power On/Off Indicator and Advanced Safety, </t>
  </si>
  <si>
    <t xml:space="preserve">Hindware Atlantic Compacto 3 Litre Instant water heater with Stainless Steel Tank, Robust Construction, Pressure Relief Valve And I-thermostat Feature </t>
  </si>
  <si>
    <t>Crompton InstaBliss 3-L Instant Water Heater  with Advanced 4 Level Safety</t>
  </si>
  <si>
    <t xml:space="preserve">Croma 1100 W Dry Iron with Weilburger Dual Soleplate Coating </t>
  </si>
  <si>
    <t xml:space="preserve">Lint Roller with 40 Paper Sheets, 22 x 5 cm </t>
  </si>
  <si>
    <t xml:space="preserve">Portable Lint Remover Pet Fur Remover Clothes Fuzz Remover Pet Hairball Quick Epilator Shaver Removing Dust Pet Hair from Clothing Furniture Perfect for Clothing,Furniture,Couch,Carpet </t>
  </si>
  <si>
    <t xml:space="preserve">atomberg Renesa 1200mm BLDC Motor with Remote 3 Blade Energy Saving Ceiling Fan </t>
  </si>
  <si>
    <t xml:space="preserve">Pigeon by Stovekraft Amaze Plus Electric Kettle  with Stainless Steel Body, 1.8 litre, used for boiling Water, making tea and coffee, instant noodles, soup etc. 1500 Watt </t>
  </si>
  <si>
    <t xml:space="preserve">Usha CookJoy  1600 Watt Induction cooktop </t>
  </si>
  <si>
    <t xml:space="preserve">Eureka Forbes Wet &amp; Dry Ultimo 1400 Watts Multipurpose Vacuum Cleaner,Power Suction &amp; Blower with 20 litres Tank Capacity,6 Accessories,1 Year Warranty,Compact,Light Weight &amp; Easy to use </t>
  </si>
  <si>
    <t>Activa Heat-Max 2000 Watts Room Heater  with ABS body</t>
  </si>
  <si>
    <t xml:space="preserve">Homeistic Applience‚Ñ¢ Instant Electric Water Heater Faucet Tap For Kitchen And Bathroom Sink Digital Water Heating Tap with Shower Head ABS Body- Shock Proof </t>
  </si>
  <si>
    <t>Kitchenwell 18Pc Plastic Food Snack Bag Pouch Clip Sealer for Keeping Food Fresh for Home, Kitchen, Camping Snack Seal Sealing Bag Clips  | |</t>
  </si>
  <si>
    <t xml:space="preserve">Havells Instanio 10 Litre Storage Water Heater with Flexi Pipe and Free installation </t>
  </si>
  <si>
    <t xml:space="preserve">Prestige PIC 16.0+ 1900W Induction Cooktop with Soft Touch Push Buttons </t>
  </si>
  <si>
    <t xml:space="preserve">AGARO 33398 Rapid 1000-Watt, 10-Litre Wet &amp; Dry Vacuum Cleaner, with Blower Function </t>
  </si>
  <si>
    <t xml:space="preserve">SKYTONE Stainless Steel Electric Meat Grinders with Bowl 700W Heavy for Kitchen Food Chopper, Meat, Vegetables, Onion , Garlic Slicer Dicer, Fruit &amp; Nuts Blender </t>
  </si>
  <si>
    <t xml:space="preserve">Eureka Forbes Supervac 1600 Watts Powerful Suction,bagless Vacuum Cleaner with cyclonic Technology,7 Accessories,1 Year Warranty,Compact,Lightweight &amp; Easy to use </t>
  </si>
  <si>
    <t xml:space="preserve">Mi Air Purifier 3 with True HEPA Filter, removes air pollutants, smoke, odor, bacteria &amp; viruses with 99.97% efficiency, coverage area up to 484 sq. ft., Wi-Fi &amp; Voice control - Alexa/GA </t>
  </si>
  <si>
    <t xml:space="preserve">Havells Ambrose 1200mm Ceiling Fan </t>
  </si>
  <si>
    <t xml:space="preserve">Brayden Fito Atom Rechargeable Smoothie Blender with 2000 mAh Battery and 3.7V Motor with 400ml Tritan Jar </t>
  </si>
  <si>
    <t xml:space="preserve">Bajaj Frore 1200 mm Ceiling Fan </t>
  </si>
  <si>
    <t>Venus Digital Kitchen Weighing Scale &amp; Food Weight Machine for Health, Fitness, Home Baking &amp; Cooking Scale, 2 Year Warranty &amp; Battery Included  Capacity 10 Kg, 1 Gm</t>
  </si>
  <si>
    <t xml:space="preserve">Bajaj ATX 4 750-Watt Pop-up Toaster </t>
  </si>
  <si>
    <t>Coway Professional Air Purifier for Home, Longest Filter Life 8500 Hrs, Green True HEPA Filter, Traps 99.99% Virus &amp; PM 0.1 Particles, Warranty 7 Years )</t>
  </si>
  <si>
    <t>KENT Gold Optima Gravity Water Purifier  | UF Technology Based | Non-Electric &amp; Chemical Free | Counter Top | 10L Storage | White</t>
  </si>
  <si>
    <t>Heart Home Waterproof Round Non Wovan Laundry Bag/Hamper|Metalic Printed With Handles|Foldable Bin &amp; 45 Liter Capicity|Size 37 x 37 x 49, Pack of 1 -HEARTXY11447</t>
  </si>
  <si>
    <t>MILTON Smart Egg Boiler 360-Watts , Boil Up to 7 Eggs</t>
  </si>
  <si>
    <t xml:space="preserve">Tosaa T2STSR Sandwich Gas Toaster Regular </t>
  </si>
  <si>
    <t>V-Guard Divino 5 Star Rated 15 Litre Storage Water Heater  with Advanced Safety Features, White</t>
  </si>
  <si>
    <t xml:space="preserve">Usha Steam Pro SI 3713, 1300 W Steam Iron, Powerful steam Output up to 18 g/min, Non-Stick Soleplate </t>
  </si>
  <si>
    <t xml:space="preserve">Vedini Transparent Empty Refillable Reusable Fine Mist Spray Bottle for Perfume, Travel with DIY Sticker Set </t>
  </si>
  <si>
    <t xml:space="preserve">Crompton Sea Sapphira 1200 mm Ultra High Speed 3 Blade Ceiling Fan </t>
  </si>
  <si>
    <t xml:space="preserve">Kuber Industries Waterproof Canvas Laundry Bag/Hamper|Metalic Printed With Handles|Foldable Bin &amp; 45 Liter Capicity|Size 37 x 37 x 46, Pack of 1 </t>
  </si>
  <si>
    <t>JM SELLER 180 W 2021 Edition Electric Beater High Speed Hand Mixer Egg Beater for Cake Making and Whipping Cream with 7 Speed Control  with Free Spatula and Oil Brush</t>
  </si>
  <si>
    <t xml:space="preserve">Oratech Coffee Frother electric, milk frother electric, coffee beater, cappuccino maker, Coffee Foamer, Mocktail Mixer, Coffee Foam Maker, coffee whisker electric, Froth Maker, coffee stirrers electric, coffee frothers, Coffee Blender,  </t>
  </si>
  <si>
    <t xml:space="preserve">Pick Ur Needs¬Æ Lint Remover for Clothes High Range Rechargeable Lint Shaver for All Types of Clothes, Fabrics, Blanket with 1 Extra Blade Multicolor </t>
  </si>
  <si>
    <t>Butterfly Smart Wet Grinder, 2L  with Coconut Scrapper Attachment, Output - 150 W, Input 260 W</t>
  </si>
  <si>
    <t xml:space="preserve">AGARO Marvel 9 Liters Oven Toaster Griller, Cake Baking OTG </t>
  </si>
  <si>
    <t xml:space="preserve">Havells OFR 13 Wave Fin with PTC Fan Heater 2900 Watts </t>
  </si>
  <si>
    <t>Aquasure From Aquaguard Amaze RO+UV+MTDS,7L storage water purifier,suitable for borewell,tanker,municipal water  from Eureka Forbes</t>
  </si>
  <si>
    <t xml:space="preserve">ROYAL STEP Portable Electric USB Juice Maker Juicer Bottle Blender Grinder Mixer,6 Blades Rechargeable Bottle with  </t>
  </si>
  <si>
    <t>ENEM Sealing Machine | 12 Inch  | 1 Year Warranty | Full Customer Support | Beep Sound Function | Plastic Packing Machine | Plastic Bag Sealing Machine | Heat Sealer Machine | Plastic Sealing Machine | Blue | Made in India</t>
  </si>
  <si>
    <t xml:space="preserve">Inalsa Electric Kettle Prism Inox - 1350 W with LED Illumination &amp; Boro-Silicate Body, 1.8 L Capacity along with Cordless Base, 2 Year Warranty </t>
  </si>
  <si>
    <t xml:space="preserve">VRPRIME Lint Roller Lint Remover for Clothes, Pet | 360 Sheets Reusable Sticky Easy-Tear Sheet Brush for Clothes, Furniture, Carpet, Dog Fur, Sweater, Dust &amp; Dirt </t>
  </si>
  <si>
    <t xml:space="preserve">Philips AC1215/20 Air purifier, removes 99.97% airborne pollutants, 4-stage filtration with True HEPA filter </t>
  </si>
  <si>
    <t xml:space="preserve">Eopora PTC Ceramic Fast Heating Room Heater for Bedroom, 1500/1000 Watts Room Heater for Home, Electric Heater, Electric Fan Heater for Home Office Bedroom </t>
  </si>
  <si>
    <t>Usha Goliath GO1200WG Heavy Weight 1200-Watt Dry Iron, 1.8 Kg</t>
  </si>
  <si>
    <t xml:space="preserve">Wipro Vesta Electric Egg Boiler, 360 Watts, 3 Boiling Modes, Stainless Steel Body and Heating Plate, Boils up to 7 Eggs at a time, Automatic Shut Down, White, Standard </t>
  </si>
  <si>
    <t xml:space="preserve">Philips Viva Collection HR1832/00 1.5-Litre400-Watt Juicer </t>
  </si>
  <si>
    <t xml:space="preserve">FIGMENT Handheld Milk Frother Rechargeable, 3-Speed Electric Frother for Coffee with 2 Whisks and Coffee Decoration Tool, Coffee Frother Mixer, CRESCENT ENTERPRISES VRW0.50BK </t>
  </si>
  <si>
    <t xml:space="preserve">Zuvexa USB Rechargeable Electric Foam Maker - Handheld Milk Wand Mixer Frother for Hot Milk, Hand Blender Coffee, Egg Beater </t>
  </si>
  <si>
    <t xml:space="preserve">Usha IH2415 1500-Watt Immersion Heater </t>
  </si>
  <si>
    <t xml:space="preserve">ACTIVA Instant 3 LTR 3 KVA SPECIAL Anti Rust Coated Tank Geyser with Full ABS Body with 5 Year Warranty Premium </t>
  </si>
  <si>
    <t>Havells Instanio 1-Litre 3KW Instant Water Heater , White Blue</t>
  </si>
  <si>
    <t>Lifelong 2-in1 Egg Boiler and Poacher 500-Watt , Boil 8 eggs, Poach 4 eggs, Easy to clean| 3 Boiling Modes, Stainless Steel Body and Heating Plate, Automatic Turn-Off</t>
  </si>
  <si>
    <t xml:space="preserve">AmazonBasics Induction Cooktop 1600 Watt </t>
  </si>
  <si>
    <t xml:space="preserve">Sui Generis Electric Handheld Milk Wand Mixer Frother for Latte Coffee Hot Milk, Milk Frother, Electric Coffee Beater, Egg Beater, Latte Maker, Mini Hand Blender Cappuccino Maker </t>
  </si>
  <si>
    <t>Esquire Laundry Basket Brown, 50 Ltr Capacity</t>
  </si>
  <si>
    <t>PHILIPS Air Fryer HD9200/90, uses up to 90% less fat, 1400W, 4.1 Liter, with Rapid Air Technology , Large</t>
  </si>
  <si>
    <t xml:space="preserve">Brayden Chopro, Electric Vegetable Chopper for Kitchen with 500 ML Capacity, 400 Watts Copper Motor and 4 Bi-Level SS Blades </t>
  </si>
  <si>
    <t>Usha Janome Dream Stitch Automatic Zig-Zag Electric Sewing Machine with 14 Stitch Function  with Free Sewing KIT Worth RS 500</t>
  </si>
  <si>
    <t xml:space="preserve">Black+Decker Handheld Portable Garment Steamer 1500 Watts with Anti Calc </t>
  </si>
  <si>
    <t xml:space="preserve">Personal Size Blender, Portable Blender, Battery Powered USB Blender, with Four Blades, Mini Blender Travel Bottle for Juice, Shakes, and Smoothies </t>
  </si>
  <si>
    <t>Sure From Aquaguard Delight NXT RO+UV+UF+Taste Adjuster,6L water purifier,8 stages purification,Suitable for borewell,tanker,municipal water from Eureka Forbes</t>
  </si>
  <si>
    <t xml:space="preserve">Dr Trust Electronic Kitchen Digital Scale Weighing Machine </t>
  </si>
  <si>
    <t xml:space="preserve">Tesora - Inspired by you Large Premium Electric Kettle 1.8L, Stainless Steel Inner Body - Auto Power Cut, Boil Dry Protection &amp; Cool Touch Double Wall, Portable | 1500 Watts |1 Year Warranty | </t>
  </si>
  <si>
    <t xml:space="preserve">INALSA Electric Chopper Bullet- 400 Watts with 100% Pure Copper Motor| Chop, Mince, Puree, Dice | Twin Blade Technology| 900 ml Capacity| One Touch Operation, 1.30mtr Long Power Cord </t>
  </si>
  <si>
    <t xml:space="preserve">Borosil Electric Egg Boiler, 8 Egg Capacity, For Hard, Soft, Medium Boiled Eggs, Steamed Vegetables, Transparent Lid, Stainless Steel Exterior </t>
  </si>
  <si>
    <t xml:space="preserve">Eureka Forbes Active Clean 700 Watts Powerful Suction &amp; Blower Vacuum Cleaner with Washable HEPA Filter &amp; 6 Accessories,1 Year Warranty,Compact,Light Weight &amp; Easy to use </t>
  </si>
  <si>
    <t xml:space="preserve">CSI INTERNATIONAL¬Æ Instant Water Geyser, Water Heater, Portable Water Heater, Geyser Made of First Class ABS Plastic 3KW </t>
  </si>
  <si>
    <t xml:space="preserve">Morphy Richards New Europa 800-Watt Espresso and Cappuccino 4-Cup Coffee Maker </t>
  </si>
  <si>
    <t xml:space="preserve">Lifelong Power - Pro 500 Watt 3 Jar Mixer Grinder with 3 Speed Control and 1100 Watt Dry Non-Stick soleplate Iron Super Combo </t>
  </si>
  <si>
    <t xml:space="preserve">Morphy Richards Aristo 2000 Watts PTC Room Heater </t>
  </si>
  <si>
    <t xml:space="preserve">Gadgetronics Digital Kitchen Weighing Scale &amp; Food Weight Machine for Health, Fitness, Home Baking &amp; Cooking </t>
  </si>
  <si>
    <t>Bajaj New Shakti Neo Plus 15 Litre 4 Star Rated Storage Water Heater  with Multiple Safety System, White</t>
  </si>
  <si>
    <t xml:space="preserve">House of Quirk Reusable Sticky Picker Cleaner Easy-Tear Sheets Travel Pet Hair Lint Rollers Brush </t>
  </si>
  <si>
    <t xml:space="preserve">Allin Exporters J66 Ultrasonic Humidifier Cool Mist Air Purifier for Dryness, Cold &amp; Cough Large Capacity for Room, Baby, Plants, Bedroom  </t>
  </si>
  <si>
    <t xml:space="preserve">Multifunctional 2 in 1 Electric Egg Boiling Steamer Egg Frying Pan Egg Boiler Electric Automatic Off with Egg Boiler Machine Non-Stick Electric Egg Frying Pan-Tiger Woods </t>
  </si>
  <si>
    <t xml:space="preserve">Maharaja Whiteline Nano Carbon Neo, 500 Watts Room Heater , Standard </t>
  </si>
  <si>
    <t xml:space="preserve">Crompton Amica 15-L 5 Star Rated Storage Water Heater  with Free Installation </t>
  </si>
  <si>
    <t xml:space="preserve">Eureka Forbes car Vac 100 Watts Powerful Suction Vacuum Cleaner with Washable HEPA Filter, 3 Accessories,Compact,Light Weight &amp; Easy to use </t>
  </si>
  <si>
    <t xml:space="preserve">Candes Gloster All in One Silent Blower Fan Room Heater Ideal for Small and Medium Area, 2000 Watts </t>
  </si>
  <si>
    <t xml:space="preserve">iBELL SM1301 3-in-1 Sandwich Maker with Detachable Plates for Toast / Waffle / Grill , 750 Watt </t>
  </si>
  <si>
    <t>Inalsa Vacuum Cleaner Wet and Dry Micro WD10 with 3in1 Multifunction Wet/Dry/Blowing| 14KPA Suction and Impact Resistant Polymer Tank,</t>
  </si>
  <si>
    <t xml:space="preserve">MR. BRAND Portable USB Juicer Electric USB Juice Maker Mixer Bottle Blender Grinder Mixer,6 Blades Rechargeable Bottle with  </t>
  </si>
  <si>
    <t xml:space="preserve">Crompton Hill Briz Deco 1200mm  High Speed Designer Ceiling Fan </t>
  </si>
  <si>
    <t xml:space="preserve">Sujata Powermatic Plus, Juicer Mixer Grinder with Chutney Jar, 900 Watts, 3 Jars </t>
  </si>
  <si>
    <t xml:space="preserve">Aquadpure Copper + Mineral RO+UV+UF 10 to 12 Liter RO + UV + TDS ADJUSTER Water Purifier with Copper Charge Technology black &amp; copper Best For Home and Office </t>
  </si>
  <si>
    <t xml:space="preserve">Crompton Insta Delight Fan Circulator Room Heater with 3 Heat Settings </t>
  </si>
  <si>
    <t xml:space="preserve">Melbon VM-905 2000-Watt Room Heater  Ideal Electric Fan Heater for Small to Medium Room/Area </t>
  </si>
  <si>
    <t>AMERICAN MICRONIC- Imported Wet &amp; Dry Vacuum Cleaner, 21 Litre Stainless Steel with Blower &amp; HEPA filter, 1600 Watts 100% Copper Motor 28 KPa suction with washable reusable dust bag -AMI-VCD21-1600WDx</t>
  </si>
  <si>
    <t xml:space="preserve">Demokrazy New Nova Lint Cum Fuzz Remover for All Woolens Sweaters, Blankets, Jackets Remover Pill Remover from Carpets, Curtains </t>
  </si>
  <si>
    <t xml:space="preserve">Instant Pot Air Fryer, Vortex 2QT, Touch Control Panel, 360¬∞ EvenCrisp‚Ñ¢ Technology, Uses 95 % less Oil, 4-in-1 Appliance: Air Fry, Roast, Bake, Reheat </t>
  </si>
  <si>
    <t>Kuber Industries Round Non Woven Fabric Foldable Laundry Basket|Toy Storage Basket|Cloth Storage Basket With Handles| Capicity 45 Ltr -KUBMART11446</t>
  </si>
  <si>
    <t>Preethi MGA-502 0.4-Litre Grind and Store Jar , stainless steel, Set of 1</t>
  </si>
  <si>
    <t xml:space="preserve">Usha Aurora 1000 W Dry Iron with Innovative Tail Light Indicator, Weilburger Soleplate </t>
  </si>
  <si>
    <t>ECOVACS DEEBOT N8 2-in-1 Robotic Vacuum Cleaner, 2022 New Launch, Most Powerful Suction, Covers 2000+ Sq. Ft in One Charge, Advanced dToF Technology with OZMO Mopping  - White</t>
  </si>
  <si>
    <t xml:space="preserve">AVNISH Tap Water Purifier Filter Faucet 6 Layer Carbon Activated Dust Chlorine Remover Water Softener for Drinking Cartridge Alkaline Taps for Kitchen Sink Bathroom Wash Basin </t>
  </si>
  <si>
    <t>USHA RapidMix 500-Watt Copper Motor Mixer Grinder with 3 Jars and 5 Years Warranty</t>
  </si>
  <si>
    <t xml:space="preserve">Havells Gatik Neo 400mm Pedestal Fan </t>
  </si>
  <si>
    <t>INALSA Upright Vacuum Cleaner, 2-in-1,Handheld &amp; Stick for Home &amp; Office Use,800W- with 16KPA Strong Suction &amp; HEPA Filtration|0.8L Dust Tank|Includes Multiple Accessories,</t>
  </si>
  <si>
    <t xml:space="preserve">ROYAL STEP - AMAZON'S BRAND - Portable Electric USB Juice Maker Juicer Bottle Blender Grinder Mixer,4 Blades Rechargeable Bottle with  </t>
  </si>
  <si>
    <t xml:space="preserve">Nirdambhay Mini Bag Sealer, 2 in 1 Heat Sealer and Cutter Handheld Sealing Machine Portable Bag Resealer Sealer for Plastic Bags Food Storage Snack Fresh Bag Sealer </t>
  </si>
  <si>
    <t>Cello Non-Stick Aluminium Sandwich Gas Toaster</t>
  </si>
  <si>
    <t xml:space="preserve">Proven¬Æ Copper + Mineral RO+UV+UF 10 to 12 Liter RO + UV + TDS ADJUSTER Water Purifier with Copper Charge Technology black &amp; copper Best For Home and Office </t>
  </si>
  <si>
    <t>Zuvexa Egg Boiler Poacher Automatic Off Steaming, Cooking, Boiling Double Layer 14 Egg Boiler ‚Ä¶</t>
  </si>
  <si>
    <t>AO Smith HSE-VAS-X-015 Storage 15 Litre Vertical Water Heater  White 4 Star</t>
  </si>
  <si>
    <t xml:space="preserve">Havells Festiva 1200mm Dust Resistant Ceiling Fan </t>
  </si>
  <si>
    <t>INALSA Vaccum Cleaner Handheld 800W High Powerful Motor- Dura Clean with HEPA Filtration &amp; Strong Powerful 16KPA Suction| Lightweight, Compact &amp; Durable Body|Includes Multiple Accessories,</t>
  </si>
  <si>
    <t xml:space="preserve">iBELL SM1515NEW Sandwich Maker with Floating Hinges, 1000Watt, Panini / Grill / Toast </t>
  </si>
  <si>
    <t>Aquaguard Aura RO+UV+UF+Taste Adjuster with Active Copper &amp; Zinc 7L water purifier,8 stages of purification,suitable for borewell,tanker,municipal water from Eureka Forbes</t>
  </si>
  <si>
    <t>Havells Instanio 3-Litre 4.5KW Instant Water Heater , White Blue</t>
  </si>
  <si>
    <t>Panasonic SR-WA22H  Automatic Rice Cooker, Apple Green, 2.2 Liters</t>
  </si>
  <si>
    <t xml:space="preserve">Goodscity Garment Steamer for Clothes, Steam Iron Press - Vertical &amp; Horizontal Steaming up to 22g/min, 1200 Watt, 230 ml Water tank &amp; 30 sec Fast Heating </t>
  </si>
  <si>
    <t xml:space="preserve">Solidaire 550-Watt Mixer Grinder with 3 Jars  </t>
  </si>
  <si>
    <t xml:space="preserve">Orpat HHB-100E 250-Watt Hand Blender </t>
  </si>
  <si>
    <t xml:space="preserve">AGARO Classic Portable Yogurt Maker, 1.2L Capacity, Electric, Automatic, Grey and White, Medium </t>
  </si>
  <si>
    <t xml:space="preserve">AmazonBasics Cylinder Bagless Vacuum Cleaner with Power Suction, Low Sound, High Energy Efficiency and 2 Years Warranty </t>
  </si>
  <si>
    <t>Bajaj Majesty Duetto Gas 6 Ltr Vertical Water Heater , White</t>
  </si>
  <si>
    <t xml:space="preserve">Black + Decker BD BXIR2201IN 2200-Watt Cord &amp; Cordless Steam Iron </t>
  </si>
  <si>
    <t xml:space="preserve">Inalsa Hand Blender| Hand Mixer|Beater - Easy Mix, Powerful 250 Watt Motor | Variable 7 Speed Control | 1 Year Warranty | </t>
  </si>
  <si>
    <t xml:space="preserve">Longway Blaze 2 Rod Quartz Room Heater </t>
  </si>
  <si>
    <t>Prestige PWG 07 Wet Grinder, 2L  with Coconut Scraper and Atta Kneader Attachments, 200 Watt</t>
  </si>
  <si>
    <t xml:space="preserve">Crompton Solarium Qube 15-L 5 Star Rated Storage Water Heater  with Free Installation and Connection Pipes </t>
  </si>
  <si>
    <t xml:space="preserve">Singer Aroma 1.8 Liter Electric Kettle High Grade Stainless Steel with Cool and Touch Body and Cordless Base, 1500 watts, Auto Shut Off with Dry Boiling </t>
  </si>
  <si>
    <t xml:space="preserve">Orient Electric Aura Neo Instant 3L Water Heater , 5-level Safety Shield, Stainless Steel Tank </t>
  </si>
  <si>
    <t xml:space="preserve">Crompton Brio 1000-Watts Dry Iron with Weilburger Coating </t>
  </si>
  <si>
    <t xml:space="preserve">Butterfly Hero Mixer Grinder, 500W, 3 Jars </t>
  </si>
  <si>
    <t>Racold Eterno Pro 25L Vertical 5 Star Storage Water Heater  with free Standard Installation and free Installation Pipes</t>
  </si>
  <si>
    <t xml:space="preserve">LG 1.5 Ton 5 Star AI DUAL Inverter Split AC </t>
  </si>
  <si>
    <t>Eureka Forbes Aquasure Amrit Twin Cartridge , White</t>
  </si>
  <si>
    <t>Sujata Chutney Steel Jar, 400 ml, , Stainless Steel</t>
  </si>
  <si>
    <t xml:space="preserve">KHAITAN AVAANTE KA-2013 1200 Watt 3-Rod Halogen Heater </t>
  </si>
  <si>
    <t xml:space="preserve">Kenstar 2400 Watts 9 Fins Oil Filled Radiator with PTC Fan Heater </t>
  </si>
  <si>
    <t xml:space="preserve">NEXOMS Instant Heating Water Tap Wall Mounted with 3 Pin Indian Plug </t>
  </si>
  <si>
    <t>Candes BlowHot All in One Silent Blower Fan Room Heater  2000 Watts</t>
  </si>
  <si>
    <t xml:space="preserve">Racold Pronto Pro 3Litres 3KW Vertical Instant Water Heater </t>
  </si>
  <si>
    <t xml:space="preserve">ESN 999 Supreme Quality 1500W Immersion Water Heater Rod </t>
  </si>
  <si>
    <t xml:space="preserve">Saiyam Stainless Steel Espresso Maker Stovetop Coffee Percolator Italian Coffee Maker Moka Pot </t>
  </si>
  <si>
    <t>KONVIO NEER 10 Inch Spun Filter  Cartridge Compatible for 10 Inch Pre-Filter Housing of Water Purifier | Pack of 4 Spun</t>
  </si>
  <si>
    <t xml:space="preserve">Havells Glydo 1000 watt Dry Iron With American Heritage Non Stick Sole Plate, Aerodynamic Design, Easy Grip Temperature Knob &amp; 2 years Warranty. </t>
  </si>
  <si>
    <t xml:space="preserve">INKULTURE Stainless_Steel Measuring Cups &amp; Spoon Combo for Dry or Liquid/Kitchen Gadgets for Cooking &amp; Baking Cakes/Measuring Cup Set Combo with Handles </t>
  </si>
  <si>
    <t xml:space="preserve">Macmillan Aquafresh 5 Micron PS-05 10" in PP Spun Filter Candle Set for All Type RO Water Purifier 10 inch </t>
  </si>
  <si>
    <t xml:space="preserve">Havells D'zire 1000 watt Dry Iron With American Heritage Sole Plate, Aerodynamic Design, Easy Grip Temperature Knob &amp; 2 years Warranty. </t>
  </si>
  <si>
    <t xml:space="preserve">TE‚Ñ¢ Instant Electric Heating Hot and Cold Water Geyser Tap Water with Digital Display </t>
  </si>
  <si>
    <t xml:space="preserve">ZIGMA WinoteK WinoteK Sun Instant Water Geyser, Water Heater, Portable Water Heater, Geysers Made of First Class ABS Plastic, automatic Reset Model, AE10-3 W </t>
  </si>
  <si>
    <t xml:space="preserve">Sujata Dynamix DX Mixer Grinder, 900W, 3 Jars </t>
  </si>
  <si>
    <t xml:space="preserve">Lifelong LLMG74 750 Watt Mixer Grinder with 3 Jars </t>
  </si>
  <si>
    <t xml:space="preserve">TTK Prestige Limited Orion Mixer Grinder 500 Watts, 3 Jars  </t>
  </si>
  <si>
    <t xml:space="preserve">VAPJA¬Æ Portable Mini Juicer Cup Blender USB Rechargeable with 4 Blades for Shakes and Smoothies Fruits Vegetables Juice Maker Grinder Mixer Strong Cutting Bottle Sports Travel Outdoors Gym </t>
  </si>
  <si>
    <t>Usha EI 3710 Heavy Weight 1000-Watt Dry Iron with Golden American Heritage Soleplate, 1.75 Kg</t>
  </si>
  <si>
    <t xml:space="preserve">Campfire Spring Chef Prolix Instant Portable Water Heater Geyser 1Ltr. for Use Home Stainless Steel Baking Rack | Restaurant | Office | Labs | Clinics | Saloon | with Installation Kit </t>
  </si>
  <si>
    <t xml:space="preserve">Themisto TH-WS20 Digital Kitchen Weighing Scale Stainless Steel </t>
  </si>
  <si>
    <t xml:space="preserve">Lifelong LLSM120G Sandwich Griller , Classic Pro 750 W Sandwich Maker with 4 Slice Non-Stick Fixed Plates for Sandwiches at Home with 1 Year Warranty </t>
  </si>
  <si>
    <t xml:space="preserve">Kuber Industries Nylon Mesh Laundry Basket|Sturdy Material &amp; Durable Handles|Netted Lightweight Laundry Bag, Size 36 x 36 x 58, Capicity 30 Ltr </t>
  </si>
  <si>
    <t>LONAXA Mini Travel Rechargeable Fruit Juicer - USB Electric Fruit &amp; Vegetable Juice Blender/Grinder for Home and Office Use ‚Ä¶</t>
  </si>
  <si>
    <t xml:space="preserve">SUJATA Powermatic Plus, Juicer Mixer Grinder, 900 Watts, 2 Jars </t>
  </si>
  <si>
    <t xml:space="preserve">Cafe JEI French Press Coffee and Tea Maker 600ml with 4 Level Filtration System, Heat Resistant Borosilicate Glass </t>
  </si>
  <si>
    <t xml:space="preserve">Borosil Prime Grill Sandwich Maker </t>
  </si>
  <si>
    <t xml:space="preserve">Candes 10 Litre Perfecto 5 Star Rated Automatic Instant Storage Electric Water Heater with Special Metal Body Anti Rust Coating With Installation Kit, 2KW Geyser </t>
  </si>
  <si>
    <t xml:space="preserve">iBELL MPK120L Premium Stainless Steel Multi Purpose Kettle/Cooker with Inner Pot 1.2 Litre </t>
  </si>
  <si>
    <t xml:space="preserve">Maharaja Whiteline Odacio Plus 550-Watt Juicer Mixer Grinder with 3 Jars </t>
  </si>
  <si>
    <t>Wolpin 1 Lint Roller with 60 Sheets Remove Clothes Lint Dog Hair Dust  Orange</t>
  </si>
  <si>
    <t xml:space="preserve">Abode Kitchen Essential Measuring Cup &amp; Spoon for Spices | for Cooking and Baking Cake | Multipurpose Tablespoon Cups with Ring Holder | </t>
  </si>
  <si>
    <t xml:space="preserve">Sujata Supermix, Mixer Grinder, 900 Watts, 3 Jars </t>
  </si>
  <si>
    <t xml:space="preserve">CARDEX Digital Kitchen Weighing Machine Multipurpose Electronic Weight Scale With Back Lite LCD Display for Measuring Food, Cake, Vegetable, Fruit </t>
  </si>
  <si>
    <t xml:space="preserve">Prestige PIC 15.0+ 1900-Watt Induction Cooktop </t>
  </si>
  <si>
    <t>PrettyKrafts Laundry Square Shape Basket Bag/Foldable/Multipurpose/Carry Handles/Slanting Lid for Home, Cloth Storage, Jute Grey</t>
  </si>
  <si>
    <t>Glen 3 in 1 Electric Multi Cooker - Steam, Cook &amp; Egg Boiler with 350 W  - 350 Watts</t>
  </si>
  <si>
    <t xml:space="preserve">Lint Remover For Clothes With 1 Year Warranty Fabric Shaver Lint Shaver for Woolen Clothes Blanket Jackets Stainless Steel Blades,Bedding, Clothes and Furniture Best Remover for Fabrics Portable Lint Shavers </t>
  </si>
  <si>
    <t xml:space="preserve">LACOPINE Mini Pocket Size Lint Roller </t>
  </si>
  <si>
    <t xml:space="preserve">Sujata Dynamix, Mixer Grinder, 900 Watts, 3 Jars </t>
  </si>
  <si>
    <t>Mi Robot Vacuum-Mop P, Best-in-class Laser Navigation in 10-20K INR price band, Intelligent mapping, Robotic Floor Cleaner with 2 in 1 Mopping and Vacuum, App Control , Strong suction</t>
  </si>
  <si>
    <t xml:space="preserve">Havells Ventil Air DX 200mm Exhaust Fan </t>
  </si>
  <si>
    <t xml:space="preserve">AGARO Royal Stand 1000W Mixer with 5L SS Bowl and 8 Speed Setting, Includes Whisking Cone, Mixing Beater &amp; Dough Hook, and Splash Guard, 2 Years Warranty, , Medium </t>
  </si>
  <si>
    <t xml:space="preserve">Crompton Highspeed Markle Prime 1200 mm  Anti-Dust Ceiling Fan with Energy Efficient 55W Motor </t>
  </si>
  <si>
    <t xml:space="preserve">Lifelong LLWM105 750-Watt Belgian Waffle Maker for Home| Makes 2 Square Shape Waffles| Non-stick Plates| Easy to Use¬†with Indicator Lights </t>
  </si>
  <si>
    <t>Kuber Industries Waterproof Round Laundry Bag/Hamper|Polka Dots Print Print with Handles|Foldable Bin &amp; 45 Liter Capicity|Size 37 x 37 x 49, Pack of 1- CTKTC044992</t>
  </si>
  <si>
    <t xml:space="preserve">Portable, Handy Compact Plug-in Portable Digital Electric Heater Fan Wall-Outlet Handy Air Warmer Blower Adjustable Timer Digital Display Heater for Home/Office/Camper </t>
  </si>
  <si>
    <t xml:space="preserve">Karcher WD3 EU Wet and Dry Vacuum Cleaner, 1000 Watts Powerful Suction, 17 L Capacity, Blower Function, Easy Filter Removal for Home and Garden Cleaning¬† </t>
  </si>
  <si>
    <t xml:space="preserve">INALSA Air Fryer Digital 4L Nutri Fry - 1400W with Smart AirCrisp Technology| 8-Preset Menu, Touch Control &amp; Digital Display|Variable Temperature &amp; Timer Control|Free Recipe book|2 Yr Warranty </t>
  </si>
  <si>
    <t xml:space="preserve">AmazonBasics High Speed 55 Watt Oscillating Pedestal Fan, 400mm Sweep Length, White </t>
  </si>
  <si>
    <t xml:space="preserve">Eco Crystal J 5 inch Cartridge </t>
  </si>
  <si>
    <t xml:space="preserve">Larrito wooden Cool Mist Humidifiers Essential Oil Diffuser Aroma Air Humidifier with Colorful Change for Car, Office, Babies, humidifiers for home, air humidifier for room </t>
  </si>
  <si>
    <t xml:space="preserve">Hilton Quartz Heater 400/800-Watt ISI 2 Rods Multi Mode Heater Long Lasting Quick Heating Extremely Warm </t>
  </si>
  <si>
    <t xml:space="preserve">Syska SDI-07 1000 W Stellar with Golden American Heritage Soleplate Dry Iron </t>
  </si>
  <si>
    <t>IKEA Milk Frother for Your Milk, Coffee,, Black</t>
  </si>
  <si>
    <t xml:space="preserve">Kitchengenix's Mini Waffle Maker 4 Inch- 350 Watts: Stainless Steel Non-Stick Electric Iron Machine for Individual Belgian Waffles, Pan Cakes, Paninis or Other Snacks </t>
  </si>
  <si>
    <t xml:space="preserve">KNOWZA Electric Handheld Milk Wand Mixer Frother for Latte Coffee Hot Milk, Milk Frother for Coffee, Egg Beater, Hand Blender, Coffee Beater </t>
  </si>
  <si>
    <t xml:space="preserve">akiara - Makes life easy Mini Sewing Machine for Home Tailoring use | Mini Silai Machine with Sewing Kit Set Sewing Box with Thread Scissors, Needle All in One Sewing Accessories </t>
  </si>
  <si>
    <t>USHA 1212 PTC with Adjustable Thermostat Fan Heater .</t>
  </si>
  <si>
    <t xml:space="preserve">Philips HD9306/06 1.5-Litre Electric Kettle </t>
  </si>
  <si>
    <t xml:space="preserve">Libra Room Heater for Home, Room Heaters Home for Winter, Electric Heater with 2000 Watts Power as per IS Specification for Small to Medium Rooms - FH12 </t>
  </si>
  <si>
    <t>Noir Aqua - 5pcs PP Spun Filter + 1 Spanner | for All Types of RO Water purifiers  - RO Spun Filter Cartridge Sponge Replacement Water Filter Candle</t>
  </si>
  <si>
    <t xml:space="preserve">Prestige Delight PRWO Electric Rice Cooker </t>
  </si>
  <si>
    <t xml:space="preserve">Bajaj Majesty RX10 2000 Watts Heat Convector Room Heater </t>
  </si>
  <si>
    <t xml:space="preserve">Havells Ventil Air DSP 230mm Exhaust Fan </t>
  </si>
  <si>
    <t xml:space="preserve">Borosil Jumbo 1000-Watt Grill Sandwich Maker </t>
  </si>
  <si>
    <t>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</si>
  <si>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</si>
  <si>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and meets the latest HDMI standards|Supports bandwidth up to 18Gbps and is backwards compatible with earlier versions|Includes a 3 foot cable</t>
  </si>
  <si>
    <t>1M Long Cable. Usb 2.0 |Toughened Joints|Strong And Sturdy|Country Of Origin: China|6 Months Warranty</t>
  </si>
  <si>
    <t>Note : The brands, Mi and Xiaomi, are part of the same multinational conglomerate|Resolution : HD Ready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</si>
  <si>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Compatible with all Type C enabled devices, be it an android smartphone , tablet, laptop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</si>
  <si>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Resolution: HD Ready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</si>
  <si>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</si>
  <si>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Resolution: HD Ready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</si>
  <si>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Resolution : HD Ready  | Refresh Rate : 60 Hertz | 178 Degree wide viewing angle|Connectivity: Dual band Wifi | 2 way Bluetooth | HDMI ports 2.0 x 2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</si>
  <si>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Latest Standard HDMI A Male to A Male Cable: Supports Ethernet, 3D, 4K video and Audio Return Channel |Connects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that supports bandwidth up to 10.2Gbps and backwards compatible with earlier versions|‚úî Gold Plate HDMI Cable of Length: 5 Feet/ 1.8 Meters</t>
  </si>
  <si>
    <t>Resolution: HD Ready  | Refresh Rate: 60 hertz|Connectivity: 2 HDMI ports to connect set top box, Blu Ray players, gaming console | 2 USB ports to connect hard drives and other USB devices, Dimensions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</si>
  <si>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One 9.8-foot-long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</si>
  <si>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 and our friendly customer service.</t>
  </si>
  <si>
    <t>Resolution: 4K Ultra HD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</si>
  <si>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One 6-foot-long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</si>
  <si>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Resolution : Full HD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 Wall Mount is not included in the box and will be charged extra at the time of installation</t>
  </si>
  <si>
    <t>Connects your computer to a high-speed wireless network|Supports WPA/WPA2 wireless encryption to help prevent outside intrusion and protect your personal information from being exposed.|3 Year Brand Warranty|2.4Ghz frequency band |2 fixed internal Wi-Fi antenna|N300 MIMO Wi-Fi USB Adapter|This is a plug and play device with generic configuration|Compatible with all CCTV DVRs</t>
  </si>
  <si>
    <t>Please select appropriate display resolution &amp; refresh rate for proper display output. 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versions|Cable Length: 6 feet ; 1 year limited warranty</t>
  </si>
  <si>
    <t>1. 7SEVEN Compatible remote suitable for all Original samasung TV / Monitor remote and have speciality with Hotkeys feature. It comes with NETFLIX, prime Video and ZEE5 Hotkeys. Incase ZEE5 app not available in your samsung smart tv then it will open default www.|2.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</si>
  <si>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Cable Length: 6 Feet |Gold-Plated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</si>
  <si>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Resolution: HD Ready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replacement/refund within 10 days of delivery in case of any product defects, damage or features not matching the description provided</t>
  </si>
  <si>
    <t>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</si>
  <si>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Resolution : HD Ready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</si>
  <si>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Resolution : Crystal 4K Ultra HD  | Refresh Rate : 50 Hertz|Connectivity: 3 HDMI ports to connect set top box, Blu-ray speakers or a gaming console | 1 USB ports to connect hard drives or other USB devices|Display: Ultra HD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and provide product's model name as well as seller's details mentioned on the invoice|Easy Returns: This product is eligible for replacement within 10 days of delivery in case of any product defects, damage or features not matching the description</t>
  </si>
  <si>
    <t xml:space="preserve">Connect Usb Type-C Enabled Devices  With Standard Usb Type-C 2.0 Enabled Devices And Accessories |1 Year Limited Warranty|Up To 480 Mbps Data Transfer Speed; Power Output Up To 5V, 3 Amp|Certified By Usb-If To Be Compliant With Usb 2.0|Type-C Port Is Half The Width And One-Third The Height Of A Standard Usb-A Connector |Ideal For Charging And Powering Usb Type-C Enabled Devices, As Well As Syncing Data, Photos And Music|Reversible Design - Easily Insert The Connector Into Any Type-C Enabled Device </t>
  </si>
  <si>
    <t>Resolution: HD Ready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</si>
  <si>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versions|Note: Supports Max resolution of 4K@60Hz, for display issues downgrade resolution &amp; gradually increase resolution for compatibility/display issues.|Cable Length: 6 feet  - 2 units; 1 year limited warranty</t>
  </si>
  <si>
    <t>Resolution: HD Ready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</si>
  <si>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t>
  </si>
  <si>
    <t>Resolution : 4K Ultra HD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and provide product's model name and seller's details mentioned on your invoice. The service center will allot you a convenient slot for the service.</t>
  </si>
  <si>
    <t>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t>
  </si>
  <si>
    <t>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</si>
  <si>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 xml:space="preserve">[High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t>
  </si>
  <si>
    <t>Resolution: Full HD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Million|Warranty Information: 1 Year warranty provided by Skywall from date of purchase.|Installation: Brand will contact for installation for this product once delivered. Contact brand Support for assistance @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</si>
  <si>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Resolution : 4K Ultra HD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</si>
  <si>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</si>
  <si>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</si>
  <si>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USB WiFi Adapter: Fast wireless transmission at up to 150 Mbps ideal for video streaming, gaming and internet calls|USB 2.0 Interface: Supports high speed USB 2.0 interface for a seamless experience|Advanced Security: Supports 64/128 WEP, WPA, PA2/WPA-PSK/WPA2-PSK wireless security|Nano Design: High performing nano-size design for portability|Easy Installation: Includes quick installation and configuration guide</t>
  </si>
  <si>
    <t>Resolution : Full HD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</si>
  <si>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Male Connector B: USB 3.0 Micro-B  Male Superspeed USB 3.0 hard disk cable A to Micro B  Quickly transfer data from an external storage device to your PC or Laptop at 10x the speed of USB 2.0</t>
  </si>
  <si>
    <t>Resolution: Full HD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t>
  </si>
  <si>
    <t>Compatible with MI Smart TV 4A 32 inch LED TV /Mi 4A 43 inch LED TV | Mi LED Smart TV 4A  Mi Smart Android LED TV|100% Best Quality Plastic Body and Soft Silicone Rubber Keypad|Remotes are checked by Testing Machine Before Shipment|Imported Generic Product Not by MI|Please Match the Image with Your Existing Remote Before Placing the Order</t>
  </si>
  <si>
    <t xml:space="preserve">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t>
  </si>
  <si>
    <t>Fastest USB 3.0 and Gigabit solution ensure high-speed transfer rate|Plug and Play for Windows , Mac OS ,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</si>
  <si>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 Pro/Pro Max/ Mini, 12/12 Mini/12 Pro/12 Pro Max/11/11 Pro/11 Pro Max/XS Max/XS/XR/X/8 Plus/8 and iPad Pro 12.9" gen1/iPad Pro 12.9" gen2/iPad Pro 10.5"/iPad Air3 10.5"/iPad mini5 7.9";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</si>
  <si>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„ÄêCompatibility„Äë: Specially Designed for Fire TV Stick All New Alexa Voice Remote Control . |„Äê3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</si>
  <si>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Note : The brands, Mi and Xiaomi, are part of the same multinational conglomerate|Resolution : Full HD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</si>
  <si>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</si>
  <si>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 xml:space="preserve">[High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t>
  </si>
  <si>
    <t>Resolution: 4K Ultra HD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t>
  </si>
  <si>
    <t>Resolution: HD Ready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</si>
  <si>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Resolution: HD Ready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</si>
  <si>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i-Pad mini  i-Pad  i-Pad Pro 12.9-inch  i-Pad Pro 10.5-inch  i-Pad Pro 9.7-inch Pro 12.9-inch  i-Pad Air 2 i-Pad mini 4 i-Pad mini 3 i-Pad Air mini 2 iPod touch |Flexible Cable Length: Easy to coil and organize Rope Streamer, without tangles. Keeping the cable organized when you don't want to use that length or shape storage you like sometimes.</t>
  </si>
  <si>
    <t>Compatible with Fire TV Stick Lite, Compatible with Fire TV Stick ,Compatible with Fire TV Stick 4K,Compatible with Fire TV Cube , and Compatible with Amazon Fire TV .|Control your compatible TV, Compatible with soundbar, and receiver with dedicated power, volume, and mute buttons.|Not compatible with Fire TV Stick , or Fire TV Edition smart TVs.|Just press and ask Alexa to easily find, launch, and control content.|Get to your favorite content quickly with preset app buttons for Prime Video, Netflix and Amazon Music.</t>
  </si>
  <si>
    <t>Resolution: HD Ready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 within 10 days of delivery in case of any product defects, damage or features not matching the description</t>
  </si>
  <si>
    <t>Resolution: 4K Ultra HD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</si>
  <si>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Resolution: 4K Ultra HD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</si>
  <si>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</si>
  <si>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|Dual-shielding, polished metal connectors and a corrosion-resistant gold-plated 3.5mm connector for pure, clear audio and minimal signal loss|Beveled step-down design ensures a secure, fully plugged-in connection; PVC exterior offers added strength and flexibility;</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</si>
  <si>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2M/6ft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</si>
  <si>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Resolution: 4K Ultra HD  | Refresh Rate: 60 hertz|Connectivity: Wi-Fi  | 3 HDMI ports to connect set top box, Blu Ray players, gaming console | 1 USB ports to connect hard drives and other USB devices | eARC | Bluetooth 5.0 | Optical | Ethernet|Sound: 20 Watts Output | 2.0 Ch Speaker | AI Sound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t>
  </si>
  <si>
    <t xml:space="preserve">„ÄêNOTE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t>
  </si>
  <si>
    <t>AC1300 Lightning-Fast Speed¬†‚Äî AC1300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</si>
  <si>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This Voice Command Compatible Remote is for Mi LED Smart TV 4A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t>
  </si>
  <si>
    <t>Resolution: HD Ready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</si>
  <si>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Stay ahead and never miss out with a 5A fast charging speed for your devices|It supports Power Delivery technology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</si>
  <si>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Resolution: 4K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 Game Mode | TruMotion | MEMC | Cricket Mode | Panoramic Viewing|Warranty Information: 1 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</si>
  <si>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 and our friendly customer service.</t>
  </si>
  <si>
    <t>Resolution: HD Ready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</si>
  <si>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[Compatible] All model of dth SD / HD / HD+ Plus / 4K DTH Set Top Box.|[Plug &amp; Play] This is a Universal dth Remote - Also Works with All LED LCD TV |[Important] This remote doesn't have feature of recording key and respectively won't support for recording function|[Suggestion] For best performance, please insert new batteries before using |[Caution] This is an Imported Generic Product &amp; Not Original Remote By TataSky.</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</si>
  <si>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</si>
  <si>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Display :BIGGER &amp; BETTER - LED, HD Ready  |  Native Resolution | 1500 : 1 High Contrast Ratio | 3.81 m  Large Screen Display|Lumens: BRIGHTER - 3300 Lumen | 330 ANSI Lumen | LED- Life Long Lamp + 30000 Hours Life |16:9 Aspect Ratio. Power Consumption : 50 - 150 W|Connectivity : 2 x HDMI | USB | VGA | AV | SD Card Slot | Audio Out | Sound : In-Built Speaker  | 3W Speaker|Connect - TV , Fire TV Stick, PC/ Laptop, DVD, Play Station etc.|Warranty Information : 1 year warranty provided by the manufacturer from date of purchase</t>
  </si>
  <si>
    <t>Superior quality HDMI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</si>
  <si>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Resolution : HD Ready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</si>
  <si>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realme's 10W Micro-USB Cable is compatible with both smartphones and tablets |Ensures up to 2A fast charging and high data transmission rate|The premium Nylon braids makes it robust and sturdy against unwanted bends and damages|Cable Length - 1 meter|realme's 10W Micro-USB Cable is compatible with both smartphones and tablets |Ensures up to 2A fast charging and high data transmission rate|The premium Nylon braids makes it robust and sturdy against unwanted bends and damages|Cable Length - 1 meter</t>
  </si>
  <si>
    <t>Ultimate¬†Wi-Fi Speed¬†‚Äî‚Äî AC1300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</si>
  <si>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</si>
  <si>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</si>
  <si>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„ÄêHigh Charging Speed 65W„Äë: Output power up to 20V 3.25A, which is ensured by high-speed and safe charging, and the USB 2.0 supports data transfer speed which can reach 40~60MB/S .|„ÄêKindly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</si>
  <si>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</si>
  <si>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Compatible with MI Smart TV 4A 32 inch Led TV /Mi 4A 43 inch led TV | Mi LED Smart TV 4A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|This is an Imported Generic Product &amp; Not Original Mi Remote.|For Pairing to LED TV, Please use new Alkaline Batteries.</t>
  </si>
  <si>
    <t>USB 3.0 Micro Cable A to Micro B For External Hard Drives/Disk; Quickly Transfer data from an external storage device to your PC or Laptop at 10x the speed of USB 2.0.|Connector A: USB 3.0 A  Male Connector B: USB 3.0 Micro-B  Male.|Superspeed USB 3.0 cable A to Micro B  Quickly transfer data from an external storage device to your PC or Laptop at 10x the speed of USB 2.0.|Great for lost or broken USB 3.0 Cables for external hard drives.|Connector Type: Micro Usb.</t>
  </si>
  <si>
    <t>Connect USB Type-C enabled devices  with standard USB Type-C 2.0 enabled devices and accessories |Supports USB PD fast charging up to 60W 20V/3A; charges phones and laptop with USB C ports at high-speed; supports data transfer speed up to 480Mbps|Reversible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</si>
  <si>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One USB 3.0 Cable - A Male to Micro B - 6 Feet |Ideal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</si>
  <si>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</si>
  <si>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Resolution: HD Ready  | Reresh Rate : 60 hertz | 16:09 Display Scale|Connectivity: 2 HDMI Ports to connect set-top box, Blu Ray players and gaming console | 2 USB Ports to connect hard drives and other USB devices | 2 AV Input ports | RF Port | RJ45 | Wi-Fi|Smart TV Features: Android 9.0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</si>
  <si>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Sound output: 20 Watts Output | In-built Box Speakers|Resolution: HD Ready  | Refresh Rate: 60 hertz | Viewing angle: 178 degree|Installation: For requesting installation/wall mounting/demo of this product once delivered, please directly call Visio World support on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</si>
  <si>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</si>
  <si>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Fast charging support for various smart phones with the standard QC 18W support .|Maximum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</si>
  <si>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Approx. Length Of Cable: 2' Feet|Can Be Used For Startek Fm220U Fingerprint Scanner|Color: Ivory|Type : Usb Type C Cable</t>
  </si>
  <si>
    <t>Replacement for Sony RM-YD092 ,Fits with various SONY brand models,It is compatible with most of new and old SONY TV. Support 2K 4K UHD Smart TV. including Home hub buttons.Has both TV mode and DVD mode|This Item uses two AAA batteries.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</si>
  <si>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Type: Protective Cover For Remote Control|Material: Silicone|Available colors: Red, Black.|For your convenience we have list some remote models for your easy reference.</t>
  </si>
  <si>
    <t>[Premium Cable] - High-Speed HDMI Cables. Made with a PVC Jacket, this cable protects against fraying and damage, making it perfect for everyday use.|[ Supports Latest HDMI 2.0b Standard ] - 4K, UHD, 3D, Audio Return Channel ,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</si>
  <si>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Connect USB Type-C enabled devices  with standard USB Type-A enabled devices .|Reversible design - easily insert the Type-C connector into any Type-C enabled device .|Type-C port is half the width and one-third the height of a standard USB-A connector .|Up to 480 Mbps data transfer speed; power output up to 5V, 4 Amp ; Certified by USB-IF to be compliant with USB 2.0 Standard.|Connector Type: Usb Type C.</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</si>
  <si>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</si>
  <si>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1.Replacement Remote Control for Tatasky HD/SD Support .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</si>
  <si>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Two 3.3-feet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</si>
  <si>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‚òõ Compatible With Tata Sky SD / HD / HD+ Plus / 4K DTH Set Top Box.|‚òõThis is a Universal Tata Sky Remote - Also Works with All LED LCD TV |‚òõ Please note: This is NOT a TataSky Recording Remote.|‚òõ For best performance, please insert new batteries before using |‚òõ This is an Imported Generic Product &amp; Not Original Remote By TataSky.</t>
  </si>
  <si>
    <t>Resolution: HD Ready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</si>
  <si>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</si>
  <si>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|Compatible with latest HDMI standard ; supports bandwidth up to 18Gbps; backwards compatible with earlier versions|Measures 0.09 x 0.07 feet |1 year limited warranty</t>
  </si>
  <si>
    <t xml:space="preserve">[High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t>
  </si>
  <si>
    <t>Not Suitable for Airtel Internet Tv Set top box|Just Insert the battery and you are ready to use|Match your old remote image before placing an order.|Quality plastic used|Customer Care at 9599141927 for compatibility check and technical issue.</t>
  </si>
  <si>
    <t>TV &amp; Monitor Wall Mount Compatibility : 12 To 27 inch  From All Universal Brands Like Samsung, BenQ, LG, Acer, Dell, Sony, Lenovo, HP, ViewSonic, Asus, Hisense, Kevin, Sanyo, Shinco, Elara, Xiaomi, Mi, VU, Adsun, iFalcon, Realme, Vise, Croma, Kodak, Mitashi, Thomson, Videocon, Phillips &amp; Etc.|VESA Compatibility : 50 x 50 mm , 75 x 75 mm  And 100 x 100 mm . Vesa Is The Distance Between The Four Wall Mounting Screw Holes On The Back Of Your TV/Monitor Screens.|Complete Viewing Flexibility : Full Motion Rotatable TV &amp; Monitor Mount Having The Following Specifications - Tilt : +- 15¬∞  | Swivel Rotation : +/- 90¬∞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</si>
  <si>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 xml:space="preserve">The Rts  High Speed HDMI Cable with Ethernet - Supports 3D, 4K and Audio Return Compatible with Blu-ray players, Fire TV, Apple TV, PS4, PS3, XBox one, Xbox 360, Cable Box, Roku, computers and other HDMI-enabled devices to TVs, displays, A/V receivers and more|The Rts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t>
  </si>
  <si>
    <t>DisplayPort to DisplayPort cable transmits HD audio and video from computer to display |Please check resolution before connection for proper output.|Gold-plated connectors, bare copper conductors, and foil-and-braid shielding for reliable connectivity|Compliant to version 1.2 specs|works with DP, DP++, and DisplayPort++|supports video resolutions up to 4Kx2K|VESA certified</t>
  </si>
  <si>
    <t>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</si>
  <si>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Resolution: 4K Ultra HD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</si>
  <si>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for TCL &amp; Iffalcon Smart LED TV.|For Best performance, Please insert new Batteries before using.</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</si>
  <si>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with 6 Months worry-free Warranty, and friendly customer service.</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</si>
  <si>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6FT,Whether it‚Äôs working at home or traveling, it is an indispensable item in our lives,We have professional seller customer service and after-sales service. Please contact us in time if you have any questions at any time, and you will not suffer any loss!</t>
  </si>
  <si>
    <t>TV Wall Bracket Compatibility : 14 To 32 Inch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</si>
  <si>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„Äê100% Fits„ÄëSpecially designed for Fire TV Stick , Fire TV Stick 4K, Fire TV Cube, and Amazon Fire TV .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</si>
  <si>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</si>
  <si>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 xml:space="preserve">Connect Usb Type-C Enabled Devices  With Standard Usb Type-C 2.0 Enabled Devices And Accessories |Up To 480 Mbps Data Transfer Speed; Power Output Up To 5V, 3 Amp|Type-C Port Is Half The Width And One-Third The Height Of A Standard Usb-A Connector |Certified By Usb-If To Be Compliant With Usb 2.0; 1 Year Limited Warranty|Ideal For Charging And Powering Usb Type-C Enabled Devices, As Well As Syncing Data, Photos And Music|Reversible Design - Easily Insert The Connector Into Any Type-C Enabled Device </t>
  </si>
  <si>
    <t>Resolution: 4K Ultra HD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</si>
  <si>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</si>
  <si>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!|Great for lost or broken USB 3.0 Cables for external hard drives.|1 Year Warranty</t>
  </si>
  <si>
    <t>üõí„ÄêCableCreation RCA Cable„Äë:Great for connecting portable audio devices, such as for Smartphone , MP3 player  or tablet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RCAjacks for audio inputs</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</si>
  <si>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</si>
  <si>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</si>
  <si>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High-speed HDMI extension cable  combines audio and video into one convenient cable|Connects your HDTV, Ultra HD  TV, monitor, or projector to a computer, DVD player, streaming device, gaming station, or other HDMI-compatible device|Supports HDMI functions, including 3D video, Audio Return Channel , UHD, HD, HDMI Ethernet Channel , 48-bit deep color, 32-channel audio, HDCP, and True HD Dolby 7.1 and DTS-HD Master Audio; supports resolutions up to 4Kx2K  and transfer rates up to 340 MHz or 18 Gbps|30 AWG pure-copper conductors and triple shielding for strength and interference protection; black PVC outer layer and 24K gold-plated HDMI connectors for optimal signal transfer|Ferrite core helps filter out background noise</t>
  </si>
  <si>
    <t>Resolution: Full HD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</si>
  <si>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Nylon-braided HDMI cable : supports Ethernet, 3D, 4K video, and Audio Return Channel |Connects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 supports bandwidth up to 18 Gbps; backwards compatible with earlier versions|Cable length: 3 feet ; 1 year limited warranty</t>
  </si>
  <si>
    <t>3 IN 1 V5.0 BLUETOOTH AUDIO ADAPTER: It has 3 modes .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</si>
  <si>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Resolution: 4K Ultra HD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</si>
  <si>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„ÄêCompatibility„Äë: Specially designed for Fire TV Stick 4K All-new Alexa Voice Remote with power and volume controls. |„Äê3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</si>
  <si>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13/Pro/Mini/Pro Max, 12/12 Mini/12 Pro/12 Pro Max/11/11 Pro/11 Pro Max/XS Max/XS/XR/X/8 Plus/8 and iPad Pro 12.9" gen1/iPad Pro 12.9" gen2/iPad Pro 10.5"/iPad Air3 10.5"/iPad mini5 7.9";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</si>
  <si>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Connectivity: 1 Hdmi Ports To Connect Set Top Box, Blu Ray Players, Gaming Console, 2 Usb Ports To Connect Hard Drives And Other Usb Devices|Display: IPE Techonology, Eco Vision, Cinema Mode, Cinema Zoom, Supports 16.7 Million Colours|Resolution: Hd Ready , Refresh Rate: 60 Hertz, Viewing Angle: 178 Degrees|Sound: 20 Watts Output, Power Audio, Music Equalizer|Installation: For requesting installation/wall mounting/demo of this product once delivered, please directly call Visio World support on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</si>
  <si>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One Month Pack Subscription Included|Airtel HD Set Top Box brings a theatre-like experience to your home with HD Premium Quality Video |Dolby digital plus 5.1 surround sound|Record and Play Live TV so that you never miss your favourite shows.|Delivery and Standard Installation are included. Any other accessory which is not a part of the standard installation will be charged separately.</t>
  </si>
  <si>
    <t>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</si>
  <si>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Durable data cable with the toughest PVC jacket|Long bend life; stress and stretch-resistant|Rapid charge ; fast data transmission; sync speed of up to 480mbps|Reversible Type-C to USB A cable|Compatible with Apple, Samsung, and OnePlus devices, as well as other USB-C compatible devices|Dimensions : 31 x 20 x 24 cm 1 meter long|Package Contents: 1 meter 3 Amp USB to Type-C cable</t>
  </si>
  <si>
    <t>Resolution : Full HD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</si>
  <si>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Customer Care at 9599141927 for compatibility check or technical issue|Mi LED TV remote control|Keep away from fire or water|Compatible with MI Smart TV 4A 32 inch LED TV /Mi 4A 43 inch LED TV | Mi LED Smart TV 4A |Please match your old remote before placing an oorder.</t>
  </si>
  <si>
    <t>Resolution: Full HD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</si>
  <si>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Resolution : Full HD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|Easy Returns: This product is eligible for replacement within 10 days of delivery in case of any product defects, damage or features not matching the description</t>
  </si>
  <si>
    <t>Resolution: HD Ready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</si>
  <si>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Connect USB Type-C enabled devices  with standard USB Type-C 2.0 enabled devices and accessories |Ideal for charging and powering USB Type-C enabled devices, as well as syncing data, photos, and music; Type-C port is half the width and one-third the height of a standard USB-A connector |Reversible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</si>
  <si>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by JBDE | 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</si>
  <si>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10-Foot high-speed premium HDMI cable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 30Hz, 10.2Gbps bandwith|Plug and play design removes the need for complicated drivers or setup time; Backed by an Amazon Basics 1-year limited warranty</t>
  </si>
  <si>
    <t>Resolution : 4K Ultra HD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</si>
  <si>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synchronizes the refresh rate of the screen and the source to avoid picture lag . Quick Frame Transfer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</si>
  <si>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Connect a computer with a Type-C USB port  to a Micro-B USB 2.0 enabled device|Offers reliable connectivity for easy charging or syncing of a tablet, smartphone, digital camera, or legacy USB peripheral device with Micro USB|Reversible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Standard|1 year limited warranty</t>
  </si>
  <si>
    <t>Resolution : Ultra HD 4k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</si>
  <si>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</si>
  <si>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that supports bandwidth up to 10.2Gbps and backwards compatible with earlier versions|Gold Plate HDMI cable of length: 5 Feet/1.5 meters|Country of Origin: Hong Kong</t>
  </si>
  <si>
    <t xml:space="preserve">[NOTE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t>
  </si>
  <si>
    <t>Replacement USB morpho device cable 1300 E2, E3|2.0 USB Wire morpho cable Safran MSO-1300 E, E2,E3|morpho usb cable Fingerprint Biometrics |morfo biometric device cable , Finger Print Scanner Cable Wire-Black</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</si>
  <si>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 30Hz, 10.2Gbps bandwithPlug and play design removes the need for complicated drivers or setup time</t>
  </si>
  <si>
    <t>Resolution : 4K Ultra HD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</si>
  <si>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Resolution: HD Ready  | Refresh Rate: 60 hertz|Connectivity: 2 HDMI ports to connect multiple devices | 2 USB ports to connect hard drives and other USB devices | RJ45 | RF Port | Wi-Fi Direct | 2 AV Inputs | Headphone|Sound: 20 Watt Audio Output|Smart TV Features: Android 9 , In-built Apps Store, Screen Sharing, Remote with Hotkeys, Movie Box, Performance: Quad-Core A53 1.5GHz Processor | RAM 1GB, ROM 8GB|Display: HD Ready Crystal Clear Display | Bezel-less Design | Dynamic Contrast | High Brightness | Dynamic Colour Enhancer</t>
  </si>
  <si>
    <t>NYLON BRAIDED, EXTREME DURABILITY: with a tested 20000+ bend lifespan, Synqe USBc charging cable with heavy duty braided and strong metal connections is far more durable|12-months warranty. Please feel free to reach us incase of any issue with the product. |WIDE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t>
  </si>
  <si>
    <t>Resolution : HD Ready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and provide product's model name as well as seller's details mentioned on the invoice</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</si>
  <si>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</si>
  <si>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for best Virtual reality Experience.</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</si>
  <si>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t>
  </si>
  <si>
    <t xml:space="preserve">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t>
  </si>
  <si>
    <t>[ Amazon Fire Tv Stick Remote ] New Replacement Voice Remote Control  with Power and Volume Control fit for Fire TV Device, compatible with Fire TV Cube , Fire TV Stick , Fire TV Stick 4K, Fire TV Cube , Amazon Fire TV Cube  ÔºåAmazon Fire TV Stick  and Amazon Fire TV |[Fire Tv Stick Remote Only ] Not compatible with Amazon Fire TV Stick Lite, Amazon Fire TV , Fire TV Stick ,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</si>
  <si>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</si>
  <si>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Resolution: HD Ready Android TV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</si>
  <si>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Resolution: 4K Ultra HD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t>
  </si>
  <si>
    <t>üíé[The Fastest Charge] - This iPhone USB C cable supports PD 3.0 fast charging, up to 20W with USB-C Power Delivery adapters such as 18W, 20W, 29W, 30W, 61W, or 87W. Charge your iPhone from 0% to 50% in just 25 mins, and data transfer speeds up to 480Mbps |üíé[Amazing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for iPhone 14, iPhone 14 Pro, iPhone 14 Pro Max, iPhone 13 mini, iPhone 13 pro max, iPhone 13, iPhone 12 Pro, iPhone 12 Pro max, iPhone 11, iPhone 11 Pro, iPhone 11 Pro Max, iPhone 8, iPhone 8 Plus, iPhone X, iPhone XS, iPhone XR, iPhone XS Max, iPad 8, iPad Pro , iPad Pro  1st generation, iPad Pro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t>
  </si>
  <si>
    <t>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</si>
  <si>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Resolution: 4K Ultra HD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</si>
  <si>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Resolution : HD Ready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</si>
  <si>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t>
  </si>
  <si>
    <t xml:space="preserve">Note : please match the image with your existing remote before placing the order|Remote must be Exactly Same  as per your Old Remote |Send Old Remote Picture at +91-9016382240 , &amp; Ask for Link to Order Compatible Remote|Exactly Same Remote will Only Work, NO BACKLIGHT IN REMOTE DISPLAY|Compatible with Airtel DTH Set Top Box Remote </t>
  </si>
  <si>
    <t>Airtel HD Set Top Box brings theatre-like experience to your home with HD Premium Quality Video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</si>
  <si>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MFi Certified: this USB-C to Lightning cable is certified MFM  by Apple to ensure safe, reliable, and fast charging and syncing|PD Fast Charging: charge your iPhone 13 up to 50% in 30 minutes when used with USB-C PD charger; fast charging compatible with iPhone 14/14 Pro/14 Pro Max/14 Plus, iPhone 13/12/11/X/8 series, iPhone SE , iPad 8/Pro 12.9" /Pro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 iPad 8th Gen, iPad Pro 10.5"; 18W or above USB-C PD adapter required</t>
  </si>
  <si>
    <t>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</si>
  <si>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</si>
  <si>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t>
  </si>
  <si>
    <t>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</si>
  <si>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</si>
  <si>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JBL Signature Sound|Lightweight and Comfortable : The 3 sizes of ear tips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</si>
  <si>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t>
  </si>
  <si>
    <t>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</si>
  <si>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|You can charge 3 devices simultaneously, it features 2 USB ports, 1 type C port, and 36w device output which is more than enough to charge smartphones or tablets at the same time|With a built-in USB Type-C port with Power Delivery ,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</si>
  <si>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,Yet is still removable.|360 DEGREE ROTATION : Fully adjuestable with 360 degree rotation for quick portrait and landscape views, TELESCOPIC ARM New telescopic arm adds 2 inches to allow for closer device viewing.</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</si>
  <si>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</si>
  <si>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</si>
  <si>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6000mAh lithium-ion battery, 1 year manufacturer warranty for device and 6 months manufacturer warranty for in-box accessories including batteries from the date of purchase|Upto 12GB RAM with RAM Plus | 128GB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</si>
  <si>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</si>
  <si>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6GB RAM | 128GB internal memory expandable up to 1TB| SIM 1 + SIM 2+ Micro SD|Latest Android v12.0, One UI 4 operating system.</t>
  </si>
  <si>
    <t>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</si>
  <si>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Processor: Octa-core Helio G35 and upto 2.3GHz clock speed|Camera: 13+2 MP Dual Rear camera with AI portrait| 5 MP front camera|Display: 16.58 centimeters  HD+ display with 720x1600 pixels and 20:9 aspect ratio|Battery: 5000 mAH large battery with 10W wired charger in-box|Memory, Storage &amp; SIM: 4GB RAM | 64GB storage | Dual SIM  + Dedicated SD card slot</t>
  </si>
  <si>
    <t>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slot|The Selfie camera allows easy and convenient access to your phone with AI face unlock|Form factor:Bar,Operating system:MIUI 12</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</si>
  <si>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</si>
  <si>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Processor: Octa-core MediaTek Helio G96 gaming processor clocked at 2.05GHz for excellent gaming performance along with a powerful Mali-G57 MC2 GPU.|Display: 6.6 inch FHD+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</si>
  <si>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</si>
  <si>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</si>
  <si>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 For best results, we recommend the Portronics PD Cable..|[WIDELY COMPATIBLE] : Compatible with all PD and QC compatible devices, including iPhone 12/12 mini/12 Pro/12 Pro Max, AirPods Pro, 11-inch/12.9-inch iPad Pro, iPad Air , iPad Mini , AirPods Pro, etc.|[DEPENDABLE] : The adaptor‚Äôs strong, ABS Plastic built makes it safe to use even in clumsy hands. This charger with a built-in protection can protect your equipment from excessive current, overheating and overcharging.</t>
  </si>
  <si>
    <t>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t>
  </si>
  <si>
    <t>The perfect way to add some style and stand out from the crowd with the boAt BassHeads 100 "Hawk" inspired earphones. Impedance 16Œ©, Sensitivity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</si>
  <si>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</si>
  <si>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6000mAh lithium-ion battery, 1 year manufacturer warranty for device and 6 months manufacturer warranty for in-box accessories including batteries from the date of purchase|Upto 12GB RAM with RAM Plus | 64GB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t>
  </si>
  <si>
    <t>Camera: 50MP Main Camera with Sony IMX766 and 2MP Macro Camera with Dual LED Flash; 16MP Front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</si>
  <si>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 Widely Compatible with All Bluetooth Enabled Smartphones &amp; Tablets|Simple 3-button multi-function controls with HD mic and instant access to your phone's Voice Assistant</t>
  </si>
  <si>
    <t xml:space="preserve">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dual standby </t>
  </si>
  <si>
    <t>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</si>
  <si>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HP 32GB Class 10 MicroSD Memory Card |Class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</si>
  <si>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</si>
  <si>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Fly into your workouts with precise tones that inspire and energize your system with its HD sound, all the time. Impedance 32Œ©, Sensitivity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</si>
  <si>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2 GB RAM | 32 GB ROM | Expandable Upto 256 GB|16.51 cm  HD+ Display | 88.7% Screen-to-body Ratio | LCD Multi-touch Display | 1600-by-720-pixel Resolution | 400 nits Max Brightness |8MP Primary Camera |5000 mAh Massive Battery | Supports Ultra Saving Mode|Powerful Octa-core Processor | CPU: Octa-core CPU, up to 1.6GHz | GPU: IMG 8322</t>
  </si>
  <si>
    <t>6.49" Inch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8MP Front Camera.|Memory, Storage &amp; SIM: 6GB RAM | 128GB internal memory expandable up to 256GB | Dual SIM  dual-standby .| Color OS 11.1 based on Android v11.0 operating system.|Connector type: USB Type C</t>
  </si>
  <si>
    <t>[10-day battery]: With a battery backup of 10 days, just concentrate on your game without stopping.|[Noise Health Suite]: Automatically monitor your blood oxygen , real-time heart rate, and provide comprehensive analysis of your sleep quality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</si>
  <si>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12+2+2MP triple rear camera  with Portrait bokeh, macro lens, dazzle color mode, AI beautification | 8MP front camera. OTG : Supported NFC : No|16.5 centimeters  waterdrop multi touch screen with an 89% screen to body ratio | 1600 x 720 pixels resolution, 269 ppi pixel density|Memory, Storage &amp; SIM: 6GB RAM | 128GB internal memory expandable up to 256GB | Dual SIM  dual-standby |Android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</si>
  <si>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</si>
  <si>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 iPad Pro , iPad Pro 11 inch, iPad Air , iPad mini  5/6 Gen)</t>
  </si>
  <si>
    <t>Compatibility ; Glass Screen Protector Compatible with iPhone 14 Pro|9H Hardness ; Tempered glass durability rated at 9H hardness to protect from everyday scratches|Case friendly ; Made case compatible with Spigen case |Oil-free ; Oleophobic coating for daily fingerprint resistance|Edge to Edge Protection ; All-around adhesive covers the screen with no lifting</t>
  </si>
  <si>
    <t>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slot|Form factor:Bar,Operating system:MIUI 12</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</si>
  <si>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</si>
  <si>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 xml:space="preserve">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t>
  </si>
  <si>
    <t>Upto 11GB larger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</si>
  <si>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Processor: MediaTek Dimensity 700 with 5G, 7nm Octa-core processor; Up to 2.2GHz|Display: 90Hz FHD+ AdaptiveSync Display; 16.71centimeters; 20:9 aspect ratio|Camera: 50MP AI Dual camera | 8MP Front camera|Memory, Storage &amp; SIM: 4GB RAM | 64GB UFS 2.2 storage expandable up to 512GB with dedicated SD card slot | Dual SIM  dual standby |Battery: 5000 mAh large battery with 18W fast charging support and 22.5W fast charger in-box with Type-C connectivity</t>
  </si>
  <si>
    <t>1.3"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battery life so you never miss the fun. Up to 20 days on stand by.|Customize your watch with 6 watch faces to match your style, every day!|Receive all important notifications, from calls &amp; texts, to social media &amp; sedentary alerts, all in one place.</t>
  </si>
  <si>
    <t>Segment Best 16.21 centimeters  Super AMOLED - Infinity U-cut display, FHD+ resolution with 90Hz Refresh rate, 800 Nits High Brightness Mode, protected by Gorilla Glass 5|Versatile 64MP+8MP+2MP+2MP Quad camera setup-64MP  main camera + 8MP  Ultra wide camera+ 2MP  depth camera + 2MP  Macro Camera| 20MP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</si>
  <si>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</si>
  <si>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 xml:space="preserve">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t>
  </si>
  <si>
    <t>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</si>
  <si>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</si>
  <si>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</si>
  <si>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AUDIO BOOST which rewards your ears with studio grade sound quality for the most immersive gaming experience|Pre-installed I/O Shielding provides better EMI protection and more convenience for installation|On-board Wi-Fi 6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</si>
  <si>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TopDeals Mobile Accessories: It is 100% brand new tempered glass for iPhone 13 / 13 Pro / 14  which is specially designed for edge to edge protection.|Real Experience: This iPhone 13 tempered glass is designed to provide the smooth experience with 99.9% transparency to allow you to feel a natural viewing experience.|Best Quality: This iPhone 13 pro tempered glass is ultra-thin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</si>
  <si>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Proudly Made In India|It will charge a 3000mAh phone battery up to 4.7 times &amp; It will charge a 4000mAh phone battery up to 3.5 times|Input - Micro &amp; Type-C Port. Charges in 5 hours  and 10-12 hours |Compact body along with smooth touch finish gives the Power Bank its premium look, weighs only 339 grams|For 22.5W Super Fast Charging the gadget and the cable needs to support 22.5W QC or PD.</t>
  </si>
  <si>
    <t>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</si>
  <si>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Camera: 50MP Main Camera with Sony IMX766 and OIS, 8MP Ultrawide Camera with 120 degree FOV and 2MP macro lens with LED Flash; 16MP Front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</si>
  <si>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display, ergonomic design with large button|3.5 mm headphone jack, wireless FM radio, MP3 player, Bluetoo</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</si>
  <si>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</si>
  <si>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 xml:space="preserve">‚úÖ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t>
  </si>
  <si>
    <t>Qualcomm Snapdragon 888 5G Mobile Platform is based on a new 5 nm process and a Kryo680 architecture, Compared with Snapdragon 870, the CPU performance improves by 25%, GPU performance by 35%. Along with Enhanced LPDDR 5 &amp; Enhanced UFS 3.1 .|4500mAh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and macro shots with the minimum focal length of 2.5 cm.|120Hz AMOLED Display lets you enjoy a seamless and smooth screen experience &amp; is equipped with features like 1300nits Peak Brightness, HDR10+, SGS Eye Care Display Certificate/ SGS Seamless Certificate &amp; much more.</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</si>
  <si>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</si>
  <si>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4 GB RAM | 64 GB ROM | Expandable Upto 512 GB|16.59 cm  HD+ Display|13MP + 2MP + 2MP | 5MP Front Camera|5000 mAh Lithium-ion Polymer Battery|MediaTek Helio G35 Processor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</si>
  <si>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notifications on display, fitness tracker band let you never miss the messages that matter.</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</si>
  <si>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</si>
  <si>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</si>
  <si>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Processor: MediaTek Helio G25 Octa-core; Up to 2.0GHz clock speed|Camera: 13 MP Rear camera with AI portrait| 5 MP front camera|Display: 16.58 centimeters  HD+ display with 720x1600 pixels and 20:9 aspect ratio|Battery: 5000 mAH large battery with 10W wired charger in-box|Memory, Storage &amp; SIM: 3GB RAM | 32GB storage | Dual SIM  + Dedicated SD card slot|Form factor:Bar,Operating system:MIUI 12</t>
  </si>
  <si>
    <t>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Camera|6.5-inch Infinity-O Super AMOLED Display with 120Hz Refresh rate, 1080 x 2400  Resolution "|4500 mAh battery  with Super Fast Charging, FAst Wireless Charging &amp; Finger Print sensor|IP68 Rated, MicroSD Card Slot , Dual Nano Sim, Hybrid Sim Slot, 5G+5G Dual stand by|5G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t>
  </si>
  <si>
    <t>4 GB RAM | 64 GB ROM | Expandable Upto 512 GB 16.59 cm  HD+ Display 13MP + 2MP + 2MP | 5MP Front Camera 5000 mAh Lithium-ion Polymer Battery MediaTek Helio G35 Processor</t>
  </si>
  <si>
    <t xml:space="preserve">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</si>
  <si>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Samsung.|„ÄêLong Battery Life„ÄëUsing With CR1632  Replaceable Lithium Metal Cell for The Remote, Last Up 7500 photos can taken and Convenient Replace, also you can easily Buy This Battery in Market.</t>
  </si>
  <si>
    <t xml:space="preserve">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</si>
  <si>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</si>
  <si>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Compatibility: The Dyazo OTG USB is universally compatible with multiple devices including laptops, tablets, and smartphones for as long as they have a USB Type-C few examples are Samsung Galaxy ,Google Pixel |Product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</si>
  <si>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 iPad Pro 11-inch, iPad Air , iPad mini 6. If you have any questions during use, please don't hesitate to contact us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</si>
  <si>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</si>
  <si>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</si>
  <si>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FOLDABLE, PORTABLE, LIGHTWEIGHT: The Carnation Laptop Stand has a thin, hard plastic frame. It can be easily folded and carried around. Durable enough to withstand the weight of up to 55 lbs .|OPTIMIZED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</si>
  <si>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JBL Signature Sound|Lightweight and comfortable: The 3 sizes of ear tips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20 Hz ‚Äì 20 kHz. One-Button Universal Remote with Mic|Quick Launch Access to Google Assistant / Siri|Ultra Lightweight and Comfortable with 3 sizes of ear tips|High Fidelity Twin Cable|What's in the box : 1 pair JBL C50HI headphone, 3 sets of ear tips , 1 Warranty and safety card</t>
  </si>
  <si>
    <t>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</si>
  <si>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In-line Controls: Answer/reject/ calls, play/pause, voice command.|Ergonomically designed drivers: Aerospace grade AL alloy drivers give the best acoustics, 3D HD sound and a punchy bass. IPX5 Water-Resistant|Ear fins for Sport Fit: Ear loop hold your buds in ear stably ,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</si>
  <si>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Lasts up to 100% longer* |Our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</si>
  <si>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Movement Detection Technology : Optical Buttons Qty: 03 Movement Resolution: 1000 dpi|Hot Keys Function: Volume, Mute Keyboard Technology: Plunger|Device Type: Keyboard and mouse set|Wireless Receiver: USB Wireless Receiver Adjustable Height: Yes|Interface: 2.4 GHz Type Keyboard/Mouse : Wireless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</si>
  <si>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|Drag-and-drop file saving|USB 3.0 powered</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</si>
  <si>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</si>
  <si>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Keyboard Interface USB  Total No.of Keys 104|Companion 107 is a wireless keyboard and mouse combo that comes with a nano receiver built for home/office use. Plug and Play|Mouse Interface USB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</si>
  <si>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|Country of Origin: Malaysia|9th Generation Intel Core i9 ProcessorsProducts formerly Coffee LakeDesktopLithography14 nmProcessor Base Frequency3.60 GHzTDP95 WIntel UHD Graphics 630350 MHz|BX80684I99900K</t>
  </si>
  <si>
    <t xml:space="preserve">Cartridge color: Black|Yield: 120 pages|Ink type: Pigment-based ink cartridge|Compatible with printers: HP DeskJet Plus All-in-One , HP DeskJet All-in-One , HP DeskJet </t>
  </si>
  <si>
    <t>USB 3.0 enabled |Transfer up to 10 times faster than standard USB 2.0 drives; up to 100MB/s read speed|Secure file encryption and password protection|Stylish and portable design|SanDisk secure access software keeps files private|Country of Origin: Malaysia</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</si>
  <si>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phone holder and a retractable tripod that effortlessly helps you capture different levels of brightness and angles of lighting! The phone holder is suitable for most smartphones.</t>
  </si>
  <si>
    <t>Stay unbound, stay in control - enjoy lag-free 2.4GHz wireless connectivity on this durable mouse by HP with an 18-month long battery life.|Work at your pace by speeding up or slowing down tracking with adjustable DPI settings up to 1600 .;Work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</si>
  <si>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 xml:space="preserve">WiFi Router UPS: Oakter Mini UPS for wifi router provides upto 4 hours of power backup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|Supported WiFi Routers: Mini UPS for WiFi Router supports all type of 12V DC WiFi Routers, Broadband modems, Set-top box and CCTV cameras. Supported all major routers like D-Link, TP-Link, Jio Fiber, Cisco, Mi, Tenda, Nokia, Asus, Linksys, airtel, BSNL, ACT, Netgear, and more.. </t>
  </si>
  <si>
    <t>Battery: Rockerz 370 offers a playback time of up to 12 hours.. Frequency Response 20Hz-20KHz,Sensitivity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</si>
  <si>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TWS connection|BT v5.0 / AUX / mSD / USB / Built in FM radio|Call function support with BT connection|Built in rechargeable battery supporting up to 10H* playback|Dual passive radiators for deep bass|10W RMS  with dual 52mm drivers|Media &amp; volume control with the button interface|Matte finish body with front metallic grill</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</si>
  <si>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</si>
  <si>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</si>
  <si>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</si>
  <si>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 20 Hz - 20 KHz|3.5MM AUDIO JACK CONNECTION:Simply plug the 3.5mm jack into your computer, smartphone or tablet and you‚Äôre ready to talk.|SYSTEM COMPATIBILTY:Computers/ smartphones/tablets Windows/Mac/Chrome OS + more</t>
  </si>
  <si>
    <t>1M Long Cable. Usb 2.0 |Braided Usb Type C Cable|Toughened Joints|Strong And Sturdy|Country Of Origin: China|6 Months Warranty</t>
  </si>
  <si>
    <t>It is a diary style desk organizer,memo note pad with a closed size of 7.5 X 4.5 inch appox|It has 3 sizes of sticky note pad &amp; 1 pad of loose sheets with clip holder and a pen|No. of sheets in sticky note pad of yellow ,pink are 50 approx|No. of small strips / flags  are 20 approx.Each color and no.of loose sheets are 50 apprx and the colored small stripes/flags will be arranged randomly|Colored stripes and pen design is indicative and might show slight variations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</si>
  <si>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 x 86 mm|Picture size - 46 x 62 mm|Number of prints - 10 per pack|Country of Origin: Japan</t>
  </si>
  <si>
    <t>Only compatible with Android Smartphones |Bioelectrical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 up to 40 Hours.|Connectivity Technology: Usb; Item Type Name: Smart Watch; Included Components: ‚ÄéGalaxy Watch::Watch Strap::Wireless Charger::Quick Start Quide</t>
  </si>
  <si>
    <t>Lasts up to 100% longer* |Our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</si>
  <si>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 1 Warranty and safety card</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</si>
  <si>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</si>
  <si>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</si>
  <si>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of footage. |Voice Control ‚Äî‚Äî Free Up Your Hands with Voice Control ‚Äî‚Äî Works with the Google Assistant and Amazon Alexa. |Specific Uses For Product: Surveillance; Included Components: Tapo Pan/Tilt Home Security Wi-Fi Camera, Power Adapter, Quick Start Guide ,Mounting Screws, Mounti</t>
  </si>
  <si>
    <t>Up to 35-hour playtime: The 35-hour playtime will keep you company throughout.|Instacharge: A quick 10-minute charge will keep you going for 120 minutes straight.|Environmental Noise Cancellation :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</si>
  <si>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5 Hours of Playtime under optimum audio settings|Wireless Bluetooth Streaming|IPX7 Waterproof design, Battery Type Lithium-ion polymer , Charging time  2.5|Built-in Noise-cancelling Speakerphone|Audio cable input|What‚Äôs in the box: 1 x JBL GO 2, 1 x Micro USB cable for charging, 1 x Safety Sheet, 1 x Quick Start Guide, 1 x Warranty Card</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</si>
  <si>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</si>
  <si>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Spill-resistant design keeps your investment safe.*** ***Tested under limited conditions .|Plug-and-play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.|36-month keyboard and 12-month mouse battery life, plus auto-sleep and on/off switch.** **Battery life may vary based on your use.|Make a bold statement on your desk with this space-saving colourful keyboard and comfortable, contoured mouse.</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</si>
  <si>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 x 15.72 x 10.4Inch. Callas Lap Desk perfectly fits nearly all size laptop,or tablet &amp; phone, also can put a mouse and books.And there is ample space to work, study, eat breakfast or dessert on the bed table. Package Contain : 1 Laptop Table.</t>
  </si>
  <si>
    <t>Regular keys like %, square root and Memory|Dedicated +/- and Backspace Key. Plastic keys|Indian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 x 123 x 140</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</si>
  <si>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</si>
  <si>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Omnidirectional pickup pattern|3.5mm TRRS jack compatible with smartphones &amp; most DSLR cameras|Can be used with mixer amplifiers with 1/4"  adapter|Powered by LR44 type battery to connect to DSLR cameras, Ideal for : Content Creation, Conference Calls, Voiceover/Dubbing, Voiceover/Dubbing|Cable Length: 6 Meters|Application: Content Creation, Voice over/Dubbing, Recording|Tie-clip, windshield, 1/4"  adapter, LR44 battery, carry pouch included</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</si>
  <si>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 Upon pairing, you will get a notification: Connected for calls and audio..Water resistance depth:1 meters</t>
  </si>
  <si>
    <t>Save time with card offload speeds of up to 190MB/s* powered by SanDisk QuickFlow Technology [128GB-1TB] |4K UHD-ready with UHS Speed Class 3  and Video Speed Class 30 |Rated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</si>
  <si>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|Voice Assistant Integration|Battery Size  3.7V/480mAH with Charging Time 2.5 H @ 5V0.5A</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</si>
  <si>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 A8 ;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</si>
  <si>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750 Mbps Dual Band Wi-Fi ‚Äî‚Äî Simultaneous 2.4GHz 300Mbps and 5GHz 433Mbps connections for 733Mbps of total available bandwidth. WiFi Range : 2 Bedroom Houses ;Antennas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</si>
  <si>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.|Portable - Foldable and easy to place. Convenient to carry and use at home, the office or somewhere else.|Hollow design - Reduce the contact area with the desktop, which provides a cavity and is more conducive to heat dissipation.</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</si>
  <si>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|IN THE BOX: Keyboard, mouse, USB receiver, 2 AAA batteries , 2 AAA batteries  and user documentation</t>
  </si>
  <si>
    <t>Has a PVC cable which is durable and tangle free. Impedance 16Œ©, Sensitivity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</si>
  <si>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Multicolor LED ,Integrated media control Windows key Disable / Enable function|All Keys Disable / Enable function , All Keys Disable / Enable function|2-steps stand design, Laser keycaps|Aluminum body, Backlight LED On / Off function|Braided cable, high quality USB connector</t>
  </si>
  <si>
    <t>‚úÖ„ÄêSmart Design - 2021 Model„ÄëThis new Gen. laptop bed table is well thought &amp; crafted keeping work from home in mind, learning from the older models &amp; its challenges. Size : 60x 40x 28,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</si>
  <si>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guarantees high-speed data transfer for server applications, cloud computing, video surveillance and online high definition video streaming.|1-year warranty from the date of purchase.</t>
  </si>
  <si>
    <t>Compact Design Line Interactive UPS with Load Capacity of 360Watts / 600VA. Output Frequency  : 47 - 63 Hz Sync to mains|Three Battery Backed up and Surge Protected 6A, 2/3 Pin Output Indian Power Socket|Automatic Voltage Regulator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</si>
  <si>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 xml:space="preserve">Enjoy seamless connectivity with 2.4GHz, Plug &amp; Play|4 Buttons: Left Click, Right Click, Middle Click , DPI Button|High Precision Sensor with 1600 DPI for smooth cursor movements|Comes with USB Nano Receiver </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</si>
  <si>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</si>
  <si>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SUPERIOR QUALITY: Gizga Essentials Earphone Carrying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</si>
  <si>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Great choice for compact to mid-range point-and-shoot cameras|Quick transfer speeds up to 120MB/s to backup those moments|Up to 256GB* to store tons of pictures and even more Full HD video|Exceptional video recording performance with UHS Speed Class 1 5 and Class 10 rating for Full HD video |Compatible with SanDisk SD UHS-I card reader6 for speeds up to 120MB/s</t>
  </si>
  <si>
    <t>The cover design of the notebook is subject to change, it depends on stock availability|Long Notebook - 140 Pages, Single Line, 297mm x 210mm |Notebooks for every subject for hassle-free note-taking during classes or lectures.|Classmate uses and elemental chlorine free paper|This notebook consists of papers</t>
  </si>
  <si>
    <t>4-pole jack is compatible for laptop which has only one audio male jack ,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</si>
  <si>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The 18-in-1 multipurpose table 6-height quick adjustment Min- 54cm  Max-73cm  surely accommodate all age group. Quick and effortless 3 angles adjustment of top, no tool required to assemble or adjust height and angles</t>
  </si>
  <si>
    <t>Experience the true immersive sound with a pumping driver delivering 10W of audio and connect to the music that you love|Its powerful 1800mAh battery offers a playback time of up to 7 hours. Impedance 4Œ©, Sensitivity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</si>
  <si>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|Different Input Plugs Tightly Connect into 1 Adapter, Equipped with Built-in Safety Shutters|This Charger Adapter Plug Converts the Power Outlet Only, It Does Not Convert Electrical Output Current and Voltage</t>
  </si>
  <si>
    <t>Elegant Portable: Very attractive design and finish. Legs can be folded completely to make it highly portable. Voltage: 5W. Connector:USB 2.0. Materials : MDF Board|Strong and adjustable: Vertical Extension of Legs and Angular Adjustments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</si>
  <si>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Zeb-fame is a USB powered 2.0 speaker that supports an AUX input|The 2.0 speaker also comes with volume control and produces scintillating sound experience even while being compact|Drivers 5.2cm  x 2|Impedance 4 ohms|Output Power  2.5Watts plus 2.5Watts|Country of Origin: China</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</si>
  <si>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and is compatible with wired, wireless or Bluetooth mice.|Durable and Spill-resistant: The wireless and compact keyboard K480 is also spill-resistant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</si>
  <si>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 Self-Check Compatibility : Please check the Router power-ratings behind the Router before your purchase. Our customer care is available to assist you</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</si>
  <si>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</si>
  <si>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</si>
  <si>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 and is available at a special promotional price for Airtel customers. Kindly visit the nearest Airtel store for Sim activation|Depending on the network and environment, the battery can last for a maximum of 6 hours working time on 4G and 300 hours of stand-by time</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</si>
  <si>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combo.|Durable and Resilient: This full-size wireless keyboard features a spill-resistant design ,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 so you can forget about drop-outs and delays and you can take it wherever you use your computer.|SYSTEM COMPATIBILITY: Windows XP, Windows Vista, Windows 7,Windows 8, 10, 11 or later USB port.</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</si>
  <si>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 Suitable for 1 and 5 Gigabit speed up to 328 feet and 10 Gigabit speed up to 165ft depending on the installation environment. Bandwidth tested up to 550 MHz. Supports PoE, PoE+, and PoE++  up to 60W and 300V DC.|‚úîÔ∏èTHE RJ45 METAL-SHIELDED CONNECTORS WITH GOLD-PLATED CONTACTS - Metal-shielded shell eliminate cross-talk and prevents electromagnetic interference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</si>
  <si>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Duracell Rechargeable AA 2500 mAh batteries are our #1 longest-lasting per charge |Duracell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</si>
  <si>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</si>
  <si>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 Size Name: Medium</t>
  </si>
  <si>
    <t>0.7 mm tip size|Black Body, Multicolor Ink, Pack of 10|Easy flow Ink Technology|Sleek Matte Finish|Featherlite feel</t>
  </si>
  <si>
    <t>Mouse pad-ideal for gamers, graphic designers, or anyone who uses a mouse for long sessions|High-quality cloth surface promotes smooth mouse gliding and enhanced precision|Steady, thick, rubberized base keeps mouse pad in place|Measures 9.4 by 7.7 by .08 inches |Works with both laser and optical mouse</t>
  </si>
  <si>
    <t>Save time with card offload speeds upto 170mb/s powered by SanDisk quickflow technology|Perfect for shooting 4K UHD video and sequential burst mode photography|Capture uninterrupted video with UHS Class 3  and video speed class 30 |Built for and tested in harsh conditions</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</si>
  <si>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</si>
  <si>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|Button Life: Right/Left buttons - up to 3 million click;Scroll button - up to 100,000 clicks | Number of Buttons : 4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</si>
  <si>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;Color: Up to 5.5 ppm |PEACE OF MIND SERVICE SUPPORT: HP ON-SITE 1-YEAR WARRANTY |VERSATILE PRINT/MEDIA OPTIONS: Supports A4; B5; A6; DL envelope|Control Method: Application</t>
  </si>
  <si>
    <t>N 300 Mbps wireless Router with high gain Omni Antenna. Dynamic IP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 Yes;Support Multiple operating modes: Router | AP | Repeater | Client|Control Method: Application;High-Speed Wireless Networking|Easy Configuration;Advanced Firewall Features;UPnP Support;Security Protocol: Wpswpa2-Psk|Operating System: Windows 7windows</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</si>
  <si>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 30 Frame Rate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</si>
  <si>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72 Hours Playtime Under Optimum Audio Settings|Dual Equalizer Modes for Normal &amp; Deep Bass Output. Driver Sensitivity  102¬±3dB. Audio Specifications: Impedence 32 ohms|Deep Bass Output with 36mm Drivers|Quick Charging |Hands-free calling with 3 Button Remote|Comfort Cushions|Voice Assistant Integration|Light weight and flat foldable</t>
  </si>
  <si>
    <t>Quieter Click: Logitech‚Äôs SilentTouch Technology reduces over 90 percent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 and automatically switches to sleep mode when not in use, allowing you to focus on your work without the hassle of changing batteries.;Advanced Optical Tracking: With a wireless range of up to 33 ft ,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</si>
  <si>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Wireless BT v5.2 TWS earbuds with easy to use touch controls. The unique design with a sliding charging case lid, gives you a premium experience|Experience flawless gaming with the 50ms low latency feature in ZEB-SOUND BOMB N1 TWS earbuds|Environmental noise cancellation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</si>
  <si>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SLC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</si>
  <si>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 2019 / iPad 2018 9.7" ; iPad Air 2020 , ; iPad Mini , iPad Pro 11-Inch 2020 / 2018 ; iPad Pro 3rd Gen 12.9inch, iPad Pro 4th Gen 12.9inch. Note: NOT COMAPTIBLE WITH iPad version earlier 2018, and NOT COMAPTIBLE WITH ALL iPhone, Android, Microsoft devices. Please CHECK CAREFULLY the correct iPad model before you order it.</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</si>
  <si>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|Style Name: G102 2nd Gen</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</si>
  <si>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 Length: 9 inch |Indication: sata cable LED light indicates Power and Activity status. Red Light: Power status.|Compatibility : USB to SATA converter , sata cable supports Windows 98/XP/Vista/8/8.1, Linux , Mac OS X or above &amp; PS NOTE -NOT FOR DESKTOP PC HDD ** LAPTOP 2.5 Inch HDD / SSD only</t>
  </si>
  <si>
    <t>Duracell 2025 lithium coin batteries are suitable for use in keyfobs, small remotes, scales, wearables, sensors, medical devices , sports devices |Duracell 2025 lithium coin batteries use high-purity lithium|Duracell lithium coin batteries are available in 2016, 2025, 2032.|Guarantee for 10 years in storage</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</si>
  <si>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Subwoofer 40 wattsSoundbar 40 watts Total 80 watts|Driver sizeSubwoofer 13.3cm x 1Sound bar 5.7cm x 2|ImpedanceSubwoofer 6Œ©Soundbar 4Œ©Frequency response 55Hz-20kHz|Line input 3.5mm, Coaxial IN, HDMI Max. supported memory size  32GBBT name ZEB-JUKE BAR 3900BT version 5.0</t>
  </si>
  <si>
    <t>Duracell 2016 lithium coin batteries are suitable for use in keyfobs, small remotes, scales, wearables, sensors, medical devices , sports devices |Duracell 2016 lithium coin batteries use high-purity lithium|Duracell lithium coin batteries are available in 2016, 2025, 2032.|Guarantee for 10 years in storage</t>
  </si>
  <si>
    <t>Compatibility: compatible with iPad Pro 11 inch , iPad Air 5 , and iPad Air 4 |Powerful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</si>
  <si>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 xml:space="preserve">Printer Type - Inkjet; Functionality - All-in-One ;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- 4 ppm, Maximum Print Speed  - 8.8 ppm; Print cost Black - 7.3; Print cost color - 10.1- As per ISO standards  Maximum Print Resolution - 4800 x 600 dpi|Max paper thickness -64 to 275 GSM; Power wattage of printer - OFF: 0.4W, Standby :1 W, Copying, Printing : 9W;|Paper size Supported: A4, A5, B5, l, LGL, 10.16cm x 15.24cm, 12.70cm x 17.78cm, Envelopes , Custum size ; Compatible Ink: Black-PG745s,PG745,PG745XL, Color-CL746s,CL746,CL746XL;1 set of PG745s &amp; CL746s ink cartridges, inside the box|Page Yield: PG745s-100pgs, CL746s-100pgs- As per ISO standards. |Warranty - 1 year carry-in warranty from the date of purchase. Use only original Canon ink. Using counterfeit ink will harm your printer as well as render your warranty void|No LCD display on printer; Ideal usage - Occasional Home Printing </t>
  </si>
  <si>
    <t>24 inch Samsung Monitor - 1,920 x 1,080 Resolution IPS Panel Monitor|3-sided borderless display for All-expansive view|Fluid pictures with 75hz refresh rate | 5 ms response time | 250cd/m2 Brightness |Aspect Ratio: 16:9 | 178¬∞ Horizontal and Vertical Viewing Angle|FreeSync and Game Mode to adjust any game and fill screen|Eye Saver Mode and Flicker free to reduce eye strain|Connectivity : D-Sub Port, HDMI|3 Years Warranty on Product From Manufacturer</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</si>
  <si>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 | vibration effects through dual vibration function  ensure even more realistic gaming environment.|Easy installation through plug &amp; play | ergonomic shape/ compact design | light weight</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</si>
  <si>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</si>
  <si>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RMS|Color Name: Black</t>
  </si>
  <si>
    <t>We have designed the ENC earbuds to provide Excellent Music Experience avoiding any external disturbance. Enjoy your music to the core with this Earbuds|"Quad-Mic Environmental Noise Cancellation: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</si>
  <si>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 xml:space="preserve">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
  </si>
  <si>
    <t xml:space="preserve">‚ö°„Äê65W High Speed Charging„Äë: Output power up to 20V 3.25A, which is ensured by high-speed safe charging, and the USB 2.0 supports data transfer speed can reach 40~60MB/S .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 iPad Pro 12.9'' Gen3  , iPad Pro 11'' , Nexus 6P/5X , Compatible with Macbook with the original charger </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</si>
  <si>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</si>
  <si>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Dedicated Tax keys for calculation of price plus tax, tax amount, Price less tax.|Mark-Up: All the mark-up capabilities of an adding machine for simplified cost and profit calculations|Regular keys like %, square root and Memory, Screen Size: 22.9 x 94 mm|Dedicated +/- and Backspace Key|Indian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t>
  </si>
  <si>
    <t xml:space="preserve">Warranty and installation facility  : 1 year on-site warranty|Compatible OS: Windows 10.7; MacOS Sierra v10.12 , macOS High Sierra v10.13, macOS Mojave v10.14, macOS Catalina v10.15 , Ideal usage: Home, Resolution: Up to 1200 x 1200 DPI , Duty cycle: up to 1000 pages ; HP Customer Care Contact No.|Ink Cartridge: HP 805 Black Original Ink Cartridge,HP 805 Tri-Colour Original Ink Cartridge |Printer type: Inkjet; Functionality : Multi- function; Printer output :Color|Pages per minute: Black: Up to 7.5 ppm ; Colour:Up to 5.5 ppm ; Cost-per-page|Page Size Supported : A4; B5; A6; DL envelope , Paper tray capacity: Input: 60-sheet input tray; Output: 25-sheet output tray|Connectivity : High-speed USB 2.0 Connectivity, Wifi </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</si>
  <si>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 and LNA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</si>
  <si>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</si>
  <si>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to lightning-fast manoeuvres |ADVANCED RESPONSE RATE : They will be communicated to the game at the highest possible speed|COMFORTABLE DESIGN : Lightweight materials, rubber grips and low friction feet help ensure that your gaming sessions last as long as you can</t>
  </si>
  <si>
    <t>Printer type: Ink Efficient; Functionality All-in-one ,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- 4 ppm, Maximum Print Speed  - 8.8 ppm; Print cost Black - 1.8; Print cost color - 4.5; Maximum Print Resolution - 4800 x 600 dpi|Max paper thickness -64 to 275 GSM; Power wattage of printer - OFF: 0.2W, Standby :1.6 W, Copying, Printing : 10W|Paper size Supported: A4, A5, B5, Letter, Legal, 10.16cm x 15.24cm, 12.70cm x17.78cm, Envelopes , Square , Custom size |Compatible Cartridge: PG47 CL57s; Page yield-400 pages , 180 pages  - ISO Standards, Get 1 set of PG47 and CL57s cartridge with the printer|Ideal usage Home Small Office</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</si>
  <si>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t>
  </si>
  <si>
    <t>Output: 45 Watts , Pin: MG2 , Input: AC 100-240 V ~ 1.5A|Compatible with: Air  , Air  , Air  , Air  ,Air ,Air  , Air  , Air |Toll Free Contact No : 1800 123 8195  ; Email ID: inquiry@artis.in|Regulates Output voltage automatically, Short circuit/ over load protection. High Gloss casing, High temperature protection, Low ripple operating noise|Warranty: 1 year from the Date of Purchase ; Certifications: CE, FCC, ROHS, BIS  Certified. BIS Certification no: R-41040517|Note: No Warranty on Physical Damage or Burnt units.</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</si>
  <si>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</si>
  <si>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The side the LED light falls on will depend on your USB port orientation |This product can twist and bend without breaking. Use this to shine light as required|Rated Voltage: 5V; Rated Power: 1.2W - Powered by any standard USB outlet |Ideal for lighting small areas inside your car, as an alternative to your cabin light|You might experience moderate heating from the LEDs - this is normal and won't damage the product</t>
  </si>
  <si>
    <t>Qualcomm Snapdragon 860 Octa-core processor | 6GB RAM | 128GB Internal Storage|WQHD+  10.95" Dolby Vision display | 120Hz refresh rate | Supports DCI-P3 with over 1 billion colours|Quad Speakers with Dolby Atmos | Long lasting 8720 mAh Battery | Android 11|13MP Rear Camera with 4K recording | 8MP Front camera | Ultra Slim design</t>
  </si>
  <si>
    <t>Uncompressed and balanced Sennheiser sound for a unique listening experience|Call &amp; music management via smart remote. THD, total harmonic distortion&lt;0,5 % |3 ear tip sizes for excellent fit and perfect ambient noise isolation|Sound pressure level : 119 dB SPL @ 1 kHz, 1V RMS|Frequency response 100 - 10,000 Hz.Frequency response 17‚Äì20,000 Hz ,Microphone sensitivity -42 dBv ,Impedance 28 Œ©</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</si>
  <si>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</si>
  <si>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High-end optical engine for precise positioning. 4-speed DPI optional, adjustable mouse movement speed .|Button life up to 3 million times, High definition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</si>
  <si>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High Productivity: Yields up to 2,000 pages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</si>
  <si>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 Right &amp; Left: Up to 3 Million Clicks, Wireless Technology: 2.4 GHz Wireless via Nano USB, Battery Type : 1 x AA, Battery Life : Up to 10 Months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</si>
  <si>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 If pen is exposed to temperature that reaches 140‚Ñâ, the ink will be colorless when writing. To restore color, cool to at least 14‚Ñâ in freezer and the ink will again write in color.|Eraser is at the top of the pen, tip is retractable by pressing clip down</t>
  </si>
  <si>
    <t>Made of Aluminum Alloy with Anti Slip Silicon Rubber pads to keep laptop in place|Seven Adjustable Levels|It Supports Upto 5kg Weight|Premium and Stylish Design|Foldable Stand for Laptops up to 17 inches |Portable and Easy to Carry with the Pouch|Open heat dissipation - helps in Preventing Overheating</t>
  </si>
  <si>
    <t>Full-sized Membrane Keyboard. Compatibility:Windows 7 / Windows 8 / Windows 10|Metal panel with optional logo lighting  and 3 LED indicators|Specially added LED backlight, with monochromatic or mixed color light options, showing its elegant temperament|26 keys Anti-Ghosting work simultaneously for fast and accurate game responses.|Double Injection Keycaps</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</si>
  <si>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</si>
  <si>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Printer Type- Ink Efficient, Functionality - All-in-One ; Printer Output - Color; Connectivity - Wi-Fi, Wi-fi Direct, USB, Canon Selphy App; Scanner Resolution - 600 x 1200dpi; Apple Airprint - Yes|OS Compatibility - Windows 10 / 8.1 / 7 SP1  macOS v10.13.6 ~ 11.0 Chrome OS; Duplex - Auto; Enlarge/reduce option - No; Mobile connectivity - Yes|Maximum Print Speed  - 4.4 ppm, Maximum Print Speed  - 8.8 ppm; Print cost Monochrome - 1.8; Print cost color - 4.5; Maximum Print Resolution - 4800 X 1200 dpi|Max paper thickness -64 to 275 GSM; Smart Speaker compatible; Power wattage of printer - OFF: 0.3W, Standby  : 0.8 W, Copying : 7W|Ideal usage - Home and Small Office, Regular usage ;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 CL-57s  Print Yield - 400 prints , 180 prints  As per ISO/IEC 19752, ISO/IEC 19798;Use only original Canon Ink Cartridge. Using counterfeit ink will harm your printer and render the warranty void|Paper size , 10.16 x 15.24 cm , 12.7 x 17.78 cm , 20.32x 25.40 cm  [Custom size] Width: 101.6 - 215.9 mm Length: 152.4 - 676 mm)</t>
  </si>
  <si>
    <t>Impressive read/ write speeds up to 3500/3000MB/s|Spacious storage up to 4TB|Solid Gen3 performance. Micron Advanced 3D NAND. NVMe PCIe 3.0 M.2 .|Performs up to 45% better than the previous generation‚Å¥|Dynamic write acceleration. Multistep data integrity algorithm.</t>
  </si>
  <si>
    <t>Processor: 11th Gen Intel Core i3-1115G4 | Speed: 3.0 GHz  - 4.1 GHz  | 2 Cores | 4 Threads | 6MB Cache|Display: 15.6" FHD |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 Ports: 2x USB-A 3.2 Gen 1 | 1x USB-A 2.0 |1x Headphone / microphone combo jack  | 1x HDMI 1.4 |1x 4-in-1 media reader |Camera : HD 720p | Fixed Focus | Privacy Shutter | Integrated Dual Array Microphone|Smart Learning Features : Lenovo Aware | Whisper Voice | Eye Care</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</si>
  <si>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|Pair 2 Infinity Fuze 100 Speakers with Dual Speaker Connect Technology|Speakerphone|Rugged &amp; Durable Fabric Material|1 year manufacturer‚Äôs warranty</t>
  </si>
  <si>
    <t>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|Cool, Warm or Hot wind selection knob for heat setting; Please note that regulator changes heating power &amp; not actual fan speed|Lightweight  for easy portability between rooms; Plastic body with rust-free metal grill front|Built-in overheating protection;Power: 2000 watts; Operating Voltage: 220 - 240 volts; Package contents: 1 Room Heater and Instructions Manual|This model Fan Speed is fixed, not regulated by knob</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</si>
  <si>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;Sturdy 3-blade design made from Stainless Steel, As this chopper by Pigeon can be opened and detached easily, cleaning is an easy task using lukewarm water, mild detergent and a soft cloth.Power Requirement: Manual|Size Name: Standard</t>
  </si>
  <si>
    <t>Warranty: 1 year warranty provided by the manufacturer from date of purchase|Max 3 differentiators great features - i)automatic cutoff ii) 360 degree swivel base iii)single touch lid locking. Lockable Lid:Yes|Power: 1500 watts, Voltage: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</si>
  <si>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Efficient Warmth: Ideal for use in in small rooms, this noiseless 800 Watts heater provides instant heating during winters. Effective Cord Length  1.5|Personalized Comfort: Customize to your heating needs with two heat settings |Peace of Mind: Featuring dual safety device: Tip over switch against tilting and a Thermal fuse|Reliable &amp; Safe: Our room heaters are dependable and they also come with a 2 Year warranty</t>
  </si>
  <si>
    <t xml:space="preserve">R.D. &amp; COMPANY Majesty DX 6 1000-Watt Dry Iron </t>
  </si>
  <si>
    <t>Powerful Motor - 500W motor for best grinding experience even with tough ingredients like black whole gram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 Liquidizing &amp; Blending Jar , Chutney Jar )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</si>
  <si>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3 jars liquidizing jar , dry or wet grinding jar , chutney jar |Operating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</si>
  <si>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Power : 800 Watts |Meant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</si>
  <si>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Lengthinch x Widthinch x Heightinch</t>
  </si>
  <si>
    <t>Cool touch body with One year warranty|Warranty: One year warranty|Includes: room Heater|Heat setting: Two heat Settings: 1 W &amp; 2 W ; Peak Air Velocity: 3. m/s ; Power input: V ; Power consumption: 1 W , 2 W ; Frequency : AC 5 Hz|Touch Sensor: No</t>
  </si>
  <si>
    <t>Philips Domestic Appliances is Asia‚Äôs most trusted brand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</si>
  <si>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|Nickle chrome plated mesh grid</t>
  </si>
  <si>
    <t>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 || Power : 800 Watts</t>
  </si>
  <si>
    <t>New designs, Durable die cast aluminum grill plates|Heat Resistant, Bakelite body, User Friendly.Cord length 1.5 m|German Technology Greblon¬†Non stick coating for oil free toasting|Power Indicators for easy of use|800 watts power, Voltage: 230 Volts|Easy to clean|Warranty: 1 year warranty provided by the manufacturer from date of purchase</t>
  </si>
  <si>
    <t>Powerful performance : Heavy soleplate that is built to last|Easy to experience : Easy to understand temperature settings|Modern design : Attractive looks with powerful performance|High wattage : 1000 watt, Power cord length:1.8m, Weight: 1.6 kg, Voltage: 220-240 V, Cord freedom : 360 degree cord freedom|Auto off pilot light</t>
  </si>
  <si>
    <t>INNOVATIVE DESIGN, BUILT TO LAST LONGER: Created with quality in mind! Using the premium materials, .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to completely charge device within 2 Hours.|1 year manufacturer‚Äôs warranty</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</si>
  <si>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comes with 4-wing blade for mixing-blending and the Short Jar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</si>
  <si>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Warranty: 2 year warranty provided by the manufacturer from date of purchase|3 Stainless Steel Jar -  and 1 Transparent Juicer Jar with blade|Powerful 750 Watt motor|Appealing design|Power: 750 watts</t>
  </si>
  <si>
    <t>Simxen egg boiler electric automatic shut off|This Egg Boiler takes only 10 minutes to cook the eggs|Colour : Multi; Material : Plastic + Steel|You can consistently prepare eggs the way you like without fat or oil.|Size Name: 16 X 16 X 16 Cm; Color Name: White</t>
  </si>
  <si>
    <t>Say goodbye to the worries about dealing with the cold weather with the Amazon Basics Electric Room Heater|Ideal for small to medium-size rooms|Two Knobs - one for Heat mode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</si>
  <si>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|High grade stainless steel jars, Ergonomic design of jar handles for easy operations|Overload protector for safe operations and High grade stainless steel jars|Country of Origin: India</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</si>
  <si>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</si>
  <si>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 xml:space="preserve">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</si>
  <si>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Lengthinch x Widthinch x Heightinch|REMOVABLE LID - Laundry Box comes with the matching Lid to prevent dust from settling on the stored contents while bringing a decorative look</t>
  </si>
  <si>
    <t>Instant Warmth: 2000 Watts Heat Convector Room heater ensure your comfort during chilly winters. Rated Voltage-230 V|Personalized Comfort: Customized to your heating needs with an adjustable thermostat and two heat settings ,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</si>
  <si>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Radiant Warmth: Ideal for use in in small rooms, this 2 Watts heater provides instant heating during winters. Coating Type : Powder|Personalized Comfort: Customized to your heating needs with an adjustable thermostat and two heat settings |Peace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 1.5 ; Cord Plug Material: Molded PP filled</t>
  </si>
  <si>
    <t>Philips Airfryer HD9252/90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</si>
  <si>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</si>
  <si>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Wattage: 750 W; Voltage: 230 V;No of Jars: 3; Jar Size: Wet Jar , Multipurpose Jar , Chutney Jar ;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</si>
  <si>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2 jars liquidizing jar  and chutney jar |Operating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</si>
  <si>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Full Room Warmth: 25 Watts 13 Fin Oil Filled Radiator for Noiseless Full Room Comfort During Winters|Personalized Comfort: Customized to your heating needs with an adjustable thermostat and three heat settings .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</si>
  <si>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Material: Food Grade stainless steel; Make authentic south Indian Traditional Filter coffee decotion|Durable &amp; Easy to Use, can use any brand's freshly roasted and grounded Coffee Grand Filter Coffee|Capaciy: 160ML |Item package quantity: 1 Coffee Filter|Style Name: Classic</t>
  </si>
  <si>
    <t xml:space="preserve">Compatible only for Pureit Classic 23 Liter water purifier|Germkill Kit  Capacity - 1500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t>
  </si>
  <si>
    <t xml:space="preserve">Compatible only for Pureit Classic 23 Liter water purifier|Germkill Kit  Capacity - 3000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</si>
  <si>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 Juicer Jar LDry grinding jar , Chutney Jar ; Jar Material: Stainless Steel + Juice Jar; Body Material: ABS Plastic; Cord Material: PVC with copper wire; Blade Material: Stainless Steel; Speed Control: 3 speed control|Powerful 750w motor</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</si>
  <si>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 ; human voice as a reference. If noise level seems to be higher than this, please contact Brand Service Centre|Includes: Jar , Chutney jar , Chutney jar , Dome 1.5 popular, 0.5 Dome, 0.4 CG Lid , Flexi lid ,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</si>
  <si>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</si>
  <si>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Powercyclone 5 technology separates dust from air, Action radius: 9 m, Cord length: 6m|1900W motor for strong suction power, Sound power level: 82 dB, Airflow : 37 l/s, Dimensions of product : 410 x 281 x 247mm|Suction power :370W ,Input power : 1900W , Vacuum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</si>
  <si>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Lint Remover for Clothes and bubble remover for clothes with a powerful motor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</si>
  <si>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Content: Prestige Delight Electric Rice Cooker |Net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</si>
  <si>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SUPER ENERGY EFFICIENT BLDC MOTOR: Consumes only 28W.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</si>
  <si>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</si>
  <si>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</si>
  <si>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with help of fingers and use product|Easy clean, wall bracket for easy storage, easy single trigger operation. Product is made in India</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</si>
  <si>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while the Inlet and Outlet Connection Pipes can be purchased from the technician on a chargeable basis |PAN INDIA SERVICE NETWORK: V-Guard Instant Water Geysers have a Pan India Service Network. You can also reach us at¬†1800-103-1300  | 1860-180-3000  or send a ‚ÄúHi‚Äù via WhatsApp to +91963350333 or email us at customercare@vguard.in</t>
  </si>
  <si>
    <t xml:space="preserve">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</si>
  <si>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 230, Type: Innovative|Product dimensions:39 cm  x 31  cm x 8 cm  weight: 1.7kg</t>
  </si>
  <si>
    <t>Post purchase virtual demo is available for this product|India's no. 1 vacuum cleaner brand |Cyclone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</si>
  <si>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True HEPA Filter with filtration efficiency of 99.97% for particle size up to 0.1 microns;OLED touch Display |Smart app control, Rated Frequency: 50/60 Hz;Works with Google assistant and Amazon Alexa; 360 Degree Air intake with 3 Layer Filtration;High CADR of 380 m3/h|Effective coverage area upto 484 sqft;Warranty: 1 year warranty from date of purchase on main device |Power: 38 watts;Includes: Air Purifier, Filter, User Guide, Power cord|Size Name: Medium</t>
  </si>
  <si>
    <t>Installation is not provided by brand|Blade size- 1200 mm . Rated voltage.: 220 V - 240 V|Metallic paint finish|Motor with decorative ring|Optimum performance even at low voltage|Decorative trims on blades and canopy. Double ball bearings. Power Consumption: 74 W|Warranty: 2 years on product</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</si>
  <si>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DiameterCM x HeightCM, Package Contains : 2 Laundry Bags|NOTE: The laundry hamper comes with compression packing which may result in crumpled in long-distance transit. It will recover after a period of time</t>
  </si>
  <si>
    <t>ON-THE-GO-JUICER - Brayden atom Portable blender, Blends your favourite soft fruits or milkshakes with Dyna6 blades and 3.7V Opti-Power motor. Take your blender wherever you go.|RECHARGEABLE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</si>
  <si>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Color: Aqua Blue; Product Dimension  : 280X230X385 mm .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</si>
  <si>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 xml:space="preserve">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</si>
  <si>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|„ÄêWITHSTANDS UP TO 8 BAR PRESSURE„Äë: Suitable for High Rise Buildings up to 35 floors and Pressure Pump Application</t>
  </si>
  <si>
    <t>Performance with Style:India's favourite Mixer-Grinder-Blender, Nutri - blend, is the perfect combination of superior performance and superb styling that adds beauty to your kitchen, Nutri - blend CKM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</si>
  <si>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&amp; Color send as per availabilty.</t>
  </si>
  <si>
    <t>1 YEAR WARRANTY &amp; AFTER SALES SERVICE: Reliable Rico Warranty with the best after sales service in over 12,000 pin codes across India.|HIGH PERFORMANCE - this mini USB chopper comes with a powerful 30 Watt motor, very sharp 304 stainless steel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</si>
  <si>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HD32 grade oil for long lasting and better eating efficiency|3 Heat setting 1/15/25 Watt with additional 4 Watt |Large surface wave fin for Faster Heating and Tilt over Switch for Extra Safety|Castor Wheels for easy mobility and Rear Safety cover|Quick heating with PTC fan and Over heat protection</t>
  </si>
  <si>
    <t>Product technology- RO+UV+Taste Adjuster , RO is certified to remove new age contaminants like lead,mercury &amp; arsenic from the water while eliminating all viruses &amp; bacterias.UV-C Purification ensures that every drop of water is as healthy &amp; safe as water boiled for 20 minutes. Taste Adjuster  provides sweet tasting water by adjustment of taste depending upon the source of water|The product is suitable for all water sources . This purifier can be used for TDS up to 2000 PPM .|Convenient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</si>
  <si>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 Aluminium Foil Bags  &amp; Plastic Paper Bags .|‚≠ê„ÄêAUTO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</si>
  <si>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Philips is the No.1 Brand in Air Purifiers in India |VITASHIELD INTELLIGENT PURIFICATION: Automatically senses air quality and removes 99.97% airborne pollutants as small as 0.003 microns, 800 times smaller than PM 2.5|FAST PURIFICATION: Purifies a standard room in just 12 minutes with a CADR of 270 m3/hour .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</si>
  <si>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 Low Heat .The button on the back can control low temperature/off/high temperature, which is convenient to use.Our space heater features 2 different heat settings .You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</si>
  <si>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 xml:space="preserve">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|Special anti rust coating on tank and geyser to save it from rust or corrosion. </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</si>
  <si>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 ¬∑ Heating element - Tubler type, ISI marked ¬∑ Thermostat - Copper, ISI marked ¬∑ Cable - White, 1 Meter, ISI marked ¬∑ Pin-top - 16Amp, ISI marked ¬∑ PVC pipe and nipple|Can be used in bathroom, kitchen, wash area, hotels, hospital</t>
  </si>
  <si>
    <t xml:space="preserve">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t>
  </si>
  <si>
    <t>Philips is the No.1 Brand in Air Purifiers in India |VITASHIELD INTELLIGENT PURIFICATION: Automatically senses air quality and removes 99.97% airborne pollutants as small as 0.003 microns, 800 times smaller than PM 2.5|FAST PURIFICATON: Purifies a standard room in just 10 minutes with a CADR of 333 m3/hour |IDEAL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</si>
  <si>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Philips Airfryer HD9200/90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</si>
  <si>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Free Sewing Kit Worth 500/- |Automatic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 Stitch length control; Triple strength stitch|Warranty: 2 years manufacturers warranty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</si>
  <si>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Lengthinch x Widthinch x Heightinch</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</si>
  <si>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 ounces  and grams .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</si>
  <si>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or 4 AA batteries . Power Adapter saves cost of 4 Batteries.|Compact and lightweight, Durable and long-lasting use. Stapler Style Machine for stitching saree blouse.|Item Dimension: 22 X 14.5 X 5.5cm, Sewing Machine Stapler is One Hand Operation.</t>
  </si>
  <si>
    <t>Reduce Prep Time: Inalsa Bullet is one powerful &amp; noiseless chopper of 400Watts efficient motor with 100% pure copper winding that can work continuously for 3 minutes to chop, mince and puree and giving excellent professional results ; Power Consumption : 400 ; Input Supply: 230V, AC ; Time Rating: 1mins contineous  ; RPM :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/0.5L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|2 Years Warranty: We sincerely provide with product warranty and genuine customer service. If you have any needs or questions,</t>
  </si>
  <si>
    <t>BOIL &amp; STEAM - For 'Egg'cellent results everytime use our Borosil ELectric Egg Cooker, a multipurpose appliance that helps you to get breakfast ready in a matter of minutes. You can have your eggs exactly how you like them, every morning - boiled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</si>
  <si>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 xml:space="preserve">Truly multifunctional Grill Sandwich Maker which could used to make a sandwich maker to panini ,toast &amp; Roast and also operate as a smokeless indoor Grill|Sandwich Maker ‚Äì Big size non stick plate  opens upto 105·∂ø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t>
  </si>
  <si>
    <t>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|Specifications: ABS  Shock proof and Heat resistant, Copper Heating Element Tubular type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</si>
  <si>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PRODUCT: Crompton's dry iron with American Heritage Soleplate Coating for higher durability and longer life|TECHNICAL SPECIFICATIONS: Wattage 1000 W; Voltage 220-240V ; Dimensions 250 X 115 X 170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</si>
  <si>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PRECISE MEASUREMENTS: Built with high precision sensors to quickly deliver accurate results &amp; ensure your healthy recipe is deliciously perfect. Measures in grams/ml/ ml/lb:oz/fl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</si>
  <si>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 xml:space="preserve">Compatible only for Pureit Advanced 23L water purifier|Germkill Kit  Capacity - 3000 Liters|The Germkill Kit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t>
  </si>
  <si>
    <t>MULTIFUNCTIONAL LAUNDRY BAG - Useful for homes, apartments, bathroom, student's dormitory and hostels. Also help you to store other stuff, such as umbrellas, toys, shoes, etc, Make your room look clean, tidy and save space|Dimension: length  cm x width  cm x height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</si>
  <si>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after refilling|1 Year Offsite Warranty against manufacturing defects. Visit our service center or send the product via courier. One-way courier charge will be borne by the Customer.</t>
  </si>
  <si>
    <t>Powerful 2400 RPM copper winded motor for quick heating and can be used vertically or horizontally.|Cool, Warm or Hot Air selection knob for heat setting |Variable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</si>
  <si>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India‚Äôs 1st Immersion WH with auto cut off &amp; Temperature setting Knob |Its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</si>
  <si>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</si>
  <si>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Compact &amp; powerful 650 watt drip coffee maker for home and office use;Brews up to 5 cups at a time |Premium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;Package Contents:- 1 x 650 W Drip Coffee Maker with Borosilicate Carafe|Color Name: Black; Material Type: Metal; Size Name: Standard</t>
  </si>
  <si>
    <t>Lightweight  for easy portability between rooms; Plastic body with rust-free metal grill front|Air throw range of 10 feet which is ideal for small to medium sized room; Product can be placed both vertically and horizontally |Powerful 2400 RPM copper winded motor for quick heating and can be used vertically or horizontally |Cool, Warm or Hot wind selection knob for heat setting; Please note that regulator changes heating power &amp; not actual fan speed</t>
  </si>
  <si>
    <t>VOLTAGE :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</si>
  <si>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</si>
  <si>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Country of Origin: India|Capacity: 0.4 liters, Material: Poly Steel|Machine ground and polished blades for quick grinding|Includes: Jar  and Transparent lid|High grade nylon couplers for smooth trouble free usage+^+Warranty: 1 year on product+^+High grade stainless steel jars and blade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</si>
  <si>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Vacuum and Mop Simultaneously in-one-go. No need to buy separate Robot for mopping,  Covers Full House in one charge,  Suitable for All Floor types especially Tiles, Marbles, Granite, Wood, etc|ECOVACS BRAND: Undoubtedly, ECOVACS is a leading Brand in "Robotic Vacuum Cleaner" category with excellence in R&amp;D &amp; Innovation.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</si>
  <si>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</si>
  <si>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</si>
  <si>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</si>
  <si>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DRY GRINDING BLADE - This stainless steel blade is specially designed for dry grinding like roasted coffee, red chilies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</si>
  <si>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Bagless 700 Watt Cyclonic Cylinder Vacuum Cleaner; AAA performance in terms of energy efficiency and cleaning performance; 25 kWh consumption per year|Triple action nozzle for thorough absorption of coarse and fine dirt; |Reusable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 cord storage, Accessories include crevice nozzle, upholstery nozzle, dust brush, parquet brush and accessory holder|2 Years Limited Warranty in case of manufacturing defects, Actual product may differ slightly in appearance to illustrations/picture provided</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</si>
  <si>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for easy portability between rooms; Plastic body with rust-free metal grill front</t>
  </si>
  <si>
    <t>PRODUCT: Crompton's dry iron with Weilburger Non Stick Coating;TECHNICAL SPECIFICATIONS: Wattage 1 W; Voltage 23V; Dimensions 262 X 11 X 128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</si>
  <si>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Split AC with inverter compressor: variable speed compressor which adjusts power depending on heat load. It is most energy efficient and has lowest-noise operation;Capacity: 1.5 Ton Suitable for medium sized rooms |Energy Rating: 5 Star - Best in class efficiency | Annual Energy Consumption: 818.81 Units per year | ISEER Value: 4.73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</si>
  <si>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Quick heating with PTC fan and Over heat protection|3 Heat setting 1000/1500/2500 Watt with additional 400 Watt |High grade oil for long lasting and better heating efficiency|Large surface wave fin for Faster Heating; Castor Wheels for easy mobility and Rear Safety cover|Material Type: Plastic; Size Name: 48x25x63</t>
  </si>
  <si>
    <t>Efficient Warmth: Ideal for use in small and medium rooms, this noiseless 1000/2000 Watts heater provides instant heating during winters. Effective Cord Length  1.5|Personalized Comfort: Customize to your heating needs with two heat settings |Peace of Mind: Featuring dual safety device|Warranty: 1 years warranty provided by Candes from date of purchase, covers on manufacturing defects kindly read the user manual for more details|Dual Safety Assurance: Safety knob to safeguard against improper installation</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</si>
  <si>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t>
  </si>
  <si>
    <t>COMPLETE‚Ä¨ 4 PCS CUPSET of supreme quality and sturdy stainless steel measuring cups, including 60ML , 80ML , 125ML  and 250ML  and COMPLETE‚Ä¨ 4 PCS Measuring Spoon Set of high quality and sturdy stainless steel measuring spoons with ring , includes: 1/4 TSP, 1/2 TSP , 1  teaspoon, and 1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</si>
  <si>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</si>
  <si>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Fully charge the blender after receive it and always recharge it after using. Before blending: Make sure not adding overloaded ingredient  then add some wate or other berverage  to the blender cup 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</si>
  <si>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Capacity: 25 litres, s for 4-5 people;Cooking capability: baking, grilling, toasting|Powerful 1500W, Ready signal;Opti temp technology; One touch 10 preset menu;One-touch Preheat functionality|Includes Oven toaster grill,Baking Tray, Grill Rack, Tong, Crumb Tray and Skewer Rods;90 Minutes auto cut-off|Capacity: 25 liters;Warranty: 2 year warranty on product|Size Name: 25-Litre</t>
  </si>
  <si>
    <t>Prolix Auto cut off feature: It is available when the user forget to switch off it will going to automatically cut it off.  Shock proof and Heat resistant, Copper Heating Element Tubular type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geyser|Compact size: It provides Non-stop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|Warranty: Manufacturer 1 Year Warranty</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</si>
  <si>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</si>
  <si>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Package Contents: 1 Lint Roller with 5 Adhesive Rolls |Dimensions :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</si>
  <si>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Type: Storage; Capacity: 10 Litres; Wattage: 2000 Watts; Pressure: 6.5 Bars ; BEE Rating: 5 Star Rated Energy Efficient Geyser Inner Tank Material: Stainless Steel  Tank with special Anti-Rust coating - 2X Corrosion Resistance; Outer Body Material: Metal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</si>
  <si>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550 W : Higher the Wattage, tougher the Juicing/Grinding|30 mins continuous grinding &amp; juicing. Large Feeder Tube : Full Apple Feeder Tube.Integrated Juice Carafe : Yes|100% Food grade safe|Versatile : 1.5l blender jar, 0.7l grinding jar, 0.4l chutney jar|Detachable anti-drip spout to prevent spillage of juice|Durable stainless steel juicer mesh|Pusher for effective juicing</t>
  </si>
  <si>
    <t>Kitchen Scale is Compact portable and easy to use. It has tare  function.|Capacity: 500g, 1000g, 3000g, 5000g.|Automatic Zero resetting and automatic switch off in 3 seconds.|Low power, low battery and overload indicator.|Equipped With a High Precision Strain Gauge Sensor System</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</si>
  <si>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 1860-180-3000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</si>
  <si>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</si>
  <si>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 16" X 14" X 21" In</t>
  </si>
  <si>
    <t xml:space="preserve">Induction cooktop with press button control and High quality crystal glass|Certified by Bureau of Indian Standards |Induction cooktop with press button control and High quality crystal glass|Certified by Bureau of Indian Standards |Super wide voltage adaptability and with multifunctions|Auto shutoff safety protection and Overheat protection|High quality coils|2 Year Warranty </t>
  </si>
  <si>
    <t>Ultimate Power Machine: With a powerful 2100 Pa suction and high-end brushless motor, you can achieve thorough cleaning of dust and debris in no time. This coupled with the 3200mAh battery provides run-time of up to 130 mins;Dedicated app  for controlling Mi Robot Vacuum-Mop P through Wi-Fi. Along with this user can use host of features like scheduled cleaning , virtual walls/restricted zones, zoned and spot cleaning |Mi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</si>
  <si>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Installation is not provided by brand; For product related queries please contact_us on: 18001031313;Blade size- 1200 mm ;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</si>
  <si>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Special Anti-Microbial Paper Bag.|Used For Protection Against Bacteria,Fungus,Dust Mites and bad Odour.|Protects the motor by trapping the dirt inside them.|Pack of 10|Dimensions: 16 X 32 cm</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</si>
  <si>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 This handheld milk frother mixer can be reused only by replacing the battery, and it can work more than 2000 times in total, making thousands of cups of milk froth for you.|OPERATED BY AA 1.5 V x 2 Batteries |Batteries Not Included for safety , please insert new batteries in opposite direction only</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</si>
  <si>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 As the machine runs, dog hair remover completely absorbs the hair from the clothes without clogging the drain.|Easy To Clean And Reuse: Unlike hairless cylinders, they are easy to reuse and clean, rinse with water after use and dry in a cool place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</si>
  <si>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Fan sweep area: 230 MM ; Noise level:  dB; Fan body dimension :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</si>
  <si>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Row Labels</t>
  </si>
  <si>
    <t>Grand Total</t>
  </si>
  <si>
    <t>Average of discount_percentage</t>
  </si>
  <si>
    <t>Sum of rating_count</t>
  </si>
  <si>
    <t xml:space="preserve"> Highest Average of rating</t>
  </si>
  <si>
    <t>Average of actual_price</t>
  </si>
  <si>
    <t>Greater than 50%</t>
  </si>
  <si>
    <t>no</t>
  </si>
  <si>
    <t>yes</t>
  </si>
  <si>
    <t>Count of product_id</t>
  </si>
  <si>
    <t>round rating</t>
  </si>
  <si>
    <t>potential revenue</t>
  </si>
  <si>
    <t>Sum of potential revenue</t>
  </si>
  <si>
    <t xml:space="preserve">price Bucket </t>
  </si>
  <si>
    <t>price bucket</t>
  </si>
  <si>
    <t>#200</t>
  </si>
  <si>
    <t>#NAME?</t>
  </si>
  <si>
    <t>Helper column</t>
  </si>
  <si>
    <t>Reviews &lt;1000</t>
  </si>
  <si>
    <t>Categoory</t>
  </si>
  <si>
    <t>rating score</t>
  </si>
  <si>
    <t>Sum of rating score</t>
  </si>
  <si>
    <t>product Id</t>
  </si>
  <si>
    <t>Rating</t>
  </si>
  <si>
    <t>AVERAGE DISCOUNT PERCENTAGE</t>
  </si>
  <si>
    <t>NO OF PRODUCT LISTED UNDER EACH CATERGORIES</t>
  </si>
  <si>
    <t xml:space="preserve">PRODUCT WITH HIGHEST RATING </t>
  </si>
  <si>
    <t>Sum of discounted_price</t>
  </si>
  <si>
    <t>Count of review_id</t>
  </si>
  <si>
    <t>NO OF UNIQUE PRODUCT PER PRICE RANGE</t>
  </si>
  <si>
    <t>RATING RELATE TO THE LEVEL OF DISCOUNT</t>
  </si>
  <si>
    <t>Average of rating</t>
  </si>
  <si>
    <t xml:space="preserve"> AVERAGE DISCOUNT PERCENTAGE</t>
  </si>
  <si>
    <t>Categories</t>
  </si>
  <si>
    <t xml:space="preserve"> </t>
  </si>
  <si>
    <t>TOTAL NO OF REVIEW PER PRODUCT</t>
  </si>
  <si>
    <t>TOTAL POTENTIAL REVENUE</t>
  </si>
  <si>
    <t>QUESTION 9</t>
  </si>
  <si>
    <t>Sum of rating</t>
  </si>
  <si>
    <t>QUESTION 8</t>
  </si>
  <si>
    <t>PRODUCT RATING</t>
  </si>
  <si>
    <t xml:space="preserve">GREATER THAN 50% IS YES </t>
  </si>
  <si>
    <t>PRODUCT WITH HIGHEST NO OF REVIEW</t>
  </si>
  <si>
    <t xml:space="preserve">PRICE VS THE DISCOUNTED PRICE BY CATEGORIES </t>
  </si>
  <si>
    <t>QUESTION1</t>
  </si>
  <si>
    <t>QUESTION 2</t>
  </si>
  <si>
    <t>QUESTION 3</t>
  </si>
  <si>
    <t>QUESTION 5</t>
  </si>
  <si>
    <t>PRODUCT WITH THE HIGHEST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</si>
</sst>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2]\ * #,##0.00_);_([$€-2]\ * \(#,##0.00\);_([$€-2]\ * &quot;-&quot;??_);_(@_)"/>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8" fillId="0" borderId="0" applyNumberFormat="0" applyFill="0" applyBorder="0" applyAlignment="0" applyProtection="0"/>
    <xf numFmtId="44" fontId="1" fillId="0" borderId="0" applyFont="0" applyFill="0" applyBorder="0" applyAlignment="0" applyProtection="0"/>
  </cellStyleXfs>
  <cellXfs count="10">
    <xf numFmtId="0" fontId="0" fillId="0" borderId="0" xfId="0"/>
    <xf numFmtId="9" fontId="0" fillId="0" borderId="0" xfId="0" applyNumberFormat="1"/>
    <xf numFmtId="3" fontId="0" fillId="0" borderId="0" xfId="0" applyNumberFormat="1"/>
    <xf numFmtId="164" fontId="0" fillId="0" borderId="0" xfId="42" applyNumberFormat="1" applyFont="1"/>
    <xf numFmtId="0" fontId="18" fillId="0" borderId="0" xfId="43"/>
    <xf numFmtId="0" fontId="0" fillId="0" borderId="0" xfId="0" pivotButton="1"/>
    <xf numFmtId="0" fontId="0" fillId="0" borderId="0" xfId="0" applyAlignment="1">
      <alignment horizontal="left"/>
    </xf>
    <xf numFmtId="164" fontId="0" fillId="0" borderId="0" xfId="0" applyNumberFormat="1"/>
    <xf numFmtId="165" fontId="0" fillId="0" borderId="0" xfId="44" applyNumberFormat="1" applyFont="1"/>
    <xf numFmtId="0"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164" formatCode="_(* #,##0_);_(* \(#,##0\);_(* &quot;-&quot;??_);_(@_)"/>
    </dxf>
    <dxf>
      <numFmt numFmtId="0" formatCode="General"/>
    </dxf>
    <dxf>
      <numFmt numFmtId="0" formatCode="General"/>
    </dxf>
    <dxf>
      <font>
        <b val="0"/>
        <i val="0"/>
        <strike val="0"/>
        <condense val="0"/>
        <extend val="0"/>
        <outline val="0"/>
        <shadow val="0"/>
        <u val="none"/>
        <vertAlign val="baseline"/>
        <sz val="12"/>
        <color theme="1"/>
        <name val="Aptos Narrow"/>
        <family val="2"/>
        <scheme val="minor"/>
      </font>
      <numFmt numFmtId="164" formatCode="_(* #,##0_);_(* \(#,##0\);_(* &quot;-&quot;??_);_(@_)"/>
    </dxf>
    <dxf>
      <numFmt numFmtId="13" formatCode="0%"/>
    </dxf>
    <dxf>
      <numFmt numFmtId="165" formatCode="_([$€-2]\ * #,##0.00_);_([$€-2]\ * \(#,##0.00\);_([$€-2]\ * &quot;-&quot;??_);_(@_)"/>
    </dxf>
    <dxf>
      <numFmt numFmtId="0" formatCode="General"/>
    </dxf>
    <dxf>
      <numFmt numFmtId="165" formatCode="_([$€-2]\ * #,##0.00_);_([$€-2]\ * \(#,##0.00\);_([$€-2]\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(3).xlsx]Sheet1!PivotTable1</c:name>
    <c:fmtId val="7"/>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US"/>
              <a:t>AVERAGE</a:t>
            </a:r>
            <a:r>
              <a:rPr lang="en-US" baseline="0"/>
              <a:t> OF DISCOUNT PERCENTAGE  BY PPRODUCT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c:f>
              <c:strCache>
                <c:ptCount val="1"/>
                <c:pt idx="0">
                  <c:v>Total</c:v>
                </c:pt>
              </c:strCache>
            </c:strRef>
          </c:tx>
          <c:spPr>
            <a:solidFill>
              <a:schemeClr val="accent1"/>
            </a:solidFill>
            <a:ln>
              <a:noFill/>
            </a:ln>
            <a:effectLst/>
          </c:spPr>
          <c:invertIfNegative val="0"/>
          <c:cat>
            <c:strRef>
              <c:f>Sheet1!$A$4:$A$215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Sheet1!$B$4:$B$215</c:f>
              <c:numCache>
                <c:formatCode>0%</c:formatCode>
                <c:ptCount val="211"/>
                <c:pt idx="0">
                  <c:v>0.42</c:v>
                </c:pt>
                <c:pt idx="1">
                  <c:v>0.78499999999999992</c:v>
                </c:pt>
                <c:pt idx="2">
                  <c:v>0.35</c:v>
                </c:pt>
                <c:pt idx="3">
                  <c:v>0.56499999999999995</c:v>
                </c:pt>
                <c:pt idx="4">
                  <c:v>0.46499999999999997</c:v>
                </c:pt>
                <c:pt idx="5">
                  <c:v>0.44500000000000001</c:v>
                </c:pt>
                <c:pt idx="6">
                  <c:v>0.9</c:v>
                </c:pt>
                <c:pt idx="7">
                  <c:v>0.55000000000000004</c:v>
                </c:pt>
                <c:pt idx="8">
                  <c:v>0.54</c:v>
                </c:pt>
                <c:pt idx="9">
                  <c:v>0.65</c:v>
                </c:pt>
                <c:pt idx="10">
                  <c:v>0.59377682403433485</c:v>
                </c:pt>
                <c:pt idx="11">
                  <c:v>0.54333333333333333</c:v>
                </c:pt>
                <c:pt idx="12">
                  <c:v>0.75</c:v>
                </c:pt>
                <c:pt idx="13">
                  <c:v>0.60818181818181816</c:v>
                </c:pt>
                <c:pt idx="14">
                  <c:v>0.875</c:v>
                </c:pt>
                <c:pt idx="15">
                  <c:v>0.61250000000000004</c:v>
                </c:pt>
                <c:pt idx="16">
                  <c:v>0.32100000000000001</c:v>
                </c:pt>
                <c:pt idx="17">
                  <c:v>0.35</c:v>
                </c:pt>
                <c:pt idx="18">
                  <c:v>0.42041666666666672</c:v>
                </c:pt>
                <c:pt idx="19">
                  <c:v>0.44</c:v>
                </c:pt>
                <c:pt idx="20">
                  <c:v>0.61833333333333329</c:v>
                </c:pt>
                <c:pt idx="21">
                  <c:v>0.25666666666666665</c:v>
                </c:pt>
                <c:pt idx="22">
                  <c:v>0.45</c:v>
                </c:pt>
                <c:pt idx="23">
                  <c:v>0.5892857142857143</c:v>
                </c:pt>
                <c:pt idx="24">
                  <c:v>0.61</c:v>
                </c:pt>
                <c:pt idx="25">
                  <c:v>0.75666666666666671</c:v>
                </c:pt>
                <c:pt idx="26">
                  <c:v>0.52333333333333332</c:v>
                </c:pt>
                <c:pt idx="27">
                  <c:v>0.38999999999999996</c:v>
                </c:pt>
                <c:pt idx="28">
                  <c:v>0.33500000000000002</c:v>
                </c:pt>
                <c:pt idx="29">
                  <c:v>0.56666666666666665</c:v>
                </c:pt>
                <c:pt idx="30">
                  <c:v>0.70500000000000007</c:v>
                </c:pt>
                <c:pt idx="31">
                  <c:v>0.63800000000000001</c:v>
                </c:pt>
                <c:pt idx="32">
                  <c:v>0.7</c:v>
                </c:pt>
                <c:pt idx="33">
                  <c:v>0.2</c:v>
                </c:pt>
                <c:pt idx="34">
                  <c:v>0.15999999999999998</c:v>
                </c:pt>
                <c:pt idx="35">
                  <c:v>0.434</c:v>
                </c:pt>
                <c:pt idx="36">
                  <c:v>0.8</c:v>
                </c:pt>
                <c:pt idx="37">
                  <c:v>0.48</c:v>
                </c:pt>
                <c:pt idx="38">
                  <c:v>0.49</c:v>
                </c:pt>
                <c:pt idx="39">
                  <c:v>0.26999999999999996</c:v>
                </c:pt>
                <c:pt idx="40">
                  <c:v>0.45</c:v>
                </c:pt>
                <c:pt idx="41">
                  <c:v>0.68</c:v>
                </c:pt>
                <c:pt idx="42">
                  <c:v>0.56900000000000006</c:v>
                </c:pt>
                <c:pt idx="43">
                  <c:v>0.38</c:v>
                </c:pt>
                <c:pt idx="44">
                  <c:v>0.505</c:v>
                </c:pt>
                <c:pt idx="45">
                  <c:v>0.66</c:v>
                </c:pt>
                <c:pt idx="46">
                  <c:v>0.35</c:v>
                </c:pt>
                <c:pt idx="47">
                  <c:v>0.33</c:v>
                </c:pt>
                <c:pt idx="48">
                  <c:v>0.4</c:v>
                </c:pt>
                <c:pt idx="49">
                  <c:v>0.49111111111111111</c:v>
                </c:pt>
                <c:pt idx="50">
                  <c:v>0.54333333333333333</c:v>
                </c:pt>
                <c:pt idx="51">
                  <c:v>0.4466666666666666</c:v>
                </c:pt>
                <c:pt idx="52">
                  <c:v>0.13</c:v>
                </c:pt>
                <c:pt idx="53">
                  <c:v>0.73</c:v>
                </c:pt>
                <c:pt idx="54">
                  <c:v>0.48</c:v>
                </c:pt>
                <c:pt idx="55">
                  <c:v>0.13666666666666669</c:v>
                </c:pt>
                <c:pt idx="56">
                  <c:v>0.115</c:v>
                </c:pt>
                <c:pt idx="57">
                  <c:v>0.28999999999999998</c:v>
                </c:pt>
                <c:pt idx="58">
                  <c:v>0.58846153846153848</c:v>
                </c:pt>
                <c:pt idx="59">
                  <c:v>0.44</c:v>
                </c:pt>
                <c:pt idx="60">
                  <c:v>0.25</c:v>
                </c:pt>
                <c:pt idx="61">
                  <c:v>0.4</c:v>
                </c:pt>
                <c:pt idx="62">
                  <c:v>0</c:v>
                </c:pt>
                <c:pt idx="63">
                  <c:v>0.46</c:v>
                </c:pt>
                <c:pt idx="64">
                  <c:v>0.38</c:v>
                </c:pt>
                <c:pt idx="65">
                  <c:v>0.69500000000000006</c:v>
                </c:pt>
                <c:pt idx="66">
                  <c:v>0.625</c:v>
                </c:pt>
                <c:pt idx="67">
                  <c:v>0.6</c:v>
                </c:pt>
                <c:pt idx="68">
                  <c:v>0.42599999999999999</c:v>
                </c:pt>
                <c:pt idx="69">
                  <c:v>0.75</c:v>
                </c:pt>
                <c:pt idx="70">
                  <c:v>0.23499999999999999</c:v>
                </c:pt>
                <c:pt idx="71">
                  <c:v>0.14285714285714285</c:v>
                </c:pt>
                <c:pt idx="72">
                  <c:v>0.13333333333333333</c:v>
                </c:pt>
                <c:pt idx="73">
                  <c:v>0.88</c:v>
                </c:pt>
                <c:pt idx="74">
                  <c:v>0.76</c:v>
                </c:pt>
                <c:pt idx="75">
                  <c:v>0.9</c:v>
                </c:pt>
                <c:pt idx="76">
                  <c:v>0.58269230769230784</c:v>
                </c:pt>
                <c:pt idx="77">
                  <c:v>0.52375000000000005</c:v>
                </c:pt>
                <c:pt idx="78">
                  <c:v>0.69</c:v>
                </c:pt>
                <c:pt idx="79">
                  <c:v>0.65</c:v>
                </c:pt>
                <c:pt idx="80">
                  <c:v>0.73</c:v>
                </c:pt>
                <c:pt idx="81">
                  <c:v>0</c:v>
                </c:pt>
                <c:pt idx="82">
                  <c:v>0.48500000000000004</c:v>
                </c:pt>
                <c:pt idx="83">
                  <c:v>0.38</c:v>
                </c:pt>
                <c:pt idx="84">
                  <c:v>0.5625</c:v>
                </c:pt>
                <c:pt idx="85">
                  <c:v>0.6</c:v>
                </c:pt>
                <c:pt idx="86">
                  <c:v>0.43</c:v>
                </c:pt>
                <c:pt idx="87">
                  <c:v>0.23</c:v>
                </c:pt>
                <c:pt idx="88">
                  <c:v>0.59791666666666665</c:v>
                </c:pt>
                <c:pt idx="89">
                  <c:v>0.46333333333333337</c:v>
                </c:pt>
                <c:pt idx="90">
                  <c:v>0.505</c:v>
                </c:pt>
                <c:pt idx="91">
                  <c:v>0.5</c:v>
                </c:pt>
                <c:pt idx="92">
                  <c:v>0.59510204081632645</c:v>
                </c:pt>
                <c:pt idx="93">
                  <c:v>0.5116666666666666</c:v>
                </c:pt>
                <c:pt idx="94">
                  <c:v>0.36</c:v>
                </c:pt>
                <c:pt idx="95">
                  <c:v>0.42666666666666669</c:v>
                </c:pt>
                <c:pt idx="96">
                  <c:v>0.51333333333333331</c:v>
                </c:pt>
                <c:pt idx="97">
                  <c:v>0.38285714285714301</c:v>
                </c:pt>
                <c:pt idx="98">
                  <c:v>0.52166666666666661</c:v>
                </c:pt>
                <c:pt idx="99">
                  <c:v>0.60333333333333339</c:v>
                </c:pt>
                <c:pt idx="100">
                  <c:v>0.72</c:v>
                </c:pt>
                <c:pt idx="101">
                  <c:v>0.70750000000000002</c:v>
                </c:pt>
                <c:pt idx="102">
                  <c:v>0.57999999999999996</c:v>
                </c:pt>
                <c:pt idx="103">
                  <c:v>0.37999999999999995</c:v>
                </c:pt>
                <c:pt idx="104">
                  <c:v>0.51437499999999992</c:v>
                </c:pt>
                <c:pt idx="105">
                  <c:v>0.73199999999999998</c:v>
                </c:pt>
                <c:pt idx="106">
                  <c:v>0.9</c:v>
                </c:pt>
                <c:pt idx="107">
                  <c:v>0.66857142857142848</c:v>
                </c:pt>
                <c:pt idx="108">
                  <c:v>0.745</c:v>
                </c:pt>
                <c:pt idx="109">
                  <c:v>0.66</c:v>
                </c:pt>
                <c:pt idx="110">
                  <c:v>0.82</c:v>
                </c:pt>
                <c:pt idx="111">
                  <c:v>0.51</c:v>
                </c:pt>
                <c:pt idx="112">
                  <c:v>0.65399999999999991</c:v>
                </c:pt>
                <c:pt idx="113">
                  <c:v>0.66</c:v>
                </c:pt>
                <c:pt idx="114">
                  <c:v>0.76400000000000001</c:v>
                </c:pt>
                <c:pt idx="115">
                  <c:v>0.64624999999999999</c:v>
                </c:pt>
                <c:pt idx="116">
                  <c:v>0.18555555555555556</c:v>
                </c:pt>
                <c:pt idx="117">
                  <c:v>0.23294117647058821</c:v>
                </c:pt>
                <c:pt idx="118">
                  <c:v>0.14000000000000001</c:v>
                </c:pt>
                <c:pt idx="119">
                  <c:v>0.69815789473684231</c:v>
                </c:pt>
                <c:pt idx="120">
                  <c:v>0.53</c:v>
                </c:pt>
                <c:pt idx="121">
                  <c:v>0</c:v>
                </c:pt>
                <c:pt idx="122">
                  <c:v>0.1</c:v>
                </c:pt>
                <c:pt idx="123">
                  <c:v>0</c:v>
                </c:pt>
                <c:pt idx="124">
                  <c:v>9.3333333333333338E-2</c:v>
                </c:pt>
                <c:pt idx="125">
                  <c:v>0.21</c:v>
                </c:pt>
                <c:pt idx="126">
                  <c:v>0.43</c:v>
                </c:pt>
                <c:pt idx="127">
                  <c:v>0.41000000000000003</c:v>
                </c:pt>
                <c:pt idx="128">
                  <c:v>0.38181818181818189</c:v>
                </c:pt>
                <c:pt idx="129">
                  <c:v>0.24666666666666667</c:v>
                </c:pt>
                <c:pt idx="130">
                  <c:v>0.4</c:v>
                </c:pt>
                <c:pt idx="131">
                  <c:v>0.42</c:v>
                </c:pt>
                <c:pt idx="132">
                  <c:v>0.39333333333333337</c:v>
                </c:pt>
                <c:pt idx="133">
                  <c:v>0.59</c:v>
                </c:pt>
                <c:pt idx="134">
                  <c:v>0.51500000000000001</c:v>
                </c:pt>
                <c:pt idx="135">
                  <c:v>0.36</c:v>
                </c:pt>
                <c:pt idx="136">
                  <c:v>0.42449999999999993</c:v>
                </c:pt>
                <c:pt idx="137">
                  <c:v>0.29500000000000004</c:v>
                </c:pt>
                <c:pt idx="138">
                  <c:v>0.27</c:v>
                </c:pt>
                <c:pt idx="139">
                  <c:v>0.31777777777777777</c:v>
                </c:pt>
                <c:pt idx="140">
                  <c:v>0.4804347826086956</c:v>
                </c:pt>
                <c:pt idx="141">
                  <c:v>0.45083333333333336</c:v>
                </c:pt>
                <c:pt idx="142">
                  <c:v>0.47</c:v>
                </c:pt>
                <c:pt idx="143">
                  <c:v>0.6</c:v>
                </c:pt>
                <c:pt idx="144">
                  <c:v>0.44846153846153847</c:v>
                </c:pt>
                <c:pt idx="145">
                  <c:v>0.6</c:v>
                </c:pt>
                <c:pt idx="146">
                  <c:v>0.51</c:v>
                </c:pt>
                <c:pt idx="147">
                  <c:v>0.56333333333333335</c:v>
                </c:pt>
                <c:pt idx="148">
                  <c:v>0.27</c:v>
                </c:pt>
                <c:pt idx="149">
                  <c:v>0.37399999999999994</c:v>
                </c:pt>
                <c:pt idx="150">
                  <c:v>0.17</c:v>
                </c:pt>
                <c:pt idx="151">
                  <c:v>0.41333333333333333</c:v>
                </c:pt>
                <c:pt idx="152">
                  <c:v>0.54</c:v>
                </c:pt>
                <c:pt idx="153">
                  <c:v>0.40500000000000003</c:v>
                </c:pt>
                <c:pt idx="154">
                  <c:v>0.39</c:v>
                </c:pt>
                <c:pt idx="155">
                  <c:v>0.44000000000000006</c:v>
                </c:pt>
                <c:pt idx="156">
                  <c:v>0.53900000000000003</c:v>
                </c:pt>
                <c:pt idx="157">
                  <c:v>0.23499999999999999</c:v>
                </c:pt>
                <c:pt idx="158">
                  <c:v>0.52909090909090917</c:v>
                </c:pt>
                <c:pt idx="159">
                  <c:v>0.4168421052631579</c:v>
                </c:pt>
                <c:pt idx="160">
                  <c:v>0.42</c:v>
                </c:pt>
                <c:pt idx="161">
                  <c:v>0.44900000000000001</c:v>
                </c:pt>
                <c:pt idx="162">
                  <c:v>0.44166666666666665</c:v>
                </c:pt>
                <c:pt idx="163">
                  <c:v>0.52500000000000002</c:v>
                </c:pt>
                <c:pt idx="164">
                  <c:v>0.47</c:v>
                </c:pt>
                <c:pt idx="165">
                  <c:v>0.39</c:v>
                </c:pt>
                <c:pt idx="166">
                  <c:v>0.44230769230769229</c:v>
                </c:pt>
                <c:pt idx="167">
                  <c:v>0.215</c:v>
                </c:pt>
                <c:pt idx="168">
                  <c:v>0.41874999999999996</c:v>
                </c:pt>
                <c:pt idx="169">
                  <c:v>0.43962962962962954</c:v>
                </c:pt>
                <c:pt idx="170">
                  <c:v>9.5000000000000001E-2</c:v>
                </c:pt>
                <c:pt idx="171">
                  <c:v>0.13</c:v>
                </c:pt>
                <c:pt idx="172">
                  <c:v>0.318</c:v>
                </c:pt>
                <c:pt idx="173">
                  <c:v>0.33</c:v>
                </c:pt>
                <c:pt idx="174">
                  <c:v>0.32363636363636372</c:v>
                </c:pt>
                <c:pt idx="175">
                  <c:v>0.08</c:v>
                </c:pt>
                <c:pt idx="176">
                  <c:v>0</c:v>
                </c:pt>
                <c:pt idx="177">
                  <c:v>0.48</c:v>
                </c:pt>
                <c:pt idx="178">
                  <c:v>0.31428571428571433</c:v>
                </c:pt>
                <c:pt idx="179">
                  <c:v>0.53333333333333333</c:v>
                </c:pt>
                <c:pt idx="180">
                  <c:v>0.55000000000000004</c:v>
                </c:pt>
                <c:pt idx="181">
                  <c:v>0.34250000000000003</c:v>
                </c:pt>
                <c:pt idx="182">
                  <c:v>0.23833333333333329</c:v>
                </c:pt>
                <c:pt idx="183">
                  <c:v>0.51318181818181818</c:v>
                </c:pt>
                <c:pt idx="184">
                  <c:v>0.44333333333333336</c:v>
                </c:pt>
                <c:pt idx="185">
                  <c:v>0.49</c:v>
                </c:pt>
                <c:pt idx="186">
                  <c:v>0.28249999999999997</c:v>
                </c:pt>
                <c:pt idx="187">
                  <c:v>0.3775</c:v>
                </c:pt>
                <c:pt idx="188">
                  <c:v>0.45</c:v>
                </c:pt>
                <c:pt idx="189">
                  <c:v>0.43666666666666659</c:v>
                </c:pt>
                <c:pt idx="190">
                  <c:v>0.03</c:v>
                </c:pt>
                <c:pt idx="191">
                  <c:v>0.42499999999999999</c:v>
                </c:pt>
                <c:pt idx="192">
                  <c:v>0.40818181818181815</c:v>
                </c:pt>
                <c:pt idx="193">
                  <c:v>0.56999999999999995</c:v>
                </c:pt>
                <c:pt idx="194">
                  <c:v>0.57999999999999996</c:v>
                </c:pt>
                <c:pt idx="195">
                  <c:v>0.45999999999999996</c:v>
                </c:pt>
                <c:pt idx="196">
                  <c:v>0</c:v>
                </c:pt>
                <c:pt idx="197">
                  <c:v>0</c:v>
                </c:pt>
                <c:pt idx="198">
                  <c:v>2.5000000000000001E-2</c:v>
                </c:pt>
                <c:pt idx="199">
                  <c:v>0</c:v>
                </c:pt>
                <c:pt idx="200">
                  <c:v>0.53</c:v>
                </c:pt>
                <c:pt idx="201">
                  <c:v>0.12</c:v>
                </c:pt>
                <c:pt idx="202">
                  <c:v>0.62</c:v>
                </c:pt>
                <c:pt idx="203">
                  <c:v>5.7500000000000002E-2</c:v>
                </c:pt>
                <c:pt idx="204">
                  <c:v>0.05</c:v>
                </c:pt>
                <c:pt idx="205">
                  <c:v>0</c:v>
                </c:pt>
                <c:pt idx="206">
                  <c:v>0</c:v>
                </c:pt>
                <c:pt idx="207">
                  <c:v>0.05</c:v>
                </c:pt>
                <c:pt idx="208">
                  <c:v>0.17499999999999999</c:v>
                </c:pt>
                <c:pt idx="209">
                  <c:v>0.13</c:v>
                </c:pt>
                <c:pt idx="210">
                  <c:v>0</c:v>
                </c:pt>
              </c:numCache>
            </c:numRef>
          </c:val>
          <c:extLst>
            <c:ext xmlns:c16="http://schemas.microsoft.com/office/drawing/2014/chart" uri="{C3380CC4-5D6E-409C-BE32-E72D297353CC}">
              <c16:uniqueId val="{00000000-C11E-4445-B2B9-7390DE583FE4}"/>
            </c:ext>
          </c:extLst>
        </c:ser>
        <c:dLbls>
          <c:showLegendKey val="0"/>
          <c:showVal val="0"/>
          <c:showCatName val="0"/>
          <c:showSerName val="0"/>
          <c:showPercent val="0"/>
          <c:showBubbleSize val="0"/>
        </c:dLbls>
        <c:gapWidth val="219"/>
        <c:overlap val="100"/>
        <c:axId val="589750975"/>
        <c:axId val="589751455"/>
      </c:barChart>
      <c:valAx>
        <c:axId val="589751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589750975"/>
        <c:crossesAt val="1"/>
        <c:crossBetween val="between"/>
      </c:valAx>
      <c:catAx>
        <c:axId val="5897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5897514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accent2">
          <a:lumMod val="50000"/>
        </a:schemeClr>
      </a:glow>
    </a:effectLst>
  </c:spPr>
  <c:txPr>
    <a:bodyPr/>
    <a:lstStyle/>
    <a:p>
      <a:pPr>
        <a:defRPr>
          <a:ln>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(3).xlsx]Sheet2!PivotTable2</c:name>
    <c:fmtId val="6"/>
  </c:pivotSource>
  <c:chart>
    <c:title>
      <c:tx>
        <c:rich>
          <a:bodyPr rot="-42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PRODUCT NAME</a:t>
            </a:r>
            <a:endParaRPr lang="en-US"/>
          </a:p>
        </c:rich>
      </c:tx>
      <c:layout>
        <c:manualLayout>
          <c:xMode val="edge"/>
          <c:yMode val="edge"/>
          <c:x val="0.38267344706911638"/>
          <c:y val="9.1571886847477399E-2"/>
        </c:manualLayout>
      </c:layout>
      <c:overlay val="0"/>
      <c:spPr>
        <a:blipFill>
          <a:blip xmlns:r="http://schemas.openxmlformats.org/officeDocument/2006/relationships" r:embed="rId3"/>
          <a:tile tx="0" ty="0" sx="100000" sy="100000" flip="none" algn="tl"/>
        </a:blipFill>
        <a:ln>
          <a:noFill/>
        </a:ln>
        <a:effectLst>
          <a:outerShdw blurRad="50800" dist="50800" dir="540000" sx="2000" sy="2000" algn="ctr" rotWithShape="0">
            <a:srgbClr val="000000">
              <a:alpha val="43137"/>
            </a:srgbClr>
          </a:outerShdw>
        </a:effectLst>
      </c:spPr>
      <c:txPr>
        <a:bodyPr rot="-42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c:f>
              <c:strCache>
                <c:ptCount val="1"/>
                <c:pt idx="0">
                  <c:v>Total</c:v>
                </c:pt>
              </c:strCache>
            </c:strRef>
          </c:tx>
          <c:spPr>
            <a:solidFill>
              <a:schemeClr val="accent1"/>
            </a:solidFill>
            <a:ln>
              <a:noFill/>
            </a:ln>
            <a:effectLst/>
          </c:spPr>
          <c:invertIfNegative val="0"/>
          <c:cat>
            <c:strRef>
              <c:f>Sheet2!$A$4:$A$215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Sheet2!$B$4:$B$215</c:f>
              <c:numCache>
                <c:formatCode>General</c:formatCode>
                <c:ptCount val="211"/>
                <c:pt idx="0">
                  <c:v>1</c:v>
                </c:pt>
                <c:pt idx="1">
                  <c:v>2</c:v>
                </c:pt>
                <c:pt idx="2">
                  <c:v>1</c:v>
                </c:pt>
                <c:pt idx="3">
                  <c:v>2</c:v>
                </c:pt>
                <c:pt idx="4">
                  <c:v>2</c:v>
                </c:pt>
                <c:pt idx="5">
                  <c:v>2</c:v>
                </c:pt>
                <c:pt idx="6">
                  <c:v>3</c:v>
                </c:pt>
                <c:pt idx="7">
                  <c:v>1</c:v>
                </c:pt>
                <c:pt idx="8">
                  <c:v>2</c:v>
                </c:pt>
                <c:pt idx="9">
                  <c:v>1</c:v>
                </c:pt>
                <c:pt idx="10">
                  <c:v>233</c:v>
                </c:pt>
                <c:pt idx="11">
                  <c:v>3</c:v>
                </c:pt>
                <c:pt idx="12">
                  <c:v>1</c:v>
                </c:pt>
                <c:pt idx="13">
                  <c:v>11</c:v>
                </c:pt>
                <c:pt idx="14">
                  <c:v>2</c:v>
                </c:pt>
                <c:pt idx="15">
                  <c:v>8</c:v>
                </c:pt>
                <c:pt idx="16">
                  <c:v>10</c:v>
                </c:pt>
                <c:pt idx="17">
                  <c:v>5</c:v>
                </c:pt>
                <c:pt idx="18">
                  <c:v>24</c:v>
                </c:pt>
                <c:pt idx="19">
                  <c:v>1</c:v>
                </c:pt>
                <c:pt idx="20">
                  <c:v>6</c:v>
                </c:pt>
                <c:pt idx="21">
                  <c:v>3</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18</c:v>
                </c:pt>
                <c:pt idx="50">
                  <c:v>3</c:v>
                </c:pt>
                <c:pt idx="51">
                  <c:v>9</c:v>
                </c:pt>
                <c:pt idx="52">
                  <c:v>4</c:v>
                </c:pt>
                <c:pt idx="53">
                  <c:v>1</c:v>
                </c:pt>
                <c:pt idx="54">
                  <c:v>1</c:v>
                </c:pt>
                <c:pt idx="55">
                  <c:v>3</c:v>
                </c:pt>
                <c:pt idx="56">
                  <c:v>2</c:v>
                </c:pt>
                <c:pt idx="57">
                  <c:v>1</c:v>
                </c:pt>
                <c:pt idx="58">
                  <c:v>13</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2</c:v>
                </c:pt>
                <c:pt idx="74">
                  <c:v>1</c:v>
                </c:pt>
                <c:pt idx="75">
                  <c:v>1</c:v>
                </c:pt>
                <c:pt idx="76">
                  <c:v>52</c:v>
                </c:pt>
                <c:pt idx="77">
                  <c:v>8</c:v>
                </c:pt>
                <c:pt idx="78">
                  <c:v>2</c:v>
                </c:pt>
                <c:pt idx="79">
                  <c:v>1</c:v>
                </c:pt>
                <c:pt idx="80">
                  <c:v>1</c:v>
                </c:pt>
                <c:pt idx="81">
                  <c:v>1</c:v>
                </c:pt>
                <c:pt idx="82">
                  <c:v>6</c:v>
                </c:pt>
                <c:pt idx="83">
                  <c:v>1</c:v>
                </c:pt>
                <c:pt idx="84">
                  <c:v>4</c:v>
                </c:pt>
                <c:pt idx="85">
                  <c:v>1</c:v>
                </c:pt>
                <c:pt idx="86">
                  <c:v>1</c:v>
                </c:pt>
                <c:pt idx="87">
                  <c:v>1</c:v>
                </c:pt>
                <c:pt idx="88">
                  <c:v>24</c:v>
                </c:pt>
                <c:pt idx="89">
                  <c:v>3</c:v>
                </c:pt>
                <c:pt idx="90">
                  <c:v>2</c:v>
                </c:pt>
                <c:pt idx="91">
                  <c:v>1</c:v>
                </c:pt>
                <c:pt idx="92">
                  <c:v>49</c:v>
                </c:pt>
                <c:pt idx="93">
                  <c:v>6</c:v>
                </c:pt>
                <c:pt idx="94">
                  <c:v>1</c:v>
                </c:pt>
                <c:pt idx="95">
                  <c:v>3</c:v>
                </c:pt>
                <c:pt idx="96">
                  <c:v>3</c:v>
                </c:pt>
                <c:pt idx="97">
                  <c:v>63</c:v>
                </c:pt>
                <c:pt idx="98">
                  <c:v>6</c:v>
                </c:pt>
                <c:pt idx="99">
                  <c:v>3</c:v>
                </c:pt>
                <c:pt idx="100">
                  <c:v>2</c:v>
                </c:pt>
                <c:pt idx="101">
                  <c:v>4</c:v>
                </c:pt>
                <c:pt idx="102">
                  <c:v>5</c:v>
                </c:pt>
                <c:pt idx="103">
                  <c:v>12</c:v>
                </c:pt>
                <c:pt idx="104">
                  <c:v>16</c:v>
                </c:pt>
                <c:pt idx="105">
                  <c:v>5</c:v>
                </c:pt>
                <c:pt idx="106">
                  <c:v>1</c:v>
                </c:pt>
                <c:pt idx="107">
                  <c:v>7</c:v>
                </c:pt>
                <c:pt idx="108">
                  <c:v>2</c:v>
                </c:pt>
                <c:pt idx="109">
                  <c:v>1</c:v>
                </c:pt>
                <c:pt idx="110">
                  <c:v>1</c:v>
                </c:pt>
                <c:pt idx="111">
                  <c:v>1</c:v>
                </c:pt>
                <c:pt idx="112">
                  <c:v>5</c:v>
                </c:pt>
                <c:pt idx="113">
                  <c:v>1</c:v>
                </c:pt>
                <c:pt idx="114">
                  <c:v>10</c:v>
                </c:pt>
                <c:pt idx="115">
                  <c:v>8</c:v>
                </c:pt>
                <c:pt idx="116">
                  <c:v>9</c:v>
                </c:pt>
                <c:pt idx="117">
                  <c:v>68</c:v>
                </c:pt>
                <c:pt idx="118">
                  <c:v>1</c:v>
                </c:pt>
                <c:pt idx="119">
                  <c:v>76</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001-B2A5-498C-96C6-6C86BBF5AA5E}"/>
            </c:ext>
          </c:extLst>
        </c:ser>
        <c:dLbls>
          <c:showLegendKey val="0"/>
          <c:showVal val="0"/>
          <c:showCatName val="0"/>
          <c:showSerName val="0"/>
          <c:showPercent val="0"/>
          <c:showBubbleSize val="0"/>
        </c:dLbls>
        <c:gapWidth val="150"/>
        <c:overlap val="100"/>
        <c:axId val="592129039"/>
        <c:axId val="592136719"/>
      </c:barChart>
      <c:catAx>
        <c:axId val="59212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36719"/>
        <c:crosses val="autoZero"/>
        <c:auto val="1"/>
        <c:lblAlgn val="ctr"/>
        <c:lblOffset val="100"/>
        <c:noMultiLvlLbl val="0"/>
      </c:catAx>
      <c:valAx>
        <c:axId val="59213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2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Sheet2!$B$4:$B$215</c:f>
              <c:numCache>
                <c:formatCode>General</c:formatCode>
                <c:ptCount val="211"/>
                <c:pt idx="0">
                  <c:v>1</c:v>
                </c:pt>
                <c:pt idx="1">
                  <c:v>2</c:v>
                </c:pt>
                <c:pt idx="2">
                  <c:v>1</c:v>
                </c:pt>
                <c:pt idx="3">
                  <c:v>2</c:v>
                </c:pt>
                <c:pt idx="4">
                  <c:v>2</c:v>
                </c:pt>
                <c:pt idx="5">
                  <c:v>2</c:v>
                </c:pt>
                <c:pt idx="6">
                  <c:v>3</c:v>
                </c:pt>
                <c:pt idx="7">
                  <c:v>1</c:v>
                </c:pt>
                <c:pt idx="8">
                  <c:v>2</c:v>
                </c:pt>
                <c:pt idx="9">
                  <c:v>1</c:v>
                </c:pt>
                <c:pt idx="10">
                  <c:v>233</c:v>
                </c:pt>
                <c:pt idx="11">
                  <c:v>3</c:v>
                </c:pt>
                <c:pt idx="12">
                  <c:v>1</c:v>
                </c:pt>
                <c:pt idx="13">
                  <c:v>11</c:v>
                </c:pt>
                <c:pt idx="14">
                  <c:v>2</c:v>
                </c:pt>
                <c:pt idx="15">
                  <c:v>8</c:v>
                </c:pt>
                <c:pt idx="16">
                  <c:v>10</c:v>
                </c:pt>
                <c:pt idx="17">
                  <c:v>5</c:v>
                </c:pt>
                <c:pt idx="18">
                  <c:v>24</c:v>
                </c:pt>
                <c:pt idx="19">
                  <c:v>1</c:v>
                </c:pt>
                <c:pt idx="20">
                  <c:v>6</c:v>
                </c:pt>
                <c:pt idx="21">
                  <c:v>3</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18</c:v>
                </c:pt>
                <c:pt idx="50">
                  <c:v>3</c:v>
                </c:pt>
                <c:pt idx="51">
                  <c:v>9</c:v>
                </c:pt>
                <c:pt idx="52">
                  <c:v>4</c:v>
                </c:pt>
                <c:pt idx="53">
                  <c:v>1</c:v>
                </c:pt>
                <c:pt idx="54">
                  <c:v>1</c:v>
                </c:pt>
                <c:pt idx="55">
                  <c:v>3</c:v>
                </c:pt>
                <c:pt idx="56">
                  <c:v>2</c:v>
                </c:pt>
                <c:pt idx="57">
                  <c:v>1</c:v>
                </c:pt>
                <c:pt idx="58">
                  <c:v>13</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2</c:v>
                </c:pt>
                <c:pt idx="74">
                  <c:v>1</c:v>
                </c:pt>
                <c:pt idx="75">
                  <c:v>1</c:v>
                </c:pt>
                <c:pt idx="76">
                  <c:v>52</c:v>
                </c:pt>
                <c:pt idx="77">
                  <c:v>8</c:v>
                </c:pt>
                <c:pt idx="78">
                  <c:v>2</c:v>
                </c:pt>
                <c:pt idx="79">
                  <c:v>1</c:v>
                </c:pt>
                <c:pt idx="80">
                  <c:v>1</c:v>
                </c:pt>
                <c:pt idx="81">
                  <c:v>1</c:v>
                </c:pt>
                <c:pt idx="82">
                  <c:v>6</c:v>
                </c:pt>
                <c:pt idx="83">
                  <c:v>1</c:v>
                </c:pt>
                <c:pt idx="84">
                  <c:v>4</c:v>
                </c:pt>
                <c:pt idx="85">
                  <c:v>1</c:v>
                </c:pt>
                <c:pt idx="86">
                  <c:v>1</c:v>
                </c:pt>
                <c:pt idx="87">
                  <c:v>1</c:v>
                </c:pt>
                <c:pt idx="88">
                  <c:v>24</c:v>
                </c:pt>
                <c:pt idx="89">
                  <c:v>3</c:v>
                </c:pt>
                <c:pt idx="90">
                  <c:v>2</c:v>
                </c:pt>
                <c:pt idx="91">
                  <c:v>1</c:v>
                </c:pt>
                <c:pt idx="92">
                  <c:v>49</c:v>
                </c:pt>
                <c:pt idx="93">
                  <c:v>6</c:v>
                </c:pt>
                <c:pt idx="94">
                  <c:v>1</c:v>
                </c:pt>
                <c:pt idx="95">
                  <c:v>3</c:v>
                </c:pt>
                <c:pt idx="96">
                  <c:v>3</c:v>
                </c:pt>
                <c:pt idx="97">
                  <c:v>63</c:v>
                </c:pt>
                <c:pt idx="98">
                  <c:v>6</c:v>
                </c:pt>
                <c:pt idx="99">
                  <c:v>3</c:v>
                </c:pt>
                <c:pt idx="100">
                  <c:v>2</c:v>
                </c:pt>
                <c:pt idx="101">
                  <c:v>4</c:v>
                </c:pt>
                <c:pt idx="102">
                  <c:v>5</c:v>
                </c:pt>
                <c:pt idx="103">
                  <c:v>12</c:v>
                </c:pt>
                <c:pt idx="104">
                  <c:v>16</c:v>
                </c:pt>
                <c:pt idx="105">
                  <c:v>5</c:v>
                </c:pt>
                <c:pt idx="106">
                  <c:v>1</c:v>
                </c:pt>
                <c:pt idx="107">
                  <c:v>7</c:v>
                </c:pt>
                <c:pt idx="108">
                  <c:v>2</c:v>
                </c:pt>
                <c:pt idx="109">
                  <c:v>1</c:v>
                </c:pt>
                <c:pt idx="110">
                  <c:v>1</c:v>
                </c:pt>
                <c:pt idx="111">
                  <c:v>1</c:v>
                </c:pt>
                <c:pt idx="112">
                  <c:v>5</c:v>
                </c:pt>
                <c:pt idx="113">
                  <c:v>1</c:v>
                </c:pt>
                <c:pt idx="114">
                  <c:v>10</c:v>
                </c:pt>
                <c:pt idx="115">
                  <c:v>8</c:v>
                </c:pt>
                <c:pt idx="116">
                  <c:v>9</c:v>
                </c:pt>
                <c:pt idx="117">
                  <c:v>68</c:v>
                </c:pt>
                <c:pt idx="118">
                  <c:v>1</c:v>
                </c:pt>
                <c:pt idx="119">
                  <c:v>76</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000-9DDE-4894-8BFE-6F58600FA0FE}"/>
            </c:ext>
          </c:extLst>
        </c:ser>
        <c:dLbls>
          <c:showLegendKey val="0"/>
          <c:showVal val="0"/>
          <c:showCatName val="0"/>
          <c:showSerName val="0"/>
          <c:showPercent val="0"/>
          <c:showBubbleSize val="0"/>
        </c:dLbls>
        <c:gapWidth val="219"/>
        <c:overlap val="-27"/>
        <c:axId val="326096175"/>
        <c:axId val="567979663"/>
      </c:barChart>
      <c:catAx>
        <c:axId val="32609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79663"/>
        <c:crosses val="autoZero"/>
        <c:auto val="1"/>
        <c:lblAlgn val="ctr"/>
        <c:lblOffset val="100"/>
        <c:noMultiLvlLbl val="0"/>
      </c:catAx>
      <c:valAx>
        <c:axId val="56797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9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(3).xlsx]Sheet2!PivotTable2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Sheet2!$B$4:$B$215</c:f>
              <c:numCache>
                <c:formatCode>General</c:formatCode>
                <c:ptCount val="211"/>
                <c:pt idx="0">
                  <c:v>1</c:v>
                </c:pt>
                <c:pt idx="1">
                  <c:v>2</c:v>
                </c:pt>
                <c:pt idx="2">
                  <c:v>1</c:v>
                </c:pt>
                <c:pt idx="3">
                  <c:v>2</c:v>
                </c:pt>
                <c:pt idx="4">
                  <c:v>2</c:v>
                </c:pt>
                <c:pt idx="5">
                  <c:v>2</c:v>
                </c:pt>
                <c:pt idx="6">
                  <c:v>3</c:v>
                </c:pt>
                <c:pt idx="7">
                  <c:v>1</c:v>
                </c:pt>
                <c:pt idx="8">
                  <c:v>2</c:v>
                </c:pt>
                <c:pt idx="9">
                  <c:v>1</c:v>
                </c:pt>
                <c:pt idx="10">
                  <c:v>233</c:v>
                </c:pt>
                <c:pt idx="11">
                  <c:v>3</c:v>
                </c:pt>
                <c:pt idx="12">
                  <c:v>1</c:v>
                </c:pt>
                <c:pt idx="13">
                  <c:v>11</c:v>
                </c:pt>
                <c:pt idx="14">
                  <c:v>2</c:v>
                </c:pt>
                <c:pt idx="15">
                  <c:v>8</c:v>
                </c:pt>
                <c:pt idx="16">
                  <c:v>10</c:v>
                </c:pt>
                <c:pt idx="17">
                  <c:v>5</c:v>
                </c:pt>
                <c:pt idx="18">
                  <c:v>24</c:v>
                </c:pt>
                <c:pt idx="19">
                  <c:v>1</c:v>
                </c:pt>
                <c:pt idx="20">
                  <c:v>6</c:v>
                </c:pt>
                <c:pt idx="21">
                  <c:v>3</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18</c:v>
                </c:pt>
                <c:pt idx="50">
                  <c:v>3</c:v>
                </c:pt>
                <c:pt idx="51">
                  <c:v>9</c:v>
                </c:pt>
                <c:pt idx="52">
                  <c:v>4</c:v>
                </c:pt>
                <c:pt idx="53">
                  <c:v>1</c:v>
                </c:pt>
                <c:pt idx="54">
                  <c:v>1</c:v>
                </c:pt>
                <c:pt idx="55">
                  <c:v>3</c:v>
                </c:pt>
                <c:pt idx="56">
                  <c:v>2</c:v>
                </c:pt>
                <c:pt idx="57">
                  <c:v>1</c:v>
                </c:pt>
                <c:pt idx="58">
                  <c:v>13</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2</c:v>
                </c:pt>
                <c:pt idx="74">
                  <c:v>1</c:v>
                </c:pt>
                <c:pt idx="75">
                  <c:v>1</c:v>
                </c:pt>
                <c:pt idx="76">
                  <c:v>52</c:v>
                </c:pt>
                <c:pt idx="77">
                  <c:v>8</c:v>
                </c:pt>
                <c:pt idx="78">
                  <c:v>2</c:v>
                </c:pt>
                <c:pt idx="79">
                  <c:v>1</c:v>
                </c:pt>
                <c:pt idx="80">
                  <c:v>1</c:v>
                </c:pt>
                <c:pt idx="81">
                  <c:v>1</c:v>
                </c:pt>
                <c:pt idx="82">
                  <c:v>6</c:v>
                </c:pt>
                <c:pt idx="83">
                  <c:v>1</c:v>
                </c:pt>
                <c:pt idx="84">
                  <c:v>4</c:v>
                </c:pt>
                <c:pt idx="85">
                  <c:v>1</c:v>
                </c:pt>
                <c:pt idx="86">
                  <c:v>1</c:v>
                </c:pt>
                <c:pt idx="87">
                  <c:v>1</c:v>
                </c:pt>
                <c:pt idx="88">
                  <c:v>24</c:v>
                </c:pt>
                <c:pt idx="89">
                  <c:v>3</c:v>
                </c:pt>
                <c:pt idx="90">
                  <c:v>2</c:v>
                </c:pt>
                <c:pt idx="91">
                  <c:v>1</c:v>
                </c:pt>
                <c:pt idx="92">
                  <c:v>49</c:v>
                </c:pt>
                <c:pt idx="93">
                  <c:v>6</c:v>
                </c:pt>
                <c:pt idx="94">
                  <c:v>1</c:v>
                </c:pt>
                <c:pt idx="95">
                  <c:v>3</c:v>
                </c:pt>
                <c:pt idx="96">
                  <c:v>3</c:v>
                </c:pt>
                <c:pt idx="97">
                  <c:v>63</c:v>
                </c:pt>
                <c:pt idx="98">
                  <c:v>6</c:v>
                </c:pt>
                <c:pt idx="99">
                  <c:v>3</c:v>
                </c:pt>
                <c:pt idx="100">
                  <c:v>2</c:v>
                </c:pt>
                <c:pt idx="101">
                  <c:v>4</c:v>
                </c:pt>
                <c:pt idx="102">
                  <c:v>5</c:v>
                </c:pt>
                <c:pt idx="103">
                  <c:v>12</c:v>
                </c:pt>
                <c:pt idx="104">
                  <c:v>16</c:v>
                </c:pt>
                <c:pt idx="105">
                  <c:v>5</c:v>
                </c:pt>
                <c:pt idx="106">
                  <c:v>1</c:v>
                </c:pt>
                <c:pt idx="107">
                  <c:v>7</c:v>
                </c:pt>
                <c:pt idx="108">
                  <c:v>2</c:v>
                </c:pt>
                <c:pt idx="109">
                  <c:v>1</c:v>
                </c:pt>
                <c:pt idx="110">
                  <c:v>1</c:v>
                </c:pt>
                <c:pt idx="111">
                  <c:v>1</c:v>
                </c:pt>
                <c:pt idx="112">
                  <c:v>5</c:v>
                </c:pt>
                <c:pt idx="113">
                  <c:v>1</c:v>
                </c:pt>
                <c:pt idx="114">
                  <c:v>10</c:v>
                </c:pt>
                <c:pt idx="115">
                  <c:v>8</c:v>
                </c:pt>
                <c:pt idx="116">
                  <c:v>9</c:v>
                </c:pt>
                <c:pt idx="117">
                  <c:v>68</c:v>
                </c:pt>
                <c:pt idx="118">
                  <c:v>1</c:v>
                </c:pt>
                <c:pt idx="119">
                  <c:v>76</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000-72EE-4FE0-9C8B-9810F3443E1E}"/>
            </c:ext>
          </c:extLst>
        </c:ser>
        <c:dLbls>
          <c:showLegendKey val="0"/>
          <c:showVal val="0"/>
          <c:showCatName val="0"/>
          <c:showSerName val="0"/>
          <c:showPercent val="0"/>
          <c:showBubbleSize val="0"/>
        </c:dLbls>
        <c:gapWidth val="219"/>
        <c:overlap val="100"/>
        <c:axId val="1858716255"/>
        <c:axId val="1858717215"/>
      </c:barChart>
      <c:catAx>
        <c:axId val="18587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717215"/>
        <c:crosses val="autoZero"/>
        <c:auto val="1"/>
        <c:lblAlgn val="ctr"/>
        <c:lblOffset val="100"/>
        <c:noMultiLvlLbl val="0"/>
      </c:catAx>
      <c:valAx>
        <c:axId val="185871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7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No</a:t>
            </a:r>
            <a:r>
              <a:rPr lang="en-US" baseline="0"/>
              <a:t> of Review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D3-4832-BE0D-03B3672F8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D3-4832-BE0D-03B3672F8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D3-4832-BE0D-03B3672F86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D3-4832-BE0D-03B3672F86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D3-4832-BE0D-03B3672F86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D3-4832-BE0D-03B3672F86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D3-4832-BE0D-03B3672F86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D3-4832-BE0D-03B3672F86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D3-4832-BE0D-03B3672F86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FD3-4832-BE0D-03B3672F862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FD3-4832-BE0D-03B3672F862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FD3-4832-BE0D-03B3672F862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FD3-4832-BE0D-03B3672F862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FD3-4832-BE0D-03B3672F862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FD3-4832-BE0D-03B3672F862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FD3-4832-BE0D-03B3672F862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FD3-4832-BE0D-03B3672F862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FD3-4832-BE0D-03B3672F862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FD3-4832-BE0D-03B3672F862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FD3-4832-BE0D-03B3672F862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FD3-4832-BE0D-03B3672F862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FD3-4832-BE0D-03B3672F862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FD3-4832-BE0D-03B3672F862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FD3-4832-BE0D-03B3672F862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FD3-4832-BE0D-03B3672F862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FD3-4832-BE0D-03B3672F862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FD3-4832-BE0D-03B3672F862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FD3-4832-BE0D-03B3672F862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FD3-4832-BE0D-03B3672F862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FD3-4832-BE0D-03B3672F862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1FD3-4832-BE0D-03B3672F8624}"/>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1FD3-4832-BE0D-03B3672F8624}"/>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1FD3-4832-BE0D-03B3672F8624}"/>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1FD3-4832-BE0D-03B3672F8624}"/>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1FD3-4832-BE0D-03B3672F8624}"/>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1FD3-4832-BE0D-03B3672F8624}"/>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1FD3-4832-BE0D-03B3672F8624}"/>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1FD3-4832-BE0D-03B3672F8624}"/>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1FD3-4832-BE0D-03B3672F8624}"/>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1FD3-4832-BE0D-03B3672F8624}"/>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1FD3-4832-BE0D-03B3672F8624}"/>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1FD3-4832-BE0D-03B3672F8624}"/>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1FD3-4832-BE0D-03B3672F8624}"/>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1FD3-4832-BE0D-03B3672F8624}"/>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1FD3-4832-BE0D-03B3672F8624}"/>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1FD3-4832-BE0D-03B3672F8624}"/>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1FD3-4832-BE0D-03B3672F8624}"/>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1FD3-4832-BE0D-03B3672F8624}"/>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1FD3-4832-BE0D-03B3672F8624}"/>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1FD3-4832-BE0D-03B3672F8624}"/>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1FD3-4832-BE0D-03B3672F8624}"/>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1FD3-4832-BE0D-03B3672F8624}"/>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1FD3-4832-BE0D-03B3672F8624}"/>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1FD3-4832-BE0D-03B3672F8624}"/>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1FD3-4832-BE0D-03B3672F8624}"/>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1FD3-4832-BE0D-03B3672F8624}"/>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1FD3-4832-BE0D-03B3672F8624}"/>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1FD3-4832-BE0D-03B3672F8624}"/>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1FD3-4832-BE0D-03B3672F8624}"/>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1FD3-4832-BE0D-03B3672F8624}"/>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1FD3-4832-BE0D-03B3672F8624}"/>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1FD3-4832-BE0D-03B3672F8624}"/>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1FD3-4832-BE0D-03B3672F8624}"/>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1FD3-4832-BE0D-03B3672F8624}"/>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1FD3-4832-BE0D-03B3672F8624}"/>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1FD3-4832-BE0D-03B3672F8624}"/>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1FD3-4832-BE0D-03B3672F8624}"/>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1FD3-4832-BE0D-03B3672F8624}"/>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1FD3-4832-BE0D-03B3672F8624}"/>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1FD3-4832-BE0D-03B3672F8624}"/>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1FD3-4832-BE0D-03B3672F8624}"/>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1FD3-4832-BE0D-03B3672F8624}"/>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1FD3-4832-BE0D-03B3672F8624}"/>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1FD3-4832-BE0D-03B3672F8624}"/>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1FD3-4832-BE0D-03B3672F8624}"/>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1FD3-4832-BE0D-03B3672F8624}"/>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1FD3-4832-BE0D-03B3672F8624}"/>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1FD3-4832-BE0D-03B3672F8624}"/>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1FD3-4832-BE0D-03B3672F8624}"/>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1FD3-4832-BE0D-03B3672F8624}"/>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1FD3-4832-BE0D-03B3672F8624}"/>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1FD3-4832-BE0D-03B3672F8624}"/>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1FD3-4832-BE0D-03B3672F8624}"/>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1FD3-4832-BE0D-03B3672F8624}"/>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1FD3-4832-BE0D-03B3672F8624}"/>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1FD3-4832-BE0D-03B3672F8624}"/>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1FD3-4832-BE0D-03B3672F8624}"/>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1FD3-4832-BE0D-03B3672F8624}"/>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1FD3-4832-BE0D-03B3672F8624}"/>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1FD3-4832-BE0D-03B3672F8624}"/>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1FD3-4832-BE0D-03B3672F8624}"/>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1FD3-4832-BE0D-03B3672F8624}"/>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1FD3-4832-BE0D-03B3672F8624}"/>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1FD3-4832-BE0D-03B3672F8624}"/>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1FD3-4832-BE0D-03B3672F8624}"/>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1FD3-4832-BE0D-03B3672F8624}"/>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1FD3-4832-BE0D-03B3672F8624}"/>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1FD3-4832-BE0D-03B3672F8624}"/>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1FD3-4832-BE0D-03B3672F8624}"/>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1FD3-4832-BE0D-03B3672F8624}"/>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1FD3-4832-BE0D-03B3672F8624}"/>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1FD3-4832-BE0D-03B3672F8624}"/>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1FD3-4832-BE0D-03B3672F8624}"/>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1FD3-4832-BE0D-03B3672F8624}"/>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1FD3-4832-BE0D-03B3672F8624}"/>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1FD3-4832-BE0D-03B3672F8624}"/>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1FD3-4832-BE0D-03B3672F8624}"/>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1FD3-4832-BE0D-03B3672F8624}"/>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1FD3-4832-BE0D-03B3672F8624}"/>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1FD3-4832-BE0D-03B3672F8624}"/>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1FD3-4832-BE0D-03B3672F8624}"/>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1FD3-4832-BE0D-03B3672F8624}"/>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1FD3-4832-BE0D-03B3672F8624}"/>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1FD3-4832-BE0D-03B3672F8624}"/>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1FD3-4832-BE0D-03B3672F8624}"/>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1FD3-4832-BE0D-03B3672F8624}"/>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1FD3-4832-BE0D-03B3672F8624}"/>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1FD3-4832-BE0D-03B3672F8624}"/>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1FD3-4832-BE0D-03B3672F8624}"/>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1FD3-4832-BE0D-03B3672F8624}"/>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1FD3-4832-BE0D-03B3672F8624}"/>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1FD3-4832-BE0D-03B3672F8624}"/>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1FD3-4832-BE0D-03B3672F8624}"/>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1FD3-4832-BE0D-03B3672F8624}"/>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1FD3-4832-BE0D-03B3672F8624}"/>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1FD3-4832-BE0D-03B3672F8624}"/>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1FD3-4832-BE0D-03B3672F8624}"/>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1FD3-4832-BE0D-03B3672F8624}"/>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1FD3-4832-BE0D-03B3672F8624}"/>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1FD3-4832-BE0D-03B3672F8624}"/>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1FD3-4832-BE0D-03B3672F8624}"/>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1FD3-4832-BE0D-03B3672F8624}"/>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1FD3-4832-BE0D-03B3672F8624}"/>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1FD3-4832-BE0D-03B3672F8624}"/>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1FD3-4832-BE0D-03B3672F8624}"/>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1FD3-4832-BE0D-03B3672F8624}"/>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1FD3-4832-BE0D-03B3672F8624}"/>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1FD3-4832-BE0D-03B3672F8624}"/>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1FD3-4832-BE0D-03B3672F8624}"/>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1FD3-4832-BE0D-03B3672F8624}"/>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1FD3-4832-BE0D-03B3672F8624}"/>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1FD3-4832-BE0D-03B3672F8624}"/>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1FD3-4832-BE0D-03B3672F8624}"/>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1FD3-4832-BE0D-03B3672F8624}"/>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1FD3-4832-BE0D-03B3672F8624}"/>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1FD3-4832-BE0D-03B3672F8624}"/>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1FD3-4832-BE0D-03B3672F8624}"/>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1FD3-4832-BE0D-03B3672F8624}"/>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1FD3-4832-BE0D-03B3672F8624}"/>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1FD3-4832-BE0D-03B3672F8624}"/>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1FD3-4832-BE0D-03B3672F8624}"/>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1FD3-4832-BE0D-03B3672F8624}"/>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1FD3-4832-BE0D-03B3672F8624}"/>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1FD3-4832-BE0D-03B3672F8624}"/>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1FD3-4832-BE0D-03B3672F8624}"/>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1FD3-4832-BE0D-03B3672F8624}"/>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1FD3-4832-BE0D-03B3672F8624}"/>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1FD3-4832-BE0D-03B3672F8624}"/>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1FD3-4832-BE0D-03B3672F8624}"/>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1FD3-4832-BE0D-03B3672F8624}"/>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1FD3-4832-BE0D-03B3672F8624}"/>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1FD3-4832-BE0D-03B3672F8624}"/>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1FD3-4832-BE0D-03B3672F8624}"/>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1FD3-4832-BE0D-03B3672F8624}"/>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1FD3-4832-BE0D-03B3672F8624}"/>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1FD3-4832-BE0D-03B3672F8624}"/>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1FD3-4832-BE0D-03B3672F8624}"/>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1FD3-4832-BE0D-03B3672F8624}"/>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1FD3-4832-BE0D-03B3672F8624}"/>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1FD3-4832-BE0D-03B3672F8624}"/>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1FD3-4832-BE0D-03B3672F8624}"/>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1FD3-4832-BE0D-03B3672F8624}"/>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1FD3-4832-BE0D-03B3672F8624}"/>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1FD3-4832-BE0D-03B3672F8624}"/>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1FD3-4832-BE0D-03B3672F8624}"/>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1FD3-4832-BE0D-03B3672F8624}"/>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1FD3-4832-BE0D-03B3672F8624}"/>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1FD3-4832-BE0D-03B3672F8624}"/>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1FD3-4832-BE0D-03B3672F8624}"/>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1FD3-4832-BE0D-03B3672F8624}"/>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1FD3-4832-BE0D-03B3672F8624}"/>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1FD3-4832-BE0D-03B3672F8624}"/>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1FD3-4832-BE0D-03B3672F8624}"/>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1FD3-4832-BE0D-03B3672F8624}"/>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1FD3-4832-BE0D-03B3672F8624}"/>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1FD3-4832-BE0D-03B3672F8624}"/>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1FD3-4832-BE0D-03B3672F8624}"/>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1FD3-4832-BE0D-03B3672F8624}"/>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1FD3-4832-BE0D-03B3672F8624}"/>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1FD3-4832-BE0D-03B3672F8624}"/>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1FD3-4832-BE0D-03B3672F8624}"/>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1FD3-4832-BE0D-03B3672F8624}"/>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1FD3-4832-BE0D-03B3672F8624}"/>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1FD3-4832-BE0D-03B3672F8624}"/>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1FD3-4832-BE0D-03B3672F8624}"/>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1FD3-4832-BE0D-03B3672F8624}"/>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1FD3-4832-BE0D-03B3672F8624}"/>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1FD3-4832-BE0D-03B3672F8624}"/>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1FD3-4832-BE0D-03B3672F8624}"/>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1FD3-4832-BE0D-03B3672F8624}"/>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1FD3-4832-BE0D-03B3672F8624}"/>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1FD3-4832-BE0D-03B3672F8624}"/>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1FD3-4832-BE0D-03B3672F8624}"/>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1FD3-4832-BE0D-03B3672F8624}"/>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1FD3-4832-BE0D-03B3672F8624}"/>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1FD3-4832-BE0D-03B3672F8624}"/>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1FD3-4832-BE0D-03B3672F8624}"/>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1FD3-4832-BE0D-03B3672F8624}"/>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1FD3-4832-BE0D-03B3672F8624}"/>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1FD3-4832-BE0D-03B3672F8624}"/>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1FD3-4832-BE0D-03B3672F8624}"/>
              </c:ext>
            </c:extLst>
          </c:dPt>
          <c:cat>
            <c:strRef>
              <c:f>Sheet3!$A$4:$A$215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Sheet3!$B$4:$B$215</c:f>
              <c:numCache>
                <c:formatCode>General</c:formatCode>
                <c:ptCount val="211"/>
                <c:pt idx="0">
                  <c:v>1</c:v>
                </c:pt>
                <c:pt idx="1">
                  <c:v>2</c:v>
                </c:pt>
                <c:pt idx="2">
                  <c:v>1</c:v>
                </c:pt>
                <c:pt idx="3">
                  <c:v>2</c:v>
                </c:pt>
                <c:pt idx="4">
                  <c:v>2</c:v>
                </c:pt>
                <c:pt idx="5">
                  <c:v>2</c:v>
                </c:pt>
                <c:pt idx="6">
                  <c:v>3</c:v>
                </c:pt>
                <c:pt idx="7">
                  <c:v>1</c:v>
                </c:pt>
                <c:pt idx="8">
                  <c:v>2</c:v>
                </c:pt>
                <c:pt idx="9">
                  <c:v>1</c:v>
                </c:pt>
                <c:pt idx="10">
                  <c:v>233</c:v>
                </c:pt>
                <c:pt idx="11">
                  <c:v>3</c:v>
                </c:pt>
                <c:pt idx="12">
                  <c:v>1</c:v>
                </c:pt>
                <c:pt idx="13">
                  <c:v>11</c:v>
                </c:pt>
                <c:pt idx="14">
                  <c:v>2</c:v>
                </c:pt>
                <c:pt idx="15">
                  <c:v>8</c:v>
                </c:pt>
                <c:pt idx="16">
                  <c:v>10</c:v>
                </c:pt>
                <c:pt idx="17">
                  <c:v>5</c:v>
                </c:pt>
                <c:pt idx="18">
                  <c:v>24</c:v>
                </c:pt>
                <c:pt idx="19">
                  <c:v>1</c:v>
                </c:pt>
                <c:pt idx="20">
                  <c:v>6</c:v>
                </c:pt>
                <c:pt idx="21">
                  <c:v>3</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18</c:v>
                </c:pt>
                <c:pt idx="50">
                  <c:v>3</c:v>
                </c:pt>
                <c:pt idx="51">
                  <c:v>9</c:v>
                </c:pt>
                <c:pt idx="52">
                  <c:v>4</c:v>
                </c:pt>
                <c:pt idx="53">
                  <c:v>1</c:v>
                </c:pt>
                <c:pt idx="54">
                  <c:v>1</c:v>
                </c:pt>
                <c:pt idx="55">
                  <c:v>3</c:v>
                </c:pt>
                <c:pt idx="56">
                  <c:v>2</c:v>
                </c:pt>
                <c:pt idx="57">
                  <c:v>1</c:v>
                </c:pt>
                <c:pt idx="58">
                  <c:v>13</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2</c:v>
                </c:pt>
                <c:pt idx="74">
                  <c:v>1</c:v>
                </c:pt>
                <c:pt idx="75">
                  <c:v>1</c:v>
                </c:pt>
                <c:pt idx="76">
                  <c:v>52</c:v>
                </c:pt>
                <c:pt idx="77">
                  <c:v>8</c:v>
                </c:pt>
                <c:pt idx="78">
                  <c:v>2</c:v>
                </c:pt>
                <c:pt idx="79">
                  <c:v>1</c:v>
                </c:pt>
                <c:pt idx="80">
                  <c:v>1</c:v>
                </c:pt>
                <c:pt idx="81">
                  <c:v>1</c:v>
                </c:pt>
                <c:pt idx="82">
                  <c:v>6</c:v>
                </c:pt>
                <c:pt idx="83">
                  <c:v>1</c:v>
                </c:pt>
                <c:pt idx="84">
                  <c:v>4</c:v>
                </c:pt>
                <c:pt idx="85">
                  <c:v>1</c:v>
                </c:pt>
                <c:pt idx="86">
                  <c:v>1</c:v>
                </c:pt>
                <c:pt idx="87">
                  <c:v>1</c:v>
                </c:pt>
                <c:pt idx="88">
                  <c:v>24</c:v>
                </c:pt>
                <c:pt idx="89">
                  <c:v>3</c:v>
                </c:pt>
                <c:pt idx="90">
                  <c:v>2</c:v>
                </c:pt>
                <c:pt idx="91">
                  <c:v>1</c:v>
                </c:pt>
                <c:pt idx="92">
                  <c:v>49</c:v>
                </c:pt>
                <c:pt idx="93">
                  <c:v>6</c:v>
                </c:pt>
                <c:pt idx="94">
                  <c:v>1</c:v>
                </c:pt>
                <c:pt idx="95">
                  <c:v>3</c:v>
                </c:pt>
                <c:pt idx="96">
                  <c:v>3</c:v>
                </c:pt>
                <c:pt idx="97">
                  <c:v>63</c:v>
                </c:pt>
                <c:pt idx="98">
                  <c:v>6</c:v>
                </c:pt>
                <c:pt idx="99">
                  <c:v>3</c:v>
                </c:pt>
                <c:pt idx="100">
                  <c:v>2</c:v>
                </c:pt>
                <c:pt idx="101">
                  <c:v>4</c:v>
                </c:pt>
                <c:pt idx="102">
                  <c:v>5</c:v>
                </c:pt>
                <c:pt idx="103">
                  <c:v>12</c:v>
                </c:pt>
                <c:pt idx="104">
                  <c:v>16</c:v>
                </c:pt>
                <c:pt idx="105">
                  <c:v>5</c:v>
                </c:pt>
                <c:pt idx="106">
                  <c:v>1</c:v>
                </c:pt>
                <c:pt idx="107">
                  <c:v>7</c:v>
                </c:pt>
                <c:pt idx="108">
                  <c:v>2</c:v>
                </c:pt>
                <c:pt idx="109">
                  <c:v>1</c:v>
                </c:pt>
                <c:pt idx="110">
                  <c:v>1</c:v>
                </c:pt>
                <c:pt idx="111">
                  <c:v>1</c:v>
                </c:pt>
                <c:pt idx="112">
                  <c:v>5</c:v>
                </c:pt>
                <c:pt idx="113">
                  <c:v>1</c:v>
                </c:pt>
                <c:pt idx="114">
                  <c:v>10</c:v>
                </c:pt>
                <c:pt idx="115">
                  <c:v>8</c:v>
                </c:pt>
                <c:pt idx="116">
                  <c:v>9</c:v>
                </c:pt>
                <c:pt idx="117">
                  <c:v>68</c:v>
                </c:pt>
                <c:pt idx="118">
                  <c:v>1</c:v>
                </c:pt>
                <c:pt idx="119">
                  <c:v>76</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1A6-1FD3-4832-BE0D-03B3672F86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B09ZHCJDP1</c:v>
                </c:pt>
                <c:pt idx="1">
                  <c:v>B0BP7XLX48</c:v>
                </c:pt>
                <c:pt idx="2">
                  <c:v>B0BQRJ3C47</c:v>
                </c:pt>
                <c:pt idx="3">
                  <c:v>B0B53DS4TF</c:v>
                </c:pt>
                <c:pt idx="4">
                  <c:v>B0BQ3K23Y1</c:v>
                </c:pt>
                <c:pt idx="5">
                  <c:v>B0BR4F878Q</c:v>
                </c:pt>
                <c:pt idx="6">
                  <c:v>B0B23LW7NV</c:v>
                </c:pt>
                <c:pt idx="7">
                  <c:v>B0BM4KTNL1</c:v>
                </c:pt>
                <c:pt idx="8">
                  <c:v>B09WN3SRC7</c:v>
                </c:pt>
                <c:pt idx="9">
                  <c:v>B0BLC2BYPX</c:v>
                </c:pt>
                <c:pt idx="10">
                  <c:v>B0BP89YBC1</c:v>
                </c:pt>
                <c:pt idx="11">
                  <c:v>B0BM9H2NY9</c:v>
                </c:pt>
              </c:strCache>
            </c:strRef>
          </c:cat>
          <c:val>
            <c:numRef>
              <c:f>Sheet4!$B$4:$B$16</c:f>
              <c:numCache>
                <c:formatCode>General</c:formatCode>
                <c:ptCount val="12"/>
                <c:pt idx="0">
                  <c:v>5</c:v>
                </c:pt>
                <c:pt idx="1">
                  <c:v>5</c:v>
                </c:pt>
                <c:pt idx="2">
                  <c:v>5</c:v>
                </c:pt>
                <c:pt idx="3">
                  <c:v>4.8</c:v>
                </c:pt>
                <c:pt idx="4">
                  <c:v>4.8</c:v>
                </c:pt>
                <c:pt idx="5">
                  <c:v>4.8</c:v>
                </c:pt>
                <c:pt idx="6">
                  <c:v>4.7</c:v>
                </c:pt>
                <c:pt idx="7">
                  <c:v>4.7</c:v>
                </c:pt>
                <c:pt idx="8">
                  <c:v>4.7</c:v>
                </c:pt>
                <c:pt idx="9">
                  <c:v>4.7</c:v>
                </c:pt>
                <c:pt idx="10">
                  <c:v>4.7</c:v>
                </c:pt>
                <c:pt idx="11">
                  <c:v>4.7</c:v>
                </c:pt>
              </c:numCache>
            </c:numRef>
          </c:val>
          <c:extLst>
            <c:ext xmlns:c16="http://schemas.microsoft.com/office/drawing/2014/chart" uri="{C3380CC4-5D6E-409C-BE32-E72D297353CC}">
              <c16:uniqueId val="{00000000-F5D0-4469-AB23-6CD0A932380C}"/>
            </c:ext>
          </c:extLst>
        </c:ser>
        <c:dLbls>
          <c:showLegendKey val="0"/>
          <c:showVal val="0"/>
          <c:showCatName val="0"/>
          <c:showSerName val="0"/>
          <c:showPercent val="0"/>
          <c:showBubbleSize val="0"/>
        </c:dLbls>
        <c:gapWidth val="150"/>
        <c:overlap val="100"/>
        <c:axId val="144369759"/>
        <c:axId val="592140559"/>
      </c:barChart>
      <c:catAx>
        <c:axId val="14436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40559"/>
        <c:crosses val="autoZero"/>
        <c:auto val="1"/>
        <c:lblAlgn val="ctr"/>
        <c:lblOffset val="100"/>
        <c:noMultiLvlLbl val="0"/>
      </c:catAx>
      <c:valAx>
        <c:axId val="5921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(3).xlsx]Sheet5!PivotTable5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Sheet5!$B$3</c:f>
              <c:strCache>
                <c:ptCount val="1"/>
                <c:pt idx="0">
                  <c:v>Average of actual_price</c:v>
                </c:pt>
              </c:strCache>
            </c:strRef>
          </c:tx>
          <c:spPr>
            <a:solidFill>
              <a:schemeClr val="accent1"/>
            </a:solidFill>
            <a:ln>
              <a:noFill/>
            </a:ln>
            <a:effectLst/>
          </c:spPr>
          <c:invertIfNegative val="0"/>
          <c:cat>
            <c:strRef>
              <c:f>Sheet5!$A$4:$A$215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Sheet5!$B$4:$B$215</c:f>
              <c:numCache>
                <c:formatCode>General</c:formatCode>
                <c:ptCount val="211"/>
                <c:pt idx="0">
                  <c:v>4000</c:v>
                </c:pt>
                <c:pt idx="1">
                  <c:v>2699</c:v>
                </c:pt>
                <c:pt idx="2">
                  <c:v>999</c:v>
                </c:pt>
                <c:pt idx="3">
                  <c:v>1249.5</c:v>
                </c:pt>
                <c:pt idx="4">
                  <c:v>1399.5</c:v>
                </c:pt>
                <c:pt idx="5">
                  <c:v>4042.5</c:v>
                </c:pt>
                <c:pt idx="6">
                  <c:v>999</c:v>
                </c:pt>
                <c:pt idx="7">
                  <c:v>1100</c:v>
                </c:pt>
                <c:pt idx="8">
                  <c:v>599</c:v>
                </c:pt>
                <c:pt idx="9">
                  <c:v>999</c:v>
                </c:pt>
                <c:pt idx="10">
                  <c:v>906.02283261802575</c:v>
                </c:pt>
                <c:pt idx="11">
                  <c:v>665.66666666666663</c:v>
                </c:pt>
                <c:pt idx="12">
                  <c:v>799</c:v>
                </c:pt>
                <c:pt idx="13">
                  <c:v>1320.8181818181818</c:v>
                </c:pt>
                <c:pt idx="14">
                  <c:v>649</c:v>
                </c:pt>
                <c:pt idx="15">
                  <c:v>959.875</c:v>
                </c:pt>
                <c:pt idx="16">
                  <c:v>1777.6</c:v>
                </c:pt>
                <c:pt idx="17">
                  <c:v>1857.4</c:v>
                </c:pt>
                <c:pt idx="18">
                  <c:v>1055.7916666666667</c:v>
                </c:pt>
                <c:pt idx="19">
                  <c:v>2490</c:v>
                </c:pt>
                <c:pt idx="20">
                  <c:v>1015.6666666666666</c:v>
                </c:pt>
                <c:pt idx="21">
                  <c:v>199</c:v>
                </c:pt>
                <c:pt idx="22">
                  <c:v>1499</c:v>
                </c:pt>
                <c:pt idx="23">
                  <c:v>1945.4285714285713</c:v>
                </c:pt>
                <c:pt idx="24">
                  <c:v>1868</c:v>
                </c:pt>
                <c:pt idx="25">
                  <c:v>1665.6666666666667</c:v>
                </c:pt>
                <c:pt idx="26">
                  <c:v>2013</c:v>
                </c:pt>
                <c:pt idx="27">
                  <c:v>2932.6666666666665</c:v>
                </c:pt>
                <c:pt idx="28">
                  <c:v>1622.8333333333333</c:v>
                </c:pt>
                <c:pt idx="29">
                  <c:v>3432.3333333333335</c:v>
                </c:pt>
                <c:pt idx="30">
                  <c:v>1999</c:v>
                </c:pt>
                <c:pt idx="31">
                  <c:v>1519</c:v>
                </c:pt>
                <c:pt idx="32">
                  <c:v>499</c:v>
                </c:pt>
                <c:pt idx="33">
                  <c:v>4100</c:v>
                </c:pt>
                <c:pt idx="34">
                  <c:v>247</c:v>
                </c:pt>
                <c:pt idx="35">
                  <c:v>945</c:v>
                </c:pt>
                <c:pt idx="36">
                  <c:v>999</c:v>
                </c:pt>
                <c:pt idx="37">
                  <c:v>4400</c:v>
                </c:pt>
                <c:pt idx="38">
                  <c:v>3500</c:v>
                </c:pt>
                <c:pt idx="39">
                  <c:v>4642.666666666667</c:v>
                </c:pt>
                <c:pt idx="40">
                  <c:v>999</c:v>
                </c:pt>
                <c:pt idx="41">
                  <c:v>32000</c:v>
                </c:pt>
                <c:pt idx="42">
                  <c:v>1660</c:v>
                </c:pt>
                <c:pt idx="43">
                  <c:v>59890</c:v>
                </c:pt>
                <c:pt idx="44">
                  <c:v>16430</c:v>
                </c:pt>
                <c:pt idx="45">
                  <c:v>3490</c:v>
                </c:pt>
                <c:pt idx="46">
                  <c:v>3250</c:v>
                </c:pt>
                <c:pt idx="47">
                  <c:v>899</c:v>
                </c:pt>
                <c:pt idx="48">
                  <c:v>1999</c:v>
                </c:pt>
                <c:pt idx="49">
                  <c:v>1388.4444444444443</c:v>
                </c:pt>
                <c:pt idx="50">
                  <c:v>3865.6666666666665</c:v>
                </c:pt>
                <c:pt idx="51">
                  <c:v>2978.2222222222222</c:v>
                </c:pt>
                <c:pt idx="52">
                  <c:v>687.25</c:v>
                </c:pt>
                <c:pt idx="53">
                  <c:v>1999</c:v>
                </c:pt>
                <c:pt idx="54">
                  <c:v>1150</c:v>
                </c:pt>
                <c:pt idx="55">
                  <c:v>5897.6533333333327</c:v>
                </c:pt>
                <c:pt idx="56">
                  <c:v>6750</c:v>
                </c:pt>
                <c:pt idx="57">
                  <c:v>37999</c:v>
                </c:pt>
                <c:pt idx="58">
                  <c:v>2169</c:v>
                </c:pt>
                <c:pt idx="59">
                  <c:v>800</c:v>
                </c:pt>
                <c:pt idx="60">
                  <c:v>400</c:v>
                </c:pt>
                <c:pt idx="61">
                  <c:v>499</c:v>
                </c:pt>
                <c:pt idx="62">
                  <c:v>549</c:v>
                </c:pt>
                <c:pt idx="63">
                  <c:v>1299</c:v>
                </c:pt>
                <c:pt idx="64">
                  <c:v>2495</c:v>
                </c:pt>
                <c:pt idx="65">
                  <c:v>2394.5</c:v>
                </c:pt>
                <c:pt idx="66">
                  <c:v>995</c:v>
                </c:pt>
                <c:pt idx="67">
                  <c:v>1999</c:v>
                </c:pt>
                <c:pt idx="68">
                  <c:v>5097.6000000000004</c:v>
                </c:pt>
                <c:pt idx="69">
                  <c:v>1999</c:v>
                </c:pt>
                <c:pt idx="70">
                  <c:v>537.5</c:v>
                </c:pt>
                <c:pt idx="71">
                  <c:v>388.42857142857144</c:v>
                </c:pt>
                <c:pt idx="72">
                  <c:v>449.33333333333331</c:v>
                </c:pt>
                <c:pt idx="73">
                  <c:v>999</c:v>
                </c:pt>
                <c:pt idx="74">
                  <c:v>499</c:v>
                </c:pt>
                <c:pt idx="75">
                  <c:v>999</c:v>
                </c:pt>
                <c:pt idx="76">
                  <c:v>2960.0769230769229</c:v>
                </c:pt>
                <c:pt idx="77">
                  <c:v>2644</c:v>
                </c:pt>
                <c:pt idx="78">
                  <c:v>3749</c:v>
                </c:pt>
                <c:pt idx="79">
                  <c:v>600</c:v>
                </c:pt>
                <c:pt idx="80">
                  <c:v>1299</c:v>
                </c:pt>
                <c:pt idx="81">
                  <c:v>4699</c:v>
                </c:pt>
                <c:pt idx="82">
                  <c:v>2746</c:v>
                </c:pt>
                <c:pt idx="83">
                  <c:v>799</c:v>
                </c:pt>
                <c:pt idx="84">
                  <c:v>2371.75</c:v>
                </c:pt>
                <c:pt idx="85">
                  <c:v>12499</c:v>
                </c:pt>
                <c:pt idx="86">
                  <c:v>3999</c:v>
                </c:pt>
                <c:pt idx="87">
                  <c:v>3500</c:v>
                </c:pt>
                <c:pt idx="88">
                  <c:v>1175.25</c:v>
                </c:pt>
                <c:pt idx="89">
                  <c:v>1399.3333333333333</c:v>
                </c:pt>
                <c:pt idx="90">
                  <c:v>979</c:v>
                </c:pt>
                <c:pt idx="91">
                  <c:v>795</c:v>
                </c:pt>
                <c:pt idx="92">
                  <c:v>1170.4489795918366</c:v>
                </c:pt>
                <c:pt idx="93">
                  <c:v>1791.3333333333333</c:v>
                </c:pt>
                <c:pt idx="94">
                  <c:v>3100</c:v>
                </c:pt>
                <c:pt idx="95">
                  <c:v>18293.333333333332</c:v>
                </c:pt>
                <c:pt idx="96">
                  <c:v>2365.6666666666665</c:v>
                </c:pt>
                <c:pt idx="97">
                  <c:v>38523.693548387098</c:v>
                </c:pt>
                <c:pt idx="98">
                  <c:v>15329.666666666666</c:v>
                </c:pt>
                <c:pt idx="99">
                  <c:v>1332.3333333333333</c:v>
                </c:pt>
                <c:pt idx="100">
                  <c:v>497</c:v>
                </c:pt>
                <c:pt idx="101">
                  <c:v>1949</c:v>
                </c:pt>
                <c:pt idx="102">
                  <c:v>1199</c:v>
                </c:pt>
                <c:pt idx="103">
                  <c:v>2524</c:v>
                </c:pt>
                <c:pt idx="104">
                  <c:v>1218.5625</c:v>
                </c:pt>
                <c:pt idx="105">
                  <c:v>419</c:v>
                </c:pt>
                <c:pt idx="106">
                  <c:v>999</c:v>
                </c:pt>
                <c:pt idx="107">
                  <c:v>1727.5714285714287</c:v>
                </c:pt>
                <c:pt idx="108">
                  <c:v>1449</c:v>
                </c:pt>
                <c:pt idx="109">
                  <c:v>1999</c:v>
                </c:pt>
                <c:pt idx="110">
                  <c:v>499</c:v>
                </c:pt>
                <c:pt idx="111">
                  <c:v>3495</c:v>
                </c:pt>
                <c:pt idx="112">
                  <c:v>2679</c:v>
                </c:pt>
                <c:pt idx="113">
                  <c:v>1599</c:v>
                </c:pt>
                <c:pt idx="114">
                  <c:v>809</c:v>
                </c:pt>
                <c:pt idx="115">
                  <c:v>4374</c:v>
                </c:pt>
                <c:pt idx="116">
                  <c:v>2155.8888888888887</c:v>
                </c:pt>
                <c:pt idx="117">
                  <c:v>20593.397058823528</c:v>
                </c:pt>
                <c:pt idx="118">
                  <c:v>1499</c:v>
                </c:pt>
                <c:pt idx="119">
                  <c:v>8554.7631578947367</c:v>
                </c:pt>
                <c:pt idx="120">
                  <c:v>1900</c:v>
                </c:pt>
                <c:pt idx="121">
                  <c:v>99</c:v>
                </c:pt>
                <c:pt idx="122">
                  <c:v>100</c:v>
                </c:pt>
                <c:pt idx="123">
                  <c:v>230</c:v>
                </c:pt>
                <c:pt idx="124">
                  <c:v>255</c:v>
                </c:pt>
                <c:pt idx="125">
                  <c:v>165</c:v>
                </c:pt>
                <c:pt idx="126">
                  <c:v>75990</c:v>
                </c:pt>
                <c:pt idx="127">
                  <c:v>27113.25</c:v>
                </c:pt>
                <c:pt idx="128">
                  <c:v>3349.909090909091</c:v>
                </c:pt>
                <c:pt idx="129">
                  <c:v>1913.3333333333333</c:v>
                </c:pt>
                <c:pt idx="130">
                  <c:v>3300</c:v>
                </c:pt>
                <c:pt idx="131">
                  <c:v>2910</c:v>
                </c:pt>
                <c:pt idx="132">
                  <c:v>3382.6666666666665</c:v>
                </c:pt>
                <c:pt idx="133">
                  <c:v>1690</c:v>
                </c:pt>
                <c:pt idx="134">
                  <c:v>9499.5</c:v>
                </c:pt>
                <c:pt idx="135">
                  <c:v>3280</c:v>
                </c:pt>
                <c:pt idx="136">
                  <c:v>4236.25</c:v>
                </c:pt>
                <c:pt idx="137">
                  <c:v>2819</c:v>
                </c:pt>
                <c:pt idx="138">
                  <c:v>3035</c:v>
                </c:pt>
                <c:pt idx="139">
                  <c:v>1178.3333333333333</c:v>
                </c:pt>
                <c:pt idx="140">
                  <c:v>4563.347826086957</c:v>
                </c:pt>
                <c:pt idx="141">
                  <c:v>11738.166666666666</c:v>
                </c:pt>
                <c:pt idx="142">
                  <c:v>249</c:v>
                </c:pt>
                <c:pt idx="143">
                  <c:v>799</c:v>
                </c:pt>
                <c:pt idx="144">
                  <c:v>763.07692307692309</c:v>
                </c:pt>
                <c:pt idx="145">
                  <c:v>495</c:v>
                </c:pt>
                <c:pt idx="146">
                  <c:v>499</c:v>
                </c:pt>
                <c:pt idx="147">
                  <c:v>483</c:v>
                </c:pt>
                <c:pt idx="148">
                  <c:v>1500</c:v>
                </c:pt>
                <c:pt idx="149">
                  <c:v>1478.6</c:v>
                </c:pt>
                <c:pt idx="150">
                  <c:v>5795</c:v>
                </c:pt>
                <c:pt idx="151">
                  <c:v>799</c:v>
                </c:pt>
                <c:pt idx="152">
                  <c:v>1299</c:v>
                </c:pt>
                <c:pt idx="153">
                  <c:v>4811.5</c:v>
                </c:pt>
                <c:pt idx="154">
                  <c:v>4290</c:v>
                </c:pt>
                <c:pt idx="155">
                  <c:v>12116.8</c:v>
                </c:pt>
                <c:pt idx="156">
                  <c:v>1568</c:v>
                </c:pt>
                <c:pt idx="157">
                  <c:v>869.5</c:v>
                </c:pt>
                <c:pt idx="158">
                  <c:v>1678.909090909091</c:v>
                </c:pt>
                <c:pt idx="159">
                  <c:v>1570.8421052631579</c:v>
                </c:pt>
                <c:pt idx="160">
                  <c:v>1631</c:v>
                </c:pt>
                <c:pt idx="161">
                  <c:v>3765.7</c:v>
                </c:pt>
                <c:pt idx="162">
                  <c:v>4466.333333333333</c:v>
                </c:pt>
                <c:pt idx="163">
                  <c:v>5597</c:v>
                </c:pt>
                <c:pt idx="164">
                  <c:v>23999</c:v>
                </c:pt>
                <c:pt idx="165">
                  <c:v>1846.6842105263158</c:v>
                </c:pt>
                <c:pt idx="166">
                  <c:v>1772.0769230769231</c:v>
                </c:pt>
                <c:pt idx="167">
                  <c:v>4743</c:v>
                </c:pt>
                <c:pt idx="168">
                  <c:v>2210</c:v>
                </c:pt>
                <c:pt idx="169">
                  <c:v>5289.5925925925922</c:v>
                </c:pt>
                <c:pt idx="170">
                  <c:v>5497</c:v>
                </c:pt>
                <c:pt idx="171">
                  <c:v>1796.3333333333333</c:v>
                </c:pt>
                <c:pt idx="172">
                  <c:v>3866</c:v>
                </c:pt>
                <c:pt idx="173">
                  <c:v>2999</c:v>
                </c:pt>
                <c:pt idx="174">
                  <c:v>2358.4545454545455</c:v>
                </c:pt>
                <c:pt idx="175">
                  <c:v>747</c:v>
                </c:pt>
                <c:pt idx="176">
                  <c:v>635</c:v>
                </c:pt>
                <c:pt idx="177">
                  <c:v>11495</c:v>
                </c:pt>
                <c:pt idx="178">
                  <c:v>580.57142857142856</c:v>
                </c:pt>
                <c:pt idx="179">
                  <c:v>2132.6666666666665</c:v>
                </c:pt>
                <c:pt idx="180">
                  <c:v>1295</c:v>
                </c:pt>
                <c:pt idx="181">
                  <c:v>1179.5</c:v>
                </c:pt>
                <c:pt idx="182">
                  <c:v>4139.083333333333</c:v>
                </c:pt>
                <c:pt idx="183">
                  <c:v>1061.6363636363637</c:v>
                </c:pt>
                <c:pt idx="184">
                  <c:v>9329.3333333333339</c:v>
                </c:pt>
                <c:pt idx="185">
                  <c:v>500</c:v>
                </c:pt>
                <c:pt idx="186">
                  <c:v>7448.25</c:v>
                </c:pt>
                <c:pt idx="187">
                  <c:v>5059.375</c:v>
                </c:pt>
                <c:pt idx="188">
                  <c:v>44949.5</c:v>
                </c:pt>
                <c:pt idx="189">
                  <c:v>9856.8333333333339</c:v>
                </c:pt>
                <c:pt idx="190">
                  <c:v>813.33333333333337</c:v>
                </c:pt>
                <c:pt idx="191">
                  <c:v>15618.833333333334</c:v>
                </c:pt>
                <c:pt idx="192">
                  <c:v>743.5454545454545</c:v>
                </c:pt>
                <c:pt idx="193">
                  <c:v>999</c:v>
                </c:pt>
                <c:pt idx="194">
                  <c:v>599</c:v>
                </c:pt>
                <c:pt idx="195">
                  <c:v>1347</c:v>
                </c:pt>
                <c:pt idx="196">
                  <c:v>440</c:v>
                </c:pt>
                <c:pt idx="197">
                  <c:v>535</c:v>
                </c:pt>
                <c:pt idx="198">
                  <c:v>922.5</c:v>
                </c:pt>
                <c:pt idx="199">
                  <c:v>99</c:v>
                </c:pt>
                <c:pt idx="200">
                  <c:v>2999</c:v>
                </c:pt>
                <c:pt idx="201">
                  <c:v>267.85714285714283</c:v>
                </c:pt>
                <c:pt idx="202">
                  <c:v>487.5</c:v>
                </c:pt>
                <c:pt idx="203">
                  <c:v>150</c:v>
                </c:pt>
                <c:pt idx="204">
                  <c:v>100</c:v>
                </c:pt>
                <c:pt idx="205">
                  <c:v>225</c:v>
                </c:pt>
                <c:pt idx="206">
                  <c:v>150</c:v>
                </c:pt>
                <c:pt idx="207">
                  <c:v>260</c:v>
                </c:pt>
                <c:pt idx="208">
                  <c:v>405</c:v>
                </c:pt>
                <c:pt idx="209">
                  <c:v>296.66666666666669</c:v>
                </c:pt>
                <c:pt idx="210">
                  <c:v>150</c:v>
                </c:pt>
              </c:numCache>
            </c:numRef>
          </c:val>
          <c:extLst>
            <c:ext xmlns:c16="http://schemas.microsoft.com/office/drawing/2014/chart" uri="{C3380CC4-5D6E-409C-BE32-E72D297353CC}">
              <c16:uniqueId val="{00000000-5837-40BD-85C7-AD8B9938081F}"/>
            </c:ext>
          </c:extLst>
        </c:ser>
        <c:ser>
          <c:idx val="1"/>
          <c:order val="1"/>
          <c:tx>
            <c:strRef>
              <c:f>Sheet5!$C$3</c:f>
              <c:strCache>
                <c:ptCount val="1"/>
                <c:pt idx="0">
                  <c:v>Sum of discounted_price</c:v>
                </c:pt>
              </c:strCache>
            </c:strRef>
          </c:tx>
          <c:spPr>
            <a:solidFill>
              <a:schemeClr val="accent2"/>
            </a:solidFill>
            <a:ln>
              <a:noFill/>
            </a:ln>
            <a:effectLst/>
          </c:spPr>
          <c:invertIfNegative val="0"/>
          <c:cat>
            <c:strRef>
              <c:f>Sheet5!$A$4:$A$215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Electronics|Mobiles&amp;Accessories|MobileAccessories|D√©cor</c:v>
                </c:pt>
                <c:pt idx="106">
                  <c:v>Electronics|Mobiles&amp;Accessories|MobileAccessories|D√©cor|PhoneCharms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Sheet5!$C$4:$C$215</c:f>
              <c:numCache>
                <c:formatCode>General</c:formatCode>
                <c:ptCount val="211"/>
                <c:pt idx="0">
                  <c:v>2339</c:v>
                </c:pt>
                <c:pt idx="1">
                  <c:v>443</c:v>
                </c:pt>
                <c:pt idx="2">
                  <c:v>649</c:v>
                </c:pt>
                <c:pt idx="3">
                  <c:v>1148</c:v>
                </c:pt>
                <c:pt idx="4">
                  <c:v>1498</c:v>
                </c:pt>
                <c:pt idx="5">
                  <c:v>3880</c:v>
                </c:pt>
                <c:pt idx="6">
                  <c:v>297</c:v>
                </c:pt>
                <c:pt idx="7">
                  <c:v>499</c:v>
                </c:pt>
                <c:pt idx="8">
                  <c:v>525</c:v>
                </c:pt>
                <c:pt idx="9">
                  <c:v>349</c:v>
                </c:pt>
                <c:pt idx="10">
                  <c:v>84048.62</c:v>
                </c:pt>
                <c:pt idx="11">
                  <c:v>895</c:v>
                </c:pt>
                <c:pt idx="12">
                  <c:v>199</c:v>
                </c:pt>
                <c:pt idx="13">
                  <c:v>6268</c:v>
                </c:pt>
                <c:pt idx="14">
                  <c:v>154</c:v>
                </c:pt>
                <c:pt idx="15">
                  <c:v>2949</c:v>
                </c:pt>
                <c:pt idx="16">
                  <c:v>11887</c:v>
                </c:pt>
                <c:pt idx="17">
                  <c:v>6412</c:v>
                </c:pt>
                <c:pt idx="18">
                  <c:v>14624</c:v>
                </c:pt>
                <c:pt idx="19">
                  <c:v>1399</c:v>
                </c:pt>
                <c:pt idx="20">
                  <c:v>2164</c:v>
                </c:pt>
                <c:pt idx="21">
                  <c:v>367</c:v>
                </c:pt>
                <c:pt idx="22">
                  <c:v>1598</c:v>
                </c:pt>
                <c:pt idx="23">
                  <c:v>9416</c:v>
                </c:pt>
                <c:pt idx="24">
                  <c:v>4046</c:v>
                </c:pt>
                <c:pt idx="25">
                  <c:v>1247</c:v>
                </c:pt>
                <c:pt idx="26">
                  <c:v>2697</c:v>
                </c:pt>
                <c:pt idx="27">
                  <c:v>5317</c:v>
                </c:pt>
                <c:pt idx="28">
                  <c:v>5662</c:v>
                </c:pt>
                <c:pt idx="29">
                  <c:v>3938</c:v>
                </c:pt>
                <c:pt idx="30">
                  <c:v>1098</c:v>
                </c:pt>
                <c:pt idx="31">
                  <c:v>2790</c:v>
                </c:pt>
                <c:pt idx="32">
                  <c:v>149</c:v>
                </c:pt>
                <c:pt idx="33">
                  <c:v>3299</c:v>
                </c:pt>
                <c:pt idx="34">
                  <c:v>524</c:v>
                </c:pt>
                <c:pt idx="35">
                  <c:v>2765</c:v>
                </c:pt>
                <c:pt idx="36">
                  <c:v>199</c:v>
                </c:pt>
                <c:pt idx="37">
                  <c:v>6831</c:v>
                </c:pt>
                <c:pt idx="38">
                  <c:v>1792</c:v>
                </c:pt>
                <c:pt idx="39">
                  <c:v>21101</c:v>
                </c:pt>
                <c:pt idx="40">
                  <c:v>549</c:v>
                </c:pt>
                <c:pt idx="41">
                  <c:v>10389</c:v>
                </c:pt>
                <c:pt idx="42">
                  <c:v>6686</c:v>
                </c:pt>
                <c:pt idx="43">
                  <c:v>37247</c:v>
                </c:pt>
                <c:pt idx="44">
                  <c:v>16398</c:v>
                </c:pt>
                <c:pt idx="45">
                  <c:v>1199</c:v>
                </c:pt>
                <c:pt idx="46">
                  <c:v>2099</c:v>
                </c:pt>
                <c:pt idx="47">
                  <c:v>599</c:v>
                </c:pt>
                <c:pt idx="48">
                  <c:v>1199</c:v>
                </c:pt>
                <c:pt idx="49">
                  <c:v>12998</c:v>
                </c:pt>
                <c:pt idx="50">
                  <c:v>4957</c:v>
                </c:pt>
                <c:pt idx="51">
                  <c:v>14637</c:v>
                </c:pt>
                <c:pt idx="52">
                  <c:v>2450</c:v>
                </c:pt>
                <c:pt idx="53">
                  <c:v>549</c:v>
                </c:pt>
                <c:pt idx="54">
                  <c:v>598</c:v>
                </c:pt>
                <c:pt idx="55">
                  <c:v>15197</c:v>
                </c:pt>
                <c:pt idx="56">
                  <c:v>11847</c:v>
                </c:pt>
                <c:pt idx="57">
                  <c:v>26999</c:v>
                </c:pt>
                <c:pt idx="58">
                  <c:v>10917</c:v>
                </c:pt>
                <c:pt idx="59">
                  <c:v>449</c:v>
                </c:pt>
                <c:pt idx="60">
                  <c:v>299</c:v>
                </c:pt>
                <c:pt idx="61">
                  <c:v>299</c:v>
                </c:pt>
                <c:pt idx="62">
                  <c:v>549</c:v>
                </c:pt>
                <c:pt idx="63">
                  <c:v>699</c:v>
                </c:pt>
                <c:pt idx="64">
                  <c:v>1549</c:v>
                </c:pt>
                <c:pt idx="65">
                  <c:v>1125</c:v>
                </c:pt>
                <c:pt idx="66">
                  <c:v>748</c:v>
                </c:pt>
                <c:pt idx="67">
                  <c:v>799</c:v>
                </c:pt>
                <c:pt idx="68">
                  <c:v>13786</c:v>
                </c:pt>
                <c:pt idx="69">
                  <c:v>499</c:v>
                </c:pt>
                <c:pt idx="70">
                  <c:v>1957</c:v>
                </c:pt>
                <c:pt idx="71">
                  <c:v>2292</c:v>
                </c:pt>
                <c:pt idx="72">
                  <c:v>1128</c:v>
                </c:pt>
                <c:pt idx="73">
                  <c:v>240</c:v>
                </c:pt>
                <c:pt idx="74">
                  <c:v>119</c:v>
                </c:pt>
                <c:pt idx="75">
                  <c:v>99</c:v>
                </c:pt>
                <c:pt idx="76">
                  <c:v>50761</c:v>
                </c:pt>
                <c:pt idx="77">
                  <c:v>8909</c:v>
                </c:pt>
                <c:pt idx="78">
                  <c:v>2448</c:v>
                </c:pt>
                <c:pt idx="79">
                  <c:v>209</c:v>
                </c:pt>
                <c:pt idx="80">
                  <c:v>349</c:v>
                </c:pt>
                <c:pt idx="81">
                  <c:v>4699</c:v>
                </c:pt>
                <c:pt idx="82">
                  <c:v>7494</c:v>
                </c:pt>
                <c:pt idx="83">
                  <c:v>499</c:v>
                </c:pt>
                <c:pt idx="84">
                  <c:v>4196</c:v>
                </c:pt>
                <c:pt idx="85">
                  <c:v>4999</c:v>
                </c:pt>
                <c:pt idx="86">
                  <c:v>2299</c:v>
                </c:pt>
                <c:pt idx="87">
                  <c:v>2699</c:v>
                </c:pt>
                <c:pt idx="88">
                  <c:v>9751</c:v>
                </c:pt>
                <c:pt idx="89">
                  <c:v>1991</c:v>
                </c:pt>
                <c:pt idx="90">
                  <c:v>928</c:v>
                </c:pt>
                <c:pt idx="91">
                  <c:v>399</c:v>
                </c:pt>
                <c:pt idx="92">
                  <c:v>21508</c:v>
                </c:pt>
                <c:pt idx="93">
                  <c:v>5236</c:v>
                </c:pt>
                <c:pt idx="94">
                  <c:v>1990</c:v>
                </c:pt>
                <c:pt idx="95">
                  <c:v>29970</c:v>
                </c:pt>
                <c:pt idx="96">
                  <c:v>3465</c:v>
                </c:pt>
                <c:pt idx="97">
                  <c:v>1564932</c:v>
                </c:pt>
                <c:pt idx="98">
                  <c:v>43085</c:v>
                </c:pt>
                <c:pt idx="99">
                  <c:v>1437</c:v>
                </c:pt>
                <c:pt idx="100">
                  <c:v>278</c:v>
                </c:pt>
                <c:pt idx="101">
                  <c:v>2551</c:v>
                </c:pt>
                <c:pt idx="102">
                  <c:v>2479</c:v>
                </c:pt>
                <c:pt idx="103">
                  <c:v>18619</c:v>
                </c:pt>
                <c:pt idx="104">
                  <c:v>8750</c:v>
                </c:pt>
                <c:pt idx="105">
                  <c:v>507</c:v>
                </c:pt>
                <c:pt idx="106">
                  <c:v>99</c:v>
                </c:pt>
                <c:pt idx="107">
                  <c:v>4044</c:v>
                </c:pt>
                <c:pt idx="108">
                  <c:v>750</c:v>
                </c:pt>
                <c:pt idx="109">
                  <c:v>689</c:v>
                </c:pt>
                <c:pt idx="110">
                  <c:v>89</c:v>
                </c:pt>
                <c:pt idx="111">
                  <c:v>1699</c:v>
                </c:pt>
                <c:pt idx="112">
                  <c:v>4995</c:v>
                </c:pt>
                <c:pt idx="113">
                  <c:v>539</c:v>
                </c:pt>
                <c:pt idx="114">
                  <c:v>1790</c:v>
                </c:pt>
                <c:pt idx="115">
                  <c:v>12468</c:v>
                </c:pt>
                <c:pt idx="116">
                  <c:v>15497</c:v>
                </c:pt>
                <c:pt idx="117">
                  <c:v>1071302</c:v>
                </c:pt>
                <c:pt idx="118">
                  <c:v>1289</c:v>
                </c:pt>
                <c:pt idx="119">
                  <c:v>177817</c:v>
                </c:pt>
                <c:pt idx="120">
                  <c:v>899</c:v>
                </c:pt>
                <c:pt idx="121">
                  <c:v>99</c:v>
                </c:pt>
                <c:pt idx="122">
                  <c:v>90</c:v>
                </c:pt>
                <c:pt idx="123">
                  <c:v>230</c:v>
                </c:pt>
                <c:pt idx="124">
                  <c:v>701</c:v>
                </c:pt>
                <c:pt idx="125">
                  <c:v>130</c:v>
                </c:pt>
                <c:pt idx="126">
                  <c:v>42990</c:v>
                </c:pt>
                <c:pt idx="127">
                  <c:v>47668</c:v>
                </c:pt>
                <c:pt idx="128">
                  <c:v>22615</c:v>
                </c:pt>
                <c:pt idx="129">
                  <c:v>4397</c:v>
                </c:pt>
                <c:pt idx="130">
                  <c:v>1982.84</c:v>
                </c:pt>
                <c:pt idx="131">
                  <c:v>3347</c:v>
                </c:pt>
                <c:pt idx="132">
                  <c:v>6038</c:v>
                </c:pt>
                <c:pt idx="133">
                  <c:v>699</c:v>
                </c:pt>
                <c:pt idx="134">
                  <c:v>9048</c:v>
                </c:pt>
                <c:pt idx="135">
                  <c:v>39941.769999999997</c:v>
                </c:pt>
                <c:pt idx="136">
                  <c:v>49403</c:v>
                </c:pt>
                <c:pt idx="137">
                  <c:v>3608</c:v>
                </c:pt>
                <c:pt idx="138">
                  <c:v>4418</c:v>
                </c:pt>
                <c:pt idx="139">
                  <c:v>6504</c:v>
                </c:pt>
                <c:pt idx="140">
                  <c:v>55250</c:v>
                </c:pt>
                <c:pt idx="141">
                  <c:v>75880</c:v>
                </c:pt>
                <c:pt idx="142">
                  <c:v>274</c:v>
                </c:pt>
                <c:pt idx="143">
                  <c:v>320</c:v>
                </c:pt>
                <c:pt idx="144">
                  <c:v>5134.0599999999995</c:v>
                </c:pt>
                <c:pt idx="145">
                  <c:v>199</c:v>
                </c:pt>
                <c:pt idx="146">
                  <c:v>244</c:v>
                </c:pt>
                <c:pt idx="147">
                  <c:v>612</c:v>
                </c:pt>
                <c:pt idx="148">
                  <c:v>1099</c:v>
                </c:pt>
                <c:pt idx="149">
                  <c:v>5022</c:v>
                </c:pt>
                <c:pt idx="150">
                  <c:v>4799</c:v>
                </c:pt>
                <c:pt idx="151">
                  <c:v>1557</c:v>
                </c:pt>
                <c:pt idx="152">
                  <c:v>599</c:v>
                </c:pt>
                <c:pt idx="153">
                  <c:v>13567</c:v>
                </c:pt>
                <c:pt idx="154">
                  <c:v>2599</c:v>
                </c:pt>
                <c:pt idx="155">
                  <c:v>31382</c:v>
                </c:pt>
                <c:pt idx="156">
                  <c:v>5529</c:v>
                </c:pt>
                <c:pt idx="157">
                  <c:v>1038</c:v>
                </c:pt>
                <c:pt idx="158">
                  <c:v>8940</c:v>
                </c:pt>
                <c:pt idx="159">
                  <c:v>19010</c:v>
                </c:pt>
                <c:pt idx="160">
                  <c:v>2952</c:v>
                </c:pt>
                <c:pt idx="161">
                  <c:v>21139</c:v>
                </c:pt>
                <c:pt idx="162">
                  <c:v>32941</c:v>
                </c:pt>
                <c:pt idx="163">
                  <c:v>6998</c:v>
                </c:pt>
                <c:pt idx="164">
                  <c:v>12609</c:v>
                </c:pt>
                <c:pt idx="165">
                  <c:v>21228</c:v>
                </c:pt>
                <c:pt idx="166">
                  <c:v>12625</c:v>
                </c:pt>
                <c:pt idx="167">
                  <c:v>7367.66</c:v>
                </c:pt>
                <c:pt idx="168">
                  <c:v>10283</c:v>
                </c:pt>
                <c:pt idx="169">
                  <c:v>81127.48</c:v>
                </c:pt>
                <c:pt idx="170">
                  <c:v>10298</c:v>
                </c:pt>
                <c:pt idx="171">
                  <c:v>4693</c:v>
                </c:pt>
                <c:pt idx="172">
                  <c:v>13259</c:v>
                </c:pt>
                <c:pt idx="173">
                  <c:v>1999</c:v>
                </c:pt>
                <c:pt idx="174">
                  <c:v>16121</c:v>
                </c:pt>
                <c:pt idx="175">
                  <c:v>688</c:v>
                </c:pt>
                <c:pt idx="176">
                  <c:v>635</c:v>
                </c:pt>
                <c:pt idx="177">
                  <c:v>5999</c:v>
                </c:pt>
                <c:pt idx="178">
                  <c:v>2712</c:v>
                </c:pt>
                <c:pt idx="179">
                  <c:v>2997</c:v>
                </c:pt>
                <c:pt idx="180">
                  <c:v>587</c:v>
                </c:pt>
                <c:pt idx="181">
                  <c:v>18292</c:v>
                </c:pt>
                <c:pt idx="182">
                  <c:v>36855</c:v>
                </c:pt>
                <c:pt idx="183">
                  <c:v>11124</c:v>
                </c:pt>
                <c:pt idx="184">
                  <c:v>15687</c:v>
                </c:pt>
                <c:pt idx="185">
                  <c:v>253</c:v>
                </c:pt>
                <c:pt idx="186">
                  <c:v>21596</c:v>
                </c:pt>
                <c:pt idx="187">
                  <c:v>22243</c:v>
                </c:pt>
                <c:pt idx="188">
                  <c:v>46899</c:v>
                </c:pt>
                <c:pt idx="189">
                  <c:v>33878</c:v>
                </c:pt>
                <c:pt idx="190">
                  <c:v>2379</c:v>
                </c:pt>
                <c:pt idx="191">
                  <c:v>84183</c:v>
                </c:pt>
                <c:pt idx="192">
                  <c:v>4505</c:v>
                </c:pt>
                <c:pt idx="193">
                  <c:v>425</c:v>
                </c:pt>
                <c:pt idx="194">
                  <c:v>249</c:v>
                </c:pt>
                <c:pt idx="195">
                  <c:v>1276</c:v>
                </c:pt>
                <c:pt idx="196">
                  <c:v>440</c:v>
                </c:pt>
                <c:pt idx="197">
                  <c:v>535</c:v>
                </c:pt>
                <c:pt idx="198">
                  <c:v>1817</c:v>
                </c:pt>
                <c:pt idx="199">
                  <c:v>99</c:v>
                </c:pt>
                <c:pt idx="200">
                  <c:v>1399</c:v>
                </c:pt>
                <c:pt idx="201">
                  <c:v>1590</c:v>
                </c:pt>
                <c:pt idx="202">
                  <c:v>288</c:v>
                </c:pt>
                <c:pt idx="203">
                  <c:v>565</c:v>
                </c:pt>
                <c:pt idx="204">
                  <c:v>190</c:v>
                </c:pt>
                <c:pt idx="205">
                  <c:v>225</c:v>
                </c:pt>
                <c:pt idx="206">
                  <c:v>300</c:v>
                </c:pt>
                <c:pt idx="207">
                  <c:v>510</c:v>
                </c:pt>
                <c:pt idx="208">
                  <c:v>658</c:v>
                </c:pt>
                <c:pt idx="209">
                  <c:v>733</c:v>
                </c:pt>
                <c:pt idx="210">
                  <c:v>150</c:v>
                </c:pt>
              </c:numCache>
            </c:numRef>
          </c:val>
          <c:extLst>
            <c:ext xmlns:c16="http://schemas.microsoft.com/office/drawing/2014/chart" uri="{C3380CC4-5D6E-409C-BE32-E72D297353CC}">
              <c16:uniqueId val="{00000001-5837-40BD-85C7-AD8B9938081F}"/>
            </c:ext>
          </c:extLst>
        </c:ser>
        <c:dLbls>
          <c:showLegendKey val="0"/>
          <c:showVal val="0"/>
          <c:showCatName val="0"/>
          <c:showSerName val="0"/>
          <c:showPercent val="0"/>
          <c:showBubbleSize val="0"/>
        </c:dLbls>
        <c:gapWidth val="150"/>
        <c:overlap val="100"/>
        <c:axId val="1789601759"/>
        <c:axId val="1789599839"/>
      </c:barChart>
      <c:catAx>
        <c:axId val="17896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599839"/>
        <c:crosses val="autoZero"/>
        <c:auto val="1"/>
        <c:lblAlgn val="ctr"/>
        <c:lblOffset val="100"/>
        <c:noMultiLvlLbl val="0"/>
      </c:catAx>
      <c:valAx>
        <c:axId val="1789599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amazon!$I$2:$I$1466</c:f>
              <c:numCache>
                <c:formatCode>0%</c:formatCode>
                <c:ptCount val="1465"/>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0.75</c:v>
                </c:pt>
                <c:pt idx="325">
                  <c:v>0.11</c:v>
                </c:pt>
                <c:pt idx="326">
                  <c:v>0.51</c:v>
                </c:pt>
                <c:pt idx="327">
                  <c:v>0.46</c:v>
                </c:pt>
                <c:pt idx="328">
                  <c:v>0.65</c:v>
                </c:pt>
                <c:pt idx="329">
                  <c:v>0.61</c:v>
                </c:pt>
                <c:pt idx="330">
                  <c:v>0.48</c:v>
                </c:pt>
                <c:pt idx="331">
                  <c:v>0.2</c:v>
                </c:pt>
                <c:pt idx="332">
                  <c:v>0.33</c:v>
                </c:pt>
                <c:pt idx="333">
                  <c:v>0.63</c:v>
                </c:pt>
                <c:pt idx="334">
                  <c:v>0.91</c:v>
                </c:pt>
                <c:pt idx="335">
                  <c:v>0.8</c:v>
                </c:pt>
                <c:pt idx="336">
                  <c:v>0.75</c:v>
                </c:pt>
                <c:pt idx="337">
                  <c:v>7.0000000000000007E-2</c:v>
                </c:pt>
                <c:pt idx="338">
                  <c:v>0.28000000000000003</c:v>
                </c:pt>
                <c:pt idx="339">
                  <c:v>0</c:v>
                </c:pt>
                <c:pt idx="340">
                  <c:v>0</c:v>
                </c:pt>
                <c:pt idx="341">
                  <c:v>0.28000000000000003</c:v>
                </c:pt>
                <c:pt idx="342">
                  <c:v>0.28000000000000003</c:v>
                </c:pt>
                <c:pt idx="343">
                  <c:v>0.43</c:v>
                </c:pt>
                <c:pt idx="344">
                  <c:v>0.62</c:v>
                </c:pt>
                <c:pt idx="345">
                  <c:v>0.19</c:v>
                </c:pt>
                <c:pt idx="346">
                  <c:v>0.79</c:v>
                </c:pt>
                <c:pt idx="347">
                  <c:v>0.4</c:v>
                </c:pt>
                <c:pt idx="348">
                  <c:v>0.21</c:v>
                </c:pt>
                <c:pt idx="349">
                  <c:v>0.76</c:v>
                </c:pt>
                <c:pt idx="350">
                  <c:v>0.25</c:v>
                </c:pt>
                <c:pt idx="351">
                  <c:v>0.73</c:v>
                </c:pt>
                <c:pt idx="352">
                  <c:v>0.65</c:v>
                </c:pt>
                <c:pt idx="353">
                  <c:v>0.47</c:v>
                </c:pt>
                <c:pt idx="354">
                  <c:v>0.21</c:v>
                </c:pt>
                <c:pt idx="355">
                  <c:v>0.4</c:v>
                </c:pt>
                <c:pt idx="356">
                  <c:v>0.48</c:v>
                </c:pt>
                <c:pt idx="357">
                  <c:v>0.65</c:v>
                </c:pt>
                <c:pt idx="358">
                  <c:v>0.28000000000000003</c:v>
                </c:pt>
                <c:pt idx="359">
                  <c:v>0.6</c:v>
                </c:pt>
                <c:pt idx="360">
                  <c:v>0.81</c:v>
                </c:pt>
                <c:pt idx="361">
                  <c:v>0.28999999999999998</c:v>
                </c:pt>
                <c:pt idx="362">
                  <c:v>0.47</c:v>
                </c:pt>
                <c:pt idx="363">
                  <c:v>0.28000000000000003</c:v>
                </c:pt>
                <c:pt idx="364">
                  <c:v>0.91</c:v>
                </c:pt>
                <c:pt idx="365">
                  <c:v>0.78</c:v>
                </c:pt>
                <c:pt idx="366">
                  <c:v>0.32</c:v>
                </c:pt>
                <c:pt idx="367">
                  <c:v>0.21</c:v>
                </c:pt>
                <c:pt idx="368">
                  <c:v>0.91</c:v>
                </c:pt>
                <c:pt idx="369">
                  <c:v>0.64</c:v>
                </c:pt>
                <c:pt idx="370">
                  <c:v>0.23</c:v>
                </c:pt>
                <c:pt idx="371">
                  <c:v>0.24</c:v>
                </c:pt>
                <c:pt idx="372">
                  <c:v>0.91</c:v>
                </c:pt>
                <c:pt idx="373">
                  <c:v>0.25</c:v>
                </c:pt>
                <c:pt idx="374">
                  <c:v>0.72</c:v>
                </c:pt>
                <c:pt idx="375">
                  <c:v>0.76</c:v>
                </c:pt>
                <c:pt idx="376">
                  <c:v>0.5</c:v>
                </c:pt>
                <c:pt idx="377">
                  <c:v>0.43</c:v>
                </c:pt>
                <c:pt idx="378">
                  <c:v>0.18</c:v>
                </c:pt>
                <c:pt idx="379">
                  <c:v>0.8</c:v>
                </c:pt>
                <c:pt idx="380">
                  <c:v>0.91</c:v>
                </c:pt>
                <c:pt idx="381">
                  <c:v>0.25</c:v>
                </c:pt>
                <c:pt idx="382">
                  <c:v>0.49</c:v>
                </c:pt>
                <c:pt idx="383">
                  <c:v>0.19</c:v>
                </c:pt>
                <c:pt idx="384">
                  <c:v>0.66</c:v>
                </c:pt>
                <c:pt idx="385">
                  <c:v>0.8</c:v>
                </c:pt>
                <c:pt idx="386">
                  <c:v>0.26</c:v>
                </c:pt>
                <c:pt idx="387">
                  <c:v>0.2</c:v>
                </c:pt>
                <c:pt idx="388">
                  <c:v>0.37</c:v>
                </c:pt>
                <c:pt idx="389">
                  <c:v>0.43</c:v>
                </c:pt>
                <c:pt idx="390">
                  <c:v>0.5</c:v>
                </c:pt>
                <c:pt idx="391">
                  <c:v>0.75</c:v>
                </c:pt>
                <c:pt idx="392">
                  <c:v>0.53</c:v>
                </c:pt>
                <c:pt idx="393">
                  <c:v>0.61</c:v>
                </c:pt>
                <c:pt idx="394">
                  <c:v>0.17</c:v>
                </c:pt>
                <c:pt idx="395">
                  <c:v>0.71</c:v>
                </c:pt>
                <c:pt idx="396">
                  <c:v>0.8</c:v>
                </c:pt>
                <c:pt idx="397">
                  <c:v>0.71</c:v>
                </c:pt>
                <c:pt idx="398">
                  <c:v>0.65</c:v>
                </c:pt>
                <c:pt idx="399">
                  <c:v>0.28000000000000003</c:v>
                </c:pt>
                <c:pt idx="400">
                  <c:v>0.62</c:v>
                </c:pt>
                <c:pt idx="401">
                  <c:v>0.3</c:v>
                </c:pt>
                <c:pt idx="402">
                  <c:v>0.6</c:v>
                </c:pt>
                <c:pt idx="403">
                  <c:v>0.85</c:v>
                </c:pt>
                <c:pt idx="404">
                  <c:v>0.8</c:v>
                </c:pt>
                <c:pt idx="405">
                  <c:v>0.7</c:v>
                </c:pt>
                <c:pt idx="406">
                  <c:v>0</c:v>
                </c:pt>
                <c:pt idx="407">
                  <c:v>0.9</c:v>
                </c:pt>
                <c:pt idx="408">
                  <c:v>0.84</c:v>
                </c:pt>
                <c:pt idx="409">
                  <c:v>0.27</c:v>
                </c:pt>
                <c:pt idx="410">
                  <c:v>0.1</c:v>
                </c:pt>
                <c:pt idx="411">
                  <c:v>0.32</c:v>
                </c:pt>
                <c:pt idx="412">
                  <c:v>0.6</c:v>
                </c:pt>
                <c:pt idx="413">
                  <c:v>0.38</c:v>
                </c:pt>
                <c:pt idx="414">
                  <c:v>0.19</c:v>
                </c:pt>
                <c:pt idx="415">
                  <c:v>0.67</c:v>
                </c:pt>
                <c:pt idx="416">
                  <c:v>0.68</c:v>
                </c:pt>
                <c:pt idx="417">
                  <c:v>0.28000000000000003</c:v>
                </c:pt>
                <c:pt idx="418">
                  <c:v>0.65</c:v>
                </c:pt>
                <c:pt idx="419">
                  <c:v>0.27</c:v>
                </c:pt>
                <c:pt idx="420">
                  <c:v>0.62</c:v>
                </c:pt>
                <c:pt idx="421">
                  <c:v>0.75</c:v>
                </c:pt>
                <c:pt idx="422">
                  <c:v>0.23</c:v>
                </c:pt>
                <c:pt idx="423">
                  <c:v>0.33</c:v>
                </c:pt>
                <c:pt idx="424">
                  <c:v>0.35</c:v>
                </c:pt>
                <c:pt idx="425">
                  <c:v>0.28000000000000003</c:v>
                </c:pt>
                <c:pt idx="426">
                  <c:v>0.6</c:v>
                </c:pt>
                <c:pt idx="427">
                  <c:v>0.28000000000000003</c:v>
                </c:pt>
                <c:pt idx="428">
                  <c:v>0.55000000000000004</c:v>
                </c:pt>
                <c:pt idx="429">
                  <c:v>0.22</c:v>
                </c:pt>
                <c:pt idx="430">
                  <c:v>0.62</c:v>
                </c:pt>
                <c:pt idx="431">
                  <c:v>0.42</c:v>
                </c:pt>
                <c:pt idx="432">
                  <c:v>0.76</c:v>
                </c:pt>
                <c:pt idx="433">
                  <c:v>0.77</c:v>
                </c:pt>
                <c:pt idx="434">
                  <c:v>0.26</c:v>
                </c:pt>
                <c:pt idx="435">
                  <c:v>0.18</c:v>
                </c:pt>
                <c:pt idx="436">
                  <c:v>0.21</c:v>
                </c:pt>
                <c:pt idx="437">
                  <c:v>0.6</c:v>
                </c:pt>
                <c:pt idx="438">
                  <c:v>0.81</c:v>
                </c:pt>
                <c:pt idx="439">
                  <c:v>0.06</c:v>
                </c:pt>
                <c:pt idx="440">
                  <c:v>0.48</c:v>
                </c:pt>
                <c:pt idx="441">
                  <c:v>0.22</c:v>
                </c:pt>
                <c:pt idx="442">
                  <c:v>0.3</c:v>
                </c:pt>
                <c:pt idx="443">
                  <c:v>0.63</c:v>
                </c:pt>
                <c:pt idx="444">
                  <c:v>0.38</c:v>
                </c:pt>
                <c:pt idx="445">
                  <c:v>0.28000000000000003</c:v>
                </c:pt>
                <c:pt idx="446">
                  <c:v>0.26</c:v>
                </c:pt>
                <c:pt idx="447">
                  <c:v>0.66</c:v>
                </c:pt>
                <c:pt idx="448">
                  <c:v>0.68</c:v>
                </c:pt>
                <c:pt idx="449">
                  <c:v>0.22</c:v>
                </c:pt>
                <c:pt idx="450">
                  <c:v>0.3</c:v>
                </c:pt>
                <c:pt idx="451">
                  <c:v>0.5</c:v>
                </c:pt>
                <c:pt idx="452">
                  <c:v>0.22</c:v>
                </c:pt>
                <c:pt idx="453">
                  <c:v>0.18</c:v>
                </c:pt>
                <c:pt idx="454">
                  <c:v>0.61</c:v>
                </c:pt>
                <c:pt idx="455">
                  <c:v>0.14000000000000001</c:v>
                </c:pt>
                <c:pt idx="456">
                  <c:v>0.6</c:v>
                </c:pt>
                <c:pt idx="457">
                  <c:v>0.79</c:v>
                </c:pt>
                <c:pt idx="458">
                  <c:v>0.75</c:v>
                </c:pt>
                <c:pt idx="459">
                  <c:v>0.66</c:v>
                </c:pt>
                <c:pt idx="460">
                  <c:v>0.65</c:v>
                </c:pt>
                <c:pt idx="461">
                  <c:v>0.52</c:v>
                </c:pt>
                <c:pt idx="462">
                  <c:v>0.62</c:v>
                </c:pt>
                <c:pt idx="463">
                  <c:v>0.78</c:v>
                </c:pt>
                <c:pt idx="464">
                  <c:v>0.13</c:v>
                </c:pt>
                <c:pt idx="465">
                  <c:v>0.21</c:v>
                </c:pt>
                <c:pt idx="466">
                  <c:v>0</c:v>
                </c:pt>
                <c:pt idx="467">
                  <c:v>0.46</c:v>
                </c:pt>
                <c:pt idx="468">
                  <c:v>0.66</c:v>
                </c:pt>
                <c:pt idx="469">
                  <c:v>0.22</c:v>
                </c:pt>
                <c:pt idx="470">
                  <c:v>0.38</c:v>
                </c:pt>
                <c:pt idx="471">
                  <c:v>0.75</c:v>
                </c:pt>
                <c:pt idx="472">
                  <c:v>0.6</c:v>
                </c:pt>
                <c:pt idx="473">
                  <c:v>0.19</c:v>
                </c:pt>
                <c:pt idx="474">
                  <c:v>0.7</c:v>
                </c:pt>
                <c:pt idx="475">
                  <c:v>0.81</c:v>
                </c:pt>
                <c:pt idx="476">
                  <c:v>0.82</c:v>
                </c:pt>
                <c:pt idx="477">
                  <c:v>0.33</c:v>
                </c:pt>
                <c:pt idx="478">
                  <c:v>0.7</c:v>
                </c:pt>
                <c:pt idx="479">
                  <c:v>0.54</c:v>
                </c:pt>
                <c:pt idx="480">
                  <c:v>0.65</c:v>
                </c:pt>
                <c:pt idx="481">
                  <c:v>0.28000000000000003</c:v>
                </c:pt>
                <c:pt idx="482">
                  <c:v>0.65</c:v>
                </c:pt>
                <c:pt idx="483">
                  <c:v>0.17</c:v>
                </c:pt>
                <c:pt idx="484">
                  <c:v>0.78</c:v>
                </c:pt>
                <c:pt idx="485">
                  <c:v>0.81</c:v>
                </c:pt>
                <c:pt idx="486">
                  <c:v>0.44</c:v>
                </c:pt>
                <c:pt idx="487">
                  <c:v>0.44</c:v>
                </c:pt>
                <c:pt idx="488">
                  <c:v>0.85</c:v>
                </c:pt>
                <c:pt idx="489">
                  <c:v>0.26</c:v>
                </c:pt>
                <c:pt idx="490">
                  <c:v>0.13</c:v>
                </c:pt>
                <c:pt idx="491">
                  <c:v>0.6</c:v>
                </c:pt>
                <c:pt idx="492">
                  <c:v>0.77</c:v>
                </c:pt>
                <c:pt idx="493">
                  <c:v>0.4</c:v>
                </c:pt>
                <c:pt idx="494">
                  <c:v>0.82</c:v>
                </c:pt>
                <c:pt idx="495">
                  <c:v>0.74</c:v>
                </c:pt>
                <c:pt idx="496">
                  <c:v>0.79</c:v>
                </c:pt>
                <c:pt idx="497">
                  <c:v>0.3</c:v>
                </c:pt>
                <c:pt idx="498">
                  <c:v>0.04</c:v>
                </c:pt>
                <c:pt idx="499">
                  <c:v>0.19</c:v>
                </c:pt>
                <c:pt idx="500">
                  <c:v>0.28999999999999998</c:v>
                </c:pt>
                <c:pt idx="501">
                  <c:v>0.32</c:v>
                </c:pt>
                <c:pt idx="502">
                  <c:v>0.5</c:v>
                </c:pt>
                <c:pt idx="503">
                  <c:v>0.7</c:v>
                </c:pt>
                <c:pt idx="504">
                  <c:v>0.51</c:v>
                </c:pt>
                <c:pt idx="505">
                  <c:v>0.67</c:v>
                </c:pt>
                <c:pt idx="506">
                  <c:v>0.78</c:v>
                </c:pt>
                <c:pt idx="507">
                  <c:v>0.43</c:v>
                </c:pt>
                <c:pt idx="508">
                  <c:v>0.8</c:v>
                </c:pt>
                <c:pt idx="509">
                  <c:v>0.32</c:v>
                </c:pt>
                <c:pt idx="510">
                  <c:v>0.7</c:v>
                </c:pt>
                <c:pt idx="511">
                  <c:v>0.19</c:v>
                </c:pt>
                <c:pt idx="512">
                  <c:v>0.76</c:v>
                </c:pt>
                <c:pt idx="513">
                  <c:v>0.28999999999999998</c:v>
                </c:pt>
                <c:pt idx="514">
                  <c:v>0.85</c:v>
                </c:pt>
                <c:pt idx="515">
                  <c:v>0.57999999999999996</c:v>
                </c:pt>
                <c:pt idx="516">
                  <c:v>0.14000000000000001</c:v>
                </c:pt>
                <c:pt idx="517">
                  <c:v>0.85</c:v>
                </c:pt>
                <c:pt idx="518">
                  <c:v>0.53</c:v>
                </c:pt>
                <c:pt idx="519">
                  <c:v>0.57999999999999996</c:v>
                </c:pt>
                <c:pt idx="520">
                  <c:v>0.75</c:v>
                </c:pt>
                <c:pt idx="521">
                  <c:v>0.84</c:v>
                </c:pt>
                <c:pt idx="522">
                  <c:v>0.13</c:v>
                </c:pt>
                <c:pt idx="523">
                  <c:v>0.05</c:v>
                </c:pt>
                <c:pt idx="524">
                  <c:v>0.8</c:v>
                </c:pt>
                <c:pt idx="525">
                  <c:v>0.69</c:v>
                </c:pt>
                <c:pt idx="526">
                  <c:v>0.66</c:v>
                </c:pt>
                <c:pt idx="527">
                  <c:v>0.74</c:v>
                </c:pt>
                <c:pt idx="528">
                  <c:v>0.7</c:v>
                </c:pt>
                <c:pt idx="529">
                  <c:v>0.57999999999999996</c:v>
                </c:pt>
                <c:pt idx="530">
                  <c:v>0.35</c:v>
                </c:pt>
                <c:pt idx="531">
                  <c:v>0.46</c:v>
                </c:pt>
                <c:pt idx="532">
                  <c:v>0.19</c:v>
                </c:pt>
                <c:pt idx="533">
                  <c:v>0.1</c:v>
                </c:pt>
                <c:pt idx="534">
                  <c:v>0.13</c:v>
                </c:pt>
                <c:pt idx="535">
                  <c:v>0.56999999999999995</c:v>
                </c:pt>
                <c:pt idx="536">
                  <c:v>0.53</c:v>
                </c:pt>
                <c:pt idx="537">
                  <c:v>0.73</c:v>
                </c:pt>
                <c:pt idx="538">
                  <c:v>0.8</c:v>
                </c:pt>
                <c:pt idx="539">
                  <c:v>0</c:v>
                </c:pt>
                <c:pt idx="540">
                  <c:v>0.62</c:v>
                </c:pt>
                <c:pt idx="541">
                  <c:v>0.28000000000000003</c:v>
                </c:pt>
                <c:pt idx="542">
                  <c:v>0.9</c:v>
                </c:pt>
                <c:pt idx="543">
                  <c:v>0.27</c:v>
                </c:pt>
                <c:pt idx="544">
                  <c:v>0.25</c:v>
                </c:pt>
                <c:pt idx="545">
                  <c:v>0.86</c:v>
                </c:pt>
                <c:pt idx="546">
                  <c:v>0.33</c:v>
                </c:pt>
                <c:pt idx="547">
                  <c:v>0.75</c:v>
                </c:pt>
                <c:pt idx="548">
                  <c:v>0.5</c:v>
                </c:pt>
                <c:pt idx="549">
                  <c:v>0.74</c:v>
                </c:pt>
                <c:pt idx="550">
                  <c:v>0.74</c:v>
                </c:pt>
                <c:pt idx="551">
                  <c:v>0.54</c:v>
                </c:pt>
                <c:pt idx="552">
                  <c:v>0.88</c:v>
                </c:pt>
                <c:pt idx="553">
                  <c:v>0.43</c:v>
                </c:pt>
                <c:pt idx="554">
                  <c:v>0.32</c:v>
                </c:pt>
                <c:pt idx="555">
                  <c:v>0.38</c:v>
                </c:pt>
                <c:pt idx="556">
                  <c:v>0.42</c:v>
                </c:pt>
                <c:pt idx="557">
                  <c:v>0.9</c:v>
                </c:pt>
                <c:pt idx="558">
                  <c:v>0.21</c:v>
                </c:pt>
                <c:pt idx="559">
                  <c:v>0.81</c:v>
                </c:pt>
                <c:pt idx="560">
                  <c:v>0.16</c:v>
                </c:pt>
                <c:pt idx="561">
                  <c:v>0.75</c:v>
                </c:pt>
                <c:pt idx="562">
                  <c:v>0.69</c:v>
                </c:pt>
                <c:pt idx="563">
                  <c:v>0.74</c:v>
                </c:pt>
                <c:pt idx="564">
                  <c:v>0.77</c:v>
                </c:pt>
                <c:pt idx="565">
                  <c:v>0.6</c:v>
                </c:pt>
                <c:pt idx="566">
                  <c:v>0.21</c:v>
                </c:pt>
                <c:pt idx="567">
                  <c:v>0.73</c:v>
                </c:pt>
                <c:pt idx="568">
                  <c:v>0.49</c:v>
                </c:pt>
                <c:pt idx="569">
                  <c:v>0.6</c:v>
                </c:pt>
                <c:pt idx="570">
                  <c:v>0.55000000000000004</c:v>
                </c:pt>
                <c:pt idx="571">
                  <c:v>0.55000000000000004</c:v>
                </c:pt>
                <c:pt idx="572">
                  <c:v>0.28999999999999998</c:v>
                </c:pt>
                <c:pt idx="573">
                  <c:v>0.5</c:v>
                </c:pt>
                <c:pt idx="574">
                  <c:v>0.78</c:v>
                </c:pt>
                <c:pt idx="575">
                  <c:v>0.56000000000000005</c:v>
                </c:pt>
                <c:pt idx="576">
                  <c:v>0.56999999999999995</c:v>
                </c:pt>
                <c:pt idx="577">
                  <c:v>0.17</c:v>
                </c:pt>
                <c:pt idx="578">
                  <c:v>0.82</c:v>
                </c:pt>
                <c:pt idx="579">
                  <c:v>0.75</c:v>
                </c:pt>
                <c:pt idx="580">
                  <c:v>0.79</c:v>
                </c:pt>
                <c:pt idx="581">
                  <c:v>0.28000000000000003</c:v>
                </c:pt>
                <c:pt idx="582">
                  <c:v>0.72</c:v>
                </c:pt>
                <c:pt idx="583">
                  <c:v>0.63</c:v>
                </c:pt>
                <c:pt idx="584">
                  <c:v>0.63</c:v>
                </c:pt>
                <c:pt idx="585">
                  <c:v>0.67</c:v>
                </c:pt>
                <c:pt idx="586">
                  <c:v>0.8</c:v>
                </c:pt>
                <c:pt idx="587">
                  <c:v>0.77</c:v>
                </c:pt>
                <c:pt idx="588">
                  <c:v>0.56000000000000005</c:v>
                </c:pt>
                <c:pt idx="589">
                  <c:v>0.33</c:v>
                </c:pt>
                <c:pt idx="590">
                  <c:v>0.08</c:v>
                </c:pt>
                <c:pt idx="591">
                  <c:v>0.56999999999999995</c:v>
                </c:pt>
                <c:pt idx="592">
                  <c:v>0.62</c:v>
                </c:pt>
                <c:pt idx="593">
                  <c:v>0.43</c:v>
                </c:pt>
                <c:pt idx="594">
                  <c:v>0.6</c:v>
                </c:pt>
                <c:pt idx="595">
                  <c:v>0.65</c:v>
                </c:pt>
                <c:pt idx="596">
                  <c:v>0.77</c:v>
                </c:pt>
                <c:pt idx="597">
                  <c:v>0.63</c:v>
                </c:pt>
                <c:pt idx="598">
                  <c:v>0.4</c:v>
                </c:pt>
                <c:pt idx="599">
                  <c:v>0.69</c:v>
                </c:pt>
                <c:pt idx="600">
                  <c:v>0.79</c:v>
                </c:pt>
                <c:pt idx="601">
                  <c:v>0.5</c:v>
                </c:pt>
                <c:pt idx="602">
                  <c:v>0.9</c:v>
                </c:pt>
                <c:pt idx="603">
                  <c:v>0.73</c:v>
                </c:pt>
                <c:pt idx="604">
                  <c:v>0.68</c:v>
                </c:pt>
                <c:pt idx="605">
                  <c:v>0.59</c:v>
                </c:pt>
                <c:pt idx="606">
                  <c:v>0.5</c:v>
                </c:pt>
                <c:pt idx="607">
                  <c:v>0.6</c:v>
                </c:pt>
                <c:pt idx="608">
                  <c:v>0.81</c:v>
                </c:pt>
                <c:pt idx="609">
                  <c:v>0.67</c:v>
                </c:pt>
                <c:pt idx="610">
                  <c:v>0.69</c:v>
                </c:pt>
                <c:pt idx="611">
                  <c:v>0.78</c:v>
                </c:pt>
                <c:pt idx="612">
                  <c:v>0.54</c:v>
                </c:pt>
                <c:pt idx="613">
                  <c:v>0.6</c:v>
                </c:pt>
                <c:pt idx="614">
                  <c:v>0.64</c:v>
                </c:pt>
                <c:pt idx="615">
                  <c:v>0.16</c:v>
                </c:pt>
                <c:pt idx="616">
                  <c:v>0</c:v>
                </c:pt>
                <c:pt idx="617">
                  <c:v>0.21</c:v>
                </c:pt>
                <c:pt idx="618">
                  <c:v>0.65</c:v>
                </c:pt>
                <c:pt idx="619">
                  <c:v>0.76</c:v>
                </c:pt>
                <c:pt idx="620">
                  <c:v>0.69</c:v>
                </c:pt>
                <c:pt idx="621">
                  <c:v>0.44</c:v>
                </c:pt>
                <c:pt idx="622">
                  <c:v>0.43</c:v>
                </c:pt>
                <c:pt idx="623">
                  <c:v>0.8</c:v>
                </c:pt>
                <c:pt idx="624">
                  <c:v>0.5</c:v>
                </c:pt>
                <c:pt idx="625">
                  <c:v>0.18</c:v>
                </c:pt>
                <c:pt idx="626">
                  <c:v>0.75</c:v>
                </c:pt>
                <c:pt idx="627">
                  <c:v>0.33</c:v>
                </c:pt>
                <c:pt idx="628">
                  <c:v>0.53</c:v>
                </c:pt>
                <c:pt idx="629">
                  <c:v>0.3</c:v>
                </c:pt>
                <c:pt idx="630">
                  <c:v>0.8</c:v>
                </c:pt>
                <c:pt idx="631">
                  <c:v>0.75</c:v>
                </c:pt>
                <c:pt idx="632">
                  <c:v>0.61</c:v>
                </c:pt>
                <c:pt idx="633">
                  <c:v>0.62</c:v>
                </c:pt>
                <c:pt idx="634">
                  <c:v>0.71</c:v>
                </c:pt>
                <c:pt idx="635">
                  <c:v>0.8</c:v>
                </c:pt>
                <c:pt idx="636">
                  <c:v>0.62</c:v>
                </c:pt>
                <c:pt idx="637">
                  <c:v>0</c:v>
                </c:pt>
                <c:pt idx="638">
                  <c:v>0.66</c:v>
                </c:pt>
                <c:pt idx="639">
                  <c:v>0.69</c:v>
                </c:pt>
                <c:pt idx="640">
                  <c:v>0.6</c:v>
                </c:pt>
                <c:pt idx="641">
                  <c:v>0.74</c:v>
                </c:pt>
                <c:pt idx="642">
                  <c:v>0.85</c:v>
                </c:pt>
                <c:pt idx="643">
                  <c:v>0.06</c:v>
                </c:pt>
                <c:pt idx="644">
                  <c:v>0.9</c:v>
                </c:pt>
                <c:pt idx="645">
                  <c:v>0.87</c:v>
                </c:pt>
                <c:pt idx="646">
                  <c:v>0.64</c:v>
                </c:pt>
                <c:pt idx="647">
                  <c:v>0.76</c:v>
                </c:pt>
                <c:pt idx="648">
                  <c:v>0.56000000000000005</c:v>
                </c:pt>
                <c:pt idx="649">
                  <c:v>0.83</c:v>
                </c:pt>
                <c:pt idx="650">
                  <c:v>0.17</c:v>
                </c:pt>
                <c:pt idx="651">
                  <c:v>0.27</c:v>
                </c:pt>
                <c:pt idx="652">
                  <c:v>0.15</c:v>
                </c:pt>
                <c:pt idx="653">
                  <c:v>0.87</c:v>
                </c:pt>
                <c:pt idx="654">
                  <c:v>0.67</c:v>
                </c:pt>
                <c:pt idx="655">
                  <c:v>0.78</c:v>
                </c:pt>
                <c:pt idx="656">
                  <c:v>0.8</c:v>
                </c:pt>
                <c:pt idx="657">
                  <c:v>0.28000000000000003</c:v>
                </c:pt>
                <c:pt idx="658">
                  <c:v>0.65</c:v>
                </c:pt>
                <c:pt idx="659">
                  <c:v>0.05</c:v>
                </c:pt>
                <c:pt idx="660">
                  <c:v>0.6</c:v>
                </c:pt>
                <c:pt idx="661">
                  <c:v>0.43</c:v>
                </c:pt>
                <c:pt idx="662">
                  <c:v>0.66</c:v>
                </c:pt>
                <c:pt idx="663">
                  <c:v>0.5</c:v>
                </c:pt>
                <c:pt idx="664">
                  <c:v>0.64</c:v>
                </c:pt>
                <c:pt idx="665">
                  <c:v>0.28000000000000003</c:v>
                </c:pt>
                <c:pt idx="666">
                  <c:v>0.8</c:v>
                </c:pt>
                <c:pt idx="667">
                  <c:v>0.18</c:v>
                </c:pt>
                <c:pt idx="668">
                  <c:v>0.23</c:v>
                </c:pt>
                <c:pt idx="669">
                  <c:v>0.54</c:v>
                </c:pt>
                <c:pt idx="670">
                  <c:v>0.52</c:v>
                </c:pt>
                <c:pt idx="671">
                  <c:v>0.54</c:v>
                </c:pt>
                <c:pt idx="672">
                  <c:v>0.6</c:v>
                </c:pt>
                <c:pt idx="673">
                  <c:v>0.55000000000000004</c:v>
                </c:pt>
                <c:pt idx="674">
                  <c:v>0.1</c:v>
                </c:pt>
                <c:pt idx="675">
                  <c:v>0.56000000000000005</c:v>
                </c:pt>
                <c:pt idx="676">
                  <c:v>0.6</c:v>
                </c:pt>
                <c:pt idx="677">
                  <c:v>0.62</c:v>
                </c:pt>
                <c:pt idx="678">
                  <c:v>0.43</c:v>
                </c:pt>
                <c:pt idx="679">
                  <c:v>0.24</c:v>
                </c:pt>
                <c:pt idx="680">
                  <c:v>0.56999999999999995</c:v>
                </c:pt>
                <c:pt idx="681">
                  <c:v>0.5</c:v>
                </c:pt>
                <c:pt idx="682">
                  <c:v>0.55000000000000004</c:v>
                </c:pt>
                <c:pt idx="683">
                  <c:v>0.38</c:v>
                </c:pt>
                <c:pt idx="684">
                  <c:v>0.69</c:v>
                </c:pt>
                <c:pt idx="685">
                  <c:v>0.02</c:v>
                </c:pt>
                <c:pt idx="686">
                  <c:v>0.77</c:v>
                </c:pt>
                <c:pt idx="687">
                  <c:v>0.33</c:v>
                </c:pt>
                <c:pt idx="688">
                  <c:v>0.2</c:v>
                </c:pt>
                <c:pt idx="689">
                  <c:v>0.61</c:v>
                </c:pt>
                <c:pt idx="690">
                  <c:v>0.47</c:v>
                </c:pt>
                <c:pt idx="691">
                  <c:v>0.33</c:v>
                </c:pt>
                <c:pt idx="692">
                  <c:v>0.6</c:v>
                </c:pt>
                <c:pt idx="693">
                  <c:v>0.56999999999999995</c:v>
                </c:pt>
                <c:pt idx="694">
                  <c:v>0.68</c:v>
                </c:pt>
                <c:pt idx="695">
                  <c:v>0.94</c:v>
                </c:pt>
                <c:pt idx="696">
                  <c:v>0.04</c:v>
                </c:pt>
                <c:pt idx="697">
                  <c:v>0.06</c:v>
                </c:pt>
                <c:pt idx="698">
                  <c:v>0.38</c:v>
                </c:pt>
                <c:pt idx="699">
                  <c:v>0.13</c:v>
                </c:pt>
                <c:pt idx="700">
                  <c:v>0.46</c:v>
                </c:pt>
                <c:pt idx="701">
                  <c:v>0.41</c:v>
                </c:pt>
                <c:pt idx="702">
                  <c:v>0.75</c:v>
                </c:pt>
                <c:pt idx="703">
                  <c:v>0</c:v>
                </c:pt>
                <c:pt idx="704">
                  <c:v>0.7</c:v>
                </c:pt>
                <c:pt idx="705">
                  <c:v>0.6</c:v>
                </c:pt>
                <c:pt idx="706">
                  <c:v>0.63</c:v>
                </c:pt>
                <c:pt idx="707">
                  <c:v>0.15</c:v>
                </c:pt>
                <c:pt idx="708">
                  <c:v>0.47</c:v>
                </c:pt>
                <c:pt idx="709">
                  <c:v>0.54</c:v>
                </c:pt>
                <c:pt idx="710">
                  <c:v>0</c:v>
                </c:pt>
                <c:pt idx="711">
                  <c:v>0.43</c:v>
                </c:pt>
                <c:pt idx="712">
                  <c:v>0.45</c:v>
                </c:pt>
                <c:pt idx="713">
                  <c:v>0.65</c:v>
                </c:pt>
                <c:pt idx="714">
                  <c:v>0.39</c:v>
                </c:pt>
                <c:pt idx="715">
                  <c:v>0.36</c:v>
                </c:pt>
                <c:pt idx="716">
                  <c:v>0.5</c:v>
                </c:pt>
                <c:pt idx="717">
                  <c:v>0.4</c:v>
                </c:pt>
                <c:pt idx="718">
                  <c:v>0.59</c:v>
                </c:pt>
                <c:pt idx="719">
                  <c:v>0.24</c:v>
                </c:pt>
                <c:pt idx="720">
                  <c:v>0.8</c:v>
                </c:pt>
                <c:pt idx="721">
                  <c:v>0.2</c:v>
                </c:pt>
                <c:pt idx="722">
                  <c:v>0.44</c:v>
                </c:pt>
                <c:pt idx="723">
                  <c:v>0.41</c:v>
                </c:pt>
                <c:pt idx="724">
                  <c:v>0.26</c:v>
                </c:pt>
                <c:pt idx="725">
                  <c:v>0.5</c:v>
                </c:pt>
                <c:pt idx="726">
                  <c:v>0.14000000000000001</c:v>
                </c:pt>
                <c:pt idx="727">
                  <c:v>0.7</c:v>
                </c:pt>
                <c:pt idx="728">
                  <c:v>0.4</c:v>
                </c:pt>
                <c:pt idx="729">
                  <c:v>0.55000000000000004</c:v>
                </c:pt>
                <c:pt idx="730">
                  <c:v>0.33</c:v>
                </c:pt>
                <c:pt idx="731">
                  <c:v>0.72</c:v>
                </c:pt>
                <c:pt idx="732">
                  <c:v>0.73</c:v>
                </c:pt>
                <c:pt idx="733">
                  <c:v>0.57999999999999996</c:v>
                </c:pt>
                <c:pt idx="734">
                  <c:v>0.3</c:v>
                </c:pt>
                <c:pt idx="735">
                  <c:v>0.81</c:v>
                </c:pt>
                <c:pt idx="736">
                  <c:v>0.32</c:v>
                </c:pt>
                <c:pt idx="737">
                  <c:v>0.25</c:v>
                </c:pt>
                <c:pt idx="738">
                  <c:v>0.83</c:v>
                </c:pt>
                <c:pt idx="739">
                  <c:v>0</c:v>
                </c:pt>
                <c:pt idx="740">
                  <c:v>0.65</c:v>
                </c:pt>
                <c:pt idx="741">
                  <c:v>0.85</c:v>
                </c:pt>
                <c:pt idx="742">
                  <c:v>0.63</c:v>
                </c:pt>
                <c:pt idx="743">
                  <c:v>0.71</c:v>
                </c:pt>
                <c:pt idx="744">
                  <c:v>0.64</c:v>
                </c:pt>
                <c:pt idx="745">
                  <c:v>0.7</c:v>
                </c:pt>
                <c:pt idx="746">
                  <c:v>0.43</c:v>
                </c:pt>
                <c:pt idx="747">
                  <c:v>0.25</c:v>
                </c:pt>
                <c:pt idx="748">
                  <c:v>0.53</c:v>
                </c:pt>
                <c:pt idx="749">
                  <c:v>0.75</c:v>
                </c:pt>
                <c:pt idx="750">
                  <c:v>0.12</c:v>
                </c:pt>
                <c:pt idx="751">
                  <c:v>0.54</c:v>
                </c:pt>
                <c:pt idx="752">
                  <c:v>0.43</c:v>
                </c:pt>
                <c:pt idx="753">
                  <c:v>0.55000000000000004</c:v>
                </c:pt>
                <c:pt idx="754">
                  <c:v>0.55000000000000004</c:v>
                </c:pt>
                <c:pt idx="755">
                  <c:v>0.45</c:v>
                </c:pt>
                <c:pt idx="756">
                  <c:v>0.36</c:v>
                </c:pt>
                <c:pt idx="757">
                  <c:v>0</c:v>
                </c:pt>
                <c:pt idx="758">
                  <c:v>0.8</c:v>
                </c:pt>
                <c:pt idx="759">
                  <c:v>0.28000000000000003</c:v>
                </c:pt>
                <c:pt idx="760">
                  <c:v>0.3</c:v>
                </c:pt>
                <c:pt idx="761">
                  <c:v>0.2</c:v>
                </c:pt>
                <c:pt idx="762">
                  <c:v>0.14000000000000001</c:v>
                </c:pt>
                <c:pt idx="763">
                  <c:v>0.19</c:v>
                </c:pt>
                <c:pt idx="764">
                  <c:v>0.56000000000000005</c:v>
                </c:pt>
                <c:pt idx="765">
                  <c:v>0.2</c:v>
                </c:pt>
                <c:pt idx="766">
                  <c:v>0.74</c:v>
                </c:pt>
                <c:pt idx="767">
                  <c:v>0.6</c:v>
                </c:pt>
                <c:pt idx="768">
                  <c:v>0.25</c:v>
                </c:pt>
                <c:pt idx="769">
                  <c:v>0.66</c:v>
                </c:pt>
                <c:pt idx="770">
                  <c:v>0.39</c:v>
                </c:pt>
                <c:pt idx="771">
                  <c:v>0.7</c:v>
                </c:pt>
                <c:pt idx="772">
                  <c:v>0.6</c:v>
                </c:pt>
                <c:pt idx="773">
                  <c:v>0.8</c:v>
                </c:pt>
                <c:pt idx="774">
                  <c:v>0.8</c:v>
                </c:pt>
                <c:pt idx="775">
                  <c:v>0.5</c:v>
                </c:pt>
                <c:pt idx="776">
                  <c:v>0.49</c:v>
                </c:pt>
                <c:pt idx="777">
                  <c:v>0.2</c:v>
                </c:pt>
                <c:pt idx="778">
                  <c:v>0.31</c:v>
                </c:pt>
                <c:pt idx="779">
                  <c:v>0.66</c:v>
                </c:pt>
                <c:pt idx="780">
                  <c:v>0.85</c:v>
                </c:pt>
                <c:pt idx="781">
                  <c:v>0.85</c:v>
                </c:pt>
                <c:pt idx="782">
                  <c:v>0.73</c:v>
                </c:pt>
                <c:pt idx="783">
                  <c:v>0.1</c:v>
                </c:pt>
                <c:pt idx="784">
                  <c:v>0.51</c:v>
                </c:pt>
                <c:pt idx="785">
                  <c:v>0.56999999999999995</c:v>
                </c:pt>
                <c:pt idx="786">
                  <c:v>0.77</c:v>
                </c:pt>
                <c:pt idx="787">
                  <c:v>0.76</c:v>
                </c:pt>
                <c:pt idx="788">
                  <c:v>0.44</c:v>
                </c:pt>
                <c:pt idx="789">
                  <c:v>0.51</c:v>
                </c:pt>
                <c:pt idx="790">
                  <c:v>0.22</c:v>
                </c:pt>
                <c:pt idx="791">
                  <c:v>0.51</c:v>
                </c:pt>
                <c:pt idx="792">
                  <c:v>0.7</c:v>
                </c:pt>
                <c:pt idx="793">
                  <c:v>0.24</c:v>
                </c:pt>
                <c:pt idx="794">
                  <c:v>0.23</c:v>
                </c:pt>
                <c:pt idx="795">
                  <c:v>0.38</c:v>
                </c:pt>
                <c:pt idx="796">
                  <c:v>0.55000000000000004</c:v>
                </c:pt>
                <c:pt idx="797">
                  <c:v>0.5</c:v>
                </c:pt>
                <c:pt idx="798">
                  <c:v>0.77</c:v>
                </c:pt>
                <c:pt idx="799">
                  <c:v>0.4</c:v>
                </c:pt>
                <c:pt idx="800">
                  <c:v>0.32</c:v>
                </c:pt>
                <c:pt idx="801">
                  <c:v>0.44</c:v>
                </c:pt>
                <c:pt idx="802">
                  <c:v>0.73</c:v>
                </c:pt>
                <c:pt idx="803">
                  <c:v>0.7</c:v>
                </c:pt>
                <c:pt idx="804">
                  <c:v>0.64</c:v>
                </c:pt>
                <c:pt idx="805">
                  <c:v>0.56999999999999995</c:v>
                </c:pt>
                <c:pt idx="806">
                  <c:v>0.6</c:v>
                </c:pt>
                <c:pt idx="807">
                  <c:v>0.62</c:v>
                </c:pt>
                <c:pt idx="808">
                  <c:v>0</c:v>
                </c:pt>
                <c:pt idx="809">
                  <c:v>0.5</c:v>
                </c:pt>
                <c:pt idx="810">
                  <c:v>0.41</c:v>
                </c:pt>
                <c:pt idx="811">
                  <c:v>0.11</c:v>
                </c:pt>
                <c:pt idx="812">
                  <c:v>0.3</c:v>
                </c:pt>
                <c:pt idx="813">
                  <c:v>0.67</c:v>
                </c:pt>
                <c:pt idx="814">
                  <c:v>0.5</c:v>
                </c:pt>
                <c:pt idx="815">
                  <c:v>0.28000000000000003</c:v>
                </c:pt>
                <c:pt idx="816">
                  <c:v>0.38</c:v>
                </c:pt>
                <c:pt idx="817">
                  <c:v>0.59</c:v>
                </c:pt>
                <c:pt idx="818">
                  <c:v>0.64</c:v>
                </c:pt>
                <c:pt idx="819">
                  <c:v>0.22</c:v>
                </c:pt>
                <c:pt idx="820">
                  <c:v>0.46</c:v>
                </c:pt>
                <c:pt idx="821">
                  <c:v>0.55000000000000004</c:v>
                </c:pt>
                <c:pt idx="822">
                  <c:v>0.21</c:v>
                </c:pt>
                <c:pt idx="823">
                  <c:v>0.65</c:v>
                </c:pt>
                <c:pt idx="824">
                  <c:v>0.38</c:v>
                </c:pt>
                <c:pt idx="825">
                  <c:v>0.49</c:v>
                </c:pt>
                <c:pt idx="826">
                  <c:v>0</c:v>
                </c:pt>
                <c:pt idx="827">
                  <c:v>0.75</c:v>
                </c:pt>
                <c:pt idx="828">
                  <c:v>0.35</c:v>
                </c:pt>
                <c:pt idx="829">
                  <c:v>0.64</c:v>
                </c:pt>
                <c:pt idx="830">
                  <c:v>0.41</c:v>
                </c:pt>
                <c:pt idx="831">
                  <c:v>0.65</c:v>
                </c:pt>
                <c:pt idx="832">
                  <c:v>0.42</c:v>
                </c:pt>
                <c:pt idx="833">
                  <c:v>0</c:v>
                </c:pt>
                <c:pt idx="834">
                  <c:v>0.22</c:v>
                </c:pt>
                <c:pt idx="835">
                  <c:v>0.21</c:v>
                </c:pt>
                <c:pt idx="836">
                  <c:v>0.8</c:v>
                </c:pt>
                <c:pt idx="837">
                  <c:v>0</c:v>
                </c:pt>
                <c:pt idx="838">
                  <c:v>0.6</c:v>
                </c:pt>
                <c:pt idx="839">
                  <c:v>0.53</c:v>
                </c:pt>
                <c:pt idx="840">
                  <c:v>0.8</c:v>
                </c:pt>
                <c:pt idx="841">
                  <c:v>0.85</c:v>
                </c:pt>
                <c:pt idx="842">
                  <c:v>0.69</c:v>
                </c:pt>
                <c:pt idx="843">
                  <c:v>0.38</c:v>
                </c:pt>
                <c:pt idx="844">
                  <c:v>0.43</c:v>
                </c:pt>
                <c:pt idx="845">
                  <c:v>0.18</c:v>
                </c:pt>
                <c:pt idx="846">
                  <c:v>0.62</c:v>
                </c:pt>
                <c:pt idx="847">
                  <c:v>0.25</c:v>
                </c:pt>
                <c:pt idx="848">
                  <c:v>0.63</c:v>
                </c:pt>
                <c:pt idx="849">
                  <c:v>0.05</c:v>
                </c:pt>
                <c:pt idx="850">
                  <c:v>0</c:v>
                </c:pt>
                <c:pt idx="851">
                  <c:v>0.51</c:v>
                </c:pt>
                <c:pt idx="852">
                  <c:v>0.7</c:v>
                </c:pt>
                <c:pt idx="853">
                  <c:v>0.35</c:v>
                </c:pt>
                <c:pt idx="854">
                  <c:v>0</c:v>
                </c:pt>
                <c:pt idx="855">
                  <c:v>0.4</c:v>
                </c:pt>
                <c:pt idx="856">
                  <c:v>0.79</c:v>
                </c:pt>
                <c:pt idx="857">
                  <c:v>0.67</c:v>
                </c:pt>
                <c:pt idx="858">
                  <c:v>0.15</c:v>
                </c:pt>
                <c:pt idx="859">
                  <c:v>0.54</c:v>
                </c:pt>
                <c:pt idx="860">
                  <c:v>0.62</c:v>
                </c:pt>
                <c:pt idx="861">
                  <c:v>0.6</c:v>
                </c:pt>
                <c:pt idx="862">
                  <c:v>0.57999999999999996</c:v>
                </c:pt>
                <c:pt idx="863">
                  <c:v>0.8</c:v>
                </c:pt>
                <c:pt idx="864">
                  <c:v>0.48</c:v>
                </c:pt>
                <c:pt idx="865">
                  <c:v>0.75</c:v>
                </c:pt>
                <c:pt idx="866">
                  <c:v>0.5</c:v>
                </c:pt>
                <c:pt idx="867">
                  <c:v>0.82</c:v>
                </c:pt>
                <c:pt idx="868">
                  <c:v>0.02</c:v>
                </c:pt>
                <c:pt idx="869">
                  <c:v>0.38</c:v>
                </c:pt>
                <c:pt idx="870">
                  <c:v>0.88</c:v>
                </c:pt>
                <c:pt idx="871">
                  <c:v>0.65</c:v>
                </c:pt>
                <c:pt idx="872">
                  <c:v>0.56999999999999995</c:v>
                </c:pt>
                <c:pt idx="873">
                  <c:v>0.08</c:v>
                </c:pt>
                <c:pt idx="874">
                  <c:v>0.5</c:v>
                </c:pt>
                <c:pt idx="875">
                  <c:v>0.7</c:v>
                </c:pt>
                <c:pt idx="876">
                  <c:v>0.3</c:v>
                </c:pt>
                <c:pt idx="877">
                  <c:v>0.66</c:v>
                </c:pt>
                <c:pt idx="878">
                  <c:v>0.1</c:v>
                </c:pt>
                <c:pt idx="879">
                  <c:v>0.43</c:v>
                </c:pt>
                <c:pt idx="880">
                  <c:v>0.4</c:v>
                </c:pt>
                <c:pt idx="881">
                  <c:v>0.57999999999999996</c:v>
                </c:pt>
                <c:pt idx="882">
                  <c:v>0.53</c:v>
                </c:pt>
                <c:pt idx="883">
                  <c:v>0.63</c:v>
                </c:pt>
                <c:pt idx="884">
                  <c:v>0.78</c:v>
                </c:pt>
                <c:pt idx="885">
                  <c:v>0.5</c:v>
                </c:pt>
                <c:pt idx="886">
                  <c:v>0.21</c:v>
                </c:pt>
                <c:pt idx="887">
                  <c:v>0</c:v>
                </c:pt>
                <c:pt idx="888">
                  <c:v>0</c:v>
                </c:pt>
                <c:pt idx="889">
                  <c:v>0.23</c:v>
                </c:pt>
                <c:pt idx="890">
                  <c:v>0.62</c:v>
                </c:pt>
                <c:pt idx="891">
                  <c:v>0.76</c:v>
                </c:pt>
                <c:pt idx="892">
                  <c:v>0.56999999999999995</c:v>
                </c:pt>
                <c:pt idx="893">
                  <c:v>0</c:v>
                </c:pt>
                <c:pt idx="894">
                  <c:v>0.45</c:v>
                </c:pt>
                <c:pt idx="895">
                  <c:v>0.1</c:v>
                </c:pt>
                <c:pt idx="896">
                  <c:v>0.66</c:v>
                </c:pt>
                <c:pt idx="897">
                  <c:v>0.25</c:v>
                </c:pt>
                <c:pt idx="898">
                  <c:v>0.62</c:v>
                </c:pt>
                <c:pt idx="899">
                  <c:v>0.25</c:v>
                </c:pt>
                <c:pt idx="900">
                  <c:v>0.65</c:v>
                </c:pt>
                <c:pt idx="901">
                  <c:v>0.64</c:v>
                </c:pt>
                <c:pt idx="902">
                  <c:v>0.38</c:v>
                </c:pt>
                <c:pt idx="903">
                  <c:v>0.42</c:v>
                </c:pt>
                <c:pt idx="904">
                  <c:v>0.13</c:v>
                </c:pt>
                <c:pt idx="905">
                  <c:v>0.55000000000000004</c:v>
                </c:pt>
                <c:pt idx="906">
                  <c:v>0.35</c:v>
                </c:pt>
                <c:pt idx="907">
                  <c:v>0.24</c:v>
                </c:pt>
                <c:pt idx="908">
                  <c:v>0.43</c:v>
                </c:pt>
                <c:pt idx="909">
                  <c:v>0.18</c:v>
                </c:pt>
                <c:pt idx="910">
                  <c:v>0.57999999999999996</c:v>
                </c:pt>
                <c:pt idx="911">
                  <c:v>0.6</c:v>
                </c:pt>
                <c:pt idx="912">
                  <c:v>0.69</c:v>
                </c:pt>
                <c:pt idx="913">
                  <c:v>0.42</c:v>
                </c:pt>
                <c:pt idx="914">
                  <c:v>0.25</c:v>
                </c:pt>
                <c:pt idx="915">
                  <c:v>0.34</c:v>
                </c:pt>
                <c:pt idx="916">
                  <c:v>0.74</c:v>
                </c:pt>
                <c:pt idx="917">
                  <c:v>0.23</c:v>
                </c:pt>
                <c:pt idx="918">
                  <c:v>0.53</c:v>
                </c:pt>
                <c:pt idx="919">
                  <c:v>0.15</c:v>
                </c:pt>
                <c:pt idx="920">
                  <c:v>0.9</c:v>
                </c:pt>
                <c:pt idx="921">
                  <c:v>0.1</c:v>
                </c:pt>
                <c:pt idx="922">
                  <c:v>0.47</c:v>
                </c:pt>
                <c:pt idx="923">
                  <c:v>0.55000000000000004</c:v>
                </c:pt>
                <c:pt idx="924">
                  <c:v>0</c:v>
                </c:pt>
                <c:pt idx="925">
                  <c:v>0.77</c:v>
                </c:pt>
                <c:pt idx="926">
                  <c:v>0.6</c:v>
                </c:pt>
                <c:pt idx="927">
                  <c:v>0.56000000000000005</c:v>
                </c:pt>
                <c:pt idx="928">
                  <c:v>0.56000000000000005</c:v>
                </c:pt>
                <c:pt idx="929">
                  <c:v>0.53</c:v>
                </c:pt>
                <c:pt idx="930">
                  <c:v>0.16</c:v>
                </c:pt>
                <c:pt idx="931">
                  <c:v>0.76</c:v>
                </c:pt>
                <c:pt idx="932">
                  <c:v>0.78</c:v>
                </c:pt>
                <c:pt idx="933">
                  <c:v>0.75</c:v>
                </c:pt>
                <c:pt idx="934">
                  <c:v>0.36</c:v>
                </c:pt>
                <c:pt idx="935">
                  <c:v>0.68</c:v>
                </c:pt>
                <c:pt idx="936">
                  <c:v>0.5</c:v>
                </c:pt>
                <c:pt idx="937">
                  <c:v>0.4</c:v>
                </c:pt>
                <c:pt idx="938">
                  <c:v>0.86</c:v>
                </c:pt>
                <c:pt idx="939">
                  <c:v>0.56000000000000005</c:v>
                </c:pt>
                <c:pt idx="940">
                  <c:v>0.36</c:v>
                </c:pt>
                <c:pt idx="941">
                  <c:v>0.73</c:v>
                </c:pt>
                <c:pt idx="942">
                  <c:v>0.57999999999999996</c:v>
                </c:pt>
                <c:pt idx="943">
                  <c:v>0.61</c:v>
                </c:pt>
                <c:pt idx="944">
                  <c:v>0.66</c:v>
                </c:pt>
                <c:pt idx="945">
                  <c:v>0.25</c:v>
                </c:pt>
                <c:pt idx="946">
                  <c:v>0.8</c:v>
                </c:pt>
                <c:pt idx="947">
                  <c:v>0.75</c:v>
                </c:pt>
                <c:pt idx="948">
                  <c:v>0.53</c:v>
                </c:pt>
                <c:pt idx="949">
                  <c:v>0.46</c:v>
                </c:pt>
                <c:pt idx="950">
                  <c:v>0</c:v>
                </c:pt>
                <c:pt idx="951">
                  <c:v>0.5</c:v>
                </c:pt>
                <c:pt idx="952">
                  <c:v>0</c:v>
                </c:pt>
                <c:pt idx="953">
                  <c:v>0.44</c:v>
                </c:pt>
                <c:pt idx="954">
                  <c:v>0.76</c:v>
                </c:pt>
                <c:pt idx="955">
                  <c:v>0.24</c:v>
                </c:pt>
                <c:pt idx="956">
                  <c:v>0.38</c:v>
                </c:pt>
                <c:pt idx="957">
                  <c:v>0.42</c:v>
                </c:pt>
                <c:pt idx="958">
                  <c:v>0.16</c:v>
                </c:pt>
                <c:pt idx="959">
                  <c:v>0.42</c:v>
                </c:pt>
                <c:pt idx="960">
                  <c:v>0.48</c:v>
                </c:pt>
                <c:pt idx="961">
                  <c:v>0.59</c:v>
                </c:pt>
                <c:pt idx="962">
                  <c:v>0.88</c:v>
                </c:pt>
                <c:pt idx="963">
                  <c:v>0.34</c:v>
                </c:pt>
                <c:pt idx="964">
                  <c:v>0.31</c:v>
                </c:pt>
                <c:pt idx="965">
                  <c:v>0</c:v>
                </c:pt>
                <c:pt idx="966">
                  <c:v>0.17</c:v>
                </c:pt>
                <c:pt idx="967">
                  <c:v>0.17</c:v>
                </c:pt>
                <c:pt idx="968">
                  <c:v>0.62</c:v>
                </c:pt>
                <c:pt idx="969">
                  <c:v>0.34</c:v>
                </c:pt>
                <c:pt idx="970">
                  <c:v>0.14000000000000001</c:v>
                </c:pt>
                <c:pt idx="971">
                  <c:v>0</c:v>
                </c:pt>
                <c:pt idx="972">
                  <c:v>0.51</c:v>
                </c:pt>
                <c:pt idx="973">
                  <c:v>0.69</c:v>
                </c:pt>
                <c:pt idx="974">
                  <c:v>0.69</c:v>
                </c:pt>
                <c:pt idx="975">
                  <c:v>0</c:v>
                </c:pt>
                <c:pt idx="976">
                  <c:v>0.28999999999999998</c:v>
                </c:pt>
                <c:pt idx="977">
                  <c:v>0.25</c:v>
                </c:pt>
                <c:pt idx="978">
                  <c:v>0.8</c:v>
                </c:pt>
                <c:pt idx="979">
                  <c:v>0.61</c:v>
                </c:pt>
                <c:pt idx="980">
                  <c:v>0.5</c:v>
                </c:pt>
                <c:pt idx="981">
                  <c:v>0.79</c:v>
                </c:pt>
                <c:pt idx="982">
                  <c:v>0.57999999999999996</c:v>
                </c:pt>
                <c:pt idx="983">
                  <c:v>0.77</c:v>
                </c:pt>
                <c:pt idx="984">
                  <c:v>0</c:v>
                </c:pt>
                <c:pt idx="985">
                  <c:v>0.6</c:v>
                </c:pt>
                <c:pt idx="986">
                  <c:v>0.14000000000000001</c:v>
                </c:pt>
                <c:pt idx="987">
                  <c:v>0.48</c:v>
                </c:pt>
                <c:pt idx="988">
                  <c:v>0.73</c:v>
                </c:pt>
                <c:pt idx="989">
                  <c:v>0.62</c:v>
                </c:pt>
                <c:pt idx="990">
                  <c:v>0.6</c:v>
                </c:pt>
                <c:pt idx="991">
                  <c:v>0.47</c:v>
                </c:pt>
                <c:pt idx="992">
                  <c:v>0.55000000000000004</c:v>
                </c:pt>
                <c:pt idx="993">
                  <c:v>0.1</c:v>
                </c:pt>
                <c:pt idx="994">
                  <c:v>0.55000000000000004</c:v>
                </c:pt>
                <c:pt idx="995">
                  <c:v>0.36</c:v>
                </c:pt>
                <c:pt idx="996">
                  <c:v>0.5</c:v>
                </c:pt>
                <c:pt idx="997">
                  <c:v>0</c:v>
                </c:pt>
                <c:pt idx="998">
                  <c:v>0.56000000000000005</c:v>
                </c:pt>
                <c:pt idx="999">
                  <c:v>0.7</c:v>
                </c:pt>
                <c:pt idx="1000">
                  <c:v>0.57999999999999996</c:v>
                </c:pt>
                <c:pt idx="1001">
                  <c:v>0.27</c:v>
                </c:pt>
                <c:pt idx="1002">
                  <c:v>0</c:v>
                </c:pt>
                <c:pt idx="1003">
                  <c:v>0.56999999999999995</c:v>
                </c:pt>
                <c:pt idx="1004">
                  <c:v>0</c:v>
                </c:pt>
                <c:pt idx="1005">
                  <c:v>0</c:v>
                </c:pt>
                <c:pt idx="1006">
                  <c:v>0.75</c:v>
                </c:pt>
                <c:pt idx="1007">
                  <c:v>0.55000000000000004</c:v>
                </c:pt>
                <c:pt idx="1008">
                  <c:v>0.13</c:v>
                </c:pt>
                <c:pt idx="1009">
                  <c:v>0.46</c:v>
                </c:pt>
                <c:pt idx="1010">
                  <c:v>0.75</c:v>
                </c:pt>
                <c:pt idx="1011">
                  <c:v>0.65</c:v>
                </c:pt>
                <c:pt idx="1012">
                  <c:v>0.05</c:v>
                </c:pt>
                <c:pt idx="1013">
                  <c:v>0.64</c:v>
                </c:pt>
                <c:pt idx="1014">
                  <c:v>0.38</c:v>
                </c:pt>
                <c:pt idx="1015">
                  <c:v>0.66</c:v>
                </c:pt>
                <c:pt idx="1016">
                  <c:v>0.6</c:v>
                </c:pt>
                <c:pt idx="1017">
                  <c:v>0.63</c:v>
                </c:pt>
                <c:pt idx="1018">
                  <c:v>0.8</c:v>
                </c:pt>
                <c:pt idx="1019">
                  <c:v>0.66</c:v>
                </c:pt>
                <c:pt idx="1020">
                  <c:v>0.7</c:v>
                </c:pt>
                <c:pt idx="1021">
                  <c:v>0.5</c:v>
                </c:pt>
                <c:pt idx="1022">
                  <c:v>0.48</c:v>
                </c:pt>
                <c:pt idx="1023">
                  <c:v>0.28999999999999998</c:v>
                </c:pt>
                <c:pt idx="1024">
                  <c:v>0.4</c:v>
                </c:pt>
                <c:pt idx="1025">
                  <c:v>0.54</c:v>
                </c:pt>
                <c:pt idx="1026">
                  <c:v>0.9</c:v>
                </c:pt>
                <c:pt idx="1027">
                  <c:v>0.41</c:v>
                </c:pt>
                <c:pt idx="1028">
                  <c:v>0.6</c:v>
                </c:pt>
                <c:pt idx="1029">
                  <c:v>0.4</c:v>
                </c:pt>
                <c:pt idx="1030">
                  <c:v>0.1</c:v>
                </c:pt>
                <c:pt idx="1031">
                  <c:v>0.48</c:v>
                </c:pt>
                <c:pt idx="1032">
                  <c:v>0.47</c:v>
                </c:pt>
                <c:pt idx="1033">
                  <c:v>0.22</c:v>
                </c:pt>
                <c:pt idx="1034">
                  <c:v>0.5</c:v>
                </c:pt>
                <c:pt idx="1035">
                  <c:v>0.11</c:v>
                </c:pt>
                <c:pt idx="1036">
                  <c:v>0.5</c:v>
                </c:pt>
                <c:pt idx="1037">
                  <c:v>0.55000000000000004</c:v>
                </c:pt>
                <c:pt idx="1038">
                  <c:v>0.48</c:v>
                </c:pt>
                <c:pt idx="1039">
                  <c:v>0.42</c:v>
                </c:pt>
                <c:pt idx="1040">
                  <c:v>0.53</c:v>
                </c:pt>
                <c:pt idx="1041">
                  <c:v>0.46</c:v>
                </c:pt>
                <c:pt idx="1042">
                  <c:v>0.56000000000000005</c:v>
                </c:pt>
                <c:pt idx="1043">
                  <c:v>0.4</c:v>
                </c:pt>
                <c:pt idx="1044">
                  <c:v>0.57999999999999996</c:v>
                </c:pt>
                <c:pt idx="1045">
                  <c:v>0.63</c:v>
                </c:pt>
                <c:pt idx="1046">
                  <c:v>0.24</c:v>
                </c:pt>
                <c:pt idx="1047">
                  <c:v>0.38</c:v>
                </c:pt>
                <c:pt idx="1048">
                  <c:v>0.45</c:v>
                </c:pt>
                <c:pt idx="1049">
                  <c:v>0.5</c:v>
                </c:pt>
                <c:pt idx="1050">
                  <c:v>0.8</c:v>
                </c:pt>
                <c:pt idx="1051">
                  <c:v>0.25</c:v>
                </c:pt>
                <c:pt idx="1052">
                  <c:v>0.56000000000000005</c:v>
                </c:pt>
                <c:pt idx="1053">
                  <c:v>0.41</c:v>
                </c:pt>
                <c:pt idx="1054">
                  <c:v>0.55000000000000004</c:v>
                </c:pt>
                <c:pt idx="1055">
                  <c:v>0.65</c:v>
                </c:pt>
                <c:pt idx="1056">
                  <c:v>0.08</c:v>
                </c:pt>
                <c:pt idx="1057">
                  <c:v>0.44</c:v>
                </c:pt>
                <c:pt idx="1058">
                  <c:v>0.55000000000000004</c:v>
                </c:pt>
                <c:pt idx="1059">
                  <c:v>0.48</c:v>
                </c:pt>
                <c:pt idx="1060">
                  <c:v>0.61</c:v>
                </c:pt>
                <c:pt idx="1061">
                  <c:v>0.12</c:v>
                </c:pt>
                <c:pt idx="1062">
                  <c:v>0.37</c:v>
                </c:pt>
                <c:pt idx="1063">
                  <c:v>0.21</c:v>
                </c:pt>
                <c:pt idx="1064">
                  <c:v>0.39</c:v>
                </c:pt>
                <c:pt idx="1065">
                  <c:v>0.5</c:v>
                </c:pt>
                <c:pt idx="1066">
                  <c:v>0.26</c:v>
                </c:pt>
                <c:pt idx="1067">
                  <c:v>0.34</c:v>
                </c:pt>
                <c:pt idx="1068">
                  <c:v>0.4</c:v>
                </c:pt>
                <c:pt idx="1069">
                  <c:v>0.62</c:v>
                </c:pt>
                <c:pt idx="1070">
                  <c:v>0.54</c:v>
                </c:pt>
                <c:pt idx="1071">
                  <c:v>0.42</c:v>
                </c:pt>
                <c:pt idx="1072">
                  <c:v>0</c:v>
                </c:pt>
                <c:pt idx="1073">
                  <c:v>0.5</c:v>
                </c:pt>
                <c:pt idx="1074">
                  <c:v>0.55000000000000004</c:v>
                </c:pt>
                <c:pt idx="1075">
                  <c:v>0.14000000000000001</c:v>
                </c:pt>
                <c:pt idx="1076">
                  <c:v>0.45</c:v>
                </c:pt>
                <c:pt idx="1077">
                  <c:v>0.11</c:v>
                </c:pt>
                <c:pt idx="1078">
                  <c:v>0.59</c:v>
                </c:pt>
                <c:pt idx="1079">
                  <c:v>0.24</c:v>
                </c:pt>
                <c:pt idx="1080">
                  <c:v>0.6</c:v>
                </c:pt>
                <c:pt idx="1081">
                  <c:v>0.46</c:v>
                </c:pt>
                <c:pt idx="1082">
                  <c:v>0.39</c:v>
                </c:pt>
                <c:pt idx="1083">
                  <c:v>0.33</c:v>
                </c:pt>
                <c:pt idx="1084">
                  <c:v>0.4</c:v>
                </c:pt>
                <c:pt idx="1085">
                  <c:v>0.27</c:v>
                </c:pt>
                <c:pt idx="1086">
                  <c:v>0.37</c:v>
                </c:pt>
                <c:pt idx="1087">
                  <c:v>0.48</c:v>
                </c:pt>
                <c:pt idx="1088">
                  <c:v>0.65</c:v>
                </c:pt>
                <c:pt idx="1089">
                  <c:v>0.38</c:v>
                </c:pt>
                <c:pt idx="1090">
                  <c:v>0.47</c:v>
                </c:pt>
                <c:pt idx="1091">
                  <c:v>0.48</c:v>
                </c:pt>
                <c:pt idx="1092">
                  <c:v>0.34</c:v>
                </c:pt>
                <c:pt idx="1093">
                  <c:v>0.6</c:v>
                </c:pt>
                <c:pt idx="1094">
                  <c:v>0</c:v>
                </c:pt>
                <c:pt idx="1095">
                  <c:v>0.44</c:v>
                </c:pt>
                <c:pt idx="1096">
                  <c:v>0.61</c:v>
                </c:pt>
                <c:pt idx="1097">
                  <c:v>0.34</c:v>
                </c:pt>
                <c:pt idx="1098">
                  <c:v>0.26</c:v>
                </c:pt>
                <c:pt idx="1099">
                  <c:v>0.28000000000000003</c:v>
                </c:pt>
                <c:pt idx="1100">
                  <c:v>0.5</c:v>
                </c:pt>
                <c:pt idx="1101">
                  <c:v>0.51</c:v>
                </c:pt>
                <c:pt idx="1102">
                  <c:v>0.2</c:v>
                </c:pt>
                <c:pt idx="1103">
                  <c:v>0.36</c:v>
                </c:pt>
                <c:pt idx="1104">
                  <c:v>0.47</c:v>
                </c:pt>
                <c:pt idx="1105">
                  <c:v>0.14000000000000001</c:v>
                </c:pt>
                <c:pt idx="1106">
                  <c:v>0.16</c:v>
                </c:pt>
                <c:pt idx="1107">
                  <c:v>0.71</c:v>
                </c:pt>
                <c:pt idx="1108">
                  <c:v>0.42</c:v>
                </c:pt>
                <c:pt idx="1109">
                  <c:v>0.24</c:v>
                </c:pt>
                <c:pt idx="1110">
                  <c:v>0.23</c:v>
                </c:pt>
                <c:pt idx="1111">
                  <c:v>0</c:v>
                </c:pt>
                <c:pt idx="1112">
                  <c:v>0.35</c:v>
                </c:pt>
                <c:pt idx="1113">
                  <c:v>0.26</c:v>
                </c:pt>
                <c:pt idx="1114">
                  <c:v>0.14000000000000001</c:v>
                </c:pt>
                <c:pt idx="1115">
                  <c:v>0.11</c:v>
                </c:pt>
                <c:pt idx="1116">
                  <c:v>0.54</c:v>
                </c:pt>
                <c:pt idx="1117">
                  <c:v>0.51</c:v>
                </c:pt>
                <c:pt idx="1118">
                  <c:v>0.18</c:v>
                </c:pt>
                <c:pt idx="1119">
                  <c:v>0.56999999999999995</c:v>
                </c:pt>
                <c:pt idx="1120">
                  <c:v>0.16</c:v>
                </c:pt>
                <c:pt idx="1121">
                  <c:v>0.71</c:v>
                </c:pt>
                <c:pt idx="1122">
                  <c:v>0.39</c:v>
                </c:pt>
                <c:pt idx="1123">
                  <c:v>0.4</c:v>
                </c:pt>
                <c:pt idx="1124">
                  <c:v>0.33</c:v>
                </c:pt>
                <c:pt idx="1125">
                  <c:v>0.35</c:v>
                </c:pt>
                <c:pt idx="1126">
                  <c:v>0.41</c:v>
                </c:pt>
                <c:pt idx="1127">
                  <c:v>0.46</c:v>
                </c:pt>
                <c:pt idx="1128">
                  <c:v>0</c:v>
                </c:pt>
                <c:pt idx="1129">
                  <c:v>0</c:v>
                </c:pt>
                <c:pt idx="1130">
                  <c:v>0.48</c:v>
                </c:pt>
                <c:pt idx="1131">
                  <c:v>0.62</c:v>
                </c:pt>
                <c:pt idx="1132">
                  <c:v>0.47</c:v>
                </c:pt>
                <c:pt idx="1133">
                  <c:v>0.36</c:v>
                </c:pt>
                <c:pt idx="1134">
                  <c:v>0.45</c:v>
                </c:pt>
                <c:pt idx="1135">
                  <c:v>0.2</c:v>
                </c:pt>
                <c:pt idx="1136">
                  <c:v>0.48</c:v>
                </c:pt>
                <c:pt idx="1137">
                  <c:v>0.28999999999999998</c:v>
                </c:pt>
                <c:pt idx="1138">
                  <c:v>0.6</c:v>
                </c:pt>
                <c:pt idx="1139">
                  <c:v>0.26</c:v>
                </c:pt>
                <c:pt idx="1140">
                  <c:v>0.33</c:v>
                </c:pt>
                <c:pt idx="1141">
                  <c:v>0.1</c:v>
                </c:pt>
                <c:pt idx="1142">
                  <c:v>0.55000000000000004</c:v>
                </c:pt>
                <c:pt idx="1143">
                  <c:v>0.59</c:v>
                </c:pt>
                <c:pt idx="1144">
                  <c:v>0.31</c:v>
                </c:pt>
                <c:pt idx="1145">
                  <c:v>0.28000000000000003</c:v>
                </c:pt>
                <c:pt idx="1146">
                  <c:v>0.2</c:v>
                </c:pt>
                <c:pt idx="1147">
                  <c:v>0.62</c:v>
                </c:pt>
                <c:pt idx="1148">
                  <c:v>0.48</c:v>
                </c:pt>
                <c:pt idx="1149">
                  <c:v>0.38</c:v>
                </c:pt>
                <c:pt idx="1150">
                  <c:v>0.41</c:v>
                </c:pt>
                <c:pt idx="1151">
                  <c:v>0.52</c:v>
                </c:pt>
                <c:pt idx="1152">
                  <c:v>0.18</c:v>
                </c:pt>
                <c:pt idx="1153">
                  <c:v>0.78</c:v>
                </c:pt>
                <c:pt idx="1154">
                  <c:v>0.31</c:v>
                </c:pt>
                <c:pt idx="1155">
                  <c:v>0.48</c:v>
                </c:pt>
                <c:pt idx="1156">
                  <c:v>0.48</c:v>
                </c:pt>
                <c:pt idx="1157">
                  <c:v>0.42</c:v>
                </c:pt>
                <c:pt idx="1158">
                  <c:v>0.51</c:v>
                </c:pt>
                <c:pt idx="1159">
                  <c:v>0.45</c:v>
                </c:pt>
                <c:pt idx="1160">
                  <c:v>0.55000000000000004</c:v>
                </c:pt>
                <c:pt idx="1161">
                  <c:v>0</c:v>
                </c:pt>
                <c:pt idx="1162">
                  <c:v>0.47</c:v>
                </c:pt>
                <c:pt idx="1163">
                  <c:v>0.43</c:v>
                </c:pt>
                <c:pt idx="1164">
                  <c:v>0.52</c:v>
                </c:pt>
                <c:pt idx="1165">
                  <c:v>0</c:v>
                </c:pt>
                <c:pt idx="1166">
                  <c:v>0.51</c:v>
                </c:pt>
                <c:pt idx="1167">
                  <c:v>0.32</c:v>
                </c:pt>
                <c:pt idx="1168">
                  <c:v>0.47</c:v>
                </c:pt>
                <c:pt idx="1169">
                  <c:v>0.39</c:v>
                </c:pt>
                <c:pt idx="1170">
                  <c:v>0.49</c:v>
                </c:pt>
                <c:pt idx="1171">
                  <c:v>0.49</c:v>
                </c:pt>
                <c:pt idx="1172">
                  <c:v>0.4</c:v>
                </c:pt>
                <c:pt idx="1173">
                  <c:v>0.23</c:v>
                </c:pt>
                <c:pt idx="1174">
                  <c:v>0</c:v>
                </c:pt>
                <c:pt idx="1175">
                  <c:v>0.31</c:v>
                </c:pt>
                <c:pt idx="1176">
                  <c:v>0.6</c:v>
                </c:pt>
                <c:pt idx="1177">
                  <c:v>0.4</c:v>
                </c:pt>
                <c:pt idx="1178">
                  <c:v>0.2</c:v>
                </c:pt>
                <c:pt idx="1179">
                  <c:v>0.47</c:v>
                </c:pt>
                <c:pt idx="1180">
                  <c:v>0.79</c:v>
                </c:pt>
                <c:pt idx="1181">
                  <c:v>0</c:v>
                </c:pt>
                <c:pt idx="1182">
                  <c:v>0.76</c:v>
                </c:pt>
                <c:pt idx="1183">
                  <c:v>0.11</c:v>
                </c:pt>
                <c:pt idx="1184">
                  <c:v>0.35</c:v>
                </c:pt>
                <c:pt idx="1185">
                  <c:v>0.49</c:v>
                </c:pt>
                <c:pt idx="1186">
                  <c:v>0.6</c:v>
                </c:pt>
                <c:pt idx="1187">
                  <c:v>0.42</c:v>
                </c:pt>
                <c:pt idx="1188">
                  <c:v>0.55000000000000004</c:v>
                </c:pt>
                <c:pt idx="1189">
                  <c:v>0.26</c:v>
                </c:pt>
                <c:pt idx="1190">
                  <c:v>0.24</c:v>
                </c:pt>
                <c:pt idx="1191">
                  <c:v>0.41</c:v>
                </c:pt>
                <c:pt idx="1192">
                  <c:v>0.36</c:v>
                </c:pt>
                <c:pt idx="1193">
                  <c:v>0.49</c:v>
                </c:pt>
                <c:pt idx="1194">
                  <c:v>0.74</c:v>
                </c:pt>
                <c:pt idx="1195">
                  <c:v>0.57999999999999996</c:v>
                </c:pt>
                <c:pt idx="1196">
                  <c:v>0.28999999999999998</c:v>
                </c:pt>
                <c:pt idx="1197">
                  <c:v>0.37</c:v>
                </c:pt>
                <c:pt idx="1198">
                  <c:v>0.38</c:v>
                </c:pt>
                <c:pt idx="1199">
                  <c:v>0.6</c:v>
                </c:pt>
                <c:pt idx="1200">
                  <c:v>0.64</c:v>
                </c:pt>
                <c:pt idx="1201">
                  <c:v>0.44</c:v>
                </c:pt>
                <c:pt idx="1202">
                  <c:v>0.57999999999999996</c:v>
                </c:pt>
                <c:pt idx="1203">
                  <c:v>0.35</c:v>
                </c:pt>
                <c:pt idx="1204">
                  <c:v>0.53</c:v>
                </c:pt>
                <c:pt idx="1205">
                  <c:v>0.28999999999999998</c:v>
                </c:pt>
                <c:pt idx="1206">
                  <c:v>0.15</c:v>
                </c:pt>
                <c:pt idx="1207">
                  <c:v>0.12</c:v>
                </c:pt>
                <c:pt idx="1208">
                  <c:v>0.37</c:v>
                </c:pt>
                <c:pt idx="1209">
                  <c:v>0.43</c:v>
                </c:pt>
                <c:pt idx="1210">
                  <c:v>0.49</c:v>
                </c:pt>
                <c:pt idx="1211">
                  <c:v>0.77</c:v>
                </c:pt>
                <c:pt idx="1212">
                  <c:v>0.53</c:v>
                </c:pt>
                <c:pt idx="1213">
                  <c:v>0.11</c:v>
                </c:pt>
                <c:pt idx="1214">
                  <c:v>0.46</c:v>
                </c:pt>
                <c:pt idx="1215">
                  <c:v>0.61</c:v>
                </c:pt>
                <c:pt idx="1216">
                  <c:v>0.5</c:v>
                </c:pt>
                <c:pt idx="1217">
                  <c:v>0.27</c:v>
                </c:pt>
                <c:pt idx="1218">
                  <c:v>0.49</c:v>
                </c:pt>
                <c:pt idx="1219">
                  <c:v>0.28999999999999998</c:v>
                </c:pt>
                <c:pt idx="1220">
                  <c:v>0.41</c:v>
                </c:pt>
                <c:pt idx="1221">
                  <c:v>0.28000000000000003</c:v>
                </c:pt>
                <c:pt idx="1222">
                  <c:v>0</c:v>
                </c:pt>
                <c:pt idx="1223">
                  <c:v>0.56000000000000005</c:v>
                </c:pt>
                <c:pt idx="1224">
                  <c:v>0.39</c:v>
                </c:pt>
                <c:pt idx="1225">
                  <c:v>0.46</c:v>
                </c:pt>
                <c:pt idx="1226">
                  <c:v>0.62</c:v>
                </c:pt>
                <c:pt idx="1227">
                  <c:v>0.2</c:v>
                </c:pt>
                <c:pt idx="1228">
                  <c:v>0.5</c:v>
                </c:pt>
                <c:pt idx="1229">
                  <c:v>0.43</c:v>
                </c:pt>
                <c:pt idx="1230">
                  <c:v>0.66</c:v>
                </c:pt>
                <c:pt idx="1231">
                  <c:v>0.62</c:v>
                </c:pt>
                <c:pt idx="1232">
                  <c:v>0.39</c:v>
                </c:pt>
                <c:pt idx="1233">
                  <c:v>0.7</c:v>
                </c:pt>
                <c:pt idx="1234">
                  <c:v>0.38</c:v>
                </c:pt>
                <c:pt idx="1235">
                  <c:v>0.41</c:v>
                </c:pt>
                <c:pt idx="1236">
                  <c:v>0.28000000000000003</c:v>
                </c:pt>
                <c:pt idx="1237">
                  <c:v>0.04</c:v>
                </c:pt>
                <c:pt idx="1238">
                  <c:v>0.13</c:v>
                </c:pt>
                <c:pt idx="1239">
                  <c:v>0.2</c:v>
                </c:pt>
                <c:pt idx="1240">
                  <c:v>0.47</c:v>
                </c:pt>
                <c:pt idx="1241">
                  <c:v>0.19</c:v>
                </c:pt>
                <c:pt idx="1242">
                  <c:v>0.34</c:v>
                </c:pt>
                <c:pt idx="1243">
                  <c:v>0.55000000000000004</c:v>
                </c:pt>
                <c:pt idx="1244">
                  <c:v>0.22</c:v>
                </c:pt>
                <c:pt idx="1245">
                  <c:v>0.49</c:v>
                </c:pt>
                <c:pt idx="1246">
                  <c:v>0.68</c:v>
                </c:pt>
                <c:pt idx="1247">
                  <c:v>0.53</c:v>
                </c:pt>
                <c:pt idx="1248">
                  <c:v>0.27</c:v>
                </c:pt>
                <c:pt idx="1249">
                  <c:v>0.38</c:v>
                </c:pt>
                <c:pt idx="1250">
                  <c:v>0.31</c:v>
                </c:pt>
                <c:pt idx="1251">
                  <c:v>0.52</c:v>
                </c:pt>
                <c:pt idx="1252">
                  <c:v>0.12</c:v>
                </c:pt>
                <c:pt idx="1253">
                  <c:v>0.39</c:v>
                </c:pt>
                <c:pt idx="1254">
                  <c:v>0.39</c:v>
                </c:pt>
                <c:pt idx="1255">
                  <c:v>0.33</c:v>
                </c:pt>
                <c:pt idx="1256">
                  <c:v>7.0000000000000007E-2</c:v>
                </c:pt>
                <c:pt idx="1257">
                  <c:v>0.55000000000000004</c:v>
                </c:pt>
                <c:pt idx="1258">
                  <c:v>0.57999999999999996</c:v>
                </c:pt>
                <c:pt idx="1259">
                  <c:v>0.51</c:v>
                </c:pt>
                <c:pt idx="1260">
                  <c:v>0.17</c:v>
                </c:pt>
                <c:pt idx="1261">
                  <c:v>0.5</c:v>
                </c:pt>
                <c:pt idx="1262">
                  <c:v>0.55000000000000004</c:v>
                </c:pt>
                <c:pt idx="1263">
                  <c:v>0.41</c:v>
                </c:pt>
                <c:pt idx="1264">
                  <c:v>0.15</c:v>
                </c:pt>
                <c:pt idx="1265">
                  <c:v>0.06</c:v>
                </c:pt>
                <c:pt idx="1266">
                  <c:v>0.17</c:v>
                </c:pt>
                <c:pt idx="1267">
                  <c:v>0.73</c:v>
                </c:pt>
                <c:pt idx="1268">
                  <c:v>0</c:v>
                </c:pt>
                <c:pt idx="1269">
                  <c:v>0.61</c:v>
                </c:pt>
                <c:pt idx="1270">
                  <c:v>0.54</c:v>
                </c:pt>
                <c:pt idx="1271">
                  <c:v>0.16</c:v>
                </c:pt>
                <c:pt idx="1272">
                  <c:v>0.52</c:v>
                </c:pt>
                <c:pt idx="1273">
                  <c:v>0.4</c:v>
                </c:pt>
                <c:pt idx="1274">
                  <c:v>0.37</c:v>
                </c:pt>
                <c:pt idx="1275">
                  <c:v>0.56000000000000005</c:v>
                </c:pt>
                <c:pt idx="1276">
                  <c:v>0.18</c:v>
                </c:pt>
                <c:pt idx="1277">
                  <c:v>0.55000000000000004</c:v>
                </c:pt>
                <c:pt idx="1278">
                  <c:v>0.41</c:v>
                </c:pt>
                <c:pt idx="1279">
                  <c:v>0.16</c:v>
                </c:pt>
                <c:pt idx="1280">
                  <c:v>0.14000000000000001</c:v>
                </c:pt>
                <c:pt idx="1281">
                  <c:v>0.37</c:v>
                </c:pt>
                <c:pt idx="1282">
                  <c:v>0.46</c:v>
                </c:pt>
                <c:pt idx="1283">
                  <c:v>0.56999999999999995</c:v>
                </c:pt>
                <c:pt idx="1284">
                  <c:v>0.55000000000000004</c:v>
                </c:pt>
                <c:pt idx="1285">
                  <c:v>0.63</c:v>
                </c:pt>
                <c:pt idx="1286">
                  <c:v>0.77</c:v>
                </c:pt>
                <c:pt idx="1287">
                  <c:v>0.24</c:v>
                </c:pt>
                <c:pt idx="1288">
                  <c:v>0.26</c:v>
                </c:pt>
                <c:pt idx="1289">
                  <c:v>0.8</c:v>
                </c:pt>
                <c:pt idx="1290">
                  <c:v>0.5</c:v>
                </c:pt>
                <c:pt idx="1291">
                  <c:v>0.38</c:v>
                </c:pt>
                <c:pt idx="1292">
                  <c:v>0.44</c:v>
                </c:pt>
                <c:pt idx="1293">
                  <c:v>0.67</c:v>
                </c:pt>
                <c:pt idx="1294">
                  <c:v>0.22</c:v>
                </c:pt>
                <c:pt idx="1295">
                  <c:v>0.45</c:v>
                </c:pt>
                <c:pt idx="1296">
                  <c:v>0.4</c:v>
                </c:pt>
                <c:pt idx="1297">
                  <c:v>0.25</c:v>
                </c:pt>
                <c:pt idx="1298">
                  <c:v>0.52</c:v>
                </c:pt>
                <c:pt idx="1299">
                  <c:v>0.75</c:v>
                </c:pt>
                <c:pt idx="1300">
                  <c:v>0.44</c:v>
                </c:pt>
                <c:pt idx="1301">
                  <c:v>0.48</c:v>
                </c:pt>
                <c:pt idx="1302">
                  <c:v>0.03</c:v>
                </c:pt>
                <c:pt idx="1303">
                  <c:v>0.21</c:v>
                </c:pt>
                <c:pt idx="1304">
                  <c:v>0</c:v>
                </c:pt>
                <c:pt idx="1305">
                  <c:v>0.48</c:v>
                </c:pt>
                <c:pt idx="1306">
                  <c:v>0.53</c:v>
                </c:pt>
                <c:pt idx="1307">
                  <c:v>0.03</c:v>
                </c:pt>
                <c:pt idx="1308">
                  <c:v>0.52</c:v>
                </c:pt>
                <c:pt idx="1309">
                  <c:v>0.48</c:v>
                </c:pt>
                <c:pt idx="1310">
                  <c:v>0.28000000000000003</c:v>
                </c:pt>
                <c:pt idx="1311">
                  <c:v>0.57999999999999996</c:v>
                </c:pt>
                <c:pt idx="1312">
                  <c:v>0.43</c:v>
                </c:pt>
                <c:pt idx="1313">
                  <c:v>0.49</c:v>
                </c:pt>
                <c:pt idx="1314">
                  <c:v>0.77</c:v>
                </c:pt>
                <c:pt idx="1315">
                  <c:v>0.56999999999999995</c:v>
                </c:pt>
                <c:pt idx="1316">
                  <c:v>0.5</c:v>
                </c:pt>
                <c:pt idx="1317">
                  <c:v>0.73</c:v>
                </c:pt>
                <c:pt idx="1318">
                  <c:v>0.45</c:v>
                </c:pt>
                <c:pt idx="1319">
                  <c:v>0.4</c:v>
                </c:pt>
                <c:pt idx="1320">
                  <c:v>0.57999999999999996</c:v>
                </c:pt>
                <c:pt idx="1321">
                  <c:v>0.33</c:v>
                </c:pt>
                <c:pt idx="1322">
                  <c:v>0.28000000000000003</c:v>
                </c:pt>
                <c:pt idx="1323">
                  <c:v>0.45</c:v>
                </c:pt>
                <c:pt idx="1324">
                  <c:v>0.68</c:v>
                </c:pt>
                <c:pt idx="1325">
                  <c:v>0.35</c:v>
                </c:pt>
                <c:pt idx="1326">
                  <c:v>0.4</c:v>
                </c:pt>
                <c:pt idx="1327">
                  <c:v>0.62</c:v>
                </c:pt>
                <c:pt idx="1328">
                  <c:v>0.25</c:v>
                </c:pt>
                <c:pt idx="1329">
                  <c:v>0.27</c:v>
                </c:pt>
                <c:pt idx="1330">
                  <c:v>0.62</c:v>
                </c:pt>
                <c:pt idx="1331">
                  <c:v>0.41</c:v>
                </c:pt>
                <c:pt idx="1332">
                  <c:v>0.53</c:v>
                </c:pt>
                <c:pt idx="1333">
                  <c:v>0.21</c:v>
                </c:pt>
                <c:pt idx="1334">
                  <c:v>0.33</c:v>
                </c:pt>
                <c:pt idx="1335">
                  <c:v>0.55000000000000004</c:v>
                </c:pt>
                <c:pt idx="1336">
                  <c:v>0.47</c:v>
                </c:pt>
                <c:pt idx="1337">
                  <c:v>0.18</c:v>
                </c:pt>
                <c:pt idx="1338">
                  <c:v>0.37</c:v>
                </c:pt>
                <c:pt idx="1339">
                  <c:v>0.37</c:v>
                </c:pt>
                <c:pt idx="1340">
                  <c:v>0.51</c:v>
                </c:pt>
                <c:pt idx="1341">
                  <c:v>0.28000000000000003</c:v>
                </c:pt>
                <c:pt idx="1342">
                  <c:v>0.09</c:v>
                </c:pt>
                <c:pt idx="1343">
                  <c:v>0.3</c:v>
                </c:pt>
                <c:pt idx="1344">
                  <c:v>0.57999999999999996</c:v>
                </c:pt>
                <c:pt idx="1345">
                  <c:v>0.14000000000000001</c:v>
                </c:pt>
                <c:pt idx="1346">
                  <c:v>0.53</c:v>
                </c:pt>
                <c:pt idx="1347">
                  <c:v>0.5</c:v>
                </c:pt>
                <c:pt idx="1348">
                  <c:v>0.38</c:v>
                </c:pt>
                <c:pt idx="1349">
                  <c:v>0.6</c:v>
                </c:pt>
                <c:pt idx="1350">
                  <c:v>0.43</c:v>
                </c:pt>
                <c:pt idx="1351">
                  <c:v>0.41</c:v>
                </c:pt>
                <c:pt idx="1352">
                  <c:v>0.43</c:v>
                </c:pt>
                <c:pt idx="1353">
                  <c:v>0.49</c:v>
                </c:pt>
                <c:pt idx="1354">
                  <c:v>0.43</c:v>
                </c:pt>
                <c:pt idx="1355">
                  <c:v>0</c:v>
                </c:pt>
                <c:pt idx="1356">
                  <c:v>0.46</c:v>
                </c:pt>
                <c:pt idx="1357">
                  <c:v>0.54</c:v>
                </c:pt>
                <c:pt idx="1358">
                  <c:v>0.08</c:v>
                </c:pt>
                <c:pt idx="1359">
                  <c:v>0.45</c:v>
                </c:pt>
                <c:pt idx="1360">
                  <c:v>0.43</c:v>
                </c:pt>
                <c:pt idx="1361">
                  <c:v>0.28999999999999998</c:v>
                </c:pt>
                <c:pt idx="1362">
                  <c:v>0.55000000000000004</c:v>
                </c:pt>
                <c:pt idx="1363">
                  <c:v>0.64</c:v>
                </c:pt>
                <c:pt idx="1364">
                  <c:v>0.51</c:v>
                </c:pt>
                <c:pt idx="1365">
                  <c:v>0.76</c:v>
                </c:pt>
                <c:pt idx="1366">
                  <c:v>0.39</c:v>
                </c:pt>
                <c:pt idx="1367">
                  <c:v>0.34</c:v>
                </c:pt>
                <c:pt idx="1368">
                  <c:v>0.41</c:v>
                </c:pt>
                <c:pt idx="1369">
                  <c:v>0.54</c:v>
                </c:pt>
                <c:pt idx="1370">
                  <c:v>0.5</c:v>
                </c:pt>
                <c:pt idx="1371">
                  <c:v>0.28999999999999998</c:v>
                </c:pt>
                <c:pt idx="1372">
                  <c:v>0.38</c:v>
                </c:pt>
                <c:pt idx="1373">
                  <c:v>0.69</c:v>
                </c:pt>
                <c:pt idx="1374">
                  <c:v>0.22</c:v>
                </c:pt>
                <c:pt idx="1375">
                  <c:v>0.6</c:v>
                </c:pt>
                <c:pt idx="1376">
                  <c:v>0.86</c:v>
                </c:pt>
                <c:pt idx="1377">
                  <c:v>0.31</c:v>
                </c:pt>
                <c:pt idx="1378">
                  <c:v>0.71</c:v>
                </c:pt>
                <c:pt idx="1379">
                  <c:v>0.53</c:v>
                </c:pt>
                <c:pt idx="1380">
                  <c:v>0.08</c:v>
                </c:pt>
                <c:pt idx="1381">
                  <c:v>0.28000000000000003</c:v>
                </c:pt>
                <c:pt idx="1382">
                  <c:v>0.45</c:v>
                </c:pt>
                <c:pt idx="1383">
                  <c:v>0.44</c:v>
                </c:pt>
                <c:pt idx="1384">
                  <c:v>0.33</c:v>
                </c:pt>
                <c:pt idx="1385">
                  <c:v>0.35</c:v>
                </c:pt>
                <c:pt idx="1386">
                  <c:v>0.04</c:v>
                </c:pt>
                <c:pt idx="1387">
                  <c:v>0.31</c:v>
                </c:pt>
                <c:pt idx="1388">
                  <c:v>0.56999999999999995</c:v>
                </c:pt>
                <c:pt idx="1389">
                  <c:v>0.62</c:v>
                </c:pt>
                <c:pt idx="1390">
                  <c:v>0.17</c:v>
                </c:pt>
                <c:pt idx="1391">
                  <c:v>0.28999999999999998</c:v>
                </c:pt>
                <c:pt idx="1392">
                  <c:v>0.5</c:v>
                </c:pt>
                <c:pt idx="1393">
                  <c:v>0.53</c:v>
                </c:pt>
                <c:pt idx="1394">
                  <c:v>0.45</c:v>
                </c:pt>
                <c:pt idx="1395">
                  <c:v>0.56999999999999995</c:v>
                </c:pt>
                <c:pt idx="1396">
                  <c:v>0.62</c:v>
                </c:pt>
                <c:pt idx="1397">
                  <c:v>0.25</c:v>
                </c:pt>
                <c:pt idx="1398">
                  <c:v>0.45</c:v>
                </c:pt>
                <c:pt idx="1399">
                  <c:v>0.27</c:v>
                </c:pt>
                <c:pt idx="1400">
                  <c:v>0.26</c:v>
                </c:pt>
                <c:pt idx="1401">
                  <c:v>0.48</c:v>
                </c:pt>
                <c:pt idx="1402">
                  <c:v>0.33</c:v>
                </c:pt>
                <c:pt idx="1403">
                  <c:v>0.54</c:v>
                </c:pt>
                <c:pt idx="1404">
                  <c:v>0.3</c:v>
                </c:pt>
                <c:pt idx="1405">
                  <c:v>0.46</c:v>
                </c:pt>
                <c:pt idx="1406">
                  <c:v>0.37</c:v>
                </c:pt>
                <c:pt idx="1407">
                  <c:v>0.43</c:v>
                </c:pt>
                <c:pt idx="1408">
                  <c:v>0.78</c:v>
                </c:pt>
                <c:pt idx="1409">
                  <c:v>0.5</c:v>
                </c:pt>
                <c:pt idx="1410">
                  <c:v>0.24</c:v>
                </c:pt>
                <c:pt idx="1411">
                  <c:v>0.03</c:v>
                </c:pt>
                <c:pt idx="1412">
                  <c:v>0.33</c:v>
                </c:pt>
                <c:pt idx="1413">
                  <c:v>0.49</c:v>
                </c:pt>
                <c:pt idx="1414">
                  <c:v>0.27</c:v>
                </c:pt>
                <c:pt idx="1415">
                  <c:v>0.4</c:v>
                </c:pt>
                <c:pt idx="1416">
                  <c:v>0.8</c:v>
                </c:pt>
                <c:pt idx="1417">
                  <c:v>0.51</c:v>
                </c:pt>
                <c:pt idx="1418">
                  <c:v>0.33</c:v>
                </c:pt>
                <c:pt idx="1419">
                  <c:v>0.35</c:v>
                </c:pt>
                <c:pt idx="1420">
                  <c:v>0.59</c:v>
                </c:pt>
                <c:pt idx="1421">
                  <c:v>0.55000000000000004</c:v>
                </c:pt>
                <c:pt idx="1422">
                  <c:v>0.59</c:v>
                </c:pt>
                <c:pt idx="1423">
                  <c:v>0.59</c:v>
                </c:pt>
                <c:pt idx="1424">
                  <c:v>0.11</c:v>
                </c:pt>
                <c:pt idx="1425">
                  <c:v>0.38</c:v>
                </c:pt>
                <c:pt idx="1426">
                  <c:v>0.59</c:v>
                </c:pt>
                <c:pt idx="1427">
                  <c:v>0.6</c:v>
                </c:pt>
                <c:pt idx="1428">
                  <c:v>0.24</c:v>
                </c:pt>
                <c:pt idx="1429">
                  <c:v>0.31</c:v>
                </c:pt>
                <c:pt idx="1430">
                  <c:v>0.37</c:v>
                </c:pt>
                <c:pt idx="1431">
                  <c:v>0.15</c:v>
                </c:pt>
                <c:pt idx="1432">
                  <c:v>0.48</c:v>
                </c:pt>
                <c:pt idx="1433">
                  <c:v>0.46</c:v>
                </c:pt>
                <c:pt idx="1434">
                  <c:v>0.5</c:v>
                </c:pt>
                <c:pt idx="1435">
                  <c:v>0.12</c:v>
                </c:pt>
                <c:pt idx="1436">
                  <c:v>0.33</c:v>
                </c:pt>
                <c:pt idx="1437">
                  <c:v>0.44</c:v>
                </c:pt>
                <c:pt idx="1438">
                  <c:v>0.38</c:v>
                </c:pt>
                <c:pt idx="1439">
                  <c:v>0.4</c:v>
                </c:pt>
                <c:pt idx="1440">
                  <c:v>0.5</c:v>
                </c:pt>
                <c:pt idx="1441">
                  <c:v>0.18</c:v>
                </c:pt>
                <c:pt idx="1442">
                  <c:v>0.28000000000000003</c:v>
                </c:pt>
                <c:pt idx="1443">
                  <c:v>0.17</c:v>
                </c:pt>
                <c:pt idx="1444">
                  <c:v>0.49</c:v>
                </c:pt>
                <c:pt idx="1445">
                  <c:v>0.38</c:v>
                </c:pt>
                <c:pt idx="1446">
                  <c:v>0.39</c:v>
                </c:pt>
                <c:pt idx="1447">
                  <c:v>0.43</c:v>
                </c:pt>
                <c:pt idx="1448">
                  <c:v>0.43</c:v>
                </c:pt>
                <c:pt idx="1449">
                  <c:v>0.72</c:v>
                </c:pt>
                <c:pt idx="1450">
                  <c:v>0.55000000000000004</c:v>
                </c:pt>
                <c:pt idx="1451">
                  <c:v>0.32</c:v>
                </c:pt>
                <c:pt idx="1452">
                  <c:v>0.56999999999999995</c:v>
                </c:pt>
                <c:pt idx="1453">
                  <c:v>0.28999999999999998</c:v>
                </c:pt>
                <c:pt idx="1454">
                  <c:v>0.5</c:v>
                </c:pt>
                <c:pt idx="1455">
                  <c:v>0.3</c:v>
                </c:pt>
                <c:pt idx="1456">
                  <c:v>0.59</c:v>
                </c:pt>
                <c:pt idx="1457">
                  <c:v>0</c:v>
                </c:pt>
                <c:pt idx="1458">
                  <c:v>0.59</c:v>
                </c:pt>
                <c:pt idx="1459">
                  <c:v>0.8</c:v>
                </c:pt>
                <c:pt idx="1460">
                  <c:v>0.59</c:v>
                </c:pt>
                <c:pt idx="1461">
                  <c:v>0.25</c:v>
                </c:pt>
                <c:pt idx="1462">
                  <c:v>0.28000000000000003</c:v>
                </c:pt>
                <c:pt idx="1463">
                  <c:v>0.26</c:v>
                </c:pt>
                <c:pt idx="1464">
                  <c:v>0.22</c:v>
                </c:pt>
              </c:numCache>
            </c:numRef>
          </c:xVal>
          <c:yVal>
            <c:numRef>
              <c:f>amazon!$J$2:$J$1466</c:f>
              <c:numCache>
                <c:formatCode>General</c:formatCode>
                <c:ptCount val="1465"/>
                <c:pt idx="0">
                  <c:v>0</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4.2</c:v>
                </c:pt>
                <c:pt idx="370">
                  <c:v>4.0999999999999996</c:v>
                </c:pt>
                <c:pt idx="371">
                  <c:v>4.0999999999999996</c:v>
                </c:pt>
                <c:pt idx="372">
                  <c:v>4.2</c:v>
                </c:pt>
                <c:pt idx="373">
                  <c:v>4</c:v>
                </c:pt>
                <c:pt idx="374">
                  <c:v>4.3</c:v>
                </c:pt>
                <c:pt idx="375">
                  <c:v>4.3</c:v>
                </c:pt>
                <c:pt idx="376">
                  <c:v>4.0999999999999996</c:v>
                </c:pt>
                <c:pt idx="377">
                  <c:v>4</c:v>
                </c:pt>
                <c:pt idx="378">
                  <c:v>4.0999999999999996</c:v>
                </c:pt>
                <c:pt idx="379">
                  <c:v>3.9</c:v>
                </c:pt>
                <c:pt idx="380">
                  <c:v>4.2</c:v>
                </c:pt>
                <c:pt idx="381">
                  <c:v>4</c:v>
                </c:pt>
                <c:pt idx="382">
                  <c:v>4.4000000000000004</c:v>
                </c:pt>
                <c:pt idx="383">
                  <c:v>4.2</c:v>
                </c:pt>
                <c:pt idx="384">
                  <c:v>3.8</c:v>
                </c:pt>
                <c:pt idx="385">
                  <c:v>4.3</c:v>
                </c:pt>
                <c:pt idx="386">
                  <c:v>4.2</c:v>
                </c:pt>
                <c:pt idx="387">
                  <c:v>3.9</c:v>
                </c:pt>
                <c:pt idx="388">
                  <c:v>4.4000000000000004</c:v>
                </c:pt>
                <c:pt idx="389">
                  <c:v>4</c:v>
                </c:pt>
                <c:pt idx="390">
                  <c:v>4</c:v>
                </c:pt>
                <c:pt idx="391">
                  <c:v>3.8</c:v>
                </c:pt>
                <c:pt idx="392">
                  <c:v>4.2</c:v>
                </c:pt>
                <c:pt idx="393">
                  <c:v>4.2</c:v>
                </c:pt>
                <c:pt idx="394">
                  <c:v>4.4000000000000004</c:v>
                </c:pt>
                <c:pt idx="395">
                  <c:v>4.2</c:v>
                </c:pt>
                <c:pt idx="396">
                  <c:v>4</c:v>
                </c:pt>
                <c:pt idx="397">
                  <c:v>4.3</c:v>
                </c:pt>
                <c:pt idx="398">
                  <c:v>4.0999999999999996</c:v>
                </c:pt>
                <c:pt idx="399">
                  <c:v>4.0999999999999996</c:v>
                </c:pt>
                <c:pt idx="400">
                  <c:v>4.0999999999999996</c:v>
                </c:pt>
                <c:pt idx="401">
                  <c:v>4.0999999999999996</c:v>
                </c:pt>
                <c:pt idx="402">
                  <c:v>4.4000000000000004</c:v>
                </c:pt>
                <c:pt idx="403">
                  <c:v>3.9</c:v>
                </c:pt>
                <c:pt idx="404">
                  <c:v>4.3</c:v>
                </c:pt>
                <c:pt idx="405">
                  <c:v>4</c:v>
                </c:pt>
                <c:pt idx="406">
                  <c:v>4.3</c:v>
                </c:pt>
                <c:pt idx="407">
                  <c:v>4</c:v>
                </c:pt>
                <c:pt idx="408">
                  <c:v>3.6</c:v>
                </c:pt>
                <c:pt idx="409">
                  <c:v>4.0999999999999996</c:v>
                </c:pt>
                <c:pt idx="410">
                  <c:v>4.2</c:v>
                </c:pt>
                <c:pt idx="411">
                  <c:v>4.0999999999999996</c:v>
                </c:pt>
                <c:pt idx="412">
                  <c:v>4.0999999999999996</c:v>
                </c:pt>
                <c:pt idx="413">
                  <c:v>4</c:v>
                </c:pt>
                <c:pt idx="414">
                  <c:v>4</c:v>
                </c:pt>
                <c:pt idx="415">
                  <c:v>3.5</c:v>
                </c:pt>
                <c:pt idx="416">
                  <c:v>4.3</c:v>
                </c:pt>
                <c:pt idx="417">
                  <c:v>4.0999999999999996</c:v>
                </c:pt>
                <c:pt idx="418">
                  <c:v>4.0999999999999996</c:v>
                </c:pt>
                <c:pt idx="419">
                  <c:v>4.0999999999999996</c:v>
                </c:pt>
                <c:pt idx="420">
                  <c:v>4.0999999999999996</c:v>
                </c:pt>
                <c:pt idx="421">
                  <c:v>3.8</c:v>
                </c:pt>
                <c:pt idx="422">
                  <c:v>4.3</c:v>
                </c:pt>
                <c:pt idx="423">
                  <c:v>4</c:v>
                </c:pt>
                <c:pt idx="424">
                  <c:v>4.2</c:v>
                </c:pt>
                <c:pt idx="425">
                  <c:v>4.0999999999999996</c:v>
                </c:pt>
                <c:pt idx="426">
                  <c:v>4.0999999999999996</c:v>
                </c:pt>
                <c:pt idx="427">
                  <c:v>4.0999999999999996</c:v>
                </c:pt>
                <c:pt idx="428">
                  <c:v>4.3</c:v>
                </c:pt>
                <c:pt idx="429">
                  <c:v>3.9</c:v>
                </c:pt>
                <c:pt idx="430">
                  <c:v>4</c:v>
                </c:pt>
                <c:pt idx="431">
                  <c:v>4.5</c:v>
                </c:pt>
                <c:pt idx="432">
                  <c:v>4</c:v>
                </c:pt>
                <c:pt idx="433">
                  <c:v>4</c:v>
                </c:pt>
                <c:pt idx="434">
                  <c:v>4.0999999999999996</c:v>
                </c:pt>
                <c:pt idx="435">
                  <c:v>4.0999999999999996</c:v>
                </c:pt>
                <c:pt idx="436">
                  <c:v>3.9</c:v>
                </c:pt>
                <c:pt idx="437">
                  <c:v>4.0999999999999996</c:v>
                </c:pt>
                <c:pt idx="438">
                  <c:v>4.0999999999999996</c:v>
                </c:pt>
                <c:pt idx="439">
                  <c:v>4</c:v>
                </c:pt>
                <c:pt idx="440">
                  <c:v>4.3</c:v>
                </c:pt>
                <c:pt idx="441">
                  <c:v>4</c:v>
                </c:pt>
                <c:pt idx="442">
                  <c:v>4.0999999999999996</c:v>
                </c:pt>
                <c:pt idx="443">
                  <c:v>4.2</c:v>
                </c:pt>
                <c:pt idx="444">
                  <c:v>4</c:v>
                </c:pt>
                <c:pt idx="445">
                  <c:v>4.0999999999999996</c:v>
                </c:pt>
                <c:pt idx="446">
                  <c:v>4.2</c:v>
                </c:pt>
                <c:pt idx="447">
                  <c:v>4.5999999999999996</c:v>
                </c:pt>
                <c:pt idx="448">
                  <c:v>4</c:v>
                </c:pt>
                <c:pt idx="449">
                  <c:v>4</c:v>
                </c:pt>
                <c:pt idx="450">
                  <c:v>4.3</c:v>
                </c:pt>
                <c:pt idx="451">
                  <c:v>4.3</c:v>
                </c:pt>
                <c:pt idx="452">
                  <c:v>4.2</c:v>
                </c:pt>
                <c:pt idx="453">
                  <c:v>4</c:v>
                </c:pt>
                <c:pt idx="454">
                  <c:v>4.2</c:v>
                </c:pt>
                <c:pt idx="455">
                  <c:v>4</c:v>
                </c:pt>
                <c:pt idx="456">
                  <c:v>4.0999999999999996</c:v>
                </c:pt>
                <c:pt idx="457">
                  <c:v>3.9</c:v>
                </c:pt>
                <c:pt idx="458">
                  <c:v>3.8</c:v>
                </c:pt>
                <c:pt idx="459">
                  <c:v>4.7</c:v>
                </c:pt>
                <c:pt idx="460">
                  <c:v>4.3</c:v>
                </c:pt>
                <c:pt idx="461">
                  <c:v>4.2</c:v>
                </c:pt>
                <c:pt idx="462">
                  <c:v>4.0999999999999996</c:v>
                </c:pt>
                <c:pt idx="463">
                  <c:v>3.3</c:v>
                </c:pt>
                <c:pt idx="464">
                  <c:v>4.4000000000000004</c:v>
                </c:pt>
                <c:pt idx="465">
                  <c:v>4</c:v>
                </c:pt>
                <c:pt idx="466">
                  <c:v>4.2</c:v>
                </c:pt>
                <c:pt idx="467">
                  <c:v>4.5</c:v>
                </c:pt>
                <c:pt idx="468">
                  <c:v>4.5999999999999996</c:v>
                </c:pt>
                <c:pt idx="469">
                  <c:v>4.2</c:v>
                </c:pt>
                <c:pt idx="470">
                  <c:v>4</c:v>
                </c:pt>
                <c:pt idx="471">
                  <c:v>3.7</c:v>
                </c:pt>
                <c:pt idx="472">
                  <c:v>4.0999999999999996</c:v>
                </c:pt>
                <c:pt idx="473">
                  <c:v>4.0999999999999996</c:v>
                </c:pt>
                <c:pt idx="474">
                  <c:v>4.2</c:v>
                </c:pt>
                <c:pt idx="475">
                  <c:v>4.2</c:v>
                </c:pt>
                <c:pt idx="476">
                  <c:v>4.5</c:v>
                </c:pt>
                <c:pt idx="477">
                  <c:v>3.8</c:v>
                </c:pt>
                <c:pt idx="478">
                  <c:v>4</c:v>
                </c:pt>
                <c:pt idx="479">
                  <c:v>4.0999999999999996</c:v>
                </c:pt>
                <c:pt idx="480">
                  <c:v>3.8</c:v>
                </c:pt>
                <c:pt idx="481">
                  <c:v>4.0999999999999996</c:v>
                </c:pt>
                <c:pt idx="482">
                  <c:v>3.8</c:v>
                </c:pt>
                <c:pt idx="483">
                  <c:v>4.2</c:v>
                </c:pt>
                <c:pt idx="484">
                  <c:v>4.2</c:v>
                </c:pt>
                <c:pt idx="485">
                  <c:v>4.2</c:v>
                </c:pt>
                <c:pt idx="486">
                  <c:v>4</c:v>
                </c:pt>
                <c:pt idx="487">
                  <c:v>3.5</c:v>
                </c:pt>
                <c:pt idx="488">
                  <c:v>4.3</c:v>
                </c:pt>
                <c:pt idx="489">
                  <c:v>4.0999999999999996</c:v>
                </c:pt>
                <c:pt idx="490">
                  <c:v>3.9</c:v>
                </c:pt>
                <c:pt idx="491">
                  <c:v>3.9</c:v>
                </c:pt>
                <c:pt idx="492">
                  <c:v>3.3</c:v>
                </c:pt>
                <c:pt idx="493">
                  <c:v>4</c:v>
                </c:pt>
                <c:pt idx="494">
                  <c:v>4</c:v>
                </c:pt>
                <c:pt idx="495">
                  <c:v>4</c:v>
                </c:pt>
                <c:pt idx="496">
                  <c:v>3.9</c:v>
                </c:pt>
                <c:pt idx="497">
                  <c:v>4.3</c:v>
                </c:pt>
                <c:pt idx="498">
                  <c:v>4.0999999999999996</c:v>
                </c:pt>
                <c:pt idx="499">
                  <c:v>4.0999999999999996</c:v>
                </c:pt>
                <c:pt idx="500">
                  <c:v>4.3</c:v>
                </c:pt>
                <c:pt idx="501">
                  <c:v>4.0999999999999996</c:v>
                </c:pt>
                <c:pt idx="502">
                  <c:v>4.0999999999999996</c:v>
                </c:pt>
                <c:pt idx="503">
                  <c:v>4.3</c:v>
                </c:pt>
                <c:pt idx="504">
                  <c:v>4.4000000000000004</c:v>
                </c:pt>
                <c:pt idx="505">
                  <c:v>4.2</c:v>
                </c:pt>
                <c:pt idx="506">
                  <c:v>3.3</c:v>
                </c:pt>
                <c:pt idx="507">
                  <c:v>4.4000000000000004</c:v>
                </c:pt>
                <c:pt idx="508">
                  <c:v>4.3</c:v>
                </c:pt>
                <c:pt idx="509">
                  <c:v>4.0999999999999996</c:v>
                </c:pt>
                <c:pt idx="510">
                  <c:v>4</c:v>
                </c:pt>
                <c:pt idx="511">
                  <c:v>4.0999999999999996</c:v>
                </c:pt>
                <c:pt idx="512">
                  <c:v>4.3</c:v>
                </c:pt>
                <c:pt idx="513">
                  <c:v>3.8</c:v>
                </c:pt>
                <c:pt idx="514">
                  <c:v>3.9</c:v>
                </c:pt>
                <c:pt idx="515">
                  <c:v>3.7</c:v>
                </c:pt>
                <c:pt idx="516">
                  <c:v>4</c:v>
                </c:pt>
                <c:pt idx="517">
                  <c:v>4.2</c:v>
                </c:pt>
                <c:pt idx="518">
                  <c:v>4.4000000000000004</c:v>
                </c:pt>
                <c:pt idx="519">
                  <c:v>3.9</c:v>
                </c:pt>
                <c:pt idx="520">
                  <c:v>4.5</c:v>
                </c:pt>
                <c:pt idx="521">
                  <c:v>4.2</c:v>
                </c:pt>
                <c:pt idx="522">
                  <c:v>3.9</c:v>
                </c:pt>
                <c:pt idx="523">
                  <c:v>4.2</c:v>
                </c:pt>
                <c:pt idx="524">
                  <c:v>4.0999999999999996</c:v>
                </c:pt>
                <c:pt idx="525">
                  <c:v>4.0999999999999996</c:v>
                </c:pt>
                <c:pt idx="526">
                  <c:v>4.3</c:v>
                </c:pt>
                <c:pt idx="527">
                  <c:v>4.0999999999999996</c:v>
                </c:pt>
                <c:pt idx="528">
                  <c:v>4.3</c:v>
                </c:pt>
                <c:pt idx="529">
                  <c:v>3.6</c:v>
                </c:pt>
                <c:pt idx="530">
                  <c:v>4.0999999999999996</c:v>
                </c:pt>
                <c:pt idx="531">
                  <c:v>4</c:v>
                </c:pt>
                <c:pt idx="532">
                  <c:v>4.0999999999999996</c:v>
                </c:pt>
                <c:pt idx="533">
                  <c:v>4.3</c:v>
                </c:pt>
                <c:pt idx="534">
                  <c:v>3.9</c:v>
                </c:pt>
                <c:pt idx="535">
                  <c:v>4.0999999999999996</c:v>
                </c:pt>
                <c:pt idx="536">
                  <c:v>4.0999999999999996</c:v>
                </c:pt>
                <c:pt idx="537">
                  <c:v>4.4000000000000004</c:v>
                </c:pt>
                <c:pt idx="538">
                  <c:v>3.8</c:v>
                </c:pt>
                <c:pt idx="539">
                  <c:v>4.3</c:v>
                </c:pt>
                <c:pt idx="540">
                  <c:v>4.3</c:v>
                </c:pt>
                <c:pt idx="541">
                  <c:v>3.5</c:v>
                </c:pt>
                <c:pt idx="542">
                  <c:v>4</c:v>
                </c:pt>
                <c:pt idx="543">
                  <c:v>3.9</c:v>
                </c:pt>
                <c:pt idx="544">
                  <c:v>4.3</c:v>
                </c:pt>
                <c:pt idx="545">
                  <c:v>2.8</c:v>
                </c:pt>
                <c:pt idx="546">
                  <c:v>3.8</c:v>
                </c:pt>
                <c:pt idx="547">
                  <c:v>4.5</c:v>
                </c:pt>
                <c:pt idx="548">
                  <c:v>4.3</c:v>
                </c:pt>
                <c:pt idx="549">
                  <c:v>4.0999999999999996</c:v>
                </c:pt>
                <c:pt idx="550">
                  <c:v>3</c:v>
                </c:pt>
                <c:pt idx="551">
                  <c:v>4</c:v>
                </c:pt>
                <c:pt idx="552">
                  <c:v>3.9</c:v>
                </c:pt>
                <c:pt idx="553">
                  <c:v>4.0999999999999996</c:v>
                </c:pt>
                <c:pt idx="554">
                  <c:v>4.0999999999999996</c:v>
                </c:pt>
                <c:pt idx="555">
                  <c:v>4.3</c:v>
                </c:pt>
                <c:pt idx="556">
                  <c:v>4</c:v>
                </c:pt>
                <c:pt idx="557">
                  <c:v>4.4000000000000004</c:v>
                </c:pt>
                <c:pt idx="558">
                  <c:v>4.3</c:v>
                </c:pt>
                <c:pt idx="559">
                  <c:v>4.2</c:v>
                </c:pt>
                <c:pt idx="560">
                  <c:v>3.8</c:v>
                </c:pt>
                <c:pt idx="561">
                  <c:v>4.3</c:v>
                </c:pt>
                <c:pt idx="562">
                  <c:v>4.3</c:v>
                </c:pt>
                <c:pt idx="563">
                  <c:v>4.3</c:v>
                </c:pt>
                <c:pt idx="564">
                  <c:v>4</c:v>
                </c:pt>
                <c:pt idx="565">
                  <c:v>3.9</c:v>
                </c:pt>
                <c:pt idx="566">
                  <c:v>4.0999999999999996</c:v>
                </c:pt>
                <c:pt idx="567">
                  <c:v>3.7</c:v>
                </c:pt>
                <c:pt idx="568">
                  <c:v>4.2</c:v>
                </c:pt>
                <c:pt idx="569">
                  <c:v>4.0999999999999996</c:v>
                </c:pt>
                <c:pt idx="570">
                  <c:v>4</c:v>
                </c:pt>
                <c:pt idx="571">
                  <c:v>4.5999999999999996</c:v>
                </c:pt>
                <c:pt idx="572">
                  <c:v>3.9</c:v>
                </c:pt>
                <c:pt idx="573">
                  <c:v>4</c:v>
                </c:pt>
                <c:pt idx="574">
                  <c:v>4.3</c:v>
                </c:pt>
                <c:pt idx="575">
                  <c:v>4.4000000000000004</c:v>
                </c:pt>
                <c:pt idx="576">
                  <c:v>4.0999999999999996</c:v>
                </c:pt>
                <c:pt idx="577">
                  <c:v>4.0999999999999996</c:v>
                </c:pt>
                <c:pt idx="578">
                  <c:v>4.0999999999999996</c:v>
                </c:pt>
                <c:pt idx="579">
                  <c:v>4.4000000000000004</c:v>
                </c:pt>
                <c:pt idx="580">
                  <c:v>4.5</c:v>
                </c:pt>
                <c:pt idx="581">
                  <c:v>4.0999999999999996</c:v>
                </c:pt>
                <c:pt idx="582">
                  <c:v>4.2</c:v>
                </c:pt>
                <c:pt idx="583">
                  <c:v>4.5</c:v>
                </c:pt>
                <c:pt idx="584">
                  <c:v>4.0999999999999996</c:v>
                </c:pt>
                <c:pt idx="585">
                  <c:v>3.9</c:v>
                </c:pt>
                <c:pt idx="586">
                  <c:v>4.3</c:v>
                </c:pt>
                <c:pt idx="587">
                  <c:v>3.8</c:v>
                </c:pt>
                <c:pt idx="588">
                  <c:v>4.3</c:v>
                </c:pt>
                <c:pt idx="589">
                  <c:v>4.4000000000000004</c:v>
                </c:pt>
                <c:pt idx="590">
                  <c:v>3.8</c:v>
                </c:pt>
                <c:pt idx="591">
                  <c:v>3.8</c:v>
                </c:pt>
                <c:pt idx="592">
                  <c:v>3.5</c:v>
                </c:pt>
                <c:pt idx="593">
                  <c:v>4.4000000000000004</c:v>
                </c:pt>
                <c:pt idx="594">
                  <c:v>4.0999999999999996</c:v>
                </c:pt>
                <c:pt idx="595">
                  <c:v>4.0999999999999996</c:v>
                </c:pt>
                <c:pt idx="596">
                  <c:v>4.3</c:v>
                </c:pt>
                <c:pt idx="597">
                  <c:v>3.5</c:v>
                </c:pt>
                <c:pt idx="598">
                  <c:v>4.0999999999999996</c:v>
                </c:pt>
                <c:pt idx="599">
                  <c:v>4.0999999999999996</c:v>
                </c:pt>
                <c:pt idx="600">
                  <c:v>3.9</c:v>
                </c:pt>
                <c:pt idx="601">
                  <c:v>3.9</c:v>
                </c:pt>
                <c:pt idx="602">
                  <c:v>4.0999999999999996</c:v>
                </c:pt>
                <c:pt idx="603">
                  <c:v>4</c:v>
                </c:pt>
                <c:pt idx="604">
                  <c:v>4.2</c:v>
                </c:pt>
                <c:pt idx="605">
                  <c:v>4.3</c:v>
                </c:pt>
                <c:pt idx="606">
                  <c:v>4.0999999999999996</c:v>
                </c:pt>
                <c:pt idx="607">
                  <c:v>4</c:v>
                </c:pt>
                <c:pt idx="608">
                  <c:v>4.2</c:v>
                </c:pt>
                <c:pt idx="609">
                  <c:v>3.9</c:v>
                </c:pt>
                <c:pt idx="610">
                  <c:v>4.3</c:v>
                </c:pt>
                <c:pt idx="611">
                  <c:v>4.2</c:v>
                </c:pt>
                <c:pt idx="612">
                  <c:v>4.5</c:v>
                </c:pt>
                <c:pt idx="613">
                  <c:v>4</c:v>
                </c:pt>
                <c:pt idx="614">
                  <c:v>4.2</c:v>
                </c:pt>
                <c:pt idx="615">
                  <c:v>4.5</c:v>
                </c:pt>
                <c:pt idx="616">
                  <c:v>4.3</c:v>
                </c:pt>
                <c:pt idx="617">
                  <c:v>3.9</c:v>
                </c:pt>
                <c:pt idx="618">
                  <c:v>4.0999999999999996</c:v>
                </c:pt>
                <c:pt idx="619">
                  <c:v>4.3</c:v>
                </c:pt>
                <c:pt idx="620">
                  <c:v>4.2</c:v>
                </c:pt>
                <c:pt idx="621">
                  <c:v>4.2</c:v>
                </c:pt>
                <c:pt idx="622">
                  <c:v>4</c:v>
                </c:pt>
                <c:pt idx="623">
                  <c:v>3.9</c:v>
                </c:pt>
                <c:pt idx="624">
                  <c:v>4.0999999999999996</c:v>
                </c:pt>
                <c:pt idx="625">
                  <c:v>4.5</c:v>
                </c:pt>
                <c:pt idx="626">
                  <c:v>3.7</c:v>
                </c:pt>
                <c:pt idx="627">
                  <c:v>3.5</c:v>
                </c:pt>
                <c:pt idx="628">
                  <c:v>4.2</c:v>
                </c:pt>
                <c:pt idx="629">
                  <c:v>3.5</c:v>
                </c:pt>
                <c:pt idx="630">
                  <c:v>4.3</c:v>
                </c:pt>
                <c:pt idx="631">
                  <c:v>3.9</c:v>
                </c:pt>
                <c:pt idx="632">
                  <c:v>4.2</c:v>
                </c:pt>
                <c:pt idx="633">
                  <c:v>4.3</c:v>
                </c:pt>
                <c:pt idx="634">
                  <c:v>4.2</c:v>
                </c:pt>
                <c:pt idx="635">
                  <c:v>4</c:v>
                </c:pt>
                <c:pt idx="636">
                  <c:v>4.0999999999999996</c:v>
                </c:pt>
                <c:pt idx="637">
                  <c:v>4.5</c:v>
                </c:pt>
                <c:pt idx="638">
                  <c:v>4.2</c:v>
                </c:pt>
                <c:pt idx="639">
                  <c:v>4.0999999999999996</c:v>
                </c:pt>
                <c:pt idx="640">
                  <c:v>3.9</c:v>
                </c:pt>
                <c:pt idx="641">
                  <c:v>4.3</c:v>
                </c:pt>
                <c:pt idx="642">
                  <c:v>3.9</c:v>
                </c:pt>
                <c:pt idx="643">
                  <c:v>4</c:v>
                </c:pt>
                <c:pt idx="644">
                  <c:v>4</c:v>
                </c:pt>
                <c:pt idx="645">
                  <c:v>3.5</c:v>
                </c:pt>
                <c:pt idx="646">
                  <c:v>4.3</c:v>
                </c:pt>
                <c:pt idx="647">
                  <c:v>3.8</c:v>
                </c:pt>
                <c:pt idx="648">
                  <c:v>4.4000000000000004</c:v>
                </c:pt>
                <c:pt idx="649">
                  <c:v>3.7</c:v>
                </c:pt>
                <c:pt idx="650">
                  <c:v>4.4000000000000004</c:v>
                </c:pt>
                <c:pt idx="651">
                  <c:v>4.4000000000000004</c:v>
                </c:pt>
                <c:pt idx="652">
                  <c:v>4.4000000000000004</c:v>
                </c:pt>
                <c:pt idx="653">
                  <c:v>4.2</c:v>
                </c:pt>
                <c:pt idx="654">
                  <c:v>4.5</c:v>
                </c:pt>
                <c:pt idx="655">
                  <c:v>3.8</c:v>
                </c:pt>
                <c:pt idx="656">
                  <c:v>3.8</c:v>
                </c:pt>
                <c:pt idx="657">
                  <c:v>4.0999999999999996</c:v>
                </c:pt>
                <c:pt idx="658">
                  <c:v>4.0999999999999996</c:v>
                </c:pt>
                <c:pt idx="659">
                  <c:v>4.4000000000000004</c:v>
                </c:pt>
                <c:pt idx="660">
                  <c:v>3.8</c:v>
                </c:pt>
                <c:pt idx="661">
                  <c:v>4.2</c:v>
                </c:pt>
                <c:pt idx="662">
                  <c:v>4.0999999999999996</c:v>
                </c:pt>
                <c:pt idx="663">
                  <c:v>4.4000000000000004</c:v>
                </c:pt>
                <c:pt idx="664">
                  <c:v>4.0999999999999996</c:v>
                </c:pt>
                <c:pt idx="665">
                  <c:v>4.0999999999999996</c:v>
                </c:pt>
                <c:pt idx="666">
                  <c:v>3.5</c:v>
                </c:pt>
                <c:pt idx="667">
                  <c:v>3.6</c:v>
                </c:pt>
                <c:pt idx="668">
                  <c:v>4.3</c:v>
                </c:pt>
                <c:pt idx="669">
                  <c:v>3.8</c:v>
                </c:pt>
                <c:pt idx="670">
                  <c:v>4</c:v>
                </c:pt>
                <c:pt idx="671">
                  <c:v>3.9</c:v>
                </c:pt>
                <c:pt idx="672">
                  <c:v>4.0999999999999996</c:v>
                </c:pt>
                <c:pt idx="673">
                  <c:v>4.3</c:v>
                </c:pt>
                <c:pt idx="674">
                  <c:v>4.4000000000000004</c:v>
                </c:pt>
                <c:pt idx="675">
                  <c:v>4.3</c:v>
                </c:pt>
                <c:pt idx="676">
                  <c:v>4.3</c:v>
                </c:pt>
                <c:pt idx="677">
                  <c:v>4.0999999999999996</c:v>
                </c:pt>
                <c:pt idx="678">
                  <c:v>4.4000000000000004</c:v>
                </c:pt>
                <c:pt idx="679">
                  <c:v>4.4000000000000004</c:v>
                </c:pt>
                <c:pt idx="680">
                  <c:v>3.8</c:v>
                </c:pt>
                <c:pt idx="681">
                  <c:v>3.8</c:v>
                </c:pt>
                <c:pt idx="682">
                  <c:v>4</c:v>
                </c:pt>
                <c:pt idx="683">
                  <c:v>4.4000000000000004</c:v>
                </c:pt>
                <c:pt idx="684">
                  <c:v>4.4000000000000004</c:v>
                </c:pt>
                <c:pt idx="685">
                  <c:v>4.5</c:v>
                </c:pt>
                <c:pt idx="686">
                  <c:v>4</c:v>
                </c:pt>
                <c:pt idx="687">
                  <c:v>4</c:v>
                </c:pt>
                <c:pt idx="688">
                  <c:v>4.3</c:v>
                </c:pt>
                <c:pt idx="689">
                  <c:v>4.2</c:v>
                </c:pt>
                <c:pt idx="690">
                  <c:v>3.8</c:v>
                </c:pt>
                <c:pt idx="691">
                  <c:v>4.3</c:v>
                </c:pt>
                <c:pt idx="692">
                  <c:v>4.0999999999999996</c:v>
                </c:pt>
                <c:pt idx="693">
                  <c:v>4.3</c:v>
                </c:pt>
                <c:pt idx="694">
                  <c:v>4</c:v>
                </c:pt>
                <c:pt idx="695">
                  <c:v>4.3</c:v>
                </c:pt>
                <c:pt idx="696">
                  <c:v>4.2</c:v>
                </c:pt>
                <c:pt idx="697">
                  <c:v>4</c:v>
                </c:pt>
                <c:pt idx="698">
                  <c:v>4.4000000000000004</c:v>
                </c:pt>
                <c:pt idx="699">
                  <c:v>4.4000000000000004</c:v>
                </c:pt>
                <c:pt idx="700">
                  <c:v>4.5</c:v>
                </c:pt>
                <c:pt idx="701">
                  <c:v>4.2</c:v>
                </c:pt>
                <c:pt idx="702">
                  <c:v>4.0999999999999996</c:v>
                </c:pt>
                <c:pt idx="703">
                  <c:v>4.5</c:v>
                </c:pt>
                <c:pt idx="704">
                  <c:v>4.2</c:v>
                </c:pt>
                <c:pt idx="705">
                  <c:v>4.3</c:v>
                </c:pt>
                <c:pt idx="706">
                  <c:v>3.9</c:v>
                </c:pt>
                <c:pt idx="707">
                  <c:v>4.5</c:v>
                </c:pt>
                <c:pt idx="708">
                  <c:v>4.0999999999999996</c:v>
                </c:pt>
                <c:pt idx="709">
                  <c:v>4.2</c:v>
                </c:pt>
                <c:pt idx="710">
                  <c:v>3.8</c:v>
                </c:pt>
                <c:pt idx="711">
                  <c:v>4.3</c:v>
                </c:pt>
                <c:pt idx="712">
                  <c:v>3.9</c:v>
                </c:pt>
                <c:pt idx="713">
                  <c:v>4.3</c:v>
                </c:pt>
                <c:pt idx="714">
                  <c:v>4.3</c:v>
                </c:pt>
                <c:pt idx="715">
                  <c:v>3.9</c:v>
                </c:pt>
                <c:pt idx="716">
                  <c:v>3.7</c:v>
                </c:pt>
                <c:pt idx="717">
                  <c:v>4.2</c:v>
                </c:pt>
                <c:pt idx="718">
                  <c:v>4.3</c:v>
                </c:pt>
                <c:pt idx="719">
                  <c:v>4.2</c:v>
                </c:pt>
                <c:pt idx="720">
                  <c:v>3.9</c:v>
                </c:pt>
                <c:pt idx="721">
                  <c:v>4.3</c:v>
                </c:pt>
                <c:pt idx="722">
                  <c:v>3.7</c:v>
                </c:pt>
                <c:pt idx="723">
                  <c:v>4.3</c:v>
                </c:pt>
                <c:pt idx="724">
                  <c:v>4.3</c:v>
                </c:pt>
                <c:pt idx="725">
                  <c:v>3.9</c:v>
                </c:pt>
                <c:pt idx="726">
                  <c:v>4.4000000000000004</c:v>
                </c:pt>
                <c:pt idx="727">
                  <c:v>4</c:v>
                </c:pt>
                <c:pt idx="728">
                  <c:v>4.5</c:v>
                </c:pt>
                <c:pt idx="729">
                  <c:v>3.9</c:v>
                </c:pt>
                <c:pt idx="730">
                  <c:v>4.3</c:v>
                </c:pt>
                <c:pt idx="731">
                  <c:v>4.2</c:v>
                </c:pt>
                <c:pt idx="732">
                  <c:v>4.0999999999999996</c:v>
                </c:pt>
                <c:pt idx="733">
                  <c:v>4.2</c:v>
                </c:pt>
                <c:pt idx="734">
                  <c:v>4.5</c:v>
                </c:pt>
                <c:pt idx="735">
                  <c:v>4.2</c:v>
                </c:pt>
                <c:pt idx="736">
                  <c:v>4.2</c:v>
                </c:pt>
                <c:pt idx="737">
                  <c:v>4.3</c:v>
                </c:pt>
                <c:pt idx="738">
                  <c:v>4</c:v>
                </c:pt>
                <c:pt idx="739">
                  <c:v>4.5</c:v>
                </c:pt>
                <c:pt idx="740">
                  <c:v>3.8</c:v>
                </c:pt>
                <c:pt idx="741">
                  <c:v>3.9</c:v>
                </c:pt>
                <c:pt idx="742">
                  <c:v>4</c:v>
                </c:pt>
                <c:pt idx="743">
                  <c:v>4.0999999999999996</c:v>
                </c:pt>
                <c:pt idx="744">
                  <c:v>3.4</c:v>
                </c:pt>
                <c:pt idx="745">
                  <c:v>4</c:v>
                </c:pt>
                <c:pt idx="746">
                  <c:v>3.4</c:v>
                </c:pt>
                <c:pt idx="747">
                  <c:v>4.3</c:v>
                </c:pt>
                <c:pt idx="748">
                  <c:v>3.9</c:v>
                </c:pt>
                <c:pt idx="749">
                  <c:v>4.0999999999999996</c:v>
                </c:pt>
                <c:pt idx="750">
                  <c:v>4.3</c:v>
                </c:pt>
                <c:pt idx="751">
                  <c:v>4.5</c:v>
                </c:pt>
                <c:pt idx="752">
                  <c:v>4.2</c:v>
                </c:pt>
                <c:pt idx="753">
                  <c:v>4.0999999999999996</c:v>
                </c:pt>
                <c:pt idx="754">
                  <c:v>4.4000000000000004</c:v>
                </c:pt>
                <c:pt idx="755">
                  <c:v>4.3</c:v>
                </c:pt>
                <c:pt idx="756">
                  <c:v>4.3</c:v>
                </c:pt>
                <c:pt idx="757">
                  <c:v>4.3</c:v>
                </c:pt>
                <c:pt idx="758">
                  <c:v>4.2</c:v>
                </c:pt>
                <c:pt idx="759">
                  <c:v>4.0999999999999996</c:v>
                </c:pt>
                <c:pt idx="760">
                  <c:v>4.0999999999999996</c:v>
                </c:pt>
                <c:pt idx="761">
                  <c:v>4.5</c:v>
                </c:pt>
                <c:pt idx="762">
                  <c:v>4.4000000000000004</c:v>
                </c:pt>
                <c:pt idx="763">
                  <c:v>4.3</c:v>
                </c:pt>
                <c:pt idx="764">
                  <c:v>4.3</c:v>
                </c:pt>
                <c:pt idx="765">
                  <c:v>4.3</c:v>
                </c:pt>
                <c:pt idx="766">
                  <c:v>4</c:v>
                </c:pt>
                <c:pt idx="767">
                  <c:v>4.3</c:v>
                </c:pt>
                <c:pt idx="768">
                  <c:v>4</c:v>
                </c:pt>
                <c:pt idx="769">
                  <c:v>4.4000000000000004</c:v>
                </c:pt>
                <c:pt idx="770">
                  <c:v>4</c:v>
                </c:pt>
                <c:pt idx="771">
                  <c:v>4.3</c:v>
                </c:pt>
                <c:pt idx="772">
                  <c:v>3.3</c:v>
                </c:pt>
                <c:pt idx="773">
                  <c:v>3.7</c:v>
                </c:pt>
                <c:pt idx="774">
                  <c:v>4.0999999999999996</c:v>
                </c:pt>
                <c:pt idx="775">
                  <c:v>5</c:v>
                </c:pt>
                <c:pt idx="776">
                  <c:v>4.5</c:v>
                </c:pt>
                <c:pt idx="777">
                  <c:v>3.9</c:v>
                </c:pt>
                <c:pt idx="778">
                  <c:v>4.4000000000000004</c:v>
                </c:pt>
                <c:pt idx="779">
                  <c:v>4.0999999999999996</c:v>
                </c:pt>
                <c:pt idx="780">
                  <c:v>3.6</c:v>
                </c:pt>
                <c:pt idx="781">
                  <c:v>3.8</c:v>
                </c:pt>
                <c:pt idx="782">
                  <c:v>3.6</c:v>
                </c:pt>
                <c:pt idx="783">
                  <c:v>4.2</c:v>
                </c:pt>
                <c:pt idx="784">
                  <c:v>4.4000000000000004</c:v>
                </c:pt>
                <c:pt idx="785">
                  <c:v>3.8</c:v>
                </c:pt>
                <c:pt idx="786">
                  <c:v>4.2</c:v>
                </c:pt>
                <c:pt idx="787">
                  <c:v>4.3</c:v>
                </c:pt>
                <c:pt idx="788">
                  <c:v>4.4000000000000004</c:v>
                </c:pt>
                <c:pt idx="789">
                  <c:v>4.0999999999999996</c:v>
                </c:pt>
                <c:pt idx="790">
                  <c:v>4.4000000000000004</c:v>
                </c:pt>
                <c:pt idx="791">
                  <c:v>4.4000000000000004</c:v>
                </c:pt>
                <c:pt idx="792">
                  <c:v>4.4000000000000004</c:v>
                </c:pt>
                <c:pt idx="793">
                  <c:v>4.4000000000000004</c:v>
                </c:pt>
                <c:pt idx="794">
                  <c:v>4.3</c:v>
                </c:pt>
                <c:pt idx="795">
                  <c:v>4.3</c:v>
                </c:pt>
                <c:pt idx="796">
                  <c:v>4.3</c:v>
                </c:pt>
                <c:pt idx="797">
                  <c:v>4.2</c:v>
                </c:pt>
                <c:pt idx="798">
                  <c:v>4.3</c:v>
                </c:pt>
                <c:pt idx="799">
                  <c:v>4.2</c:v>
                </c:pt>
                <c:pt idx="800">
                  <c:v>3.8</c:v>
                </c:pt>
                <c:pt idx="801">
                  <c:v>4.3</c:v>
                </c:pt>
                <c:pt idx="802">
                  <c:v>4.5</c:v>
                </c:pt>
                <c:pt idx="803">
                  <c:v>4.0999999999999996</c:v>
                </c:pt>
                <c:pt idx="804">
                  <c:v>4.2</c:v>
                </c:pt>
                <c:pt idx="805">
                  <c:v>4</c:v>
                </c:pt>
                <c:pt idx="806">
                  <c:v>4.0999999999999996</c:v>
                </c:pt>
                <c:pt idx="807">
                  <c:v>4.0999999999999996</c:v>
                </c:pt>
                <c:pt idx="808">
                  <c:v>4.3</c:v>
                </c:pt>
                <c:pt idx="809">
                  <c:v>4.5</c:v>
                </c:pt>
                <c:pt idx="810">
                  <c:v>4.5</c:v>
                </c:pt>
                <c:pt idx="811">
                  <c:v>4.0999999999999996</c:v>
                </c:pt>
                <c:pt idx="812">
                  <c:v>4.3</c:v>
                </c:pt>
                <c:pt idx="813">
                  <c:v>3.6</c:v>
                </c:pt>
                <c:pt idx="814">
                  <c:v>4.4000000000000004</c:v>
                </c:pt>
                <c:pt idx="815">
                  <c:v>4.5</c:v>
                </c:pt>
                <c:pt idx="816">
                  <c:v>3.9</c:v>
                </c:pt>
                <c:pt idx="817">
                  <c:v>4</c:v>
                </c:pt>
                <c:pt idx="818">
                  <c:v>4</c:v>
                </c:pt>
                <c:pt idx="819">
                  <c:v>4.4000000000000004</c:v>
                </c:pt>
                <c:pt idx="820">
                  <c:v>4.5999999999999996</c:v>
                </c:pt>
                <c:pt idx="821">
                  <c:v>4.4000000000000004</c:v>
                </c:pt>
                <c:pt idx="822">
                  <c:v>4.4000000000000004</c:v>
                </c:pt>
                <c:pt idx="823">
                  <c:v>4.3</c:v>
                </c:pt>
                <c:pt idx="824">
                  <c:v>4.3</c:v>
                </c:pt>
                <c:pt idx="825">
                  <c:v>4.4000000000000004</c:v>
                </c:pt>
                <c:pt idx="826">
                  <c:v>4</c:v>
                </c:pt>
                <c:pt idx="827">
                  <c:v>4.2</c:v>
                </c:pt>
                <c:pt idx="828">
                  <c:v>3.8</c:v>
                </c:pt>
                <c:pt idx="829">
                  <c:v>4.0999999999999996</c:v>
                </c:pt>
                <c:pt idx="830">
                  <c:v>4.2</c:v>
                </c:pt>
                <c:pt idx="831">
                  <c:v>4.2</c:v>
                </c:pt>
                <c:pt idx="832">
                  <c:v>4.4000000000000004</c:v>
                </c:pt>
                <c:pt idx="833">
                  <c:v>4.3</c:v>
                </c:pt>
                <c:pt idx="834">
                  <c:v>4.0999999999999996</c:v>
                </c:pt>
                <c:pt idx="835">
                  <c:v>4.4000000000000004</c:v>
                </c:pt>
                <c:pt idx="836">
                  <c:v>3.9</c:v>
                </c:pt>
                <c:pt idx="837">
                  <c:v>3.9</c:v>
                </c:pt>
                <c:pt idx="838">
                  <c:v>3.6</c:v>
                </c:pt>
                <c:pt idx="839">
                  <c:v>4.4000000000000004</c:v>
                </c:pt>
                <c:pt idx="840">
                  <c:v>4</c:v>
                </c:pt>
                <c:pt idx="841">
                  <c:v>3.5</c:v>
                </c:pt>
                <c:pt idx="842">
                  <c:v>4.0999999999999996</c:v>
                </c:pt>
                <c:pt idx="843">
                  <c:v>4.0999999999999996</c:v>
                </c:pt>
                <c:pt idx="844">
                  <c:v>4</c:v>
                </c:pt>
                <c:pt idx="845">
                  <c:v>4.0999999999999996</c:v>
                </c:pt>
                <c:pt idx="846">
                  <c:v>4</c:v>
                </c:pt>
                <c:pt idx="847">
                  <c:v>3.8</c:v>
                </c:pt>
                <c:pt idx="848">
                  <c:v>4.3</c:v>
                </c:pt>
                <c:pt idx="849">
                  <c:v>4.2</c:v>
                </c:pt>
                <c:pt idx="850">
                  <c:v>4.0999999999999996</c:v>
                </c:pt>
                <c:pt idx="851">
                  <c:v>4.2</c:v>
                </c:pt>
                <c:pt idx="852">
                  <c:v>4.5</c:v>
                </c:pt>
                <c:pt idx="853">
                  <c:v>4.5999999999999996</c:v>
                </c:pt>
                <c:pt idx="854">
                  <c:v>4.3</c:v>
                </c:pt>
                <c:pt idx="855">
                  <c:v>4</c:v>
                </c:pt>
                <c:pt idx="856">
                  <c:v>4.2</c:v>
                </c:pt>
                <c:pt idx="857">
                  <c:v>3.3</c:v>
                </c:pt>
                <c:pt idx="858">
                  <c:v>4.3</c:v>
                </c:pt>
                <c:pt idx="859">
                  <c:v>3.7</c:v>
                </c:pt>
                <c:pt idx="860">
                  <c:v>3.9</c:v>
                </c:pt>
                <c:pt idx="861">
                  <c:v>4.3</c:v>
                </c:pt>
                <c:pt idx="862">
                  <c:v>4.0999999999999996</c:v>
                </c:pt>
                <c:pt idx="863">
                  <c:v>4.2</c:v>
                </c:pt>
                <c:pt idx="864">
                  <c:v>4.5</c:v>
                </c:pt>
                <c:pt idx="865">
                  <c:v>4</c:v>
                </c:pt>
                <c:pt idx="866">
                  <c:v>4.5</c:v>
                </c:pt>
                <c:pt idx="867">
                  <c:v>3.5</c:v>
                </c:pt>
                <c:pt idx="868">
                  <c:v>4.5</c:v>
                </c:pt>
                <c:pt idx="869">
                  <c:v>4.3</c:v>
                </c:pt>
                <c:pt idx="870">
                  <c:v>3.3</c:v>
                </c:pt>
                <c:pt idx="871">
                  <c:v>4.0999999999999996</c:v>
                </c:pt>
                <c:pt idx="872">
                  <c:v>3.8</c:v>
                </c:pt>
                <c:pt idx="873">
                  <c:v>3.5</c:v>
                </c:pt>
                <c:pt idx="874">
                  <c:v>4.0999999999999996</c:v>
                </c:pt>
                <c:pt idx="875">
                  <c:v>4.5</c:v>
                </c:pt>
                <c:pt idx="876">
                  <c:v>4.4000000000000004</c:v>
                </c:pt>
                <c:pt idx="877">
                  <c:v>4.0999999999999996</c:v>
                </c:pt>
                <c:pt idx="878">
                  <c:v>4.3</c:v>
                </c:pt>
                <c:pt idx="879">
                  <c:v>3.6</c:v>
                </c:pt>
                <c:pt idx="880">
                  <c:v>4</c:v>
                </c:pt>
                <c:pt idx="881">
                  <c:v>4.0999999999999996</c:v>
                </c:pt>
                <c:pt idx="882">
                  <c:v>4.5</c:v>
                </c:pt>
                <c:pt idx="883">
                  <c:v>4.2</c:v>
                </c:pt>
                <c:pt idx="884">
                  <c:v>4.3</c:v>
                </c:pt>
                <c:pt idx="885">
                  <c:v>4.2</c:v>
                </c:pt>
                <c:pt idx="886">
                  <c:v>4.5999999999999996</c:v>
                </c:pt>
                <c:pt idx="887">
                  <c:v>4.5</c:v>
                </c:pt>
                <c:pt idx="888">
                  <c:v>4.3</c:v>
                </c:pt>
                <c:pt idx="889">
                  <c:v>4.0999999999999996</c:v>
                </c:pt>
                <c:pt idx="890">
                  <c:v>4.5</c:v>
                </c:pt>
                <c:pt idx="891">
                  <c:v>3.5</c:v>
                </c:pt>
                <c:pt idx="892">
                  <c:v>4.4000000000000004</c:v>
                </c:pt>
                <c:pt idx="893">
                  <c:v>4.2</c:v>
                </c:pt>
                <c:pt idx="894">
                  <c:v>4.4000000000000004</c:v>
                </c:pt>
                <c:pt idx="895">
                  <c:v>4.4000000000000004</c:v>
                </c:pt>
                <c:pt idx="896">
                  <c:v>4.2</c:v>
                </c:pt>
                <c:pt idx="897">
                  <c:v>4.5</c:v>
                </c:pt>
                <c:pt idx="898">
                  <c:v>4.3</c:v>
                </c:pt>
                <c:pt idx="899">
                  <c:v>3.8</c:v>
                </c:pt>
                <c:pt idx="900">
                  <c:v>3.9</c:v>
                </c:pt>
                <c:pt idx="901">
                  <c:v>4</c:v>
                </c:pt>
                <c:pt idx="902">
                  <c:v>4.0999999999999996</c:v>
                </c:pt>
                <c:pt idx="903">
                  <c:v>4.4000000000000004</c:v>
                </c:pt>
                <c:pt idx="904">
                  <c:v>4.4000000000000004</c:v>
                </c:pt>
                <c:pt idx="905">
                  <c:v>4.4000000000000004</c:v>
                </c:pt>
                <c:pt idx="906">
                  <c:v>3.5</c:v>
                </c:pt>
                <c:pt idx="907">
                  <c:v>4.5</c:v>
                </c:pt>
                <c:pt idx="908">
                  <c:v>4.0999999999999996</c:v>
                </c:pt>
                <c:pt idx="909">
                  <c:v>4.4000000000000004</c:v>
                </c:pt>
                <c:pt idx="910">
                  <c:v>4.0999999999999996</c:v>
                </c:pt>
                <c:pt idx="911">
                  <c:v>4.2</c:v>
                </c:pt>
                <c:pt idx="912">
                  <c:v>4.2</c:v>
                </c:pt>
                <c:pt idx="913">
                  <c:v>4.3</c:v>
                </c:pt>
                <c:pt idx="914">
                  <c:v>4.3</c:v>
                </c:pt>
                <c:pt idx="915">
                  <c:v>3.7</c:v>
                </c:pt>
                <c:pt idx="916">
                  <c:v>3.9</c:v>
                </c:pt>
                <c:pt idx="917">
                  <c:v>4.5</c:v>
                </c:pt>
                <c:pt idx="918">
                  <c:v>4.0999999999999996</c:v>
                </c:pt>
                <c:pt idx="919">
                  <c:v>4</c:v>
                </c:pt>
                <c:pt idx="920">
                  <c:v>3.8</c:v>
                </c:pt>
                <c:pt idx="921">
                  <c:v>3.4</c:v>
                </c:pt>
                <c:pt idx="922">
                  <c:v>4.3</c:v>
                </c:pt>
                <c:pt idx="923">
                  <c:v>4.3</c:v>
                </c:pt>
                <c:pt idx="924">
                  <c:v>4.3</c:v>
                </c:pt>
                <c:pt idx="925">
                  <c:v>4.2</c:v>
                </c:pt>
                <c:pt idx="926">
                  <c:v>4.0999999999999996</c:v>
                </c:pt>
                <c:pt idx="927">
                  <c:v>4</c:v>
                </c:pt>
                <c:pt idx="928">
                  <c:v>4.3</c:v>
                </c:pt>
                <c:pt idx="929">
                  <c:v>4</c:v>
                </c:pt>
                <c:pt idx="930">
                  <c:v>4.0999999999999996</c:v>
                </c:pt>
                <c:pt idx="931">
                  <c:v>4</c:v>
                </c:pt>
                <c:pt idx="932">
                  <c:v>3.8</c:v>
                </c:pt>
                <c:pt idx="933">
                  <c:v>4.2</c:v>
                </c:pt>
                <c:pt idx="934">
                  <c:v>4.3</c:v>
                </c:pt>
                <c:pt idx="935">
                  <c:v>4.4000000000000004</c:v>
                </c:pt>
                <c:pt idx="936">
                  <c:v>4.0999999999999996</c:v>
                </c:pt>
                <c:pt idx="937">
                  <c:v>4.5</c:v>
                </c:pt>
                <c:pt idx="938">
                  <c:v>4</c:v>
                </c:pt>
                <c:pt idx="939">
                  <c:v>4.2</c:v>
                </c:pt>
                <c:pt idx="940">
                  <c:v>3.9</c:v>
                </c:pt>
                <c:pt idx="941">
                  <c:v>4.3</c:v>
                </c:pt>
                <c:pt idx="942">
                  <c:v>4</c:v>
                </c:pt>
                <c:pt idx="943">
                  <c:v>4.2</c:v>
                </c:pt>
                <c:pt idx="944">
                  <c:v>4.3</c:v>
                </c:pt>
                <c:pt idx="945">
                  <c:v>4.2</c:v>
                </c:pt>
                <c:pt idx="946">
                  <c:v>4.2</c:v>
                </c:pt>
                <c:pt idx="947">
                  <c:v>4.0999999999999996</c:v>
                </c:pt>
                <c:pt idx="948">
                  <c:v>4.3</c:v>
                </c:pt>
                <c:pt idx="949">
                  <c:v>4.3</c:v>
                </c:pt>
                <c:pt idx="950">
                  <c:v>4.2</c:v>
                </c:pt>
                <c:pt idx="951">
                  <c:v>4.5</c:v>
                </c:pt>
                <c:pt idx="952">
                  <c:v>4.4000000000000004</c:v>
                </c:pt>
                <c:pt idx="953">
                  <c:v>4.2</c:v>
                </c:pt>
                <c:pt idx="954">
                  <c:v>4.0999999999999996</c:v>
                </c:pt>
                <c:pt idx="955">
                  <c:v>4.3</c:v>
                </c:pt>
                <c:pt idx="956">
                  <c:v>4.4000000000000004</c:v>
                </c:pt>
                <c:pt idx="957">
                  <c:v>4.0999999999999996</c:v>
                </c:pt>
                <c:pt idx="958">
                  <c:v>3.6</c:v>
                </c:pt>
                <c:pt idx="959">
                  <c:v>4</c:v>
                </c:pt>
                <c:pt idx="960">
                  <c:v>4</c:v>
                </c:pt>
                <c:pt idx="961">
                  <c:v>4.4000000000000004</c:v>
                </c:pt>
                <c:pt idx="962">
                  <c:v>3.9</c:v>
                </c:pt>
                <c:pt idx="963">
                  <c:v>4.3</c:v>
                </c:pt>
                <c:pt idx="964">
                  <c:v>4.5999999999999996</c:v>
                </c:pt>
                <c:pt idx="965">
                  <c:v>4.4000000000000004</c:v>
                </c:pt>
                <c:pt idx="966">
                  <c:v>4.5</c:v>
                </c:pt>
                <c:pt idx="967">
                  <c:v>3.9</c:v>
                </c:pt>
                <c:pt idx="968">
                  <c:v>4.0999999999999996</c:v>
                </c:pt>
                <c:pt idx="969">
                  <c:v>4.3</c:v>
                </c:pt>
                <c:pt idx="970">
                  <c:v>4.5</c:v>
                </c:pt>
                <c:pt idx="971">
                  <c:v>4.5</c:v>
                </c:pt>
                <c:pt idx="972">
                  <c:v>3.6</c:v>
                </c:pt>
                <c:pt idx="973">
                  <c:v>4.0999999999999996</c:v>
                </c:pt>
                <c:pt idx="974">
                  <c:v>4.3</c:v>
                </c:pt>
                <c:pt idx="975">
                  <c:v>3.8</c:v>
                </c:pt>
                <c:pt idx="976">
                  <c:v>4.5999999999999996</c:v>
                </c:pt>
                <c:pt idx="977">
                  <c:v>4.0999999999999996</c:v>
                </c:pt>
                <c:pt idx="978">
                  <c:v>4</c:v>
                </c:pt>
                <c:pt idx="979">
                  <c:v>4.5</c:v>
                </c:pt>
                <c:pt idx="980">
                  <c:v>4.3</c:v>
                </c:pt>
                <c:pt idx="981">
                  <c:v>4</c:v>
                </c:pt>
                <c:pt idx="982">
                  <c:v>4.5</c:v>
                </c:pt>
                <c:pt idx="983">
                  <c:v>4</c:v>
                </c:pt>
                <c:pt idx="984">
                  <c:v>4.5</c:v>
                </c:pt>
                <c:pt idx="985">
                  <c:v>4.0999999999999996</c:v>
                </c:pt>
                <c:pt idx="986">
                  <c:v>4.3</c:v>
                </c:pt>
                <c:pt idx="987">
                  <c:v>4.0999999999999996</c:v>
                </c:pt>
                <c:pt idx="988">
                  <c:v>4</c:v>
                </c:pt>
                <c:pt idx="989">
                  <c:v>4.0999999999999996</c:v>
                </c:pt>
                <c:pt idx="990">
                  <c:v>4.0999999999999996</c:v>
                </c:pt>
                <c:pt idx="991">
                  <c:v>4.4000000000000004</c:v>
                </c:pt>
                <c:pt idx="992">
                  <c:v>4</c:v>
                </c:pt>
                <c:pt idx="993">
                  <c:v>4.0999999999999996</c:v>
                </c:pt>
                <c:pt idx="994">
                  <c:v>4.4000000000000004</c:v>
                </c:pt>
                <c:pt idx="995">
                  <c:v>4.3</c:v>
                </c:pt>
                <c:pt idx="996">
                  <c:v>4.2</c:v>
                </c:pt>
                <c:pt idx="997">
                  <c:v>3.6</c:v>
                </c:pt>
                <c:pt idx="998">
                  <c:v>4.2</c:v>
                </c:pt>
                <c:pt idx="999">
                  <c:v>4.2</c:v>
                </c:pt>
                <c:pt idx="1000">
                  <c:v>3.9</c:v>
                </c:pt>
                <c:pt idx="1001">
                  <c:v>4.2</c:v>
                </c:pt>
                <c:pt idx="1002">
                  <c:v>4.5</c:v>
                </c:pt>
                <c:pt idx="1003">
                  <c:v>4.3</c:v>
                </c:pt>
                <c:pt idx="1004">
                  <c:v>4.2</c:v>
                </c:pt>
                <c:pt idx="1005">
                  <c:v>4.0999999999999996</c:v>
                </c:pt>
                <c:pt idx="1006">
                  <c:v>4.0999999999999996</c:v>
                </c:pt>
                <c:pt idx="1007">
                  <c:v>4.5999999999999996</c:v>
                </c:pt>
                <c:pt idx="1008">
                  <c:v>3.8</c:v>
                </c:pt>
                <c:pt idx="1009">
                  <c:v>4.3</c:v>
                </c:pt>
                <c:pt idx="1010">
                  <c:v>4.2</c:v>
                </c:pt>
                <c:pt idx="1011">
                  <c:v>4.2</c:v>
                </c:pt>
                <c:pt idx="1012">
                  <c:v>4.4000000000000004</c:v>
                </c:pt>
                <c:pt idx="1013">
                  <c:v>3.9</c:v>
                </c:pt>
                <c:pt idx="1014">
                  <c:v>4</c:v>
                </c:pt>
                <c:pt idx="1015">
                  <c:v>4.2</c:v>
                </c:pt>
                <c:pt idx="1016">
                  <c:v>3.7</c:v>
                </c:pt>
                <c:pt idx="1017">
                  <c:v>4.5</c:v>
                </c:pt>
                <c:pt idx="1018">
                  <c:v>4.5</c:v>
                </c:pt>
                <c:pt idx="1019">
                  <c:v>3.6</c:v>
                </c:pt>
                <c:pt idx="1020">
                  <c:v>4.3</c:v>
                </c:pt>
                <c:pt idx="1021">
                  <c:v>4.0999999999999996</c:v>
                </c:pt>
                <c:pt idx="1022">
                  <c:v>3.9</c:v>
                </c:pt>
                <c:pt idx="1023">
                  <c:v>3.6</c:v>
                </c:pt>
                <c:pt idx="1024">
                  <c:v>4</c:v>
                </c:pt>
                <c:pt idx="1025">
                  <c:v>4.0999999999999996</c:v>
                </c:pt>
                <c:pt idx="1026">
                  <c:v>3.7</c:v>
                </c:pt>
                <c:pt idx="1027">
                  <c:v>3.9</c:v>
                </c:pt>
                <c:pt idx="1028">
                  <c:v>4.0999999999999996</c:v>
                </c:pt>
                <c:pt idx="1029">
                  <c:v>3.9</c:v>
                </c:pt>
                <c:pt idx="1030">
                  <c:v>3.9</c:v>
                </c:pt>
                <c:pt idx="1031">
                  <c:v>3.9</c:v>
                </c:pt>
                <c:pt idx="1032">
                  <c:v>3.8</c:v>
                </c:pt>
                <c:pt idx="1033">
                  <c:v>3.8</c:v>
                </c:pt>
                <c:pt idx="1034">
                  <c:v>4.0999999999999996</c:v>
                </c:pt>
                <c:pt idx="1035">
                  <c:v>4.0999999999999996</c:v>
                </c:pt>
                <c:pt idx="1036">
                  <c:v>3.3</c:v>
                </c:pt>
                <c:pt idx="1037">
                  <c:v>4.2</c:v>
                </c:pt>
                <c:pt idx="1038">
                  <c:v>4</c:v>
                </c:pt>
                <c:pt idx="1039">
                  <c:v>4.3</c:v>
                </c:pt>
                <c:pt idx="1040">
                  <c:v>4</c:v>
                </c:pt>
                <c:pt idx="1041">
                  <c:v>4.5</c:v>
                </c:pt>
                <c:pt idx="1042">
                  <c:v>4.0999999999999996</c:v>
                </c:pt>
                <c:pt idx="1043">
                  <c:v>4</c:v>
                </c:pt>
                <c:pt idx="1044">
                  <c:v>4.2</c:v>
                </c:pt>
                <c:pt idx="1045">
                  <c:v>3.8</c:v>
                </c:pt>
                <c:pt idx="1046">
                  <c:v>4.2</c:v>
                </c:pt>
                <c:pt idx="1047">
                  <c:v>4.2</c:v>
                </c:pt>
                <c:pt idx="1048">
                  <c:v>3.6</c:v>
                </c:pt>
                <c:pt idx="1049">
                  <c:v>3.8</c:v>
                </c:pt>
                <c:pt idx="1050">
                  <c:v>4.0999999999999996</c:v>
                </c:pt>
                <c:pt idx="1051">
                  <c:v>4.0999999999999996</c:v>
                </c:pt>
                <c:pt idx="1052">
                  <c:v>4.0999999999999996</c:v>
                </c:pt>
                <c:pt idx="1053">
                  <c:v>4.0999999999999996</c:v>
                </c:pt>
                <c:pt idx="1054">
                  <c:v>4.2</c:v>
                </c:pt>
                <c:pt idx="1055">
                  <c:v>4</c:v>
                </c:pt>
                <c:pt idx="1056">
                  <c:v>4.3</c:v>
                </c:pt>
                <c:pt idx="1057">
                  <c:v>4.2</c:v>
                </c:pt>
                <c:pt idx="1058">
                  <c:v>4.2</c:v>
                </c:pt>
                <c:pt idx="1059">
                  <c:v>3.7</c:v>
                </c:pt>
                <c:pt idx="1060">
                  <c:v>4.0999999999999996</c:v>
                </c:pt>
                <c:pt idx="1061">
                  <c:v>4.4000000000000004</c:v>
                </c:pt>
                <c:pt idx="1062">
                  <c:v>3.8</c:v>
                </c:pt>
                <c:pt idx="1063">
                  <c:v>4</c:v>
                </c:pt>
                <c:pt idx="1064">
                  <c:v>4.2</c:v>
                </c:pt>
                <c:pt idx="1065">
                  <c:v>3.8</c:v>
                </c:pt>
                <c:pt idx="1066">
                  <c:v>4.2</c:v>
                </c:pt>
                <c:pt idx="1067">
                  <c:v>4</c:v>
                </c:pt>
                <c:pt idx="1068">
                  <c:v>3.9</c:v>
                </c:pt>
                <c:pt idx="1069">
                  <c:v>4.3</c:v>
                </c:pt>
                <c:pt idx="1070">
                  <c:v>3.8</c:v>
                </c:pt>
                <c:pt idx="1071">
                  <c:v>4</c:v>
                </c:pt>
                <c:pt idx="1072">
                  <c:v>4.2</c:v>
                </c:pt>
                <c:pt idx="1073">
                  <c:v>4.2</c:v>
                </c:pt>
                <c:pt idx="1074">
                  <c:v>3.6</c:v>
                </c:pt>
                <c:pt idx="1075">
                  <c:v>4.3</c:v>
                </c:pt>
                <c:pt idx="1076">
                  <c:v>4</c:v>
                </c:pt>
                <c:pt idx="1077">
                  <c:v>4.2</c:v>
                </c:pt>
                <c:pt idx="1078">
                  <c:v>4.0999999999999996</c:v>
                </c:pt>
                <c:pt idx="1079">
                  <c:v>4</c:v>
                </c:pt>
                <c:pt idx="1080">
                  <c:v>4.3</c:v>
                </c:pt>
                <c:pt idx="1081">
                  <c:v>4</c:v>
                </c:pt>
                <c:pt idx="1082">
                  <c:v>3.9</c:v>
                </c:pt>
                <c:pt idx="1083">
                  <c:v>4.2</c:v>
                </c:pt>
                <c:pt idx="1084">
                  <c:v>4.0999999999999996</c:v>
                </c:pt>
                <c:pt idx="1085">
                  <c:v>4.4000000000000004</c:v>
                </c:pt>
                <c:pt idx="1086">
                  <c:v>4</c:v>
                </c:pt>
                <c:pt idx="1087">
                  <c:v>3.8</c:v>
                </c:pt>
                <c:pt idx="1088">
                  <c:v>4</c:v>
                </c:pt>
                <c:pt idx="1089">
                  <c:v>3.1</c:v>
                </c:pt>
                <c:pt idx="1090">
                  <c:v>4.3</c:v>
                </c:pt>
                <c:pt idx="1091">
                  <c:v>4.2</c:v>
                </c:pt>
                <c:pt idx="1092">
                  <c:v>4.4000000000000004</c:v>
                </c:pt>
                <c:pt idx="1093">
                  <c:v>4.0999999999999996</c:v>
                </c:pt>
                <c:pt idx="1094">
                  <c:v>4.2</c:v>
                </c:pt>
                <c:pt idx="1095">
                  <c:v>4.0999999999999996</c:v>
                </c:pt>
                <c:pt idx="1096">
                  <c:v>4.0999999999999996</c:v>
                </c:pt>
                <c:pt idx="1097">
                  <c:v>4.0999999999999996</c:v>
                </c:pt>
                <c:pt idx="1098">
                  <c:v>3.9</c:v>
                </c:pt>
                <c:pt idx="1099">
                  <c:v>3.9</c:v>
                </c:pt>
                <c:pt idx="1100">
                  <c:v>3.8</c:v>
                </c:pt>
                <c:pt idx="1101">
                  <c:v>4</c:v>
                </c:pt>
                <c:pt idx="1102">
                  <c:v>4.2</c:v>
                </c:pt>
                <c:pt idx="1103">
                  <c:v>4.0999999999999996</c:v>
                </c:pt>
                <c:pt idx="1104">
                  <c:v>4.3</c:v>
                </c:pt>
                <c:pt idx="1105">
                  <c:v>3.7</c:v>
                </c:pt>
                <c:pt idx="1106">
                  <c:v>4.2</c:v>
                </c:pt>
                <c:pt idx="1107">
                  <c:v>4.3</c:v>
                </c:pt>
                <c:pt idx="1108">
                  <c:v>4.3</c:v>
                </c:pt>
                <c:pt idx="1109">
                  <c:v>4.4000000000000004</c:v>
                </c:pt>
                <c:pt idx="1110">
                  <c:v>3.8</c:v>
                </c:pt>
                <c:pt idx="1111">
                  <c:v>4.5</c:v>
                </c:pt>
                <c:pt idx="1112">
                  <c:v>3.8</c:v>
                </c:pt>
                <c:pt idx="1113">
                  <c:v>3.8</c:v>
                </c:pt>
                <c:pt idx="1114">
                  <c:v>4.0999999999999996</c:v>
                </c:pt>
                <c:pt idx="1115">
                  <c:v>4.0999999999999996</c:v>
                </c:pt>
                <c:pt idx="1116">
                  <c:v>3.8</c:v>
                </c:pt>
                <c:pt idx="1117">
                  <c:v>3.3</c:v>
                </c:pt>
                <c:pt idx="1118">
                  <c:v>4</c:v>
                </c:pt>
                <c:pt idx="1119">
                  <c:v>4.5999999999999996</c:v>
                </c:pt>
                <c:pt idx="1120">
                  <c:v>3.9</c:v>
                </c:pt>
                <c:pt idx="1121">
                  <c:v>3.7</c:v>
                </c:pt>
                <c:pt idx="1122">
                  <c:v>4.2</c:v>
                </c:pt>
                <c:pt idx="1123">
                  <c:v>4.0999999999999996</c:v>
                </c:pt>
                <c:pt idx="1124">
                  <c:v>4.0999999999999996</c:v>
                </c:pt>
                <c:pt idx="1125">
                  <c:v>3.8</c:v>
                </c:pt>
                <c:pt idx="1126">
                  <c:v>4.0999999999999996</c:v>
                </c:pt>
                <c:pt idx="1127">
                  <c:v>4.5999999999999996</c:v>
                </c:pt>
                <c:pt idx="1128">
                  <c:v>4.0999999999999996</c:v>
                </c:pt>
                <c:pt idx="1129">
                  <c:v>4.2</c:v>
                </c:pt>
                <c:pt idx="1130">
                  <c:v>3.9</c:v>
                </c:pt>
                <c:pt idx="1131">
                  <c:v>4.0999999999999996</c:v>
                </c:pt>
                <c:pt idx="1132">
                  <c:v>4.0999999999999996</c:v>
                </c:pt>
                <c:pt idx="1133">
                  <c:v>4</c:v>
                </c:pt>
                <c:pt idx="1134">
                  <c:v>3.7</c:v>
                </c:pt>
                <c:pt idx="1135">
                  <c:v>4.0999999999999996</c:v>
                </c:pt>
                <c:pt idx="1136">
                  <c:v>4.0999999999999996</c:v>
                </c:pt>
                <c:pt idx="1137">
                  <c:v>4.0999999999999996</c:v>
                </c:pt>
                <c:pt idx="1138">
                  <c:v>3.3</c:v>
                </c:pt>
                <c:pt idx="1139">
                  <c:v>4.0999999999999996</c:v>
                </c:pt>
                <c:pt idx="1140">
                  <c:v>4.0999999999999996</c:v>
                </c:pt>
                <c:pt idx="1141">
                  <c:v>4.4000000000000004</c:v>
                </c:pt>
                <c:pt idx="1142">
                  <c:v>4.3</c:v>
                </c:pt>
                <c:pt idx="1143">
                  <c:v>4.0999999999999996</c:v>
                </c:pt>
                <c:pt idx="1144">
                  <c:v>3.7</c:v>
                </c:pt>
                <c:pt idx="1145">
                  <c:v>4.8</c:v>
                </c:pt>
                <c:pt idx="1146">
                  <c:v>4.5</c:v>
                </c:pt>
                <c:pt idx="1147">
                  <c:v>4</c:v>
                </c:pt>
                <c:pt idx="1148">
                  <c:v>4.0999999999999996</c:v>
                </c:pt>
                <c:pt idx="1149">
                  <c:v>3.9</c:v>
                </c:pt>
                <c:pt idx="1150">
                  <c:v>4.0999999999999996</c:v>
                </c:pt>
                <c:pt idx="1151">
                  <c:v>4.2</c:v>
                </c:pt>
                <c:pt idx="1152">
                  <c:v>4.0999999999999996</c:v>
                </c:pt>
                <c:pt idx="1153">
                  <c:v>3.5</c:v>
                </c:pt>
                <c:pt idx="1154">
                  <c:v>4.3</c:v>
                </c:pt>
                <c:pt idx="1155">
                  <c:v>3.9</c:v>
                </c:pt>
                <c:pt idx="1156">
                  <c:v>4.2</c:v>
                </c:pt>
                <c:pt idx="1157">
                  <c:v>3.8</c:v>
                </c:pt>
                <c:pt idx="1158">
                  <c:v>4.5</c:v>
                </c:pt>
                <c:pt idx="1159">
                  <c:v>3.8</c:v>
                </c:pt>
                <c:pt idx="1160">
                  <c:v>4.0999999999999996</c:v>
                </c:pt>
                <c:pt idx="1161">
                  <c:v>4.2</c:v>
                </c:pt>
                <c:pt idx="1162">
                  <c:v>4.0999999999999996</c:v>
                </c:pt>
                <c:pt idx="1163">
                  <c:v>4.2</c:v>
                </c:pt>
                <c:pt idx="1164">
                  <c:v>4.5</c:v>
                </c:pt>
                <c:pt idx="1165">
                  <c:v>4</c:v>
                </c:pt>
                <c:pt idx="1166">
                  <c:v>4.4000000000000004</c:v>
                </c:pt>
                <c:pt idx="1167">
                  <c:v>4</c:v>
                </c:pt>
                <c:pt idx="1168">
                  <c:v>4</c:v>
                </c:pt>
                <c:pt idx="1169">
                  <c:v>3.9</c:v>
                </c:pt>
                <c:pt idx="1170">
                  <c:v>4</c:v>
                </c:pt>
                <c:pt idx="1171">
                  <c:v>3.8</c:v>
                </c:pt>
                <c:pt idx="1172">
                  <c:v>4.2</c:v>
                </c:pt>
                <c:pt idx="1173">
                  <c:v>4.3</c:v>
                </c:pt>
                <c:pt idx="1174">
                  <c:v>4.2</c:v>
                </c:pt>
                <c:pt idx="1175">
                  <c:v>4.3</c:v>
                </c:pt>
                <c:pt idx="1176">
                  <c:v>4.2</c:v>
                </c:pt>
                <c:pt idx="1177">
                  <c:v>4.4000000000000004</c:v>
                </c:pt>
                <c:pt idx="1178">
                  <c:v>3.8</c:v>
                </c:pt>
                <c:pt idx="1179">
                  <c:v>4.0999999999999996</c:v>
                </c:pt>
                <c:pt idx="1180">
                  <c:v>3.9</c:v>
                </c:pt>
                <c:pt idx="1181">
                  <c:v>4.3</c:v>
                </c:pt>
                <c:pt idx="1182">
                  <c:v>4.4000000000000004</c:v>
                </c:pt>
                <c:pt idx="1183">
                  <c:v>3.6</c:v>
                </c:pt>
                <c:pt idx="1184">
                  <c:v>3.8</c:v>
                </c:pt>
                <c:pt idx="1185">
                  <c:v>4</c:v>
                </c:pt>
                <c:pt idx="1186">
                  <c:v>4.0999999999999996</c:v>
                </c:pt>
                <c:pt idx="1187">
                  <c:v>4.3</c:v>
                </c:pt>
                <c:pt idx="1188">
                  <c:v>4</c:v>
                </c:pt>
                <c:pt idx="1189">
                  <c:v>3.9</c:v>
                </c:pt>
                <c:pt idx="1190">
                  <c:v>4.4000000000000004</c:v>
                </c:pt>
                <c:pt idx="1191">
                  <c:v>3.7</c:v>
                </c:pt>
                <c:pt idx="1192">
                  <c:v>3.6</c:v>
                </c:pt>
                <c:pt idx="1193">
                  <c:v>3.7</c:v>
                </c:pt>
                <c:pt idx="1194">
                  <c:v>4</c:v>
                </c:pt>
                <c:pt idx="1195">
                  <c:v>4.2</c:v>
                </c:pt>
                <c:pt idx="1196">
                  <c:v>3.8</c:v>
                </c:pt>
                <c:pt idx="1197">
                  <c:v>4.2</c:v>
                </c:pt>
                <c:pt idx="1198">
                  <c:v>3.9</c:v>
                </c:pt>
                <c:pt idx="1199">
                  <c:v>4</c:v>
                </c:pt>
                <c:pt idx="1200">
                  <c:v>4.0999999999999996</c:v>
                </c:pt>
                <c:pt idx="1201">
                  <c:v>4.8</c:v>
                </c:pt>
                <c:pt idx="1202">
                  <c:v>4.2</c:v>
                </c:pt>
                <c:pt idx="1203">
                  <c:v>4.0999999999999996</c:v>
                </c:pt>
                <c:pt idx="1204">
                  <c:v>4</c:v>
                </c:pt>
                <c:pt idx="1205">
                  <c:v>3.9</c:v>
                </c:pt>
                <c:pt idx="1206">
                  <c:v>4.0999999999999996</c:v>
                </c:pt>
                <c:pt idx="1207">
                  <c:v>4.3</c:v>
                </c:pt>
                <c:pt idx="1208">
                  <c:v>4.0999999999999996</c:v>
                </c:pt>
                <c:pt idx="1209">
                  <c:v>4.2</c:v>
                </c:pt>
                <c:pt idx="1210">
                  <c:v>3.9</c:v>
                </c:pt>
                <c:pt idx="1211">
                  <c:v>3.7</c:v>
                </c:pt>
                <c:pt idx="1212">
                  <c:v>4.0999999999999996</c:v>
                </c:pt>
                <c:pt idx="1213">
                  <c:v>4</c:v>
                </c:pt>
                <c:pt idx="1214">
                  <c:v>3.8</c:v>
                </c:pt>
                <c:pt idx="1215">
                  <c:v>4.2</c:v>
                </c:pt>
                <c:pt idx="1216">
                  <c:v>4.5999999999999996</c:v>
                </c:pt>
                <c:pt idx="1217">
                  <c:v>4.0999999999999996</c:v>
                </c:pt>
                <c:pt idx="1218">
                  <c:v>3.3</c:v>
                </c:pt>
                <c:pt idx="1219">
                  <c:v>4.2</c:v>
                </c:pt>
                <c:pt idx="1220">
                  <c:v>4.3</c:v>
                </c:pt>
                <c:pt idx="1221">
                  <c:v>4.3</c:v>
                </c:pt>
                <c:pt idx="1222">
                  <c:v>4.3</c:v>
                </c:pt>
                <c:pt idx="1223">
                  <c:v>4.7</c:v>
                </c:pt>
                <c:pt idx="1224">
                  <c:v>4.4000000000000004</c:v>
                </c:pt>
                <c:pt idx="1225">
                  <c:v>3.9</c:v>
                </c:pt>
                <c:pt idx="1226">
                  <c:v>4.7</c:v>
                </c:pt>
                <c:pt idx="1227">
                  <c:v>4.0999999999999996</c:v>
                </c:pt>
                <c:pt idx="1228">
                  <c:v>3.8</c:v>
                </c:pt>
                <c:pt idx="1229">
                  <c:v>4.4000000000000004</c:v>
                </c:pt>
                <c:pt idx="1230">
                  <c:v>4.3</c:v>
                </c:pt>
                <c:pt idx="1231">
                  <c:v>3.4</c:v>
                </c:pt>
                <c:pt idx="1232">
                  <c:v>4.2</c:v>
                </c:pt>
                <c:pt idx="1233">
                  <c:v>3.7</c:v>
                </c:pt>
                <c:pt idx="1234">
                  <c:v>4.3</c:v>
                </c:pt>
                <c:pt idx="1235">
                  <c:v>4.3</c:v>
                </c:pt>
                <c:pt idx="1236">
                  <c:v>4.4000000000000004</c:v>
                </c:pt>
                <c:pt idx="1237">
                  <c:v>4.0999999999999996</c:v>
                </c:pt>
                <c:pt idx="1238">
                  <c:v>4</c:v>
                </c:pt>
                <c:pt idx="1239">
                  <c:v>4.4000000000000004</c:v>
                </c:pt>
                <c:pt idx="1240">
                  <c:v>3.8</c:v>
                </c:pt>
                <c:pt idx="1241">
                  <c:v>4.3</c:v>
                </c:pt>
                <c:pt idx="1242">
                  <c:v>3.8</c:v>
                </c:pt>
                <c:pt idx="1243">
                  <c:v>2.2999999999999998</c:v>
                </c:pt>
                <c:pt idx="1244">
                  <c:v>4.5</c:v>
                </c:pt>
                <c:pt idx="1245">
                  <c:v>4</c:v>
                </c:pt>
                <c:pt idx="1246">
                  <c:v>3.7</c:v>
                </c:pt>
                <c:pt idx="1247">
                  <c:v>4</c:v>
                </c:pt>
                <c:pt idx="1248">
                  <c:v>4.4000000000000004</c:v>
                </c:pt>
                <c:pt idx="1249">
                  <c:v>4.0999999999999996</c:v>
                </c:pt>
                <c:pt idx="1250">
                  <c:v>4.4000000000000004</c:v>
                </c:pt>
                <c:pt idx="1251">
                  <c:v>3.1</c:v>
                </c:pt>
                <c:pt idx="1252">
                  <c:v>4.3</c:v>
                </c:pt>
                <c:pt idx="1253">
                  <c:v>4.4000000000000004</c:v>
                </c:pt>
                <c:pt idx="1254">
                  <c:v>4.4000000000000004</c:v>
                </c:pt>
                <c:pt idx="1255">
                  <c:v>4.0999999999999996</c:v>
                </c:pt>
                <c:pt idx="1256">
                  <c:v>4.0999999999999996</c:v>
                </c:pt>
                <c:pt idx="1257">
                  <c:v>4</c:v>
                </c:pt>
                <c:pt idx="1258">
                  <c:v>3.6</c:v>
                </c:pt>
                <c:pt idx="1259">
                  <c:v>3.9</c:v>
                </c:pt>
                <c:pt idx="1260">
                  <c:v>3.9</c:v>
                </c:pt>
                <c:pt idx="1261">
                  <c:v>3.8</c:v>
                </c:pt>
                <c:pt idx="1262">
                  <c:v>4.0999999999999996</c:v>
                </c:pt>
                <c:pt idx="1263">
                  <c:v>4.0999999999999996</c:v>
                </c:pt>
                <c:pt idx="1264">
                  <c:v>4.0999999999999996</c:v>
                </c:pt>
                <c:pt idx="1265">
                  <c:v>3.8</c:v>
                </c:pt>
                <c:pt idx="1266">
                  <c:v>4.3</c:v>
                </c:pt>
                <c:pt idx="1267">
                  <c:v>4.5</c:v>
                </c:pt>
                <c:pt idx="1268">
                  <c:v>4.2</c:v>
                </c:pt>
                <c:pt idx="1269">
                  <c:v>3.9</c:v>
                </c:pt>
                <c:pt idx="1270">
                  <c:v>3.5</c:v>
                </c:pt>
                <c:pt idx="1271">
                  <c:v>4.3</c:v>
                </c:pt>
                <c:pt idx="1272">
                  <c:v>3.9</c:v>
                </c:pt>
                <c:pt idx="1273">
                  <c:v>3.9</c:v>
                </c:pt>
                <c:pt idx="1274">
                  <c:v>4</c:v>
                </c:pt>
                <c:pt idx="1275">
                  <c:v>4.7</c:v>
                </c:pt>
                <c:pt idx="1276">
                  <c:v>4.0999999999999996</c:v>
                </c:pt>
                <c:pt idx="1277">
                  <c:v>3.8</c:v>
                </c:pt>
                <c:pt idx="1278">
                  <c:v>4.0999999999999996</c:v>
                </c:pt>
                <c:pt idx="1279">
                  <c:v>0</c:v>
                </c:pt>
                <c:pt idx="1280">
                  <c:v>4.0999999999999996</c:v>
                </c:pt>
                <c:pt idx="1281">
                  <c:v>3.9</c:v>
                </c:pt>
                <c:pt idx="1282">
                  <c:v>3.8</c:v>
                </c:pt>
                <c:pt idx="1283">
                  <c:v>4.0999999999999996</c:v>
                </c:pt>
                <c:pt idx="1284">
                  <c:v>4.3</c:v>
                </c:pt>
                <c:pt idx="1285">
                  <c:v>3.9</c:v>
                </c:pt>
                <c:pt idx="1286">
                  <c:v>2.8</c:v>
                </c:pt>
                <c:pt idx="1287">
                  <c:v>4</c:v>
                </c:pt>
                <c:pt idx="1288">
                  <c:v>4.5</c:v>
                </c:pt>
                <c:pt idx="1289">
                  <c:v>4.5999999999999996</c:v>
                </c:pt>
                <c:pt idx="1290">
                  <c:v>4.0999999999999996</c:v>
                </c:pt>
                <c:pt idx="1291">
                  <c:v>4.0999999999999996</c:v>
                </c:pt>
                <c:pt idx="1292">
                  <c:v>3.4</c:v>
                </c:pt>
                <c:pt idx="1293">
                  <c:v>4.5999999999999996</c:v>
                </c:pt>
                <c:pt idx="1294">
                  <c:v>4.2</c:v>
                </c:pt>
                <c:pt idx="1295">
                  <c:v>3.9</c:v>
                </c:pt>
                <c:pt idx="1296">
                  <c:v>4.2</c:v>
                </c:pt>
                <c:pt idx="1297">
                  <c:v>4.2</c:v>
                </c:pt>
                <c:pt idx="1298">
                  <c:v>4.0999999999999996</c:v>
                </c:pt>
                <c:pt idx="1299">
                  <c:v>4.8</c:v>
                </c:pt>
                <c:pt idx="1300">
                  <c:v>4.4000000000000004</c:v>
                </c:pt>
                <c:pt idx="1301">
                  <c:v>4.3</c:v>
                </c:pt>
                <c:pt idx="1302">
                  <c:v>4.3</c:v>
                </c:pt>
                <c:pt idx="1303">
                  <c:v>4</c:v>
                </c:pt>
                <c:pt idx="1304">
                  <c:v>4.3</c:v>
                </c:pt>
                <c:pt idx="1305">
                  <c:v>4</c:v>
                </c:pt>
                <c:pt idx="1306">
                  <c:v>4.4000000000000004</c:v>
                </c:pt>
                <c:pt idx="1307">
                  <c:v>4.0999999999999996</c:v>
                </c:pt>
                <c:pt idx="1308">
                  <c:v>3.6</c:v>
                </c:pt>
                <c:pt idx="1309">
                  <c:v>2</c:v>
                </c:pt>
                <c:pt idx="1310">
                  <c:v>4</c:v>
                </c:pt>
                <c:pt idx="1311">
                  <c:v>3.7</c:v>
                </c:pt>
                <c:pt idx="1312">
                  <c:v>3.8</c:v>
                </c:pt>
                <c:pt idx="1313">
                  <c:v>3.9</c:v>
                </c:pt>
                <c:pt idx="1314">
                  <c:v>3.1</c:v>
                </c:pt>
                <c:pt idx="1315">
                  <c:v>3</c:v>
                </c:pt>
                <c:pt idx="1316">
                  <c:v>4</c:v>
                </c:pt>
                <c:pt idx="1317">
                  <c:v>4.4000000000000004</c:v>
                </c:pt>
                <c:pt idx="1318">
                  <c:v>4.0999999999999996</c:v>
                </c:pt>
                <c:pt idx="1319">
                  <c:v>3.6</c:v>
                </c:pt>
                <c:pt idx="1320">
                  <c:v>4.4000000000000004</c:v>
                </c:pt>
                <c:pt idx="1321">
                  <c:v>4.2</c:v>
                </c:pt>
                <c:pt idx="1322">
                  <c:v>4.3</c:v>
                </c:pt>
                <c:pt idx="1323">
                  <c:v>3.8</c:v>
                </c:pt>
                <c:pt idx="1324">
                  <c:v>4.0999999999999996</c:v>
                </c:pt>
                <c:pt idx="1325">
                  <c:v>4</c:v>
                </c:pt>
                <c:pt idx="1326">
                  <c:v>4.2</c:v>
                </c:pt>
                <c:pt idx="1327">
                  <c:v>3.6</c:v>
                </c:pt>
                <c:pt idx="1328">
                  <c:v>4.2</c:v>
                </c:pt>
                <c:pt idx="1329">
                  <c:v>4.0999999999999996</c:v>
                </c:pt>
                <c:pt idx="1330">
                  <c:v>4.2</c:v>
                </c:pt>
                <c:pt idx="1331">
                  <c:v>3.9</c:v>
                </c:pt>
                <c:pt idx="1332">
                  <c:v>4</c:v>
                </c:pt>
                <c:pt idx="1333">
                  <c:v>4.2</c:v>
                </c:pt>
                <c:pt idx="1334">
                  <c:v>4.2</c:v>
                </c:pt>
                <c:pt idx="1335">
                  <c:v>4.0999999999999996</c:v>
                </c:pt>
                <c:pt idx="1336">
                  <c:v>4.4000000000000004</c:v>
                </c:pt>
                <c:pt idx="1337">
                  <c:v>4.0999999999999996</c:v>
                </c:pt>
                <c:pt idx="1338">
                  <c:v>4.2</c:v>
                </c:pt>
                <c:pt idx="1339">
                  <c:v>4.0999999999999996</c:v>
                </c:pt>
                <c:pt idx="1340">
                  <c:v>3.9</c:v>
                </c:pt>
                <c:pt idx="1341">
                  <c:v>3.9</c:v>
                </c:pt>
                <c:pt idx="1342">
                  <c:v>4.2</c:v>
                </c:pt>
                <c:pt idx="1343">
                  <c:v>4.2</c:v>
                </c:pt>
                <c:pt idx="1344">
                  <c:v>3.7</c:v>
                </c:pt>
                <c:pt idx="1345">
                  <c:v>3.7</c:v>
                </c:pt>
                <c:pt idx="1346">
                  <c:v>3.4</c:v>
                </c:pt>
                <c:pt idx="1347">
                  <c:v>4.2</c:v>
                </c:pt>
                <c:pt idx="1348">
                  <c:v>4</c:v>
                </c:pt>
                <c:pt idx="1349">
                  <c:v>4.0999999999999996</c:v>
                </c:pt>
                <c:pt idx="1350">
                  <c:v>3.9</c:v>
                </c:pt>
                <c:pt idx="1351">
                  <c:v>4</c:v>
                </c:pt>
                <c:pt idx="1352">
                  <c:v>3.9</c:v>
                </c:pt>
                <c:pt idx="1353">
                  <c:v>4.2</c:v>
                </c:pt>
                <c:pt idx="1354">
                  <c:v>4.3</c:v>
                </c:pt>
                <c:pt idx="1355">
                  <c:v>4</c:v>
                </c:pt>
                <c:pt idx="1356">
                  <c:v>2.6</c:v>
                </c:pt>
                <c:pt idx="1357">
                  <c:v>3.8</c:v>
                </c:pt>
                <c:pt idx="1358">
                  <c:v>4.5</c:v>
                </c:pt>
                <c:pt idx="1359">
                  <c:v>3.5</c:v>
                </c:pt>
                <c:pt idx="1360">
                  <c:v>3.9</c:v>
                </c:pt>
                <c:pt idx="1361">
                  <c:v>4</c:v>
                </c:pt>
                <c:pt idx="1362">
                  <c:v>4</c:v>
                </c:pt>
                <c:pt idx="1363">
                  <c:v>3.5</c:v>
                </c:pt>
                <c:pt idx="1364">
                  <c:v>4</c:v>
                </c:pt>
                <c:pt idx="1365">
                  <c:v>3.4</c:v>
                </c:pt>
                <c:pt idx="1366">
                  <c:v>4.2</c:v>
                </c:pt>
                <c:pt idx="1367">
                  <c:v>3.8</c:v>
                </c:pt>
                <c:pt idx="1368">
                  <c:v>4.0999999999999996</c:v>
                </c:pt>
                <c:pt idx="1369">
                  <c:v>4.2</c:v>
                </c:pt>
                <c:pt idx="1370">
                  <c:v>4.3</c:v>
                </c:pt>
                <c:pt idx="1371">
                  <c:v>4.2</c:v>
                </c:pt>
                <c:pt idx="1372">
                  <c:v>4.0999999999999996</c:v>
                </c:pt>
                <c:pt idx="1373">
                  <c:v>3.9</c:v>
                </c:pt>
                <c:pt idx="1374">
                  <c:v>3.3</c:v>
                </c:pt>
                <c:pt idx="1375">
                  <c:v>4.3</c:v>
                </c:pt>
                <c:pt idx="1376">
                  <c:v>3.9</c:v>
                </c:pt>
                <c:pt idx="1377">
                  <c:v>4.3</c:v>
                </c:pt>
                <c:pt idx="1378">
                  <c:v>3.6</c:v>
                </c:pt>
                <c:pt idx="1379">
                  <c:v>3.8</c:v>
                </c:pt>
                <c:pt idx="1380">
                  <c:v>3.9</c:v>
                </c:pt>
                <c:pt idx="1381">
                  <c:v>4.5999999999999996</c:v>
                </c:pt>
                <c:pt idx="1382">
                  <c:v>3.8</c:v>
                </c:pt>
                <c:pt idx="1383">
                  <c:v>3.9</c:v>
                </c:pt>
                <c:pt idx="1384">
                  <c:v>4.0999999999999996</c:v>
                </c:pt>
                <c:pt idx="1385">
                  <c:v>3.6</c:v>
                </c:pt>
                <c:pt idx="1386">
                  <c:v>4.4000000000000004</c:v>
                </c:pt>
                <c:pt idx="1387">
                  <c:v>4.3</c:v>
                </c:pt>
                <c:pt idx="1388">
                  <c:v>4.7</c:v>
                </c:pt>
                <c:pt idx="1389">
                  <c:v>4.3</c:v>
                </c:pt>
                <c:pt idx="1390">
                  <c:v>3.9</c:v>
                </c:pt>
                <c:pt idx="1391">
                  <c:v>3.9</c:v>
                </c:pt>
                <c:pt idx="1392">
                  <c:v>3.7</c:v>
                </c:pt>
                <c:pt idx="1393">
                  <c:v>3.5</c:v>
                </c:pt>
                <c:pt idx="1394">
                  <c:v>4</c:v>
                </c:pt>
                <c:pt idx="1395">
                  <c:v>4.0999999999999996</c:v>
                </c:pt>
                <c:pt idx="1396">
                  <c:v>3.9</c:v>
                </c:pt>
                <c:pt idx="1397">
                  <c:v>4.4000000000000004</c:v>
                </c:pt>
                <c:pt idx="1398">
                  <c:v>4.3</c:v>
                </c:pt>
                <c:pt idx="1399">
                  <c:v>4.5</c:v>
                </c:pt>
                <c:pt idx="1400">
                  <c:v>4</c:v>
                </c:pt>
                <c:pt idx="1401">
                  <c:v>3.9</c:v>
                </c:pt>
                <c:pt idx="1402">
                  <c:v>4.2</c:v>
                </c:pt>
                <c:pt idx="1403">
                  <c:v>4.0999999999999996</c:v>
                </c:pt>
                <c:pt idx="1404">
                  <c:v>3.7</c:v>
                </c:pt>
                <c:pt idx="1405">
                  <c:v>4.0999999999999996</c:v>
                </c:pt>
                <c:pt idx="1406">
                  <c:v>4.2</c:v>
                </c:pt>
                <c:pt idx="1407">
                  <c:v>4.3</c:v>
                </c:pt>
                <c:pt idx="1408">
                  <c:v>3.6</c:v>
                </c:pt>
                <c:pt idx="1409">
                  <c:v>4.0999999999999996</c:v>
                </c:pt>
                <c:pt idx="1410">
                  <c:v>4.5</c:v>
                </c:pt>
                <c:pt idx="1411">
                  <c:v>4.2</c:v>
                </c:pt>
                <c:pt idx="1412">
                  <c:v>4.3</c:v>
                </c:pt>
                <c:pt idx="1413">
                  <c:v>4</c:v>
                </c:pt>
                <c:pt idx="1414">
                  <c:v>4.2</c:v>
                </c:pt>
                <c:pt idx="1415">
                  <c:v>4.2</c:v>
                </c:pt>
                <c:pt idx="1416">
                  <c:v>4.5</c:v>
                </c:pt>
                <c:pt idx="1417">
                  <c:v>3.8</c:v>
                </c:pt>
                <c:pt idx="1418">
                  <c:v>4.4000000000000004</c:v>
                </c:pt>
                <c:pt idx="1419">
                  <c:v>4.0999999999999996</c:v>
                </c:pt>
                <c:pt idx="1420">
                  <c:v>4.2</c:v>
                </c:pt>
                <c:pt idx="1421">
                  <c:v>4.3</c:v>
                </c:pt>
                <c:pt idx="1422">
                  <c:v>4.0999999999999996</c:v>
                </c:pt>
                <c:pt idx="1423">
                  <c:v>4.2</c:v>
                </c:pt>
                <c:pt idx="1424">
                  <c:v>4.0999999999999996</c:v>
                </c:pt>
                <c:pt idx="1425">
                  <c:v>3.9</c:v>
                </c:pt>
                <c:pt idx="1426">
                  <c:v>3.9</c:v>
                </c:pt>
                <c:pt idx="1427">
                  <c:v>3.8</c:v>
                </c:pt>
                <c:pt idx="1428">
                  <c:v>4.5999999999999996</c:v>
                </c:pt>
                <c:pt idx="1429">
                  <c:v>3.6</c:v>
                </c:pt>
                <c:pt idx="1430">
                  <c:v>4.0999999999999996</c:v>
                </c:pt>
                <c:pt idx="1431">
                  <c:v>4.2</c:v>
                </c:pt>
                <c:pt idx="1432">
                  <c:v>4.3</c:v>
                </c:pt>
                <c:pt idx="1433">
                  <c:v>3.9</c:v>
                </c:pt>
                <c:pt idx="1434">
                  <c:v>3.9</c:v>
                </c:pt>
                <c:pt idx="1435">
                  <c:v>4</c:v>
                </c:pt>
                <c:pt idx="1436">
                  <c:v>4.4000000000000004</c:v>
                </c:pt>
                <c:pt idx="1437">
                  <c:v>4.2</c:v>
                </c:pt>
                <c:pt idx="1438">
                  <c:v>4.5</c:v>
                </c:pt>
                <c:pt idx="1439">
                  <c:v>4.0999999999999996</c:v>
                </c:pt>
                <c:pt idx="1440">
                  <c:v>4.0999999999999996</c:v>
                </c:pt>
                <c:pt idx="1441">
                  <c:v>4.2</c:v>
                </c:pt>
                <c:pt idx="1442">
                  <c:v>4.2</c:v>
                </c:pt>
                <c:pt idx="1443">
                  <c:v>4</c:v>
                </c:pt>
                <c:pt idx="1444">
                  <c:v>4.3</c:v>
                </c:pt>
                <c:pt idx="1445">
                  <c:v>3.6</c:v>
                </c:pt>
                <c:pt idx="1446">
                  <c:v>3.5</c:v>
                </c:pt>
                <c:pt idx="1447">
                  <c:v>4.3</c:v>
                </c:pt>
                <c:pt idx="1448">
                  <c:v>3.6</c:v>
                </c:pt>
                <c:pt idx="1449">
                  <c:v>2.9</c:v>
                </c:pt>
                <c:pt idx="1450">
                  <c:v>4.2</c:v>
                </c:pt>
                <c:pt idx="1451">
                  <c:v>4.4000000000000004</c:v>
                </c:pt>
                <c:pt idx="1452">
                  <c:v>4.0999999999999996</c:v>
                </c:pt>
                <c:pt idx="1453">
                  <c:v>3.8</c:v>
                </c:pt>
                <c:pt idx="1454">
                  <c:v>3.5</c:v>
                </c:pt>
                <c:pt idx="1455">
                  <c:v>4.0999999999999996</c:v>
                </c:pt>
                <c:pt idx="1456">
                  <c:v>3.2</c:v>
                </c:pt>
                <c:pt idx="1457">
                  <c:v>4.4000000000000004</c:v>
                </c:pt>
                <c:pt idx="1458">
                  <c:v>3.6</c:v>
                </c:pt>
                <c:pt idx="1459">
                  <c:v>3.1</c:v>
                </c:pt>
                <c:pt idx="1460">
                  <c:v>4</c:v>
                </c:pt>
                <c:pt idx="1461">
                  <c:v>4.0999999999999996</c:v>
                </c:pt>
                <c:pt idx="1462">
                  <c:v>3.6</c:v>
                </c:pt>
                <c:pt idx="1463">
                  <c:v>4</c:v>
                </c:pt>
                <c:pt idx="1464">
                  <c:v>4.3</c:v>
                </c:pt>
              </c:numCache>
            </c:numRef>
          </c:yVal>
          <c:smooth val="0"/>
          <c:extLst>
            <c:ext xmlns:c16="http://schemas.microsoft.com/office/drawing/2014/chart" uri="{C3380CC4-5D6E-409C-BE32-E72D297353CC}">
              <c16:uniqueId val="{00000001-EA78-4F20-8135-64B5898E30BD}"/>
            </c:ext>
          </c:extLst>
        </c:ser>
        <c:dLbls>
          <c:showLegendKey val="0"/>
          <c:showVal val="0"/>
          <c:showCatName val="0"/>
          <c:showSerName val="0"/>
          <c:showPercent val="0"/>
          <c:showBubbleSize val="0"/>
        </c:dLbls>
        <c:axId val="27246047"/>
        <c:axId val="27235487"/>
      </c:scatterChart>
      <c:valAx>
        <c:axId val="272460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5487"/>
        <c:crosses val="autoZero"/>
        <c:crossBetween val="midCat"/>
      </c:valAx>
      <c:valAx>
        <c:axId val="2723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60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0</xdr:colOff>
      <xdr:row>7</xdr:row>
      <xdr:rowOff>0</xdr:rowOff>
    </xdr:from>
    <xdr:to>
      <xdr:col>13</xdr:col>
      <xdr:colOff>457200</xdr:colOff>
      <xdr:row>20</xdr:row>
      <xdr:rowOff>142875</xdr:rowOff>
    </xdr:to>
    <xdr:graphicFrame macro="">
      <xdr:nvGraphicFramePr>
        <xdr:cNvPr id="4" name="Chart 3">
          <a:extLst>
            <a:ext uri="{FF2B5EF4-FFF2-40B4-BE49-F238E27FC236}">
              <a16:creationId xmlns:a16="http://schemas.microsoft.com/office/drawing/2014/main" id="{B2695AF5-57E7-4BD2-8898-46519D311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35</xdr:row>
      <xdr:rowOff>0</xdr:rowOff>
    </xdr:from>
    <xdr:to>
      <xdr:col>12</xdr:col>
      <xdr:colOff>457200</xdr:colOff>
      <xdr:row>48</xdr:row>
      <xdr:rowOff>142875</xdr:rowOff>
    </xdr:to>
    <xdr:graphicFrame macro="">
      <xdr:nvGraphicFramePr>
        <xdr:cNvPr id="3" name="Chart 2">
          <a:extLst>
            <a:ext uri="{FF2B5EF4-FFF2-40B4-BE49-F238E27FC236}">
              <a16:creationId xmlns:a16="http://schemas.microsoft.com/office/drawing/2014/main" id="{A960F680-4036-4FFF-ADBB-279802EC9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614362</xdr:colOff>
      <xdr:row>487</xdr:row>
      <xdr:rowOff>71437</xdr:rowOff>
    </xdr:from>
    <xdr:to>
      <xdr:col>9</xdr:col>
      <xdr:colOff>385762</xdr:colOff>
      <xdr:row>501</xdr:row>
      <xdr:rowOff>14287</xdr:rowOff>
    </xdr:to>
    <xdr:graphicFrame macro="">
      <xdr:nvGraphicFramePr>
        <xdr:cNvPr id="7" name="Chart 6">
          <a:extLst>
            <a:ext uri="{FF2B5EF4-FFF2-40B4-BE49-F238E27FC236}">
              <a16:creationId xmlns:a16="http://schemas.microsoft.com/office/drawing/2014/main" id="{4B295CF0-AC43-CB5B-8CC4-4C549B031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385762</xdr:colOff>
      <xdr:row>4</xdr:row>
      <xdr:rowOff>71437</xdr:rowOff>
    </xdr:from>
    <xdr:to>
      <xdr:col>10</xdr:col>
      <xdr:colOff>157162</xdr:colOff>
      <xdr:row>18</xdr:row>
      <xdr:rowOff>14287</xdr:rowOff>
    </xdr:to>
    <xdr:graphicFrame macro="">
      <xdr:nvGraphicFramePr>
        <xdr:cNvPr id="8" name="Chart 7">
          <a:extLst>
            <a:ext uri="{FF2B5EF4-FFF2-40B4-BE49-F238E27FC236}">
              <a16:creationId xmlns:a16="http://schemas.microsoft.com/office/drawing/2014/main" id="{C00CF785-B000-CF15-FE80-C677C15A1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523875</xdr:colOff>
      <xdr:row>4</xdr:row>
      <xdr:rowOff>47625</xdr:rowOff>
    </xdr:from>
    <xdr:to>
      <xdr:col>15</xdr:col>
      <xdr:colOff>295275</xdr:colOff>
      <xdr:row>17</xdr:row>
      <xdr:rowOff>190500</xdr:rowOff>
    </xdr:to>
    <xdr:graphicFrame macro="">
      <xdr:nvGraphicFramePr>
        <xdr:cNvPr id="4" name="Chart 3">
          <a:extLst>
            <a:ext uri="{FF2B5EF4-FFF2-40B4-BE49-F238E27FC236}">
              <a16:creationId xmlns:a16="http://schemas.microsoft.com/office/drawing/2014/main" id="{9F1F62DA-B7D8-4EF9-9648-73DDC9C33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0</xdr:rowOff>
    </xdr:from>
    <xdr:to>
      <xdr:col>10</xdr:col>
      <xdr:colOff>457200</xdr:colOff>
      <xdr:row>17</xdr:row>
      <xdr:rowOff>142875</xdr:rowOff>
    </xdr:to>
    <xdr:graphicFrame macro="">
      <xdr:nvGraphicFramePr>
        <xdr:cNvPr id="3" name="Chart 2">
          <a:extLst>
            <a:ext uri="{FF2B5EF4-FFF2-40B4-BE49-F238E27FC236}">
              <a16:creationId xmlns:a16="http://schemas.microsoft.com/office/drawing/2014/main" id="{F9AE6F3D-ADCD-4BB0-875D-86E7C4F1E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12</xdr:col>
      <xdr:colOff>457200</xdr:colOff>
      <xdr:row>16</xdr:row>
      <xdr:rowOff>142875</xdr:rowOff>
    </xdr:to>
    <xdr:graphicFrame macro="">
      <xdr:nvGraphicFramePr>
        <xdr:cNvPr id="3" name="Chart 2">
          <a:extLst>
            <a:ext uri="{FF2B5EF4-FFF2-40B4-BE49-F238E27FC236}">
              <a16:creationId xmlns:a16="http://schemas.microsoft.com/office/drawing/2014/main" id="{E65F63F2-146B-4694-9DA3-5E8C75DFA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457200</xdr:colOff>
      <xdr:row>13</xdr:row>
      <xdr:rowOff>142875</xdr:rowOff>
    </xdr:to>
    <xdr:graphicFrame macro="">
      <xdr:nvGraphicFramePr>
        <xdr:cNvPr id="2" name="Chart 1">
          <a:extLst>
            <a:ext uri="{FF2B5EF4-FFF2-40B4-BE49-F238E27FC236}">
              <a16:creationId xmlns:a16="http://schemas.microsoft.com/office/drawing/2014/main" id="{83B4AAC0-FDFD-444E-B67E-BC836EF3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bode Immanuel" refreshedDate="45826.950249189817" createdVersion="8" refreshedVersion="8" minRefreshableVersion="3" recordCount="1465" xr:uid="{1CC4B501-D459-4A5B-BFE0-B243AA3BAEB8}">
  <cacheSource type="worksheet">
    <worksheetSource name="Table1"/>
  </cacheSource>
  <cacheFields count="23">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290" longText="1">
        <s v="Wayona Nylon Braided USB to Lightning Fast Charging and Data Sync Cable Compatible for iPhone 13, 12,11, X, 8, 7, 6, 5, iPad Air, Pro, Mini "/>
        <s v="Ambrane Unbreakable 60W / 3A Fast Charging 1.5m Braided Type C Cable for Smartphones, Tablets, Laptops &amp; other Type C devices, PD Technology, 480Mbps Data Sync, Quick Charge 3.0 "/>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
        <s v="Portronics Konnect L 1.2M Fast Charging 3A 8 Pin USB Cable with Charge &amp; Sync Function for iPhone, iPad "/>
        <s v="pTron Solero TB301 3A Type-C Data and Fast Charging Cable, Made in India, 480Mbps Data Sync, Strong and Durable 1.5-Meter Nylon Braided USB Cable for Type-C Devices for Charging Adapter "/>
        <s v="boAt Micro USB 55 Tangle-free, Sturdy Micro USB Cable with 3A Fast Charging &amp; 480mbps Data Transmission "/>
        <s v="MI Usb Type-C Cable Smartphone "/>
        <s v="TP-Link USB WiFi Adapter for PC,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
        <s v="Portronics Konnect L POR-1081 Fast Charging 3A Type-C Cable 1.2Meter with Charge &amp; Sync Function for All Type-C Devices "/>
        <s v="boAt Rugged v3 Extra Tough Unbreakable Braided Micro USB Cable 1.5 Meter "/>
        <s v="AmazonBasics Flexible Premium HDMI Cable , 3-Foot"/>
        <s v="Portronics Konnect CL 20W POR-1067 Type-C to 8 Pin USB 1.2M Cable with Power Delivery &amp; 3A Quick Charge Support, Nylon Braided for All Type-C and 8 Pin Devices, Green"/>
        <s v="Portronics Konnect L 1.2M POR-1401 Fast Charging 3A 8 Pin USB Cable with Charge &amp; Sync Function "/>
        <s v="MI Braided USB Type-C Cable for Charging Adapter "/>
        <s v="MI 80 cm  5A Series HD Ready Smart Android LED TV L32M7-5AIN "/>
        <s v="Ambrane Unbreakable 60W / 3A Fast Charging 1.5m Braided Type C to Type C Cable for Smartphones, Tablets, Laptops &amp; Other Type C Devices, PD Technology, 480Mbps Data Sync "/>
        <s v="boAt Type C A325 Tangle-free, Sturdy Type C Cable with 3A Rapid Charging &amp; 480mbps Data Transmission"/>
        <s v="LG 80 cm  HD Ready Smart LED TV 32LM563BPTC "/>
        <s v="Duracell USB Lightning Apple Certified  Braided Sync &amp; Charge Cable For Iphone, Ipad And Ipod. Fast Charging Lightning Cable, 3.9 Feet  - Black"/>
        <s v="tizum HDMI to VGA Adapter Cable 1080P for Projector, Computer, Laptop, TV, Projectors &amp; TV"/>
        <s v="Samsung 80 cm  Wondertainment Series HD Ready LED Smart TV UA32T4340BKXXL "/>
        <s v="Flix Micro Usb Cable For Smartphone "/>
        <s v="Acer 80 cm  I Series HD Ready Android Smart LED TV AR32AR2841HDFL "/>
        <s v="Tizum High Speed HDMI Cable with Ethernet | Supports 3D 4K | for All HDMI Devices Laptop Computer Gaming Console TV Set Top Box "/>
        <s v="OnePlus 80 cm  Y Series HD Ready LED Smart Android TV 32Y1 "/>
        <s v="Ambrane Unbreakable 3 in 1 Fast Charging Braided Multipurpose Cable for Speaker with 2.1 A Speed - 1.25 meter, Black"/>
        <s v="Duracell USB C To Lightning Apple Certified  Braided Sync &amp; Charge Cable For Iphone, Ipad And Ipod. Fast Charging Lightning Cable, 3.9 Feet  - Black"/>
        <s v="boAt A400 USB Type-C to USB-A 2.0 Male Data Cable, 2 Meter "/>
        <s v="AmazonBasics USB 2.0 - A-Male to A-Female Extension Cable for Personal Computer, Printer "/>
        <s v="Ambrane 60W / 3A Type C Fast Charging Unbreakable 1.5m L Shaped Braided Cable, PD Technology, 480Mbps Data Transfer for Smartphones, Tablet, Laptops &amp; other type c devices "/>
        <s v="Zoul USB C 60W Fast Charging 3A 6ft/2M Long Type C Nylon Braided Data Cable Quick Charger Cable QC 3.0 for Samsung Galaxy M31S M30 S10 S9 S20 Plus, Note 10 9 8, A20e A40 A50 A70 "/>
        <s v="Samsung Original Type C to C Cable - 3.28 Feet , White"/>
        <s v="pTron Solero T351 3.5Amps Fast Charging Type-C to Type-C PD Data &amp; Charging USB Cable, Made in India, 480Mbps Data Sync, Durable 1 Meter Long Cable for Type-C Smartphones, Tablets &amp; Laptops "/>
        <s v="pTron Solero MB301 3A Micro USB Data &amp; Charging Cable, Made in India, 480Mbps Data Sync, Strong &amp; Durable 1.5-Meter Nylon Braided USB Cable for Micro USB Devices - "/>
        <s v="Amazonbasics Nylon Braided Usb-C To Lightning Cable, Fast Charging Mfi Certified Smartphone, Iphone Charger "/>
        <s v="Sounce 65W OnePlus Dash Warp Charge Cable, 6.5A Type-C to USB C PD Data Sync Fast Charging Cable Compatible with One Plus 8T/ 9/ 9R/ 9 pro/ 9RT/ 10R/ Nord &amp; for All Type C Devices ‚Äì Red, 1 Meter"/>
        <s v="OnePlus 126 cm  Y Series 4K Ultra HD Smart Android LED TV 50Y1S Pro "/>
        <s v="Duracell Type C To Type C 5A  Braided Sync &amp; Fast Charging Cable, 3.9 Feet . USB C to C Cable, Supports PD &amp; QC 3.0 Charging, 5 GBPS Data Transmission ‚Äì Black"/>
        <s v="AmazonBasics USB 2.0 Cable - A-Male to B-Male - for Personal Computer, Printer- 6 Feet , Black"/>
        <s v="Mi 108 cm  Full HD Android LED TV 4C | L43M6-INC "/>
        <s v="Wayona Nylon Braided 3A Lightning to USB A Syncing and Fast Charging Data Cable for iPhone, Ipad "/>
        <s v="TP-Link Nano AC600 USB Wi-Fi Adapter- 2.4G/5G Dual Band Wireless Network Adapter for PC Desktop Laptop, Mini Travel Size, Supports Windows 11,10, 8.1, 8, 7, XP/Mac OS 10.9-10.15"/>
        <s v="FLiX "/>
        <s v="Wecool Nylon Braided Multifunction Fast Charging Cable For Android Smartphone, Ios And Type C Usb Devices, 3 In 1 Charging Cable, 3A,  "/>
        <s v="D-Link DWA-131 300 Mbps Wireless Nano USB Adapter "/>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
        <s v="TP-Link AC600 600 Mbps WiFi Wireless Network USB Adapter for Desktop PC with 2.4GHz/5GHz High Gain Dual Band 5dBi Antenna Wi-Fi, Supports Windows 11/10/8.1/8/7/XP, Mac OS 10.15 and earlier "/>
        <s v="AmazonBasics Micro USB Fast Charging Cable for Android Phones with Gold Plated Connectors "/>
        <s v="AmazonBasics New Release Nylon USB-A to Lightning Cable Cord, Fast Charging MFi Certified Charger for Apple iPhone, iPad "/>
        <s v="VW 80 cm  Frameless Series HD Ready LED TV VW32A "/>
        <s v="Ambrane Unbreakable 3A Fast Charging Braided Type C Cable    1.5 Meter  Supports QC 2.0/3.0 Charging"/>
        <s v="Tata Sky Universal Remote"/>
        <s v="TP-LINK WiFi Dongle 300 Mbps Mini Wireless Network USB Wi-Fi Adapter for PC Desktop Laptop ,Black"/>
        <s v="OnePlus 80 cm  Y Series HD Ready Smart Android LED TV 32 Y1S "/>
        <s v="Wecool Unbreakable 3 in 1 Charging Cable with 3A Speed, Fast Charging Multi Purpose Cable 1.25 Mtr Long, Type C cable, Micro Usb Cable and Cable for iPhone, White"/>
        <s v="Portronics Konnect L 1.2Mtr, Fast Charging 3A Micro USB Cable with Charge &amp; Sync Function "/>
        <s v="Airtel DigitalTV DTH Television, Setup Box Remote Compatible for SD and HD Recording "/>
        <s v="Samsung 108 cm  Crystal 4K Neo Series Ultra HD Smart LED TV UA43AUE65AKXXL "/>
        <s v="Lapster 1.5 mtr USB 2.0 Type A Male to USB A Male Cable for computer and laptop"/>
        <s v="AmazonBasics USB Type-C to USB Type-C 2.0 Cable - 3 Feet Laptop  - White"/>
        <s v="Redmi 80 cm  Android 11 Series HD Ready Smart LED TV | L32M6-RA/L32M7-RA "/>
        <s v="Amazon Basics High-Speed HDMI Cable, 6 Feet ,Black"/>
        <s v="Portronics Konnect L 20W PD Quick Charge Type-C to 8-Pin USB Mobile Charging Cable, 1.2M, Tangle Resistant, Fast Data Sync"/>
        <s v="Acer 80 cm  N Series HD Ready TV AR32NSV53HD "/>
        <s v="Model-P4 6 Way Swivel Tilt Wall Mount 32-55-inch Full Motion Cantilever for LED,LCD and Plasma TV's"/>
        <s v="Amazon Basics USB Type-C to USB-A 2.0 Male Fast Charging Cable for Laptop - 3 Feet ,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K Ultra HD Android Smart LED TV X43 | L43R7-7AIN "/>
        <s v="Pinnaclz Original Combo of 2 Micro USB Fast Charging Cable, USB Charging Cable for Data Transfer Perfect for Android Smart Phones White 1.2 Meter Made in India "/>
        <s v="boAt Type C A750 Stress Resistant, Tangle-free, Sturdy Flat Cable with 6.5A Fast Charging &amp; 480Mbps Data Transmission, 10000+ Bends Lifespan and Extended 1.5m Length"/>
        <s v="Ambrane 2 in 1 Type-C &amp; Micro USB Cable with 60W / 3A Fast Charging, 480 mbps High Data, PD Technology &amp; Quick Charge 3.0, Compatible with All Type-C &amp; Micro USB Devices "/>
        <s v="Ambrane 60W / 3A Fast Charging Output Cable with Type-C to USB for Mobile, Neckband, True Wireless Earphone Charging, 480mbps Data Sync Speed, 1m Length "/>
        <s v="TCL 80 cm  HD Ready Certified Android Smart LED TV 32S5205 "/>
        <s v="SWAPKART Fast Charging Cable and Data Sync USB Cable Compatible for iPhone 6/6S/7/7+/8/8+/10/11, 12, 13 Pro max iPad Air/Mini, iPod and iOS Devices "/>
        <s v="Firestick Remote"/>
        <s v="Wayona Usb Nylon Braided Data Sync And Charging Cable For Iphone, Ipad Tablet "/>
        <s v="Flix  Usb To Type C Pvc Data Sync And 2A 480Mbps Data Sync, Tough Fast Charging Long Cable For Usb Type C Devices, Charging Adapter  - Xcd-C12"/>
        <s v="SKYWALL 81.28 cm  HD Ready Smart LED TV 32SWELS-PRO "/>
        <s v="boAt A 350 Type C Cable for Smartphone, Charging Adapter "/>
        <s v="Wayona Usb Type C Fast Charger Cable Fast Charging Usb C Cable/Cord Compatible For Samsung Galaxy S10E S10 S9 S8 Plus S10+,Note 10 Note 9 Note 8,S20,M31S,M40,Realme X3,Pixel 2 Xl "/>
        <s v="OnePlus 108 cm  Y Series 4K Ultra HD Smart Android LED TV 43Y1S Pro "/>
        <s v="Acer 127 cm  I Series 4K Ultra HD Android Smart LED TV AR50AR2851UDFL "/>
        <s v="Samsung 108 cm  Crystal 4K Series Ultra HD Smart LED TV UA43AUE60AKLXL "/>
        <s v="Lapster 65W compatible for OnePlus Dash Warp Charge Cable , type c to c cable fast charging Data Sync Cable Compatible with One Plus 10R / 9RT/ 9 pro/ 9R/ 8T/ 9/ Nord &amp; for All Type C Devices ‚Äì Red, 1 Meter"/>
        <s v="Wayona Nylon Braided  Lightning Fast Usb Data Cable Fast Charger Cord For Iphone, Ipad Tablet "/>
        <s v="Gizga Essentials USB WiFi Adapter for PC, 150 Mbps Wireless Network Adapter for Desktop - Nano Size WiFi Dongle Compatible with Windows, Mac OS &amp; Linux Kernel | WPA/WPA2 Encryption Standards| Black"/>
        <s v="OnePlus 108 cm  Y Series Full HD Smart Android LED TV 43 Y1S "/>
        <s v="boAt Deuce USB 300 2 in 1 Type-C &amp; Micro USB Stress Resistant, Sturdy Cable with 3A Fast Charging &amp; 480mbps Data Transmission, 10000+ Bends Lifespan and Extended 1.5m Length"/>
        <s v="Lapster USB 3.0 A to Micro B SuperSpeed for hard disk cable - short cable"/>
        <s v="TCL 100 cm  Full HD Certified Android R Smart LED TV 40S6505 "/>
        <s v="ZEBRONICS ZEB-USB150WF1 WiFi USB Mini Adapter Supports 150 Mbps Wireless Data, Comes with Advanced Security WPA/WPA2 encryption Standards"/>
        <s v="LOHAYA Remote Compatible for Mi Smart LED TV 4A Remote Control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
        <s v="Dealfreez Case Compatible with Fire TV Stick 3rd Gen 2021 Full Wrap Silicone Remote Cover Anti-Lost with Loop "/>
        <s v="Amazon Basics New Release Nylon USB-A to Lightning Cable Cord, Fast Charging MFi Certified Charger for Apple iPhone, iPad "/>
        <s v="Isoelite Remote Compatible for Samsung LED/LCD Remote Control Works with All Samsung LED/LCD TV Model No :- BN59-607A "/>
        <s v="MI 100 cm  5A Series Full HD Smart Android LED TV with 24W Dolby Audio &amp; Metal Bezel-Less Frame  "/>
        <s v="Wayona Nylon Braided USB Data Sync and Fast Charging 3A Short Power Bank Cable For iPhones, iPad Air, iPad mini, iPod Nano and iPod Touch "/>
        <s v="Wayona Type C To Type C Long Fast Charging Cable Type C Charger Cord Compatible With Samsung S22 S20 S20 Fe 2022 S22 Ultra S21 Ultra A70 A51 A53 A33 A73 M51 M31 M33 M53 "/>
        <s v="Wayona Nylon Braided 2M / 6Ft Fast Charge Usb To Lightning Data Sync And Charging Cable For Iphone, Ipad Tablet "/>
        <s v="CROSSVOLT Compatible Dash/Warp Data Sync Fast Charging Cable Supported for All C Type Devices "/>
        <s v="VU 139 cm  The GloLED Series 4K Smart LED Google TV 55GloLED "/>
        <s v="PTron Solero T241 2.4A Type-C Data &amp; Charging USB Cable, Made in India, 480Mbps Data Sync, Durable 1-Meter Long USB Cable for Type-C USB Devices for Charging Adapter "/>
        <s v="Croma 80 cm  HD Ready LED TV  "/>
        <s v="boAt Laptop, Smartphone Type-c A400 Male Data Cable "/>
        <s v="LG 80 cm  HD Ready Smart LED TV 32LQ576BPSA "/>
        <s v="Cotbolt Silicone Protective Case Cover for LG an MR21GA Magic Remote Shockproof for LG Smart TV Remote 2021 Protective Skin Waterproof Anti Lost  "/>
        <s v="Portronics Konnect L POR-1403 Fast Charging 3A Type-C Cable 1.2 Meter with Charge &amp; Sync Function for All Type-C Devices "/>
        <s v="Electvision Remote Control Compatible with Amazon Fire tv Stick "/>
        <s v="King Shine Multi Retractable 3.0A Fast Charger Cord, Multiple Charging Cable 4Ft/1.2m 3-in-1 USB Charge Cord Compatible with Phone/Type C/Micro USB for All Android and iOS Smartphones "/>
        <s v="Lapster 5 pin mini usb cable, usb b cable,camera cable usb2.0 for External HDDS/Card Readers/Camera etc."/>
        <s v="Portronics Konnect Spydr 31 3-in-1 Multi Functional Cable with 3.0A Output, Tangle Resistant, 1.2M Length, Nylon Braided"/>
        <s v="Belkin Apple Certified Lightning To Type C Cable, Tough Unbreakable Braided Fast Charging For Iphone, Ipad, Air Pods, 3.3 Feet     White"/>
        <s v="Remote Control Compatible for Amazon Fire Tv Stick Remote Control [ 3rd Gen ] from basesailor"/>
        <s v="VW 80 cm  Playwall Frameless Series HD Ready Android Smart LED TV VW3251 "/>
        <s v="Hisense 108 cm  4K Ultra HD Smart Certified Android LED TV 43A6GE "/>
        <s v="Redmi 126 cm  4K Ultra HD Android Smart LED TV X50 | L50M6-RA "/>
        <s v="AmazonBasics 6-Feet DisplayPort  to HDMI Cable Black"/>
        <s v="AmazonBasics 3 Feet High Speed HDMI Male to Female 2.0 Extension Cable"/>
        <s v="iFFALCON 80 cm  HD Ready Smart LED TV¬†32F53 "/>
        <s v="7SEVEN¬Æ Compatible Lg Smart Tv Remote Suitable for Any LG LED OLED LCD UHD Plasma Android Television and AKB75095303 replacement of Original Lg Tv Remote Control"/>
        <s v="AmazonBasics 3.5mm to 2-Male RCA Adapter Cable For Tablet, Smartphone "/>
        <s v="Acer 109 cm  I Series 4K Ultra HD Android Smart LED TV AR43AR2851UDFL "/>
        <s v="Wayona Usb Type C 65W 6Ft/2M Long Fast Charging Cable Compatible For Samsung S22 S20 Fe S21 Ultra A33 A53 A01 A73 A70 A51 M33 M53 M51 M31"/>
        <s v="Saifsmart Outlet Wall Mount Hanger Holder for Dot 3rd Gen, Compact Bracket Case Plug and Built-in Cable Management for Kitchen Bathroom, Bedroom "/>
        <s v="MI 2-in-1 USB Type C Cable  30cm for Smartphone, Headphone, Laptop "/>
        <s v="AmazonBasics New Release ABS USB-A to Lightning Cable Cord, Fast Charging MFi Certified Charger for Apple iPhone, iPad Tablet "/>
        <s v="LG 108 cm  4K Ultra HD Smart LED TV 43UQ7500PSF "/>
        <s v="pTron Solero 331 3.4Amps Multifunction Fast Charging Cable, 3-in-1 USB Cable Micro USB/Type-C/iOS, Made in India, Durable &amp; Strong &amp; Tangle-free 118cm in Length "/>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 1Mtr"/>
        <s v="Zoul Type C to Type C Fast Charging Cable 65W 2M/6ft USB C Nylon Braided Cord Compatible with MacBook Oneplus 9 9R Samsung Galaxy S21 Ultra S20+ "/>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with Voice Command "/>
        <s v="TP-Link Nano USB WiFi Dongle 150Mbps High Gain Wireless Network Wi-Fi Adapter for PC Desktop and Laptops, Supports Windows 10/8.1/8/7/XP, Linux, Mac OS X "/>
        <s v="Kodak 80 cm  HD Ready Certified Android LED TV 32HDX7XPRO "/>
        <s v="Airtel DigitalTV DTH Remote SD/HD/HD Recording Compatible for Television "/>
        <s v="AmazonBasics New Release Nylon USB-A to Lightning Cable Cord, MFi Certified Charger for Apple iPhone, iPad, Silver, 6-Ft"/>
        <s v="Ambrane Fast 100W Output Cable with Type-C to Type-C for Mobile, Laptop, Macbook &amp; Table Charging, 480mbps Data Sync Speed, Braided Cable, 1.5m Length "/>
        <s v="BlueRigger Digital Optical Audio Toslink Cable  With 8 Channel  Audio Support "/>
        <s v="Duracell Type-C To Micro 1.2M braided Sync &amp; Charge Cable, USB C to Micro Fast Charge Compatible for fast data transmission "/>
        <s v="VU 138 cm  Premium Series 4K Ultra HD Smart IPS LED TV 55UT "/>
        <s v="Zoul USB Type C Fast Charging 3A Nylon Braided Data Cable Quick Charger Cable QC 3.0 for Samsung Galaxy M31s M30 S10 S9 S20 Plus, Note 10 9 8, A20e A40 A50 A70 "/>
        <s v="Samsung 80 cm  Wondertainment Series HD Ready LED Smart TV UA32TE40AAKBXL "/>
        <s v="MI Xiaomi USB Type C HYperCharge Cable 6A 100cm Sturdy and Durable Black Supports 120W HyperCharging"/>
        <s v="GENERIC Ultra-Mini Bluetooth CSR 4.0 USB Dongle Adapter for Windows Computer "/>
        <s v="7SEVEN¬Æ Compatible for Tata Sky Remote Original Set Top¬†HD Box and Suitable for SD Tata Play setup Box Remote Control"/>
        <s v="Belkin Apple Certified Lightning To Type C Cable, Fast Charging For Iphone, Ipad, Air Pods, 3.3 Feet     White"/>
        <s v="EGate i9 Pro-Max 1080p Native Full HD Projector 4k Support | 3600 L  | 150&quot;  Large Screen | VGA, AV, HDMI, SD Card, USB, Audio Out |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
        <s v="Pinnaclz Original Combo of 2 USB Type C Fast Charging Cable, USB C Data Cable for Charging and Data Transfer Smart Phones White 1.2 Meter Made in India "/>
        <s v="Ambrane BCL-15 Lightning Cable for Smartphone "/>
        <s v="Belkin USB C to USB-C Fast Charging Type C Cable, 60W PD, 3.3 feet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
        <s v="Electvision Remote Control Compatible with Kodak/Thomson Smart led tv  Before Placing Order for verification Contact Our coustmer Care 7738090464"/>
        <s v="Acer 80 cm  S Series HD Ready Android Smart LED TV AR32AR2841HDSB "/>
        <s v="realme 10W Fast Charging Micro-USB Cable "/>
        <s v="TP-Link AC1300 USB WiFi Adapter  - 2.4G/5G Dual Band Mini Wireless Network Adapter for PC Desktop, MU-MIMO Wi-Fi Dongle, USB 3.0, Supports Windows 11,10, 8.1, 8, 7, XP/Mac OS 10.15 and earlier"/>
        <s v="Acer 139 cm  I Series 4K Ultra HD Android Smart LED TV AR55AR2851UDFL "/>
        <s v="Ambrane 60W / 3A Fast Charging Output Cable with Micro to USB for Mobile, Neckband, True Wireless Earphone Charging, 480mbps Data Sync Speed, 1m Length "/>
        <s v="Wayona USB Type C 65W Fast Charging 2M/6Ft Long Flash Charge Cable 3A QC 3.0 Data Cable Compatible with Samsung Galaxy S21 S10 S9 S8, iQOO Z3, Vivo, Note 10 9 8, A20e A40 A50 A70, Moto G7 G8 "/>
        <s v="Syncwire LTG to USB Cable for Fast Charging Compatible with Phone 5/ 5C/ 5S/ 6/ 6S/ 7/8/ X/XR/XS Max/ 11/12/ 13 Series and Pad Air/Mini, Pod &amp; Other Devices "/>
        <s v="Skadioo WiFi Adapter for pc | Car Accessories, WiFi Dongle for pc | USB WiFi Adapter for pc | Wi-Fi Receiver 2.4GHz, 802.11b/g/n UNano Size WiFi Dongle Compatible Adapter,WiFi dongle for pc"/>
        <s v="FLiX  TPE Fast Charging Cable, Made in India, 480Mbps Data Sync, 1 Meter Long cable for all Andriod &amp; all Type C Devices "/>
        <s v="Zoul USB C to USB C Fast Charging Cable 65W Type C to Type C Nylon Braided Cord Compatible with Macbook Oneplus 9 10R Samsung Galaxy S22 S21 Ultra Z Flip3 Macbook Air/Pro M1 Google Pixel 11'' iPad Pro 2020/2018 "/>
        <s v="FLiX  Fast Charging Cable,Made in India,480Mbps Data Sync,Solid Cable,1 Meter Long cable for all Andriod &amp; Micro USB Devices "/>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 Black"/>
        <s v="boAt LTG 500 Apple MFI Certified for iPhone, iPad and iPod 2Mtr Data Cable"/>
        <s v="AmazonBasics USB C to Lightning Aluminum with Nylon Braided MFi Certified Charging Cable "/>
        <s v="AmazonBasics Double Braided Nylon USB Type-C to Type-C 2.0 Cable Smartphone "/>
        <s v="Amazon Basics USB 3.0 Cable - A Male to Micro B - 6 Feet , Black"/>
        <s v="Wayona Usb C 65W Fast Charging Cable Compatible For Tablets Samsung S22 S20 S10 S20Fe S21 S21 Ultra A70 A51 A71 A50S M31 M51 M31S M53 5G "/>
        <s v="Karbonn 80 cm  Millenium Bezel-Less Series HD Ready Smart LED TV KJW32SKHD "/>
        <s v="VW 60 cm  Premium Series HD Ready LED TV VW24A "/>
        <s v="Amazon Basics USB A to Lightning MFi Certified Charging Cable "/>
        <s v="Samsung 138 cm  Crystal 4K Neo Series Ultra HD Smart LED TV UA55AUE65AKXXL "/>
        <s v="LOHAYA Television Remote Compatible for VU LED LCD HD Tv Remote Control Model No :- EN2B27V"/>
        <s v="Duracell Micro USB 3A Braided Sync &amp; Fast Charging Cable, 3.9 Feet . Supports QC 2.0/3.0 Charging, High Speed Data Transmission - Black"/>
        <s v="Zebronics CU3100V Fast charging Type C cable with QC 18W support, 3A max capacity, 1 meter braided cable, Data transfer and Superior durability "/>
        <s v="FLiX  USB to iPhone Lightning Textured Pattern Data Sync &amp; 2A Fast Charging Cable, Made in India, 480Mbps Data Sync, Tough Cable, 1 Meter Long USB Cable for Apple Devices "/>
        <s v="MI 108 cm  5A Series Full HD Smart Android LED TV L43M7-EAIN "/>
        <s v="Belkin Apple Certified Lightning to USB Charge and Sync Cable for iPhone, iPad, Air Pods, 39.6 inch  ‚Äì Black"/>
        <s v="Time Office Scanner Replacement Cable for Startek FM220U  Ivory"/>
        <s v="Caldipree Silicone Case Cover Compatible for 2022 Samsung Smart TV Remote QLED TV BN68-13897A TM2280E "/>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
        <s v="BlueRigger High Speed HDMI Cable with Ethernet - Supports 3D, 4K 60Hz and Audio Return - Latest Version "/>
        <s v="Amkette 30 Pin to USB Charging &amp; Data Sync Cable for iPhone 3G/3GS/4/4s/iPad 1/2/3, iPod Nano 5th/6th Gen and iPod Touch 3rd/4th Gen -1.5m "/>
        <s v="TCL 80 cm  HD Ready Certified Android Smart LED TV 32S615 "/>
        <s v="POPIO Type C Dash Charging USB Data Cable for OnePlus Devices"/>
        <s v="MYVN LTG to USB for¬†Fast Charging &amp; Data Sync USB Cable Compatible for iPhone 5/5s/6/6S/7/7+/8/8+/10/11, iPad Air/Mini, iPod and iOS Devices "/>
        <s v="Tata Sky Universal Remote Compatible for SD/HD"/>
        <s v="WZATCO Pixel | Portable LED Projector | Native 720p with Full HD 1080P Support | 2000 Lumens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
        <s v="Amazon Basics USB C to Lightning TPE MFi Certified Charging Cable "/>
        <s v="Crypo‚Ñ¢ Universal Remote Compatible with Tata Sky Universal HD &amp; SD Set top Box "/>
        <s v="Karbonn 80 cm  Millennium Series HD Ready LED TV KJW32NSHDF  with Bezel-Less Design"/>
        <s v="OnePlus 138.7 cm  U Series 4K LED Smart Android TV 55U1S "/>
        <s v="Posh 1.5 Meter High Speed Gold Plated HDMI Male to Female Extension Cable "/>
        <s v="Amazon Basics HDMI Coupler,Black"/>
        <s v="boAt LTG 550v3 Lightning Apple MFi Certified Cable with Spaceship Grade Aluminium Housing,Stress Resistance, Rapid 2.4A Charging &amp; 480mbps Data Sync, 1m Length &amp; 10000+ Bends Lifespan"/>
        <s v="Wayona Nylon Braided Usb Syncing And Charging Cable Sync And Charging Cable For Iphone, Ipad  - Pack Of 2"/>
        <s v="Astigo Compatible Remote for Airtel Digital Set Top Box "/>
        <s v="Caprigo Heavy Duty TV Wall Mount Stand for 12 to 27 inches LED/LCD/Monitor Screen's, Full Motion Rotatable Universal TV &amp; Monitor Wall Mount Bracket with Swivel &amp; Tilt Adjustments "/>
        <s v="Portronics Konnect L 60W PD Type C to Type C Mobile Charging Cable, 1.2M, Fast Data Sync, Tangle Resistant, TPE+Nylon Braided"/>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HDMI Male to HDMI Male Cable TV Lead 1.4V for All Hdmi Devices- Black "/>
        <s v="Agaro Blaze USBA to micro +Type C 2in1 Braided 1.2M Cable"/>
        <s v="AmazonBasics 6 Feet DisplayPort to DisplayPort Cable -  "/>
        <s v="MI 108 cm  5X Series 4K Ultra HD LED Smart Android TV L43M6-ES "/>
        <s v="Sansui 140cm  4K Ultra HD Certified Android LED TV with Dolby Audio &amp; Dolby Vision JSW55ASUHD "/>
        <s v="LOHAYA LCD/LED Remote Compatible for Sony Bravia Smart LCD LED UHD OLED QLED 4K Ultra HD TV Remote Control with YouTube &amp; Netflix Function [ Compatible for Sony Tv Remote Control ]"/>
        <s v="Belkin USB C to USB-C Fast Charging Type C Cable, 60W PD, 3.3 feet  for Laptop, Personal Computer, Tablet, Smartphone - White, USB-IF Certified"/>
        <s v="7SEVEN¬Æ TCL Remote Control Smart TV RC802V Remote Compatible for TCL TV Remote Original 55EP680 40A325 49S6500 55P8S 55P8 50P8 65P8 40S6500 43S6500FS 49S6800FS 49S6800 49S6510FS"/>
        <s v="Wayona 3in1 Nylon Braided 66W USB Fast Charging Cable with Type C, Lightening and Micro USB Port, Compatible with iPhone, iPad, Samsung Galaxy, OnePlus, Mi, Oppo, Vivo, iQOO, Xiaomi "/>
        <s v="Hi-Mobiler iPhone Charger Lightning Cable,2 Pack Apple MFi Certified USB iPhone Fast Chargering Cord,Data Sync Transfer for 13/12/11 Pro Max Xs X XR 8 7 6 5 5s iPad iPod More Model Cell Phone Cables"/>
        <s v="Amazon Basics 16-Gauge Speaker Wire - 50 Feet"/>
        <s v="Wayona Usb Type C To Usb Nylon Braided Quick Charger Fast Charging Short Cable For Smartphone  "/>
        <s v="Caprigo Heavy Duty TV Wall Mount Bracket for 14 to 32 Inch LED/HD/Smart TV‚Äôs, Universal Fixed TV Wall Mount Stand "/>
        <s v="Smashtronics¬Æ - Case for Firetv Remote, Fire Stick Remote Cover Case, Silicone Cover for TV Firestick 4K/TV 2nd Gen Remote Control - Light Weight/Anti Slip/Shockproof "/>
        <s v="Electvision Remote Control for led Smart tv Compatible with VU Smart Led "/>
        <s v="Boat A 350 Type C Cable 1.5m"/>
        <s v="pTron Solero M241 2.4A Micro USB Data &amp; Charging Cable, Made in India, 480Mbps Data Sync, Durable 1-Meter Long USB Cable for Micro USB Devices "/>
        <s v="AmazonBasics USB Type-C to USB Type-C 2.0 Cable for Charging Adapter, Smartphone - 9 Feet  - White"/>
        <s v="Croma 3A Fast charge 1m Type-C to All Type-C Phones sync and charge cable, Made in India, 480Mbps Data transfer rate, Tested Durability with 8000+ bends  - CRCMA0106sTC10, Black"/>
        <s v="Sony Bravia 164 cm  4K Ultra HD Smart LED Google TV KD-65X74K "/>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3in1  Textured Pattern 3A Fast Charging Cable with QC &amp; PD Support for Type C,Micro USB &amp; Lightning Iphone Cable,Made in India,1.5 Meter Long Cable"/>
        <s v="SVM Products Unbreakable Set Top Box Stand with Dual Remote Holder "/>
        <s v="VU 164 cm  The GloLED Series 4K Smart LED Google TV 65GloLED "/>
        <s v="CableCreation RCA to 3.5mm Male Audio Cable, 3.5mm to 2RCA Cable Male RCA Cable,Y Splitter Stereo Jack Cable for Home Theater,Subwoofer, Receiver, Speakers and More "/>
        <s v="Wayona USB Type C Fast Charging Cable Charger Cord 3A QC 3.0 Data Cable Compatible with Samsung Galaxy S10e S10 S9 S8 S20 Plus, Note 10 9 8, M51 A40 A50 A70, Moto G7 G8 "/>
        <s v="boAt Rugged V3 Braided Micro USB Cable "/>
        <s v="Amazon Basics USB A to Lightning PVC Molded Nylon MFi Certified Charging Cable "/>
        <s v="AmazonBasics - High-Speed Male to Female HDMI Extension Cable - 6 Feet"/>
        <s v="Wayona Nylon Braided Usb Type C 3Ft 1M 3A Fast Charger Cable For Samsung Galaxy S9 S8 "/>
        <s v="Belkin Apple Certified Lightning to USB Charge and Sync Tough Braided Cable for iPhone, iPad, Air Pods, 3.3 feet  ‚Äì Black"/>
        <s v="7SEVEN Compatible LG TV Remote Suitable for LG Non Magic Smart tv Remote Control  MR20GA Prime Video and Netflix Hotkeys"/>
        <s v="Realme Smart TV Stick 4K"/>
        <s v="Acer 100 cm  P Series Full HD Android Smart LED TV AR40AR2841FDFL "/>
        <s v="Lapster usb 2.0 mantra cable, mantra mfs 100 data cable "/>
        <s v="AmazonBasics High-Speed Braided HDMI Cable - 3 Feet - Supports Ethernet, 3D, 4K and Audio Return "/>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H Series 4K Ultra HD Android Smart LED TV AR55AR2851UDPRO "/>
        <s v="Dealfreez Case Compatible for Fire TV Stick 4K All Alexa Voice Remote Shockproof Silicone Anti-Lost Cover with Loop "/>
        <s v="Wayona Type C to Lightning MFI Certified 20W Fast charging Nylon Braided USB C Cable for iPhone 14 Pro, 14 Pro Max, 14, 14 Plus, 13, 13 Pro, 13 Pro Max, 13 Mini, 12, 12 Pro, 11, 11 Pro Max, iPhone 12 Mini "/>
        <s v="VW 80 cm  HD Ready Android Smart LED TV VW32PRO "/>
        <s v="Airtel Digital TV HD Set Top Box with 1 Month Basic Pack with Recording + Free Standard Installation"/>
        <s v="LOHAYA Voice Assistant Remote Compatible for Airtel Xstream Set-Top Box Remote Control with Netflix Function  "/>
        <s v="Samsung 138 cm  Crystal 4K Series Ultra HD Smart LED TV UA55AUE60AKLXL "/>
        <s v="Amazon Brand - Solimo 3A Fast Charging Tough Type C USB Data Cable¬† ‚Äì 1 Meter"/>
        <s v="Mi 100 cm  Horizon Edition Full HD Android LED TV 4A | L40M6-EI "/>
        <s v="Astigo Compatible Remote Control for Mi Smart LED 4A "/>
        <s v="Toshiba 108 cm  V Series Full HD Smart Android LED TV 43V35KP "/>
        <s v="Lenovo USB A to Type-C Tangle-free¬†¬†Aramid fiber braided¬†1.2m cable with 4A Fast charging &amp; 480 MBPS data transmission, certified 10000+ bend lifespan, Metallic Grey"/>
        <s v="Amazon Brand - Solimo 65W Fast Charging Braided Type C to C Data Cable | Suitable For All Supported Mobile Phones "/>
        <s v="LG 139 cm  4K Ultra HD Smart LED TV 55UQ7500PSF "/>
        <s v="Tata Sky Digital TV HD Setup Box Remote"/>
        <s v="pTron Solero T241 2.4A Type-C Data &amp; Charging USB Cable, Made in India, 480Mbps Data Sync, Durable 1-Meter Long USB Cable for Smartphone, Type-C USB Devices "/>
        <s v="VU 108 cm  Premium Series Full HD Smart LED TV 43GA "/>
        <s v="Storite Super Speed USB 3.0 Male to Male Cable for Hard Drive Enclosures, Laptop Cooling Pad, DVD Players"/>
        <s v="Kodak 80 cm  HD Ready LED TV Kodak 32HDX900S "/>
        <s v="AmazonBasics Double Braided Nylon USB Type-C to Type-C 2.0 Cable, Charging Adapter, Smartphone 6 feet, Dark Grey"/>
        <s v="AmazonBasics 10.2 Gbps High-Speed 4K HDMI Cable with Braided Cord "/>
        <s v="Hisense 126 cm  Bezelless Series 4K Ultra HD Smart LED Google TV 50A6H "/>
        <s v="Tuarso 8K HDMI 2.1 Cable 48Gbps , 1.5 Meter High-Speed Braided HDMI Cable  HDMI 2.1 Cable Compatible with Monitors , Television , Laptops , Projectors , Game Consoles and more with HDMI Ports Device"/>
        <s v="AmazonBasics USB Type-C to Micro-B 2.0 Cable - 6 Inches  - White"/>
        <s v="Kodak 139 cm  4K Ultra HD Smart LED TV 55CA0909 "/>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 Native 1080P Full HD | Android 9 | Projector for Home | LED Cinema | 350ANSI | 3900 lumens | WiFi Bluetooth | HDMI ARC | Dolby DTS | 4D Keystone Correction "/>
        <s v="Lava Charging Adapter Elements D3 2A Fast Charging Speed Usb Type C Data Cable, White"/>
        <s v="TIZUM High Speed HDMI Cable Aura -Gold Plated-High Speed Data 10.2Gbps, 3D, 4K, HD 1080P "/>
        <s v="Technotech High Speed HDMI Cable 5 Meter V1.4 - Supports Full HD 1080p "/>
        <s v="NK STAR 950 Mbps USB WiFi Adapter Wireless Network Receiver Dongle for Desktop Laptop,  NOt Support to DVR and HDTV"/>
        <s v="LS LAPSTER Quality Assured USB 2.0 morpho cable, morpho device cable for Mso 1300 E3/E2/E Biometric Finger Print Scanner morpho USB cable "/>
        <s v="Amazon Basics 10.2 Gbps High-Speed 4K HDMI Cable with Braided Cord, 1.8 Meter, Dark Grey"/>
        <s v="Kodak 126 cm  Bezel-Less Design Series 4K Ultra HD Smart Android LED TV 50UHDX7XPROBL "/>
        <s v="ZORBES¬Æ Wall Adapter Holder for Alexa Echo Dot 4th Generation,A Space-Saving Solution with Cord Management for Your Smart Home Speakers -White "/>
        <s v="Sansui 80cm  HD Ready Smart LED TV JSY32SKHD  With Bezel-less Design"/>
        <s v="Synqe USB Type C Fast Charging Cable 2M Charger Cord Data Cable Compatible with Samsung Galaxy M51,Galaxy M31S, S10e S10 S9 S20 Plus, Note10 9 8,M40 A50 A70, Redmi Note 9, Moto G7, Poco F1 "/>
        <s v="MI 80 cm  HD Ready Smart Android LED TV 5A Pro | L32M7-EAIN "/>
        <s v="Bestor ¬Æ 8K Hdmi 2.1 Cable 48Gbps 9.80Ft/Ultra High Speed Hdmi Braided Cord For Roku Tv/Ps5/Hdtv/Blu-Ray Projector, Laptop, Television, Personal Computer, Xbox, Ps4, Ps5, Ps4 Pro "/>
        <s v="Irusu Play VR Plus Virtual Reality Headset with Headphones for Gaming "/>
        <s v="Amazon Brand - Solimo Fast Charging Braided Type C Data Cable Seam, Suitable For All Supported Mobile Phones "/>
        <s v="Synqe USB C to USB C 60W Nylon Braided Fast Charging Type C to Type C Cable Compatible with Samsung Galaxy Note 20/Ultra, S20 S22 S21 S20 FE A73 A53 A33 "/>
        <s v="Shopoflux Silicone Remote Cover for Mi Smart TV and Mi TV Stick/MI Box S / 3S / MI 4X / 4A Smart LED TV "/>
        <s v="EYNK Extra Long Micro USB Fast Charging USB Cable | Micro USB Data Cable | Quick Fast Charging Cable | Charger Sync Cable | High Speed Transfer Android Smartphones V8 Cable  "/>
        <s v="LUNAGARIYA¬Æ, Protective Case Compatible with JIO Settop Box Remote Control,PU Leather Cover Holder "/>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
        <s v="Aine HDMI Male to VGA Female Video Converter Adapter Cable "/>
        <s v="Mi 80 cm  HD Ready Android Smart LED TV 4A PRO | L32M5-AL "/>
        <s v="Storite USB 2.0 A to Mini 5 pin B Cable for External HDDS/Camera/Card Readers "/>
        <s v="TCL 108 cm  4K Ultra HD Certified Android Smart LED TV 43P615 "/>
        <s v="REDTECH USB-C to Lightning Cable 3.3FT, [Apple MFi Certified] Lightning to Type C Fast Charging Cord Compatible with iPhone 14/13/13 pro/Max/12/11/X/XS/XR/8, Supports Power Delivery - White"/>
        <s v="OnePlus 163.8 cm  U Series 4K LED Smart Android TV 65U1S "/>
        <s v="AmazonBasics 108 cm  4K Ultra HD Smart LED Fire TV AB43U20PS "/>
        <s v="Kodak 80 cm  HD Ready Certified Android Smart LED TV 32HDX7XPROBL "/>
        <s v="Synqe Type C to Type C Short Fast Charging 60W Cable Compatible with Samsung Galaxy Z Fold3 5G, Z Flip3 5G, S22 5G, S22 Ultra, S21, S20, S20FE, A52, A73, A53 "/>
        <s v="Airtel DigitalTV HD Setup Box Remote"/>
        <s v="Airtel Digital TV HD Set Top Box with FTA Pack | Unlimited Entertainment + Recording Feature + Free Standard Installation "/>
        <s v="ESR USB C to Lightning Cable, 10 ft , MFi-Certified, Braided Nylon Power Delivery Fast Charging for iPhone 14/14 Plus/14 Pro/14 Pro Max, iPhone 13/12/11/X/8 Series, Use with Type-C Chargers, Black"/>
        <s v="MI 138.8 cm  5X Series 4K Ultra HD LED Smart Android TV L55M6-ES "/>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
        <s v="MI Power Bank 3i 20000mAh Lithium Polymer 18W Fast Power Delivery Charging | Input- Type C | Micro USB| Triple Output | Sandstone Black"/>
        <s v="Redmi A1  | Segment Best AI Dual Cam | 5000mAh Battery | Leather Texture Design | Android 12"/>
        <s v="OnePlus Nord 2T 5G "/>
        <s v="SanDisk Ultra¬Æ microSDXC‚Ñ¢ UHS-I Card, 64GB, 140MB/s R, 10 Y Warranty, for Smartphones"/>
        <s v="Noise Pulse Go Buzz Smart Watch Bluetooth Calling with 1.69&quot; Display, 550 NITS, 150+ Cloud Watch Face, SPo2, Heart Rate Tracking, 100 Sports Mode with Auto Detection, Longer Battery "/>
        <s v="Nokia 105 Single SIM, Keypad Mobile Phone with Wireless FM Radio | Charcoal"/>
        <s v="boAt Wave Lite Smartwatch with 1.69&quot; HD Display, Sleek Metal Body, HR &amp; SpO2 Level Monitor, 140+ Watch Faces, Activity Tracker, Multiple Sports Modes, IP68 &amp; 7 Days Battery Life"/>
        <s v="JBL C100SI Wired In Ear Headphones with Mic, JBL Pure Bass Sound, One Button Multi-function Remote, Angled Buds for Comfort fit "/>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
        <s v="Redmi 10A  | 2 Ghz Octa Core Helio G25 | 5000 mAh Battery | Finger Print Sensor | Upto 5GB RAM with RAM Booster"/>
        <s v="pTron Bullet Pro 36W PD Quick Charger, 3 Port Fast Car Charger Adapter - Compatible with All Smartphones &amp; Tablets "/>
        <s v="boAt Bassheads 100 in Ear Wired Earphones with Mic"/>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 Triple Output Ports, "/>
        <s v="Mi 10000mAH Li-Polymer, Micro-USB and Type C Input Port, Power Bank 3i with 18W Fast Charging "/>
        <s v="ELV Car Mount Adjustable Car Phone Holder Universal Long Arm, Windshield for Smartphones - Black"/>
        <s v="Samsung 25W USB Travel Adapter for Cellular Phones - White"/>
        <s v="Noise ColorFit Pulse Grand Smart Watch with 1.69&quot; HD Display, 60 Sports Modes, 150 Watch Faces, Fast Charge, Spo2, Stress, Sleep, Heart Rate Monitoring &amp; IP68 Waterproof "/>
        <s v="Fire-Boltt Ninja 3 Smartwatch Full Touch 1.69 &amp; 60 Sports Modes with IP68, Sp02 Tracking, Over 100 Cloud based watch faces - Black"/>
        <s v="Samsung Galaxy M33 5G  | 6000mAh Battery | Upto 16GB RAM with RAM Plus | Travel Adapter to be Purchased Separately"/>
        <s v="SanDisk Ultra microSD UHS-I Card 32GB, 120MB/s R"/>
        <s v="Samsung Galaxy M13  | 6000mAh Battery | Upto 12GB RAM with RAM Plus"/>
        <s v="Fire-Boltt India's No 1 Smartwatch Brand Talk 2 Bluetooth Calling Smartwatch with Dual Button, Hands On Voice Assistance, 60 Sports Modes, in Built Mic &amp; Speaker with IP68 Rating"/>
        <s v="Samsung Galaxy M33 5G  | 6000mAh Battery | Upto 12GB RAM with RAM Plus | Travel Adapter to be Purchased Separately"/>
        <s v="iQOO vivo Z6 5G  | Snapdragon 695-6nm Processor | 120Hz FHD+ Display | 5000mAh Battery"/>
        <s v="Redmi 9 Activ  | Octa-core Helio G35 | 5000 mAh Battery"/>
        <s v="Redmi 9A Sport  | 2GHz Octa-core Helio G25 Processor | 5000 mAh Battery"/>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
        <s v="iQOO Z6 Lite 5G by vivo  | World's First Snapdragon 4 Gen 1 | 120Hz Refresh Rate | 5000mAh Battery | Travel Adapter to be Purchased Separately"/>
        <s v="Duracell 38W Fast Car Charger Adapter with Dual Output. Quick Charge, Type C PD 20W &amp; Qualcomm Certified 3.0 Compatible for iPhone, All Smartphones, Tablets &amp; More "/>
        <s v="realme narzo 50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with No Cost EMI/Additional Exchange Offers"/>
        <s v="Redmi Note 11 Pro + 5G  | 67W Turbo Charge | 120Hz Super AMOLED Display | Additional Exchange Offers | Charger Included"/>
        <s v="Samsung Original 25W USB Travel Lightning Adapter for Cellular Phones, Black"/>
        <s v="realme Buds Classic Wired in Ear Earphones with Mic "/>
        <s v="Noise ColorFit Pulse Grand Smart Watch with 1.69&quot; HD Display, 60 Sports Modes, 150 Watch Faces, Spo2 Monitoring, Call Notification, Quick Replies to Text &amp; Calls "/>
        <s v="boAt Wave Call Smart Watch, Smart Talk with Advanced Dedicated Bluetooth Calling Chip, 1.69‚Äù HD Display with 550 NITS &amp; 70% Color Gamut, 150+ Watch Faces, Multi-Sport Modes, HR, SpO2, IP68"/>
        <s v="iQOO Neo 6 5G  | Snapdragon¬Æ 870 5G | 80W FlashCharge"/>
        <s v="boAt Xtend Smartwatch with Alexa Built-in, 1.69‚Äù HD Display, Multiple Watch Faces, Stress Monitor, Heart &amp; SpO2 Monitoring, 14 Sports Modes, Sleep Monitor, 5 ATM &amp; 7 Days Battery"/>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 Blue"/>
        <s v="Portronics Adapto 20 Type C 20W Fast PD/Type C Adapter Charger with Fast Charging for iPhone 12/12 Pro/12 Mini/12 Pro Max/11/XS/XR/X/8/Plus, iPad Pro/Air/Mini, Galaxy 10/9/8  White"/>
        <s v="Samsung Galaxy M13 5G  | 5000mAh Battery | Upto 12GB RAM with RAM Plus"/>
        <s v="iQOO Z6 44W by vivo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
        <s v="Samsung Galaxy Buds Live Bluetooth Truly Wireless in Ear Earbuds with Mic, Upto 21 Hours Playtime, Mystic Black"/>
        <s v="Sounce Spiral Charger Cable Protector Data Cable Saver Charging Cord Protective Cable Cover Headphone MacBook Laptop Earphone Cell Phone Set of 3 )"/>
        <s v="PTron Boom Ultima 4D Dual Driver, in-Ear Gaming Wired Headphones with in-line Mic, Volume Control &amp; Passive Noise Cancelling Boom 3 Earphones - "/>
        <s v="Samsung Galaxy M13  | 6000mAh Battery | Upto 8GB RAM with RAM Plus"/>
        <s v="OnePlus 10R 5G "/>
        <s v="Ambrane Mobile Holding Stand, 180¬∞ Perfect View, Height Adjustment, Wide Compatibility, Multipurpose, Anti-Skid Design "/>
        <s v="Ambrane 10000mAh Slim Power Bank, 20W Fast Charging, Dual Output, Type C PD , Quick Charge, Li-Polymer, Multi-Layer Protection for iPhone, Anrdoid &amp; Other Devices "/>
        <s v="Nokia 105 Single SIM, Keypad Mobile Phone with Wireless FM Radio | Blue"/>
        <s v="PTron Tangent Lite Bluetooth 5.0 Earphones with Mic, Hi-Fi Stereo Sound Neckband, 8Hrs Playtime, Lightweight Snug-fit in-Ear Headphones, IPX4 Water Resistant, Fast Charge &amp; Voice Assistant "/>
        <s v="Samsung EVO Plus 64GB microSDXC UHS-I U1 130MB/s Full HD &amp; 4K UHD Memory Card with Adapter , Blue"/>
        <s v="Ambrane 20000mAh Power Bank with 20W Fast Charging, Triple Output, Power Delivery, Type C Input, Made in India, Multi-Layer Protection, Li-Polymer + Type C Cable "/>
        <s v="MI Xiaomi 22.5W Fast USB Type C Charger Combo for Tablets - White"/>
        <s v="Gizga Essentials Spiral Cable Protector Cord Saver for Mac Charger, iPhone Charger, Wire Protector, Lightweight Durable Flexible Wire Winder for Charging Cables, Data Cables, Earphones, Pack of 10"/>
        <s v="Redmi Note 11 |90Hz FHD+ AMOLED Display | Qualcomm¬Æ Snapdragon‚Ñ¢ 680-6nm | 33W Charger Included"/>
        <s v="USB Charger, Oraimo Elite Dual Port 5V/2.4A Wall Charger, USB Wall Charger Adapter for iPhone 11/Xs/XS Max/XR/X/8/7/6/Plus, iPad Pro/Air 2/Mini 3/Mini 4, Samsung S4/S5, and More"/>
        <s v="Goldmedal Curve Plus 202042 Plastic Spice 3-Pin 240V Universal Travel Adaptor "/>
        <s v="WeCool C1 Car Mobile Holder with One Click Technology,360¬∞ Rotational, Strong Suction Cup,Compatible with 4 to 6 Inch Devices, Wildshield and Dashboard Mobile Holder for Car, and Use"/>
        <s v="HP 32GB Class 10 MicroSD Memory Card "/>
        <s v="boAt Bassheads 242 in Ear Wired Earphones with Mic"/>
        <s v="Portronics MODESK POR-122 Universal Mobile Tabletop Holder "/>
        <s v="realme narzo 50i  Octa Core Processor | 6.5&quot; inch Large Display"/>
        <s v="MI 10000mAh 3i Lithium Polymer Power Bank Dual Input and Output Ports 18W Fast Charging "/>
        <s v="Nokia 105 Plus Single SIM, Keypad Mobile Phone with Wireless FM Radio, Memory Card Slot and MP3 Player | Red"/>
        <s v="Spigen EZ Fit Tempered Glass Screen Protector Guard for iPhone 14/13/13 Pro - 2 Pack"/>
        <s v="Noise ColorFit Pulse Smartwatch with 3.56 cm  Full Touch HD Display, SpO2, Heart Rate, Sleep Monitors &amp; 10-Day Battery - Jet Black"/>
        <s v="Nokia 105 Plus Single SIM, Keypad Mobile Phone with Wireless FM Radio, Memory Card Slot and MP3 Player | Charcoal"/>
        <s v="iQOO Z6 Pro 5G by vivo  | Snapdragon 778G 5G | 66W FlashCharge | 1300 nits Peak Brightness | HDR10+"/>
        <s v="MI 33W SonicCharge 2.0 USB Charger for Cellular Phones - White"/>
        <s v="OPPO A31  with No Cost EMI/Additional Exchange Offers"/>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
        <s v="boAt Wave Call Smart Watch, Smart Talk with Advanced Dedicated Bluetooth Calling Chip, 1.69‚Äù HD Display with 550 NITS &amp; 70% Color Gamut, 150+ Watch Faces, Multi-Sport Modes,HR,SpO2"/>
        <s v="Spigen EZ Fit Tempered Glass Screen Protector for iPhone 14 Pro Max - 2 Pack "/>
        <s v="KINGONE Upgraded Stylus Pen, iPad Pencil, Ultra High Precision &amp; Sensitivity, Palm Rejection, Prevents False ON/Off Touch, Power Display, Tilt Sensitivity, Magnetic Adsorption for iPad 2018 and Later"/>
        <s v="Portronics CarPower Mini Car Charger with Dual Output, Fast Charging  Compatible with All Smartphones"/>
        <s v="boAt Newly Launched Wave Electra with 1.81&quot; HD Display, Smart Calling with Ultra-Seamless BT Calling Chip,20 Built-In Watch Faces,100 + Sports Modes,Menu Personalization,In-Built Games"/>
        <s v="PTron Newly Launched Force X10 Bluetooth Calling Smartwatch with 1.7&quot; Full Touch Color Display, Real Heart Rate Monitor, SpO2, Watch Faces, 5 Days Runtime, Fitness Trackers &amp; IP68 Waterproof "/>
        <s v="Samsung Ehs64 Ehs64Avfwecinu Hands-Free Wired In Ear Earphones With Mic With Remote Note "/>
        <s v="Spigen EZ Fit Tempered Glass Screen Protector for iPhone 14 Pro - 2 Pack "/>
        <s v="Samsung Galaxy M04 Dark Blue, 4GB RAM, 128GB Storage | Upto 8GB RAM with RAM Plus | MediaTek Helio P35 | 5000 mAh Battery"/>
        <s v="SWAPKART Flexible Mobile Tabletop Stand, Metal Built, Heavy Duty Foldable Lazy Bracket Clip Mount Multi Angle Clamp for All Smartphones , Multi Color"/>
        <s v="Fire-Boltt Ring 3 Smart Watch 1.8 Biggest Display with Advanced Bluetooth Calling Chip, Voice Assistance,118 Sports Modes, in Built Calculator &amp; Games, SpO2, Heart Rate Monitoring"/>
        <s v="Amozo Ultra Hybrid Camera and Drop Protection Back Cover Case for iPhone 13 "/>
        <s v="ELV Aluminum Adjustable Mobile Phone Foldable Tabletop Stand Dock Mount for All Smartphones, Tabs, Kindle, iPad "/>
        <s v="Tecno Spark 9  | 11GB Expandable RAM | Helio G37 Gaming Processor"/>
        <s v="JBL C100SI Wired In Ear Headphones with Mic, JBL Pure Bass Sound, One Button Multi-function Remote, Premium Metallic Finish, Angled Buds for Comfort fit "/>
        <s v="Tukzer Capacitive Stylus Pen for Touch Screens Devices, Fine Point, Lightweight Metal Body with Magnetism Cover Cap for Smartphones/Tablets/iPad/iPad Pro/iPhone "/>
        <s v="Mi 10W Wall Charger for Mobile Phones with Micro USB Cable "/>
        <s v="STRIFF 12 Pieces Highly Flexible Silicone Micro USB Protector, Mouse Cable Protector, Suit for All Cell Phones, Computers and Chargers "/>
        <s v="FLiX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
        <s v="Elv Mobile Phone Mount Tabletop Holder for Phones and Tablets - Black"/>
        <s v="Redmi 11 Prime 5G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
        <s v="Portronics CLAMP X Car-Vent Mobile Holder 360 Degree Rotational"/>
        <s v="pTron Volta Dual Port 12W Smart USB Charger Adapter, Multi-Layer Protection, Made in India, BIS Certified, Fast Charging Power Adaptor Without Cable for All iOS &amp; Android Devices "/>
        <s v="boAt Flash Edition Smart Watch with Activity Tracker, Multiple Sports Modes, 1.3&quot; Screen, 170+ Watch Faces, Sleep Monitor, Gesture, Camera &amp; Music Control, IP68 &amp; 7 Days Battery Life"/>
        <s v="boAt Wave Lite Smartwatch with 1.69 Inches HD Display, Heart Rate &amp; SpO2 Level Monitor, Multiple Watch Faces, Activity Tracker, Multiple Sports Modes &amp; IP68 "/>
        <s v="Samsung Galaxy M32 Prime Edition "/>
        <s v="Redmi Note 11T 5G | Dimensity 810 5G | 33W Pro Fast Charging | Charger Included | Additional Exchange Offers|Get 2 Months of YouTube Premium Free!"/>
        <s v="Noise Pulse 2 Max Advanced Bluetooth Calling Smart Watch with 1.85'' TFT and 550 Nits Brightness, Smart DND, 10 Days Battery, 100 Sports Mode, Smartwatch for Men and Women - "/>
        <s v="Myvn 30W Warp/20W Dash Charging Usb Type C Charger Cable Compatible For Cellular Phones Oneplus 8T 8 8Pro 7 Pro / 7T / 7T Pro Nord And Oneplus 3 / 3T / 5 / 5T / 6 / 6T / 7"/>
        <s v="SanDisk Ultra¬Æ microSDXC‚Ñ¢ UHS-I Card, 256GB, 150MB/s R, 10 Y Warranty, for Smartphones"/>
        <s v="Redmi Note 11  | 90Hz FHD+ AMOLED Display | Qualcomm¬Æ Snapdragon‚Ñ¢ 680-6nm | 33W Charger Included"/>
        <s v="Noise ColorFit Pro 2 Full Touch Control Smart Watch with 35g Weight &amp; Upgraded LCD Display "/>
        <s v="Redmi Note 11T 5G |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
        <s v="Motorola a10 Dual Sim keypad Mobile with 1750 mAh Battery, Expandable Storage Upto 32GB, Wireless FM with Recording - Dark Blue"/>
        <s v="Fire-Boltt Ninja 3 Smartwatch Full Touch 1.69 &quot; &amp; 60 Sports Modes with IP68, Sp02 Tracking, Over 100 Cloud based watch faces "/>
        <s v="Flix  Bolt 2.4 12W Dual USB Smart Charger, Made in India, Bis Certified, Fast Charging Power Adaptor with 1 Meter USB to Type C Cable for Cellular Phones "/>
        <s v="Kyosei Advanced Tempered Glass Compatible with Google Pixel 6a with Military-Grade Anti-Explosion Edge-to-Edge Coverage Screen Protector Guard"/>
        <s v="Samsung Original EHS64 Wired in Ear Earphones with Mic, Black"/>
        <s v="STRIFF Multi Angle Tablet/Mobile Stand. Holder for iPhone, Android, Samsung, OnePlus, Xiaomi. Portable,Foldable Stand.Perfect for Bed,Office, Home,Gift and Desktop "/>
        <s v="boAt Newly Launched Wave Electra with 1.81&quot; HD Display, Smart Calling Ultra-Seamless BT Calling Chip, 20 Built-in Watch Faces, 100 + Sports Modes, Menu Personalization, in-Built Games"/>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
        <s v="EN LIGNE Adjustable Cell Phone Stand, Foldable Portable Phone Stand Phone Holder for Desk, Desktop Tablet Stand Compatible with Mobile Phone/iPad/Tablet "/>
        <s v="Tecno Spark 8T  | 50MP AI Camera | 7GB Expandable RAM"/>
        <s v="URBN 20000 mAh Lithium_Polymer 22.5W Super Fast Charging Ultra Compact Power Bank with Quick Charge &amp; Power Delivery, Type C Input/Output, Made in India, Type C Cable Included "/>
        <s v="OnePlus 10T 5G "/>
        <s v="Nokia 150  "/>
        <s v="Noise ColorFit Ultra SE Smart Watch with 1.75&quot; HD Display, Aluminium Alloy Body, 60 Sports Modes, Spo2, Lightweight, Stock Market Info, Calls &amp; SMS Reply "/>
        <s v="boAt Rockerz 400 Bluetooth On Ear Headphones With Mic With Upto 8 Hours Playback &amp; Soft Padded Ear Cushions"/>
        <s v="SanDisk Ultra microSD UHS-I Card 64GB, 120MB/s R"/>
        <s v="iPhone Original 20W C Type Fast PD Charger Compatible with I-Phone13/13 mini/13pro/13 pro Max I-Phone 12/12 Pro/12mini/12 Pro Max, I-Phone11/11 Pro/11 Pro Max 2020 "/>
        <s v="LIRAMARK Webcam Cover Slide, Ultra Thin Laptop Camera Cover Slide Blocker for Computer MacBook Pro iMac PC Tablet "/>
        <s v="Nokia 8210 4G Volte keypad Phone with Dual SIM, Big Display, inbuilt MP3 Player &amp; Wireless FM Radio | Blue"/>
        <s v="Sounce Protective Case Cover Compatible Boat Xtend Overall Protective Case TPU HD Clear Ultra-Thin Cover with Unbreakable Screen Guard"/>
        <s v="Samsung Galaxy M53 5G  | 108MP | sAmoled+ 120Hz | 12GB RAM with RAM Plus | Travel Adapter to be Purchased Separately"/>
        <s v="iQOO 9 SE 5G  | Qualcomm Snapdragon 888 | 66W Flash Charge"/>
        <s v="SHREENOVA ID116 Plus Bluetooth Fitness Smart Watch for Men Women and Kids Activity Tracker "/>
        <s v="POCO C31  "/>
        <s v="Noise_Colorfit Smart Watch Charger 2 Pin USB Fast Charger Magnetic Charging Cable Adapter "/>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
        <s v="Noise ColorFit Ultra 2 Buzz 1.78&quot; AMOLED Bluetooth Calling Watch with 368*448px Always On Display, Premium Metallic Finish, 100+ Watch Faces, 100+ Sports Modes, Health Suite "/>
        <s v="Spigen Ultra Hybrid Back Cover Case Compatible with iPhone 14 Pro max "/>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
        <s v="MI REDMI 9i Sport  "/>
        <s v="Lava A1 Josh 21 -Dual Sim,Call Blink Notification,Military Grade Certified with 4 Day Battery Backup, Keypad Mobile"/>
        <s v="POPIO Tempered Glass Compatible for iPhone 13 / iPhone 13 Pro/iPhone 14  Edge to Edge Full Screen Coverage with Installation Kit, Pack of 2"/>
        <s v="FLiX Usb Charger,Flix  Bolt 2.4 Dual Poart,5V/2.4A/12W Usb Wall Charger Fast Charging,Adapter For Android/Iphone 11/Xs/Xs Max/Xr/X/8/7/6/Plus,Ipad Pro/Air 2/Mini 3/4,Samsung S4/S5 &amp; More-Black"/>
        <s v="Prolet Classic Bumper Case Cover for Samsung Galaxy Watch 4 44mm TPU Plated Full Screen Protector "/>
        <s v="Samsung Galaxy S20 FE 5G  with No Cost EMI &amp; Additional Exchange Offers"/>
        <s v="WeCool S5 Long Selfie Stick, with Large Reinforced Tripod Stand up to 61 Inch / 156 Cms, Ultra Long Multi Function Bluetooth Selfie Stick with 1/4 Screw Compatible with Gopro, Camera, and Ring Light"/>
        <s v="Amazon Basics 2 Amp USB Wall Charger &amp; Micro USB Cable "/>
        <s v="Mobilife Bluetooth Extendable Selfie Stick with Tripod Stand and Wireless Remote,3-in-1 Multifunctional Selfie Stick Tripod for iPhone Samsung Mi Realme Oppo Vivo Google More,Black"/>
        <s v="Ambrane 27000mAh Power Bank, 20W Fast Charging, Triple Output, Type C PD , Quick Charge, Li-Polymer, Multi-Layer Protection for iPhone, Smartphones &amp; Other Devices "/>
        <s v="STRIFF Wall Mount Phone Holder Wall Mount with Adhesive Strips, Charging Holder Compatible with iPhone, Smartphone and Mini Tablet  "/>
        <s v="Fire-Boltt Tank 1.85&quot; Bluetooth Calling Smart Watch, 123 Sports Mode, 8 UI Interactions, Built in Speaker &amp; Mic, 7 Days Battery &amp; Fire-Boltt Health Suite"/>
        <s v="Elv Aluminium Adjustable Mobile Phone Foldable Holder Tabletop Stand Dock Mount for All Smartphones, Tabs, Kindle, iPad "/>
        <s v="DYAZO USB 3.0 Type C Female to USB A Male Connector/Converter/Adapter Compatible for Samsung Galaxy Note s 20 10 Plus Ultra,Google Pixel 4 5 3 2 &amp; Other Type-c Devices"/>
        <s v="KINGONE Wireless Charging Pencil  for iPad with Magnetic and Tilt Sensitive, Palm Rejection, Compatible with Apple iPad Pro 11 inch 1/2/3/4, iPad Pro 12.9 Inch 3/4/5/6, iPad Air 4/5, mini6"/>
        <s v="boAt BassHeads 100 in-Ear Wired Headphones with Mic "/>
        <s v="boAt Airdopes 141 Bluetooth Truly Wireless in Ear Earbuds with mic, 42H Playtime, Beast Mode for Gaming, ENx Tech, ASAP Charge, IWP, IPX4 Water Resistance "/>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
        <s v="boAt Airdopes 121v2 in-Ear True Wireless Earbuds with Upto 14 Hours Playback, 8MM Drivers, Battery Indicators, Lightweight Earbuds &amp; Multifunction Controls "/>
        <s v="SKE Bed Study Table Portable Wood Multifunction Laptop-Table Lapdesk for Children Bed Foldabe Table Work with Tablet Slot &amp; Cup Holder Brown Black"/>
        <s v="boAt Rockerz 255 Pro+ in-Ear Bluetooth Neckband with Upto 40 Hours Playback, ASAP  Charge, IPX7, Dual Pairing, BT v5.0, with Mic "/>
        <s v="STRIFF Adjustable Laptop Tabletop Stand Patented Riser Ventilated Portable Foldable Compatible with MacBook Notebook Tablet Tray Desk Table Book with Free Phone Stand "/>
        <s v="ZEBRONICS Zeb-Bro in Ear Wired Earphones with Mic, 3.5mm Audio Jack, 10mm Drivers, Phone/Tablet Compatible"/>
        <s v="boAt Rockerz 450 Bluetooth On Ear Headphones with Mic, Upto 15 Hours Playback, 40MM Drivers, Padded Ear Cushions, Integrated Controls and Dual Modes"/>
        <s v="JBL C50HI, Wired in Ear Headphones with Mic, One Button Multi-Function Remote, Lightweight &amp; Comfortable fit "/>
        <s v="LAPSTER Spiral Charger Spiral Charger Cable Protectors for Wires Data Cable Saver Charging Cord Protective Cable Cover Set of 3 "/>
        <s v="HP v236w USB 2.0 64GB Pen Drive, Metal"/>
        <s v="HP X1000 Wired USB Mouse with 3 Handy Buttons, Fast-Moving Scroll Wheel and Optical Sensor works on most Surfaces "/>
        <s v="Portronics Toad 23 Wireless Optical Mouse with 2.4GHz, USB Nano Dongle, Optical Orientation, Click Wheel, Adjustable DPI"/>
        <s v="Boult Audio BassBuds X1 in-Ear Wired Earphones with 10mm Extra Bass Driver and HD Sound with mic"/>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
        <s v="Duracell Ultra Alkaline AA Battery, 8 Pcs"/>
        <s v="Classmate Octane Neon- Blue Gel Pens|Smooth Writing Pen|Attractive body colour for Boys &amp; Girls|Waterproof ink for smudge free writing|Preferred by Students for Exam|Study at home essential"/>
        <s v="3M Scotch Double Sided Heavy Duty Tape for indoor hanging applications "/>
        <s v="boAt Bassheads 152 in Ear Wired Earphones with Mic"/>
        <s v="boAt BassHeads 122 Wired Earphones with Heavy Bass, Integrated Controls and Mic "/>
        <s v="Dell USB Wireless Keyboard and Mouse Set- KM3322W, Anti-Fade &amp; Spill-Resistant Keys, up to 36 Month Battery Life, 3Y Advance Exchange Warranty, Black"/>
        <s v="Seagate Expansion 1TB External HDD - USB 3.0 for Windows and Mac with 3 yr Data Recovery Services, Portable Hard Drive "/>
        <s v="HP w100 480P 30 FPS Digital Webcam with Built-in Mic, Plug and Play Setup, Wide-Angle View for Video Calling on Skype, Zoom, Microsoft Teams and Other Apps "/>
        <s v="ZEBRONICS Zeb-Dash Plus 2.4GHz High Precision Wireless Mouse with up to 1600 DPI, Power Saving Mode, Nano Receiver and Plug &amp; Play Usage - USB"/>
        <s v="Zebronics Zeb-Companion 107 USB Wireless Keyboard and Mouse Set with Nano Receiver "/>
        <s v="SYVO WT 3130 Aluminum Tripod , Universal Lightweight Tripod with Mobile Phone Holder Mount &amp; Carry Bag for All Smart Phones, Gopro, Cameras - Brown"/>
        <s v="Boult Audio Airbass Z20 True Wireless, 40H Battery Life, Zen ENC Mic, Type-C Lightning Boult Fast Charging , BoomX Tech Bass, ENC, IPX5 in Ear Earbuds with mic "/>
        <s v="SanDisk Ultra Flair 64GB USB 3.0 Pen Drive, Multicolor"/>
        <s v="boAt Rockerz 330 in-Ear Bluetooth Neckband with Upto 30 Hours Playtime, ASAP  Charge, Signature Sound, Dual Pairing &amp; IPX5 with Mic "/>
        <s v="Casio FX-991ES Plus-2nd Edition Scientific Calculator, Black"/>
        <s v="TP-Link AC750 Wifi Range Extender | Up to 750Mbps | Dual Band WiFi Extender, Repeater, Wifi Signal Booster, Access Point| Easy Set-Up | Extends Wifi to Smart Home &amp; Alexa Devices "/>
        <s v="DIGITEK¬Æ  Gorilla Tripod/Mini 33 cm  Tripod for Mobile Phone with Phone Mount &amp; Remote, Flexible Gorilla Stand for DSLR &amp; Action Cameras"/>
        <s v="HP 805 Black Original Ink Cartridge"/>
        <s v="GIZGA essentials Universal Silicone Keyboard Protector Skin for 15.6-inches Laptop "/>
        <s v="SanDisk Ultra 128 GB USB 3.0 Pen Drive "/>
        <s v="Boult Audio ZCharge Bluetooth Wireless in Ear Earphones with Mic, 40H Playtime and Super Fast Charging, Environmental Noise Cancellation for Pro+ Calling and IPX5 Water Resistant "/>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
        <s v="Eveready 1015 Carbon Zinc AA Battery - 10 Pieces"/>
        <s v="Zebronics Zeb-Transformer-M Optical USB Gaming Mouse with LED Effect"/>
        <s v="PIDILITE Fevicryl Acrylic Colours Sunflower Kit  DIY Paint, Rich Pigment, Non-Craking Paint for Canvas, Wood, Leather, Earthenware, Metal, Diwali Gifts for Diwali"/>
        <s v="STRIFF Mpad Mouse Mat 230X190X3mm Gaming Mouse Pad, Non-Slip Rubber Base, Waterproof Surface, Premium-Textured, Compatible with Laser and Optical Mice"/>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
        <s v="Boult Audio Probass Curve Bluetooth Wireless in Ear Earphones with Mic with Ipx5 Water Resistant, 12H Battery Life &amp; Extra Bass "/>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
        <s v="Xiaomi Mi Wired in Ear Earphones with Mic Basic with Ultra Deep Bass &amp; Aluminum Alloy Sound Chamber "/>
        <s v="Zodo 8. 5 inch LCD E-Writer Electronic Writing Pad/Tablet Drawing Board "/>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
        <s v="SanDisk Ultra Dual Drive Go USB Type C Pendrive for Mobile "/>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
        <s v="Quantum QHM-7406 Full-Sized Keyboard with  Rupee Symbol, Hotkeys and 3-pieces LED function for Desktop/Laptop/Smart TV Spill-Resistant Wired USB Keyboard with 10 million keystrokes lifespan "/>
        <s v="STRIFF Laptop Tabletop Stand, Fold-Up, Adjustable, Ventilated, Portable Holder for Desk, Aluminum Foldable Laptop Ergonomic Compatibility with up to 15.6-inch Laptop, All Mac, Tab, and Mobile "/>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 for Gaming, with Mic, ASAP  Charge, 20H Playtime, Bluetooth v5.2, IPX4 &amp; IWP "/>
        <s v="TP-Link USB Bluetooth Adapter for PC, 5.0 Bluetooth Dongle Receiver  Supports Windows 11/10/8.1/7 for Desktop, Laptop, Mouse, Keyboard, Printers, Headsets, Speakers, PS4/ Xbox Controllers"/>
        <s v="SanDisk Ultra Dual Drive Luxe USB Type C Flash Drive "/>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Tripod For DSLR, Camera |Operating Height: 5.57 Feet | Maximum Load Capacity up to 4.5kg | Portable Lightweight Aluminum Tripod with 360 Degree Ball Head | Carry Bag Included  "/>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
        <s v="Noise Buds Vs104 Bluetooth Truly Wireless in Ear Earbuds with Mic, 30-Hours of Playtime, Instacharge, 13Mm Driver and Hyper Sync "/>
        <s v="Duracell Ultra Alkaline AAA Battery, 8 Pcs"/>
        <s v="JBL C200SI, Premium in Ear Wired Earphones with Mic, Signature Sound, One Button Multi-Function Remote, Angled Earbuds for Comfort fit "/>
        <s v="Acer EK220Q 21.5 Inch  Full HD  VA Panel LCD Monitor with LED Back Light I 250 Nits I HDMI, VGA Ports I Eye Care Features Like Bluelight Shield, Flickerless &amp; Comfy View "/>
        <s v="E-COSMOS 5V 1.2W Portable Flexible USB LED Light  - Set of 2 Pieces"/>
        <s v="boAt Dual Port Rapid Car Charger  with Quick Charge 3.0 + Free Micro USB Cable - "/>
        <s v="Zebronics ZEB-COUNTY 3W Wireless Bluetooth Portable Speaker With Supporting Carry Handle, USB, SD Card, AUX, FM &amp; Call Function. "/>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
        <s v="Gizga Essentials Professional 3-in-1 Cleaning Kit for Camera, Lens, Binocular, Laptop, TV, Monitor, Smartphone, Tablet "/>
        <s v="SanDisk Ultra Dual 64 GB USB 3.0 OTG Pen Drive "/>
        <s v="TP-Link Tapo 360¬∞ 2MP 1080p Full HD Pan/Tilt Home Security Wi-Fi Smart Camera| Alexa Enabled| 2-Way Audio| Night Vision| Motion Detection| Sound and Light Alarm| Indoor CCTV  White"/>
        <s v="boAt Airdopes 171 in Ear Bluetooth True Wireless Earbuds with Upto 13 Hours Battery, IPX4, Bluetooth v5.0, Dual Tone Finish with Mic "/>
        <s v="Duracell Plus AAA Rechargeable Batteries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
        <s v="Noise Buds VS402 Truly Wireless in Ear Earbuds, 35-Hours of Playtime, Instacharge, Quad Mic with ENC, Hyper Sync, Low Latency, 10mm Driver, Bluetooth v5.3 and Breathing LED Lights "/>
        <s v="JBL Go 2, Wireless Portable Bluetooth Speaker with Mic, JBL Signature Sound, Vibrant Color Options with IPX7 Waterproof &amp; AUX "/>
        <s v="Robustrion Tempered Glass Screen Protector for iPad 10.2 inch 9th Gen Generation 2021 8th Gen 2020 7th Gen 2019"/>
        <s v="Redgear Pro Wireless Gamepad with 2.4GHz Wireless Technology, Integrated Dual Intensity Motor, Illuminated Keys for PC"/>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
        <s v="Zebronics Zeb Buds C2 in Ear Type C Wired Earphones with Mic, Braided 1.2 Metre Cable, Metallic Design, 10mm Drivers, in Line Mic &amp; Volume Controller "/>
        <s v="Redgear A-15 Wired Gaming Mouse with Upto 6400 DPI, RGB &amp; Driver Customization for PC"/>
        <s v="JBL Commercial CSLM20B Auxiliary Omnidirectional Lavalier Microphone with Battery for Content Creation, Voiceover/Dubbing, Recording "/>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with Fast Data Transfer"/>
        <s v="Infinity "/>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Blue, 2.4 GHz"/>
        <s v="Parker Quink Ink Bottle, Blue"/>
        <s v="STRIFF Laptop Stand Adjustable Laptop Computer Stand Multi-Angle Stand Phone Stand Portable Foldable Laptop Riser Notebook Holder Stand Compatible for 9 to 15.6‚Äù Laptops Black"/>
        <s v="Logitech MK215 Wireless Keyboard and Mouse Combo for Windows, 2.4 GHz Wireless, Compact Design, 2-Year Battery Life,5 Month Battery Life PC/Laptop- Black"/>
        <s v="boAt Bassheads 225 in Ear Wired Earphones with Mic"/>
        <s v="Luxor 5 Subject Single Ruled Notebook - A4, 70 GSM, 300 pages"/>
        <s v="Duracell Chhota Power AA Battery Set of 10 Pcs"/>
        <s v="Zebronics Zeb-Transformer Gaming Keyboard and Mouse Combo "/>
        <s v="SanDisk Ultra 64 GB USB Pen Drives "/>
        <s v="Parker Classic Gold Gold Trim Ball Pen"/>
        <s v="Tarkan Portable Folding Laptop Desk for Bed, Lapdesk with Handle, Drawer, Cup &amp; Mobile/Tablet Holder for Study, Eating, Work "/>
        <s v="Quantum RJ45 Ethernet Patch Cable/LAN Router Cable with Heavy Duty Gold Plated Connectors Supports Hi-Speed Gigabit Upto 1000Mbps, Waterproof and Durable,1-Year Warranty-32.8 Feet "/>
        <s v="HP USB Wireless Spill Resistance Keyboard and Mouse Set with 10m Working Range 2.4G Wireless Technology / 3 Years Warranty ,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
        <s v="STRIFF UPH2W Multi Angle Tablet/Mobile Stand. Holder for iPhone, Android, Samsung, OnePlus, Xiaomi. Portable,Foldable Stand.Perfect for Bed,Office, Home,Gift and Desktop "/>
        <s v="Amazon Basics Wireless Mouse | 2.4 GHz Connection, 1600 DPI | Type - C Adapter | Upto 12 Months of Battery Life | Ambidextrous Design | Suitable for PC/Mac/Laptop"/>
        <s v="Crucial RAM 8GB DDR4 3200MHz CL22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
        <s v="Boult Audio Truebuds with 30H Playtime, IPX7 Waterproof, Lightning Boult‚Ñ¢ Type C Fast Charging , BoomX‚Ñ¢ Tech Rich Bass, Pro+ Calling HD Mic, Touch Controls in Ear Earbuds TWS "/>
        <s v="Wembley LCD Writing Pad/Tab | Writing, Drawing, Reusable, Portable Pad with Colorful Letters | 9 Inch Graphic Tablet "/>
        <s v="Gizga Essentials Multi-Purpose Portable &amp; Foldable Wooden Desk for Bed Tray, Laptop Table, Study Table "/>
        <s v="E-COSMOS Plug in LED Night Light Mini USB LED Light Flexible USB LED Ambient Light Mini USB LED Light, LED Portable car Bulb, Indoor, Outdoor, Reading, Sleep "/>
        <s v="Noise Buds VS201 V2 in-Ear Truly Wireless Earbuds with Dual Equalizer | with Mic | Total 14-Hour Playtime | Full Touch Control | IPX5 Water Resistance and Bluetooth v5.1 "/>
        <s v="Lapster Gel Mouse pad with Wrist Rest , Gaming Mouse Pad with Lycra Cloth Nonslip for Laptop , Computer, , Home &amp; Office "/>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Professional  Dual Temperature LED Ring Light with Tripod Stand &amp; Mini Tripod for YouTube, Photo-Shoot, Video Shoot, Live Stream, Makeup, Vlogging &amp; More"/>
        <s v="Classmate Long Notebook - 140 Pages, Single Line, 297mm x 210mm "/>
        <s v="Lenovo 300 Wired Plug &amp; Play USB Mouse, High Resolution 1600 DPI Optical Sensor, 3-Button Design with clickable Scroll Wheel, Ambidextrous, Ergonomic Mouse for Comfortable All-Day Grip "/>
        <s v="Dyazo 6 Angles Adjustable Aluminum Ergonomic Foldable Portable Tabletop Laptop/Desktop Riser Stand Holder Compatible for MacBook, HP, Dell, Lenovo &amp; All Other Notebook "/>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
        <s v="Portronics MPORT 31 4 Ports USB Hub "/>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
        <s v="MAONO AU-400 Lavalier Auxiliary Omnidirectional Microphone "/>
        <s v="TABLE MAGIC Multipurpose Laptop Table Mat Finish Top Work at Home Study Table  "/>
        <s v="GIZGA Essentials Portable Tabletop Tablet Stand Mobile Holder, Desktop Stand, Cradle, Dock for iPad, Smartphone, Kindle, E-Reader, Fully Foldable, Adjustable Angle, Anti-Slip Pads, Black"/>
        <s v="boAt Stone 650 10W Bluetooth Speaker with Upto 7 Hours Playback, IPX5 and Integrated Controls "/>
        <s v="ESnipe Mart Worldwide Travel Adapter with Build in Dual USB Charger Ports with 125V 6A, 250V Protected Electrical Plug for Laptops, Cameras "/>
        <s v="boAt Stone 180 5W Bluetooth Speaker with Upto 10 Hours Playback, 1.75&quot; Driver, IPX7 &amp; TWS Feature"/>
        <s v="Portronics Ruffpad 8.5M Multicolor LCD Writing Pad with Screen 21.5cm  for Drawing, Playing, Handwriting Gifts for Kids &amp; Adults, India's first notepad to save and share your child's first creatives via Ruffpad app on your Smartphone"/>
        <s v="BRUSTRO Copytinta Coloured Craft Paper A4 Size 80 GSM Mixed Bright Colour 40 Sheets Pack  Double Side Color for Office Printing, Art and Craft."/>
        <s v="Cuzor 12V Mini ups for WiFi Router | Power Backup up to 4 Hours | Replaceable Battery | Ups for Wi-Fi Router and Modem | Ups for Router up to 2A | ups for uninterrupted wi-fi"/>
        <s v="Crucial BX500 240GB 3D NAND SATA 6.35 cm  SSD "/>
        <s v="Classmate Pulse Spiral Notebook - 240 mm x 180 mm, Soft Cover, 200 Pages, Unruled"/>
        <s v="Portronics My buddy plus Adjustable Laptop cooling Table "/>
        <s v="ZEBRONICS Zeb-Evolve Wireless in Ear Neckband Earphone with Supporting Bluetooth v5.0, Voice Assistant, Rapid Charge, Call Function &amp; Magnetic Earpiece, with mic "/>
        <s v="INOVERA World Map Extended Anti Slip Rubber Gaming Stitched Mouse Pad Desk Mat for Computer Laptop "/>
        <s v="Seagate One Touch 2TB External HDD with Password Protection ‚Äì Black, for Windows and Mac, with 3 yr Data Recovery Services, and 4 Months Adobe CC Photography "/>
        <s v="ZEBRONICS Zeb-Fame 5watts 2.0 Multi Media Speakers with AUX, USB and Volume Control "/>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
        <s v="Redgear MP35 Speed-Type Gaming Mousepad "/>
        <s v="Lenovo 400 Wireless Mouse, 1200DPI Optical Sensor, 2.4GHz Wireless Nano USB, 3-Button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 3&quot; x 3&quot; Size | For notes, reminders, study, school and organizing"/>
        <s v="OFIXO Multi-Purpose Laptop Table/Study Table/Bed Table/Foldable and Portable Wooden/Writing Desk "/>
        <s v="Fire-Boltt Ninja Calling 1.69&quot; Bluetooth Calling Smart Watch, Dial Pad, Speaker, AI Voice Assistant with 450 NITS Peak Brightness, Wrist Gaming &amp; 100+ Watch Faces with SpO2, HR, Multiple Sports Mode"/>
        <s v="Airtel AMF-311WW Data Card , 4g Hotspot Support with 2300 Mah Battery"/>
        <s v="Gizga Essentials Laptop Power Cable Cord- 3 Pin Adapter Isi Certified"/>
        <s v="Logitech MK270r USB Wireless Keyboard and Mouse Set for Windows, 2.4 GHz Wireless, Spill-resistant Design, 8 Multimedia &amp; Shortcut Keys, 2-Year Battery Life, PC/Laptop- Black"/>
        <s v="DIGITEK¬Æ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
        <s v="Duracell Rechargeable AA 2500mAh Batteries, 4 Pcs"/>
        <s v="ENVIE¬Æ  AA Rechargeable Batteries, Low Self Discharge, AA 1000mAh Ni-CD "/>
        <s v="ZEBRONICS Zeb-Buds 30 3.5Mm Stereo Wired in Ear Earphones with Mic for Calling, Volume Control, Multifunction Button, 14Mm Drivers, Stylish Eartip,1.2 Meter Durable Cable and Lightweight Design"/>
        <s v="LAPSTER Accessories Power Cable Cord 2 Pin Laptop Adapter and Tape Recorder 1.5M"/>
        <s v="Portronics Ruffpad 12E Re-Writable LCD Writing Pad with 30.4cm  Writing Area, Single Tap Erase, Smart Lock, Long Battery Life, India's first notepad to save and share your child's first creatives via Ruffpad app on your Smartphone"/>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
        <s v="Anjaney Enterprise Smart Multipurpose Foldable Laptop Table with Cup Holder, Study Table, Bed Table, Breakfast Table, Foldable and Portable/Ergonomic &amp; Rounded Edges/Non-Slip "/>
        <s v="ENVIE ECR-20 Charger for AA &amp; AAA Rechargeable Batteries"/>
        <s v="ProElite Faux Leather Smart Flip Case Cover for Apple iPad 10.2&quot; 9th Gen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
        <s v="boAt Airdopes 191G True Wireless Earbuds with ENx‚Ñ¢ Tech Equipped Quad Mics, Beast‚Ñ¢ Mode for Gaming, 2x6mm Dual Drivers, 30H Playtime, IPX5, IWP‚Ñ¢, Appealing Case LEDs"/>
        <s v="Boult Audio BassBuds Oak in-Ear Wired Earphones with 10mm Extra Bass Driver and HD Sound with mic"/>
        <s v="IT2M Designer Mouse Pad for Laptop/Computer "/>
        <s v="Noise ColorFit Ultra Buzz Bluetooth Calling Smart Watch with 1.75&quot; HD Display, 320x385 px Resolution, 100 Sports Modes, Stock Market Info Smartwatch for Men &amp; Women "/>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
        <s v="Classmate Soft Cover 6 Subject Spiral Binding Notebook, Unruled, 300 Pages"/>
        <s v="LS LAPSTER Quality Assured Universal Silicone 15.6&quot; Keyboard Protector Skin|| Keyboard Dust Cover|| Keyboard Skin for 15.6&quot; Laptop| 15.6&quot; Keyguard| "/>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
        <s v="RPM Euro Games Gaming Mousepad Speed Type Extended Large "/>
        <s v="Wacom One by CTL-472/K0-CX Digital Drawing Graphics Pen Tablet  Small  | Battery Free Cordless Pen with 2048 Pressure Level"/>
        <s v="Lenovo 300 FHD Webcam with Full Stereo Dual Built-in mics | FHD 1080P 2.1 Megapixel CMOS Camera |Privacy Shutter | Ultra-Wide 95 Lens | 360 Rotation | Flexible Mount, Plug-n-Play | Cloud Grey"/>
        <s v="Parker Quink Ink Bottle "/>
        <s v="Sony WI-C100 Wireless Headphones with Customizable Equalizer for Deep Bass &amp; 25 Hrs Battery, DSEE-Upscale, Splash Proof, 360RA, Fast Pair, in-Ear Bluetooth Headset with mic for Phone Calls "/>
        <s v="Zebronics, ZEB-NC3300 USB Powered Laptop Cooling Pad with Dual Fan, Dual USB Port and Blue LED Lights"/>
        <s v="Tukzer Gel Mouse Pad Wrist Rest Memory-Foam Ergonomic Mousepad| Cushion Wrist Support &amp; Pain Relief| Suitable for Gaming, Computer, Laptop, Home &amp; Office Non-Slip Rubber Base "/>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
        <s v="SupCares Laptop Stand 7 Height Adjustable, Aluminium, Ventilated, Foldable, Portable Laptop Holder for Desk &amp; Table Mount Upto 15.6 inch Laptop with Carry Pouch "/>
        <s v="ZEBRONICS Zeb-Sound Bomb N1 True Wireless in Ear Earbuds with Mic ENC, Gaming Mode , up to 18H Playback, BT V5.2, Fidget Case, Voice Assistant, Splash Proof, Type C "/>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
        <s v="Hp Wired On Ear Headphones With Mic With 3.5 Mm Drivers, In-Built Noise Cancelling, Foldable And Adjustable For Laptop/Pc/Office/Home/ 1 Year Warranty "/>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
        <s v="Zebronics Zeb-JUKEBAR 3900, 80W Multimedia soundbar with subwoofer Supporting Bluetooth, HDMI, Coaxial Input, AUX, USB &amp; Remote Control "/>
        <s v="boAt Bassheads 102 Wired in Ear Earphones with Mic "/>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
        <s v="ESR Screen Protector Compatible with iPad Pro 11 Inch  and iPad Air 5/4 , Tempered-Glass Film with Alignment Frame, Scratch Resistant, HD Clarity, 2 Pack"/>
        <s v="Parker Vector Standard Chrome Trim Ball Pen "/>
        <s v="Silicone Rubber Earbuds Tips, Eartips, Earpads, Earplugs, for Replacement in Earphones and Bluetooth Medium Size "/>
        <s v="Canon PIXMA MG2577s All-in-One Inkjet Colour Printer with 1 Additional Colour Cartridge"/>
        <s v="Samsung 24-inch FHD Monitor, IPS, 75 Hz, Bezel Less Design, AMD FreeSync, Flicker Free, HDMI, D-sub, "/>
        <s v="AirCase Protective Laptop Bag Sleeve fits Upto 14.1&quot; Laptop/ MacBook, Wrinkle Free, Padded, Waterproof Light Neoprene case Cover Pouch, for Men &amp; Women, Black- 6 Months Warranty"/>
        <s v="Faber-Castell Connector Pen Set - Pack of 25 "/>
        <s v="Zinq UPS for Router, Mini UPS for 12V WiFi Router Broadband Modem with Upto 4 Hours Power Backup, Upto 2Amp, Works with Existing Adapter, Also Works with Set-top Box, Smart Camera, CCTV "/>
        <s v="SaleOn‚Ñ¢ Portable Storage Organizer Bag for Earphone USB Cable Power Bank Mobile Charger Digital Gadget Hard Disk, Water Resistance Material - Dark Grey"/>
        <s v="RPM Euro Games Laptop/PC Controller Wired for Windows - 7, 8, 8.1, 10 and XP, Ps3"/>
        <s v="realme Buds Wireless in Ear Bluetooth Earphones with mic, 11.2mm Bass Boost Driver, Magnetic Fast Pair, Fast Charging and 12 Hrs Playtime "/>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
        <s v="HP 330 Wireless Black Keyboard and Mouse Set with Numeric Keypad, 2.4GHz Wireless Connection and 1600 DPI, USB Receiver, LED Indicators , Black"/>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
        <s v="Amazfit GTS2 Mini  Smart Watch with Always-on AMOLED Display, Alexa Built-in, SpO2, 14 Days' Battery Life, 68 Sports Modes, GPS, HR, Sleep &amp; Stress Monitoring "/>
        <s v="Tabelito¬Æ Polyester Foam, Nylon Hybrid laptopss Bag Sleeve Case Cover Pouch for laptopss Apple/Dell/Lenovo/ Asus/ Hp/Samsung/Mi/MacBook/Ultrabook/Thinkpad/Ideapad/Surfacepro  laptopsss"/>
        <s v="Robustrion Anti-Scratch &amp; Smudge Proof Tempered Glass Screen Protector for Xiaomi Mi Pad 5 11 inch"/>
        <s v="Portronics Ruffpad 15 Re-Writable LCD Screen 38.1cm  Writing Pad for Drawing, Playing, Handwriting Gifts for Kids &amp; Adults "/>
        <s v="DIGITEK¬Æ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 Smartphone Clip Clipper 360 Degree for Taking Magic Video Shots &amp; Pictures."/>
        <s v="Orico 2.5&quot;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
        <s v="Canon PIXMA E477 All-in-One Wireless Ink Efficient Colour Printer "/>
        <s v="Redgear Cosmo 7,1 Usb Gaming Wired Over Ear Headphones With Mic With Virtual Surround Sound,50Mm Driver, Rgb Leds &amp; Remote Control"/>
        <s v="Belkin Essential Series 4-Socket Surge Protector Universal Socket with 5ft Heavy Duty Cable "/>
        <s v="Classmate Long Book - Unruled, 160 Pages, 314 mm x 194 mm - Pack Of 3"/>
        <s v="Artis AR-45W-MG2 45 Watts MG2 Laptop Adapter/Charger Compatible with MB Air 13‚Äù &amp; MB Air 11‚Äù  Connector: MG2 "/>
        <s v="Imou 360¬∞ 1080P Full HD Security Camera, Human Detection, Motion Tracking, 2-Way Audio, Night Vision, Dome Camera with WiFi &amp; Ethernet Connection, Alexa Google Assistant, Up to 256GB SD Card Support"/>
        <s v="E-COSMOS 5V 1.2W Portable Flexible USB LED Light "/>
        <s v="Xiaomi Pad 5| Qualcomm Snapdragon 860| 120Hz Refresh Rate| 6GB, 128GB| 2.5K+ Display |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
        <s v="Tukzer Fully Foldable Tabletop Desktop Tablet Mobile Stand Holder - Angle &amp; Height Adjustable for Desk, Cradle, Dock, Compatible with Smartphones &amp; Tablets "/>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 Black"/>
        <s v="Foxin FTC 12A / Q2612A Black Laser Toner Cartridge Compatible with Laserjet 1020,M1005,1018,1010,1012,1015,1020 Plus,1022,3015,3020,3030,3050, 3050Z, 3052,3055 "/>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
        <s v="Lenovo 130 Wireless Compact Mouse, 1K DPI Optical sensor, 2.4GHz Wireless NanoUSB, 10m range, 3button upto 3M left/right clicks, 10 month battery, Ambidextrous, Ergonomic GY51C12380"/>
        <s v="Pilot Frixion Clicker Roller Pen , "/>
        <s v="ZEBRONICS Aluminium Alloy Laptop Stand, Compatible with 9-15.6 inch Laptops, 7 Angles Adjustable, Anti Slip Silicon Rubber Pads, Foldable, Velvet Pouch Inside, Zeb-NS2000 "/>
        <s v="HP K500F Backlit Membrane Wired Gaming Keyboard with Mixed Color Lighting, Metal Panel with Logo Lighting, 26 Anti-Ghosting Keys, and Windows Lock Key / 3 Years Warranty"/>
        <s v="GIZGA Club-laptop Neoprene Reversible for 15.6-inches Laptop Sleeve - Black-Red"/>
        <s v="Inventis 5V 1.2W Portable Flexible USB LED Light Lamp "/>
        <s v="TP-Link TL-WA855RE 300 Mbps Wi-Fi Range Extender "/>
        <s v="boAt Stone 250 Portable Wireless Speaker with 5W RMS Immersive Audio, RGB LEDs, Up to 8HRS Playtime, IPX7 Water Resistance, Multi-Compatibility Modes"/>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
        <s v="Parker Moments Vector Timecheck Gold Trim Roller Ball Pen "/>
        <s v="Camlin Elegante Fountain Pen - Black/Blue/Red"/>
        <s v="CARECASE¬Æ Optical Bay 2nd Hard Drive Caddy, 9.5 mm CD/DVD Drive Slot for SSD and HDD"/>
        <s v="Canon E4570 All-in-One Wi-Fi Ink Efficient Colour Printer with FAX/ADF/Duplex Printing - Smart Speaker Compatible, Standard"/>
        <s v="Crucial P3 500GB PCIe 3.0 3D NAND NVMe M.2 SSD, up to 3500MB/s - CT500P3SSD8"/>
        <s v="HP v222w 64GB USB 2.0 Pen Drive "/>
        <s v="Duracell Ultra Alkaline D Battery, 2 Pcs"/>
        <s v="BESTOR¬Æ LCD Writing Tablet/pad 12 inches | Electronic Writing Scribble Board for Kids | Kids Learning Toy | Portable Ruff for LCD Paperless Memo Digital Tablet Notepad E-Writer/Writing/Drawing Pad Home/School/Office "/>
        <s v="Lenovo IdeaPad 3 11th Gen Intel Core i3 15.6&quot; FHD Thin &amp; Light Laptop, 81X800LGIN"/>
        <s v="boAt BassHeads 900 On-Ear Wired Headphones with Mic "/>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s v="Pigeon by Stovekraft Amaze Plus Electric Kettle  with Stainless Steel Body, 1.5 litre, used for boiling Water, making tea and coffee, instant noodles, soup etc. 1500 Watt "/>
        <s v="USHA Quartz Room Heater with Overheating Protection "/>
        <s v="Amazon Brand - Solimo 2000/1000 Watts Room Heater with Adjustable Thermostat "/>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
        <s v="Pigeon Polypropylene Mini Handy and Compact Chopper with 3 Blades for Effortlessly Chopping Vegetables and Fruits for Your Kitchen "/>
        <s v="Prestige 1.5 Litre Kettle 1500-watts, Red"/>
        <s v="Bajaj RHX-2 800-Watt Room Heater "/>
        <s v="Prestige Electric Kettle PKOSS - 1500watts, Steel , Black"/>
        <s v="Pigeon by Stovekraft Cruise 1800 watt Induction Cooktop "/>
        <s v="Prestige PKGSS 1.7L 1500W Electric Kettle "/>
        <s v="SHOPTOSHOP Electric Lint Remover, Best Lint Shaver for Clothes,Lint Remover for Woolen Clothes ,Lint Remover for Sweaters"/>
        <s v="Orpat OEH-1260 2000-Watt Fan Heater "/>
        <s v="PRO365 Indo Mocktails/Coffee Foamer/Cappuccino/Lemonade/Milk Frother "/>
        <s v="Bajaj DX-6 1000W Dry Iron with Advance Soleplate and Anti-bacterial German Coating Technology, White"/>
        <s v="Croma 500W Mixer Grinder with 3 Stainless Steel Leak-proof Jars, 3 speed &amp; Pulse function, 2 years warranty "/>
        <s v="Havells Instanio 3-Litre Instant Geyser "/>
        <s v="Morphy Richards OFR Room Heater, 09 Fin 2000 Watts Oil Filled Room Heater , ISI Approved "/>
        <s v="Havells Aqua Plus 1.2 litre Double Wall Kettle / 304 Stainless Steel Inner Body / Cool touch outer body / Wider mouth/ 2 Year warranty "/>
        <s v="Bajaj Splendora 3 Litre 3KW IWH Instant Water Heater , White"/>
        <s v="KENT 16052 Elegant Electric Glass Kettle 1.8L 2000 W | Blue LED Illumination | Borosilicate Glass Body | Boil Drying Protection | Used as Boiler | Milk | Tea | Water &amp; Soup | 1 Year Warranty"/>
        <s v="Bajaj New Shakti Neo 15L Vertical Storage Water Heater  4 Star BEE Rated Heater For Water Heating with Titanium Armour, Swirl Flow Technology, Glasslined Tank , 1 Yr Warranty"/>
        <s v="Lifelong LLMG23 Power Pro 500-Watt Mixer Grinder with 3 Jars , Stainless Steel blades, 1 Year Warranty "/>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
        <s v="Lifelong LLQH922 Regalia 800 W  Quartz Room Heater with 2 Power settings, Overheating Protection, 2 Rod Heater "/>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
        <s v="Pigeon Healthifry Digital Air Fryer, 360¬∞ High Speed Air Circulation Technology 1200 W with Non-Stick 4.2 L Basket - Green"/>
        <s v="PrettyKrafts Laundry Basket for clothes with Lid &amp; Handles, Toys Organiser, 75 Ltr Black &amp; Grey"/>
        <s v="Philips GC1905 1440-Watt Steam Iron with Spray "/>
        <s v="Havells Immersion HB15 1500 Watt "/>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
        <s v="NutriPro Juicer Mixer Grinder - Smoothie Maker - 500 Watts "/>
        <s v="Philips GC026/30 Fabric Shaver, Lint Remover for Woolen Sweaters, Blankets, Jackets/Burr Remover Pill Remover from Carpets, Curtains "/>
        <s v="Havells Cista Room Heater, White, 2000 Watts"/>
        <s v="AGARO Regal 800 Watts Handheld Vacuum Cleaner, Lightweight &amp; Durable Body, Small/Mini Size "/>
        <s v="Philips Viva Collection HD4928/01 2100-Watt Induction Cooktop with Feather Touch Sensor and Crystal Glass Plate "/>
        <s v="Pigeon By Stovekraft ABS Plastic Acer Plus Induction Cooktop 1800 Watts With Feather Touch Control - Black"/>
        <s v="AGARO Esteem Multi Kettle 1.2 Litre, 600W with 3 Heating Modes &amp; Rapid Boil Technology"/>
        <s v="Bajaj Minor 1000 Watts Radiant Room Heater "/>
        <s v="Butterfly Jet Elite Mixer Grinder, 750W, 4 Jars "/>
        <s v="SOFLIN Egg Boiler Electric Automatic Off 7 Egg Poacher for Steaming, Cooking, Boiling and Frying "/>
        <s v="Lifelong LLQH925 Dyno Quartz Heater 2 Power settings Tip Over Cut-off Switch 800 Watt Silent operation Power Indicator 2 Rod Room Heater "/>
        <s v="Amazon Basics 1500 W Electric Kettle "/>
        <s v="Prestige Sandwich Maker PGMFD 01, Black"/>
        <s v="Orient Electric Fabrijoy DIFJ10BP 1000-Watt Dry Iron, Non-Stick "/>
        <s v="Lifelong LLFH921 Regalia 2000 W Fan Heater, 3 Air Settings, Room Heater with Overheating Protection, 1 Year Warranty "/>
        <s v="Philips GC181 Heavy Weight 1000-Watt Dry Iron, Pack of 1"/>
        <s v="Bulfyss USB Rechargeable Lint Remover Fabric Shaver Pet Hair Remover, Effectively and Quickly Remove Fuzz for Clothes, Sweater, Couch, Sofa, Blanket, Curtain, Wool, Cashmere "/>
        <s v="Bajaj DX-7 1000W Dry Iron with Advance Soleplate and Anti-bacterial German Coating Technology, White"/>
        <s v="Bajaj New Shakti Neo 25L Vertical Storage Water Heater  4 Star BEE Rated Heater For Water Heating with Titanium Armour, Swirl Flow Technology, Glasslined Tank, 1 Yr Warranty"/>
        <s v="PHILIPS Handheld Garment Steamer STH3000/20 - Compact &amp; Foldable, Convenient Vertical Steaming, 1000 Watt Quick Heat Up, up to 20g/min, Kills 99.9%* Bacteria ,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
        <s v="Butterfly EKN 1.5-Litre Electric Kettle "/>
        <s v="Crompton Arno Neo 15-L 5 Star Rated Storage Water Heater  with Advanced 3 Level Safety "/>
        <s v="Borosil Chef Delite BCH20DBB21 300-Watt Chopper "/>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
        <s v="Amazon Basics 2000/1000 Watt Room Heater with Adjustable Thermostat "/>
        <s v="HealthSense Weight Machine for Kitchen, Kitchen Food Weighing Scale for Health, Fitness, Home Baking &amp; Cooking with Hanging Design, Touch Button, Tare Function &amp; 1 Year Warranty ‚Äì Chef-Mate KS 40"/>
        <s v="Bajaj New Shakti Neo 10L Vertical Storage Water Heater  4 Star BEE Rated Heater For Water Heating with Titanium Armour, Swirl Flow Technology, Glasslined Tank, 1 Yr Warranty"/>
        <s v="Bosch Pro 1000W Mixer Grinder MGM8842MIN - Black"/>
        <s v="Bulfyss Stainless Steel Digital Kitchen Weighing Scale &amp; Food Weight Machine for Diet, Nutrition, Health, Fitness, Baking &amp; Cooking "/>
        <s v="VR 18 Pcs - 3 Different Size Plastic Food Snack Bag Pouch Clip Sealer Large, Medium, Small Plastic Snack Seal Sealing Bag Clips Vacuum Sealer  "/>
        <s v="Orient Electric Apex-FX 1200mm Ultra High Speed 400 RPM Ceiling Fan "/>
        <s v="PrettyKrafts Folding Laundry Basket for Clothes with Lid &amp; Handle, Toys Organiser, 75 Litre, , Mushroom Print"/>
        <s v="Bajaj Majesty RX11 2000 Watts Heat Convector Room Heater "/>
        <s v="Eureka Forbes Trendy Zip 1000 Watts powerful suction vacuum cleaner with resuable dust bag &amp; 5 accessories,1 year warrantycompact,light weight &amp; easy to use "/>
        <s v="Pigeon by Stovekraft Quartz Electric Kettle  1.7 Litre with Stainless Steel Body, used for boiling Water, making tea and coffee, instant noodles, soup etc. 1500 Watt "/>
        <s v="Maharaja Whiteline Lava Neo 1200-Watts Halogen Heater "/>
        <s v="Crompton Gracee 5-L Instant Water Heater "/>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 Multicolor"/>
        <s v="Orpat HHB-100E WOB 250-Watt Hand Blender "/>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 Large"/>
        <s v="Milton Go Electro 2.0 Stainless Steel Electric Kettle, 1 Piece, 2 Litres, Silver | Power Indicator | 1500 Watts | Auto Cut-off | Detachable 360 Degree Connector | Boiler for Water"/>
        <s v="Philips Daily Collection HD2582/00 830-Watt 2-Slice Pop-up Toaster "/>
        <s v="Crompton Insta Comfy 800 Watt Room Heater with 2 Heat Settings"/>
        <s v="USHA Heat Convector 812 T 2000-Watt with Instant Heating Feature "/>
        <s v="Philips HL7756/00 Mixer Grinder, 750W, 3 Jars "/>
        <s v="Kuber Industries Waterproof Round Non Wovan Laundry Bag/Hamper|Metalic Printed With Handles|Foldable Bin &amp; 45 Liter Capicity|Size 37 x 37 x 49, Pack of 1 -KUBMART11450"/>
        <s v="Lifelong LLMG93 500 Watt Duos Mixer Grinder, 2 Stainless Steel Jar | ABS Body, Stainless Steel Blades, 3 Speed Options with Whip "/>
        <s v="IKEA Frother for Milk"/>
        <s v="Crompton Insta Comfort Heater 2000 Watts Heat Convector with Adjustable Thermostats, Hybrid Cyan, Standard "/>
        <s v="Lint Remover Woolen Clothes Lint Extractor Battery Lint Removing Machine Bhur Remover"/>
        <s v="Pigeon Kessel Multipurpose Kettle  1.2 litres with Stainless Steel Body, used for boiling Water and milk, Tea, Coffee, Oats, Noodles, Soup etc. 600 Watt "/>
        <s v="C  Lint Remover for Woolen Clothes, Electric Lint Remover, Best Lint Shaver for Clothes Pack of 1"/>
        <s v="Pigeon by Stovekraft 2 Slice Auto Pop up Toaster. A Smart Bread Toaster for Your Home  "/>
        <s v="Bajaj OFR Room Heater, 13 Fin 2900 Watts Oil Filled Room Heater with 400W PTC Ceramic Fan Heater, ISI Approved "/>
        <s v="Luminous Vento Deluxe 150 mm Exhaust Fan for Kitchen, Bathroom with Strong Air Suction, Rust Proof Body and Dust Protection Shutters "/>
        <s v="Wipro Vesta 1.8 litre Cool touch electric Kettle with Auto cut off | Double Layer outer body | Triple Protection - Dry Boil, Steam &amp; Over Heat |Stainless Steel Inner Body | "/>
        <s v="Kitchen Mart Stainless Steel South Indian Filter Coffee Drip Maker, Madras Kappi, Drip Decotion Maker160ml "/>
        <s v="Ikea 903.391.72 Polypropylene Plastic Solid Bevara Sealing Clip  - 30 Pack, Adjustable"/>
        <s v="HUL Pureit Germkill kit for Classic 23 L water purifier - 1500 L Capacity"/>
        <s v="HUL Pureit Germkill kit for Classic 23 L water purifier - 3000 L Capacity"/>
        <s v="Prestige Iris 750 Watt Mixer Grinder with 3 Stainless Steel Jar + 1 Juicer Jar "/>
        <s v="Preethi Blue Leaf Diamond MG-214 mixer grinder 750 watt , 3 jars &amp; Flexi Lid, FBT motor with 2yr Guarantee &amp; Lifelong Free Service"/>
        <s v="Themisto 350 Watts Egg Boiler-Blue"/>
        <s v="Butterfly Smart Mixer Grinder, 750W, 4 Jars "/>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
        <s v="KENT 16044 Hand Blender Stainless Steel 400 W | Variable Speed Control | Easy to Clean and Store | Low Noise Operation"/>
        <s v="White Feather Portable Heat Sealer Mini Sealing Machine for Food Storage Vacuum Bag, Chip, Plastic, Snack Bags, Package Home Closer Storage Tool  Random Colour"/>
        <s v="Crompton IHL 152 1500-Watt Immersion Water Heater with Copper Heating Element "/>
        <s v="InstaCuppa Rechargeable Mini Electric Chopper - Stainless Steel Blades, One Touch Operation, for Mincing Garlic, Ginger, Onion, Vegetable, Meat, Nuts, "/>
        <s v="Philips PowerPro FC9352/01 Compact Bagless Vacuum Cleaner "/>
        <s v="SAIELLIN Electric Lint Remover for Clothes Fabric Shaver Lint Shaver for Woolen Clothes Blanket Jackets Stainless Steel Blades, Clothes and Furniture Lint Roller for Fabrics Portable Lint Shavers "/>
        <s v="Cookwell Bullet Mixer Grinder "/>
        <s v="Prestige PRWO 1.8-2 700-Watts Delight Electric Rice Cooker with 2 Aluminium Cooking Pans - 1.8 Liters, White"/>
        <s v="Swiffer Instant Electric Water Heater Faucet Tap Home-Kitchen Instantaneous Water Heater Tank less for Tap, LED Electric Head Water Heaters Tail Gallon Comfort )"/>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
        <s v="Hindware Atlantic Compacto 3 Litre Instant water heater with Stainless Steel Tank, Robust Construction, Pressure Relief Valve And I-thermostat Feature "/>
        <s v="ATOM Selves-MH 200 GM Digital Pocket Scale"/>
        <s v="Crompton InstaBliss 3-L Instant Water Heater  with Advanced 4 Level Safety"/>
        <s v="Croma 1100 W Dry Iron with Weilburger Dual Soleplate Coating "/>
        <s v="Lint Roller with 40 Paper Sheets, 22 x 5 cm "/>
        <s v="Portable Lint Remover Pet Fur Remover Clothes Fuzz Remover Pet Hairball Quick Epilator Shaver Removing Dust Pet Hair from Clothing Furniture Perfect for Clothing,Furniture,Couch,Carpet "/>
        <s v="atomberg Renesa 1200mm BLDC Motor with Remote 3 Blade Energy Saving Ceiling Fan "/>
        <s v="Pigeon by Stovekraft Amaze Plus Electric Kettle  with Stainless Steel Body, 1.8 litre, used for boiling Water, making tea and coffee, instant noodles, soup etc. 1500 Watt "/>
        <s v="Usha CookJoy  1600 Watt Induction cooktop "/>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
        <s v="Activa Heat-Max 2000 Watts Room Heater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
        <s v="Kitchenwell 18Pc Plastic Food Snack Bag Pouch Clip Sealer for Keeping Food Fresh for Home, Kitchen, Camping Snack Seal Sealing Bag Clips  | |"/>
        <s v="Havells Instanio 10 Litre Storage Water Heater with Flexi Pipe and Free installation "/>
        <s v="Prestige PIC 16.0+ 1900W Induction Cooktop with Soft Touch Push Buttons "/>
        <s v="AGARO 33398 Rapid 1000-Watt, 10-Litre Wet &amp; Dry Vacuum Cleaner, with Blower Function "/>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
        <s v="Mi Air Purifier 3 with True HEPA Filter, removes air pollutants, smoke, odor, bacteria &amp; viruses with 99.97% efficiency, coverage area up to 484 sq. ft., Wi-Fi &amp; Voice control - Alexa/GA "/>
        <s v="Tata Swach Bulb 6000-Litre Cartridge, 1 Piece, White, Hollow Fiber Membrane"/>
        <s v="Havells Ambrose 1200mm Ceiling Fan "/>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
        <s v="Bajaj Frore 1200 mm Ceiling Fan "/>
        <s v="Venus Digital Kitchen Weighing Scale &amp; Food Weight Machine for Health, Fitness, Home Baking &amp; Cooking Scale, 2 Year Warranty &amp; Battery Included  Capacity 10 Kg, 1 Gm"/>
        <s v="Bajaj ATX 4 750-Watt Pop-up Toaster "/>
        <s v="Coway Professional Air Purifier for Home, Longest Filter Life 8500 Hrs, Green True HEPA Filter, Traps 99.99% Virus &amp; PM 0.1 Particles, Warranty 7 Years )"/>
        <s v="KENT Gold Optima Gravity Water Purifier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HEARTXY11447"/>
        <s v="MILTON Smart Egg Boiler 360-Watts , Boil Up to 7 Eggs"/>
        <s v="iBELL SEK15L Premium 1.5 Litre Stainless Steel Electric Kettle,1500W Auto Cut-Off Feature,Silver with Black"/>
        <s v="Tosaa T2STSR Sandwich Gas Toaster Regular "/>
        <s v="V-Guard Divino 5 Star Rated 15 Litre Storage Water Heat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s v="Crompton Sea Sapphira 1200 mm Ultra High Speed 3 Blade Ceiling Fan "/>
        <s v="Kuber Industries Waterproof Canvas Laundry Bag/Hamper|Metalic Printed With Handles|Foldable Bin &amp; 45 Liter Capicity|Size 37 x 37 x 46, Pack of 1 "/>
        <s v="JM SELLER 180 W 2021 Edition Electric Beater High Speed Hand Mixer Egg Beater for Cake Making and Whipping Cream with 7 Speed Control  with Free Spatula and Oil Brush"/>
        <s v="Oratech Coffee Frother electric, milk frother electric, coffee beater, cappuccino maker, Coffee Foamer, Mocktail Mixer, Coffee Foam Maker, coffee whisker electric, Froth Maker, coffee stirrers electric, coffee frothers, Coffee Blender,  "/>
        <s v="Havells Glaze 74W Pearl Ivory Gold Ceiling Fan, Sweep: 1200 Mm"/>
        <s v="Pick Ur Needs¬Æ Lint Remover for Clothes High Range Rechargeable Lint Shaver for All Types of Clothes, Fabrics, Blanket with 1 Extra Blade Multicolor "/>
        <s v="Rico Japanese Technology Rechargeable Wireless Electric Chopper with Replacement Warranty - Stainless Steel Blades, One Touch Operation, 10 Seconds Chopping, Mincing Vegetable, Meat - 250 ML, 30 Watts"/>
        <s v="Butterfly Smart Wet Grinder, 2L  with Coconut Scrapper Attachment, Output - 150 W, Input 260 W"/>
        <s v="AGARO Marvel 9 Liters Oven Toaster Griller, Cake Baking OTG "/>
        <s v="Philips GC1920/28 1440-Watt Non-Stick Soleplate Steam Iron"/>
        <s v="Havells OFR 13 Wave Fin with PTC Fan Heater 2900 Watts "/>
        <s v="Bajaj DHX-9 1000W Heavy Weight Dry Iron with Advance Soleplate and Anti-Bacterial German Coating Technology, Ivory"/>
        <s v="Aquasure From Aquaguard Amaze RO+UV+MTDS,7L storage water purifier,suitable for borewell,tanker,municipal water  from Eureka Forbes"/>
        <s v="ROYAL STEP Portable Electric USB Juice Maker Juicer Bottle Blender Grinder Mixer,6 Blades Rechargeable Bottle with  "/>
        <s v="KENT 16068 Zoom Vacuum Cleaner for Home and Car 130 W | Cordless, Hoseless, Rechargeable HEPA Filters Vacuum Cleaner with Cyclonic Technology | Bagless Design and Multi Nozzle Operation | Blue"/>
        <s v="ENEM Sealing Machine | 12 Inch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
        <s v="VRPRIME Lint Roller Lint Remover for Clothes, Pet | 360 Sheets Reusable Sticky Easy-Tear Sheet Brush for Clothes, Furniture, Carpet, Dog Fur, Sweater, Dust &amp; Dirt "/>
        <s v="Philips AC1215/20 Air purifier, removes 99.97% airborne pollutants, 4-stage filtration with True HEPA filter "/>
        <s v="Eopora PTC Ceramic Fast Heating Room Heater for Bedroom, 1500/1000 Watts Room Heater for Home, Electric Heater, Electric Fan Heater for Home Office Bedroom "/>
        <s v="Usha Goliath GO1200WG Heavy Weight 1200-Watt Dry Iron, 1.8 Kg"/>
        <s v="Wipro Vesta Electric Egg Boiler, 360 Watts, 3 Boiling Modes, Stainless Steel Body and Heating Plate, Boils up to 7 Eggs at a time, Automatic Shut Down, White, Standard "/>
        <s v="Philips Viva Collection HR1832/00 1.5-Litre400-Watt Juicer "/>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
        <s v="Usha IH2415 1500-Watt Immersion Heater "/>
        <s v="ACTIVA Instant 3 LTR 3 KVA SPECIAL Anti Rust Coated Tank Geyser with Full ABS Body with 5 Year Warranty Premium "/>
        <s v="Havells Instanio 1-Litre 3KW Instant Water Heater , White Blue"/>
        <s v="Lifelong 2-in1 Egg Boiler and Poacher 500-Watt ,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
        <s v="Sui Generis Electric Handheld Milk Wand Mixer Frother for Latte Coffee Hot Milk, Milk Frother, Electric Coffee Beater, Egg Beater, Latte Maker, Mini Hand Blender Cappuccino Maker "/>
        <s v="Philips Air Purifier Ac2887/20,Vitashield Intelligent Purification,Long Hepa Filter Life Upto 17000 Hours,Removes 99.9% Airborne Viruses &amp; Bacteria,99.97% Airborne Pollutants,Ideal For Master Bedroom"/>
        <s v="Esquire Laundry Basket Brown, 50 Ltr Capacity"/>
        <s v="PHILIPS Air Fryer HD9200/90, uses up to 90% less fat, 1400W, 4.1 Liter, with Rapid Air Technology ,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ith Free Sewing KIT Worth RS 500"/>
        <s v="Black+Decker Handheld Portable Garment Steamer 1500 Watts with Anti Calc "/>
        <s v="Personal Size Blender, Portable Blender, Battery Powered USB Blender, with Four Blades, Mini Blender Travel Bottle for Juice, Shakes, and Smoothies "/>
        <s v="Sujata Powermatic Plus 900 Watts Juicer Mixer Grinder"/>
        <s v="Sure From Aquaguard Delight NXT RO+UV+UF+Taste Adjuster,6L water purifier,8 stages purification,Suitable for borewell,tanker,municipal water from Eureka Forbes"/>
        <s v="PrettyKrafts Laundry Basket for clothes with Lid &amp; Handles, Toys Organiser, 75 Ltr Grey"/>
        <s v="Dr Trust Electronic Kitchen Digital Scale Weighing Machine "/>
        <s v="Tesora - Inspired by you Large Premium Electric Kettle 1.8L, Stainless Steel Inner Body - Auto Power Cut, Boil Dry Protection &amp; Cool Touch Double Wall, Portable | 1500 Watts |1 Year Warranty | "/>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
        <s v="Borosil Electric Egg Boiler, 8 Egg Capacity, For Hard, Soft, Medium Boiled Eggs, Steamed Vegetables, Transparent Lid, Stainless Steel Exterior "/>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
        <s v="CSI INTERNATIONAL¬Æ Instant Water Geyser, Water Heater, Portable Water Heater, Geyser Made of First Class ABS Plastic 3KW "/>
        <s v="Hindware Atlantic Xceed 5L 3kW Instant Water Heater with Copper Heating Element and High Grade Stainless Steel Tank"/>
        <s v="Morphy Richards New Europa 800-Watt Espresso and Cappuccino 4-Cup Coffee Maker "/>
        <s v="Lifelong Power - Pro 500 Watt 3 Jar Mixer Grinder with 3 Speed Control and 1100 Watt Dry Non-Stick soleplate Iron Super Combo "/>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
        <s v="Gadgetronics Digital Kitchen Weighing Scale &amp; Food Weight Machine for Health, Fitness, Home Baking &amp; Cooking "/>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with Multiple Safety System, White"/>
        <s v="House of Quirk Reusable Sticky Picker Cleaner Easy-Tear Sheets Travel Pet Hair Lint Rollers Brush "/>
        <s v="Allin Exporters J66 Ultrasonic Humidifier Cool Mist Air Purifier for Dryness, Cold &amp; Cough Large Capacity for Room, Baby, Plants, Bedroom  "/>
        <s v="Multifunctional 2 in 1 Electric Egg Boiling Steamer Egg Frying Pan Egg Boiler Electric Automatic Off with Egg Boiler Machine Non-Stick Electric Egg Frying Pan-Tiger Woods "/>
        <s v="Maharaja Whiteline Nano Carbon Neo, 500 Watts Room Heater , Standard "/>
        <s v="KENT Electric Chopper-B for Kitchen 250 Watt | Chop, Mince, Puree, Whisk, 400 ml Capacity | Stainless Steel Double Chopping Blades | Transparent Chopping Bowl | Anti-Skid | One Touch Operation | Black"/>
        <s v="Crompton Amica 15-L 5 Star Rated Storage Water Heater  with Free Installation "/>
        <s v="Eureka Forbes car Vac 100 Watts Powerful Suction Vacuum Cleaner with Washable HEPA Filter, 3 Accessories,Compact,Light Weight &amp; Easy to use "/>
        <s v="KENT 16025 Sandwich Grill 700W | Non-Toxic Ceramic Coating | Automatic Temperature Cut-off with LED Indicator | Adjustable Height Control, Metallic Silver, Standard"/>
        <s v="Candes Gloster All in One Silent Blower Fan Room Heater Ideal for Small and Medium Area, 2000 Watts "/>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
        <s v="Inalsa Vacuum Cleaner Wet and Dry Micro WD10 with 3in1 Multifunction Wet/Dry/Blowing| 14KPA Suction and Impact Resistant Polymer Tank,"/>
        <s v="MR. BRAND Portable USB Juicer Electric USB Juice Maker Mixer Bottle Blender Grinder Mixer,6 Blades Rechargeable Bottle with  "/>
        <s v="Crompton Hill Briz Deco 1200mm  High Speed Designer Ceiling Fan "/>
        <s v="Sujata Powermatic Plus, Juicer Mixer Grinder with Chutney Jar, 900 Watts, 3 Jars "/>
        <s v="Aquadpure Copper + Mineral RO+UV+UF 10 to 12 Liter RO + UV + TDS ADJUSTER Water Purifier with Copper Charge Technology black &amp; copper Best For Home and Office "/>
        <s v="Amazon Basics 650 Watt Drip Coffee Maker with Borosilicate Carafe"/>
        <s v="Crompton Insta Delight Fan Circulator Room Heater with 3 Heat Settings "/>
        <s v="!!HANEUL!!1000 Watt/2000-Watt Room Heater!! Fan Heater!!Pure White!!HN-2500!!Made in India!!Thermoset!!"/>
        <s v="Melbon VM-905 2000-Watt Room Heater  Ideal Electric Fan Heater for Small to Medium Room/Area "/>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AMI-VCD21-1600WDx"/>
        <s v="Demokrazy New Nova Lint Cum Fuzz Remover for All Woolens Sweaters, Blankets, Jackets Remover Pill Remover from Carpets, Curtains "/>
        <s v="Instant Pot Air Fryer, Vortex 2QT, Touch Control Panel, 360¬∞ EvenCrisp‚Ñ¢ Technology, Uses 95 % less Oil, 4-in-1 Appliance: Air Fry, Roast, Bake, Reheat "/>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KUBMART11446"/>
        <s v="Preethi MGA-502 0.4-Litre Grind and Store Jar , stainless steel, Set of 1"/>
        <s v="Usha Aurora 1000 W Dry Iron with Innovative Tail Light Indicator, Weilburger Soleplate "/>
        <s v="ECOVACS DEEBOT N8 2-in-1 Robotic Vacuum Cleaner, 2022 New Launch, Most Powerful Suction, Covers 2000+ Sq. Ft in One Charge, Advanced dToF Technology with OZMO Mopping  - White"/>
        <s v="Kent Gold, Optima, Gold+ Spare Kit"/>
        <s v="AVNISH Tap Water Purifier Filter Faucet 6 Layer Carbon Activated Dust Chlorine Remover Water Softener for Drinking Cartridge Alkaline Taps for Kitchen Sink Bathroom Wash Basin "/>
        <s v="Khaitan ORFin Fan heater for Home and kitchen-K0 2215"/>
        <s v="USHA RapidMix 500-Watt Copper Motor Mixer Grinder with 3 Jars and 5 Years Warranty"/>
        <s v="Havells Gatik Neo 400mm Pedestal Fan "/>
        <s v="INALSA Upright Vacuum Cleaner, 2-in-1,Handheld &amp; Stick for Home &amp; Office Use,800W- with 16KPA Strong Suction &amp; HEPA Filtration|0.8L Dust Tank|Includes Multiple Accessories,"/>
        <s v="ROYAL STEP - AMAZON'S BRAND - Portable Electric USB Juice Maker Juicer Bottle Blender Grinder Mixer,4 Blades Rechargeable Bottle with  "/>
        <s v="Nirdambhay Mini Bag Sealer, 2 in 1 Heat Sealer and Cutter Handheld Sealing Machine Portable Bag Resealer Sealer for Plastic Bags Food Storage Snack Fresh Bag Sealer "/>
        <s v="Cello Non-Stick Aluminium Sandwich Gas Toaster"/>
        <s v="Proven¬Æ Copper + Mineral RO+UV+UF 10 to 12 Liter RO + UV + TDS ADJUSTER Water Purifier with Copper Charge Technology black &amp; copper Best For Home and Office "/>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Ä¶"/>
        <s v="AO Smith HSE-VAS-X-015 Storage 15 Litre Vertical Water Heater  White 4 Star"/>
        <s v="Havells Festiva 1200mm Dust Resistant Ceiling Fan "/>
        <s v="INALSA Vaccum Cleaner Handheld 800W High Powerful Motor- Dura Clean with HEPA Filtration &amp; Strong Powerful 16KPA Suction| Lightweight, Compact &amp; Durable Body|Includes Multiple Accessories,"/>
        <s v="iBELL SM1515NEW Sandwich Maker with Floating Hinges, 1000Watt, Panini / Grill / Toast "/>
        <s v="Aquaguard Aura RO+UV+UF+Taste Adjuster with Active Copper &amp; Zinc 7L water purifier,8 stages of purification,suitable for borewell,tanker,municipal water from Eureka Forbes"/>
        <s v="Havells Instanio 3-Litre 4.5KW Instant Water Heater , White Blue"/>
        <s v="Milk Frother, Immersion Blender Cordlesss Foam Maker USB Rechargeable Small Mixer Handheld with 2 Stainless WhisksÔºåWisker for Stirring 3-Speed Adjustable Mini Frother for Cappuccino Latte Coffee Egg"/>
        <s v="Panasonic SR-WA22H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
        <s v="Solidaire 550-Watt Mixer Grinder with 3 Jars  "/>
        <s v="Amazon Basics 300 W Hand Blender with Stainless Steel Stem for Hot/Cold Blending and In-Built Cord Hook, ISI-Marked, Black"/>
        <s v="Orpat HHB-100E 250-Watt Hand Blender "/>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
        <s v="AGARO Imperial 240-Watt Slow Juicer with Cold Press Technology"/>
        <s v="Wipro Smartlife Super Deluxe Dry Iron- 1000W"/>
        <s v="AmazonBasics Cylinder Bagless Vacuum Cleaner with Power Suction, Low Sound, High Energy Efficiency and 2 Years Warranty "/>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White"/>
        <s v="Black + Decker BD BXIR2201IN 2200-Watt Cord &amp; Cordless Steam Iron "/>
        <s v="Inalsa Hand Blender| Hand Mixer|Beater - Easy Mix, Powerful 250 Watt Motor | Variable 7 Speed Control | 1 Year Warranty | "/>
        <s v="Longway Blaze 2 Rod Quartz Room Heater "/>
        <s v="Prestige PWG 07 Wet Grinder, 2L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with Free Installation and Connection Pipes "/>
        <s v="Singer Aroma 1.8 Liter Electric Kettle High Grade Stainless Steel with Cool and Touch Body and Cordless Base, 1500 watts, Auto Shut Off with Dry Boiling "/>
        <s v="Orient Electric Aura Neo Instant 3L Water Heater , 5-level Safety Shield, Stainless Steel Tank "/>
        <s v="Crompton Brio 1000-Watts Dry Iron with Weilburger Coating "/>
        <s v="Butterfly Hero Mixer Grinder, 500W, 3 Jars "/>
        <s v="Racold Eterno Pro 25L Vertical 5 Star Storage Water Heater  with free Standard Installation and free Installation Pipes"/>
        <s v="LG 1.5 Ton 5 Star AI DUAL Inverter Split AC "/>
        <s v="Eureka Forbes Aquasure Amrit Twin Cartridge , White"/>
        <s v="Green Tales Heat Seal Mini Food Sealer-Impulse Machine for Sealing Plastic Bags Packaging"/>
        <s v="SaleOn Instant Coal Heater 500W Charcoal Burner Electric Stove Hot Plate - Mix Colors - Pack of 1 - Only Charcoal Heater"/>
        <s v="Sujata Chutney Steel Jar, 400 ml, , Stainless Steel"/>
        <s v="KHAITAN AVAANTE KA-2013 1200 Watt 3-Rod Halogen Heater "/>
        <s v="Kenstar 2400 Watts 9 Fins Oil Filled Radiator with PTC Fan Heater "/>
        <s v="NEXOMS Instant Heating Water Tap Wall Mounted with 3 Pin Indian Plug "/>
        <s v="JIALTO Mini Waffle Maker 4 Inch- 350 Watts: Stainless Steel Non-Stick Electric Iron Machine for Individual Belgian Waffles, Pan Cakes, Paninis or Other Snacks - Aqua blue"/>
        <s v="Candes BlowHot All in One Silent Blower Fan Room Heater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
        <s v="ESN 999 Supreme Quality 1500W Immersion Water Heater Rod "/>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
        <s v="KONVIO NEER 10 Inch Spun Filter  Cartridge Compatible for 10 Inch Pre-Filter Housing of Water Purifier | Pack of 4 Spun"/>
        <s v="Havells Glydo 1000 watt Dry Iron With American Heritage Non Stick Sole Plate, Aerodynamic Design, Easy Grip Temperature Knob &amp; 2 years Warranty. "/>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
        <s v="Macmillan Aquafresh 5 Micron PS-05 10&quot; in PP Spun Filter Candle Set for All Type RO Water Purifier 10 inch "/>
        <s v="Havells D'zire 1000 watt Dry Iron With American Heritage Sole Plate, Aerodynamic Design, Easy Grip Temperature Knob &amp; 2 years Warranty. "/>
        <s v="TE‚Ñ¢ Instant Electric Heating Hot and Cold Water Geyser Tap Water with Digital Display "/>
        <s v="ZIGMA WinoteK WinoteK Sun Instant Water Geyser, Water Heater, Portable Water Heater, Geysers Made of First Class ABS Plastic, automatic Reset Model, AE10-3 W "/>
        <s v="KENT 11054 Alkaline Water Filter Pitcher 3.5 L | Chemical-Free Water with Balanced pH Levels 8.0 to 9.5 | Solves Acidity Issue | Equipped with Carbon and Sediment Filter - Grey"/>
        <s v="Sujata Dynamix DX Mixer Grinder, 900W, 3 Jars "/>
        <s v="Lifelong LLMG74 750 Watt Mixer Grinder with 3 Jars "/>
        <s v="TTK Prestige Limited Orion Mixer Grinder 500 Watts, 3 Jars  "/>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
        <s v="Philips HD6975/00 25 Litre Digital Oven Toaster Grill, Grey, 25 liter"/>
        <s v="Usha EI 3710 Heavy Weight 1000-Watt Dry Iron with Golden American Heritage Soleplate, 1.75 Kg"/>
        <s v="Campfire Spring Chef Prolix Instant Portable Water Heater Geyser 1Ltr. for Use Home Stainless Steel Baking Rack | Restaurant | Office | Labs | Clinics | Saloon | with Installation Kit "/>
        <s v="Themisto TH-WS20 Digital Kitchen Weighing Scale Stainless Steel "/>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
        <s v="Kuber Industries Nylon Mesh Laundry Basket|Sturdy Material &amp; Durable Handles|Netted Lightweight Laundry Bag, Size 36 x 36 x 58, Capicity 30 Ltr "/>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Ä¶"/>
        <s v="SUJATA Powermatic Plus, Juicer Mixer Grinder, 900 Watts, 2 Jars "/>
        <s v="AGARO Royal Double Layered Kettle, 1.5 Litres, Double Layered Cool Touch , Dry Boiling Protection, Black"/>
        <s v="Cafe JEI French Press Coffee and Tea Maker 600ml with 4 Level Filtration System, Heat Resistant Borosilicate Glass "/>
        <s v="Borosil Prime Grill Sandwich Maker "/>
        <s v="Candes 10 Litre Perfecto 5 Star Rated Automatic Instant Storage Electric Water Heater with Special Metal Body Anti Rust Coating With Installation Kit, 2KW Geyser "/>
        <s v="Prestige PSMFB 800 Watt Sandwich Toaster with Fixed Plates, Black"/>
        <s v="iBELL MPK120L Premium Stainless Steel Multi Purpose Kettle/Cooker with Inner Pot 1.2 Litre "/>
        <s v="Maharaja Whiteline Odacio Plus 550-Watt Juicer Mixer Grinder with 3 Jars "/>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Orange"/>
        <s v="Abode Kitchen Essential Measuring Cup &amp; Spoon for Spices | for Cooking and Baking Cake | Multipurpose Tablespoon Cups with Ring Holder | "/>
        <s v="Sujata Supermix, Mixer Grinder, 900 Watts, 3 Jars "/>
        <s v="CARDEX Digital Kitchen Weighing Machine Multipurpose Electronic Weight Scale With Back Lite LCD Display for Measuring Food, Cake, Vegetable, Fruit "/>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
        <s v="Aqua d pure Active Copper 12-L RO+UV Water Filter Purifier for Home, Kitchen Fully Automatic UF+TDS Controller"/>
        <s v="PrettyKrafts Laundry Square Shape Basket Bag/Foldable/Multipurpose/Carry Handles/Slanting Lid for Home, Cloth Storage, Jute Grey"/>
        <s v="Libra Roti Maker Electric Automatic | chapati Maker Electric Automatic | roti Maker Machine with 900 Watts for Making Roti/Chapati/Parathas - Stainless Steel"/>
        <s v="Glen 3 in 1 Electric Multi Cooker - Steam, Cook &amp; Egg Boiler with 350 W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
        <s v="Monitor AC Stand/Heavy Duty Air Conditioner Outdoor Unit Mounting Bracket"/>
        <s v="iBELL Induction Cooktop, 2000W with Auto Shut Off and Overheat Protection, BIS Certified, Black"/>
        <s v="KENT POWP-Sediment Filter 10'' Thread WCAP"/>
        <s v="LACOPINE Mini Pocket Size Lint Roller "/>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 Strong suction"/>
        <s v="Havells Ventil Air DX 200mm Exhaust Fan "/>
        <s v="AGARO Royal Stand 1000W Mixer with 5L SS Bowl and 8 Speed Setting, Includes Whisking Cone, Mixing Beater &amp; Dough Hook, and Splash Guard, 2 Years Warranty, , Medium "/>
        <s v="Crompton Highspeed Markle Prime 1200 mm  Anti-Dust Ceiling Fan with Energy Efficient 55W Motor "/>
        <s v="Lifelong LLWM105 750-Watt Belgian Waffle Maker for Home| Makes 2 Square Shape Waffles| Non-stick Plates| Easy to Use¬†with Indicator Lights "/>
        <s v="Kuber Industries Waterproof Round Laundry Bag/Hamper|Polka Dots Print Print with Handles|Foldable Bin &amp; 45 Liter Capicity|Size 37 x 37 x 49, Pack of 1- CTKTC044992"/>
        <s v="Portable, Handy Compact Plug-in Portable Digital Electric Heater Fan Wall-Outlet Handy Air Warmer Blower Adjustable Timer Digital Display Heater for Home/Office/Camper "/>
        <s v="Karcher WD3 EU Wet and Dry Vacuum Cleaner, 1000 Watts Powerful Suction, 17 L Capacity, Blower Function, Easy Filter Removal for Home and Garden Cleaning¬† "/>
        <s v="INALSA Air Fryer Digital 4L Nutri Fry - 1400W with Smart AirCrisp Technology| 8-Preset Menu, Touch Control &amp; Digital Display|Variable Temperature &amp; Timer Control|Free Recipe book|2 Yr Warranty "/>
        <s v="AmazonBasics High Speed 55 Watt Oscillating Pedestal Fan, 400mm Sweep Length, White "/>
        <s v="Eco Crystal J 5 inch Cartridge "/>
        <s v="Borosil Rio 1.5 L Electric Kettle, Stainless Steel Inner Body, Boil Water For Tea, Coffee, Soup, Silver"/>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
        <s v="Hilton Quartz Heater 400/800-Watt ISI 2 Rods Multi Mode Heater Long Lasting Quick Heating Extremely Warm "/>
        <s v="Syska SDI-07 1000 W Stellar with Golden American Heritage Soleplate Dry Iron "/>
        <s v="IKEA Milk Frother for Your Milk, Coffee,,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
        <s v="Bajaj HM-01 Powerful 250W Hand Mixer, Black"/>
        <s v="KNOWZA Electric Handheld Milk Wand Mixer Frother for Latte Coffee Hot Milk, Milk Frother for Coffee, Egg Beater, Hand Blender, Coffee Beater "/>
        <s v="Usha Hc 812 T Thermo Fan Room Heater"/>
        <s v="akiara - Makes life easy Mini Sewing Machine for Home Tailoring use | Mini Silai Machine with Sewing Kit Set Sewing Box with Thread Scissors, Needle All in One Sewing Accessories "/>
        <s v="USHA 1212 PTC with Adjustable Thermostat Fan Heater ."/>
        <s v="4 in 1 Handheld Electric Vegetable Cutter Set,Wireless Food Processor Electric Food Chopper for Garlic Chili Pepper Onion Ginger Celery Meat with Brush"/>
        <s v="Philips HD9306/06 1.5-Litre Electric Kettle "/>
        <s v="Libra Room Heater for Home, Room Heaters Home for Winter, Electric Heater with 2000 Watts Power as per IS Specification for Small to Medium Rooms - FH12 "/>
        <s v="NGI Store 2 Pieces Pet Hair Removers for Your Laundry Catcher Lint Remover for Washing Machine Lint Remover Reusable Portable Silica Gel Clothes Washer Dryer Floating Ball"/>
        <s v="Noir Aqua - 5pcs PP Spun Filter + 1 Spanner | for All Types of RO Water purifiers  - RO Spun Filter Cartridge Sponge Replacement Water Filter Candle"/>
        <s v="Prestige Delight PRWO Electric Rice Cooker "/>
        <s v="Bajaj Majesty RX10 2000 Watts Heat Convector Room Heater "/>
        <s v="Havells Ventil Air DSP 230mm Exhaust Fan "/>
        <s v="Borosil Jumbo 1000-Watt Grill Sandwich Maker "/>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minValue="39" maxValue="77990"/>
    </cacheField>
    <cacheField name="price bucket" numFmtId="0">
      <sharedItems/>
    </cacheField>
    <cacheField name="actual_price" numFmtId="0">
      <sharedItems containsMixedTypes="1" containsNumber="1" minValue="39" maxValue="85000"/>
    </cacheField>
    <cacheField name="discount_percentage" numFmtId="9">
      <sharedItems containsSemiMixedTypes="0" containsString="0" containsNumber="1" minValue="0" maxValue="0.94"/>
    </cacheField>
    <cacheField name="rating" numFmtId="0">
      <sharedItems containsMixedTypes="1" containsNumber="1" minValue="0" maxValue="5" count="27">
        <n v="0"/>
        <n v="4"/>
        <n v="3.9"/>
        <n v="4.2"/>
        <n v="4.0999999999999996"/>
        <n v="4.3"/>
        <n v="4.4000000000000004"/>
        <n v="4.5"/>
        <n v="3.7"/>
        <n v="3.3"/>
        <n v="3.6"/>
        <n v="3.4"/>
        <n v="3.8"/>
        <n v="3.5"/>
        <n v="4.5999999999999996"/>
        <n v="3.2"/>
        <n v="5"/>
        <n v="4.7"/>
        <n v="3"/>
        <n v="2.8"/>
        <n v="3.1"/>
        <n v="4.8"/>
        <n v="2.2999999999999998"/>
        <s v="|"/>
        <n v="2"/>
        <n v="2.6"/>
        <n v="2.9"/>
      </sharedItems>
    </cacheField>
    <cacheField name="rating_count" numFmtId="164">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ount="1194">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Greater than 50%" numFmtId="0">
      <sharedItems/>
    </cacheField>
    <cacheField name="round rating" numFmtId="0">
      <sharedItems containsMixedTypes="1" containsNumber="1" minValue="0" maxValue="5"/>
    </cacheField>
    <cacheField name="potential revenue" numFmtId="164">
      <sharedItems containsMixedTypes="1" containsNumber="1" minValue="0" maxValue="3451882164"/>
    </cacheField>
    <cacheField name="price Bucket " numFmtId="0">
      <sharedItems count="2">
        <e v="#NAME?"/>
        <s v="#200"/>
      </sharedItems>
    </cacheField>
    <cacheField name="Helper column" numFmtId="0">
      <sharedItems count="2">
        <s v="no"/>
        <s v="yes"/>
      </sharedItems>
    </cacheField>
    <cacheField name="rating score" numFmtId="164">
      <sharedItems containsSemiMixedTypes="0" containsString="0" containsNumber="1" containsInteger="1" minValue="0" maxValue="984930348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bode Immanuel" refreshedDate="45826.950261458333" createdVersion="8" refreshedVersion="8" minRefreshableVersion="3" recordCount="1465" xr:uid="{F47A49FB-5468-4CB8-A3E0-82AA34C258B1}">
  <cacheSource type="worksheet">
    <worksheetSource name="Table1"/>
  </cacheSource>
  <cacheFields count="23">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acheField>
    <cacheField name="discounted_price" numFmtId="0">
      <sharedItems containsSemiMixedTypes="0" containsString="0" containsNumber="1" minValue="39" maxValue="77990"/>
    </cacheField>
    <cacheField name="price bucket" numFmtId="0">
      <sharedItems/>
    </cacheField>
    <cacheField name="actual_price" numFmtId="0">
      <sharedItems containsMixedTypes="1" containsNumber="1" minValue="39" maxValue="85000"/>
    </cacheField>
    <cacheField name="discount_percentage" numFmtId="9">
      <sharedItems containsSemiMixedTypes="0" containsString="0" containsNumber="1" minValue="0" maxValue="0.94"/>
    </cacheField>
    <cacheField name="rating" numFmtId="0">
      <sharedItems containsMixedTypes="1" containsNumber="1" minValue="0" maxValue="5" count="27">
        <n v="0"/>
        <n v="4"/>
        <n v="3.9"/>
        <n v="4.2"/>
        <n v="4.0999999999999996"/>
        <n v="4.3"/>
        <n v="4.4000000000000004"/>
        <n v="4.5"/>
        <n v="3.7"/>
        <n v="3.3"/>
        <n v="3.6"/>
        <n v="3.4"/>
        <n v="3.8"/>
        <n v="3.5"/>
        <n v="4.5999999999999996"/>
        <n v="3.2"/>
        <n v="5"/>
        <n v="4.7"/>
        <n v="3"/>
        <n v="2.8"/>
        <n v="3.1"/>
        <n v="4.8"/>
        <n v="2.2999999999999998"/>
        <s v="|"/>
        <n v="2"/>
        <n v="2.6"/>
        <n v="2.9"/>
      </sharedItems>
    </cacheField>
    <cacheField name="rating_count" numFmtId="164">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Greater than 50%" numFmtId="0">
      <sharedItems/>
    </cacheField>
    <cacheField name="round rating" numFmtId="0">
      <sharedItems containsMixedTypes="1" containsNumber="1" minValue="0" maxValue="5"/>
    </cacheField>
    <cacheField name="potential revenue" numFmtId="164">
      <sharedItems containsMixedTypes="1" containsNumber="1" minValue="0" maxValue="3451882164"/>
    </cacheField>
    <cacheField name="price Bucket " numFmtId="0">
      <sharedItems/>
    </cacheField>
    <cacheField name="Helper column" numFmtId="0">
      <sharedItems/>
    </cacheField>
    <cacheField name="rating score" numFmtId="164">
      <sharedItems containsSemiMixedTypes="0" containsString="0" containsNumber="1" containsInteger="1" minValue="0" maxValue="984930348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ode Immanuel" refreshedDate="45842.363875694442" backgroundQuery="1" createdVersion="8" refreshedVersion="8" minRefreshableVersion="3" recordCount="0" supportSubquery="1" supportAdvancedDrill="1" xr:uid="{9021BC23-9FCF-4B05-B050-76175C1B2F53}">
  <cacheSource type="external" connectionId="1"/>
  <cacheFields count="2">
    <cacheField name="[Table1].[Greater than 50%].[Greater than 50%]" caption="Greater than 50%" numFmtId="0" hierarchy="17" level="1">
      <sharedItems count="2">
        <s v="no"/>
        <s v="yes"/>
      </sharedItems>
    </cacheField>
    <cacheField name="[Measures].[Count of product_id]" caption="Count of product_id" numFmtId="0" hierarchy="25" level="32767"/>
  </cacheFields>
  <cacheHierarchies count="27">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counted_price]" caption="discounted_price" attribute="1" defaultMemberUniqueName="[Table1].[discounted_price].[All]" allUniqueName="[Table1].[discounted_price].[All]" dimensionUniqueName="[Table1]" displayFolder="" count="0" memberValueDatatype="5" unbalanced="0"/>
    <cacheHierarchy uniqueName="[Table1].[price bucket]" caption="price bucket" attribute="1" defaultMemberUniqueName="[Table1].[price bucket].[All]" allUniqueName="[Table1].[price bucket].[All]" dimensionUniqueName="[Table1]" displayFolder="" count="0" memberValueDatatype="130" unbalanced="0"/>
    <cacheHierarchy uniqueName="[Table1].[actual_price]" caption="actual_price" attribute="1" defaultMemberUniqueName="[Table1].[actual_price].[All]" allUniqueName="[Table1].[actual_price].[All]" dimensionUniqueName="[Table1]" displayFolder="" count="0" memberValueDatatype="130"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130" unbalanced="0"/>
    <cacheHierarchy uniqueName="[Table1].[rating_count]" caption="rating_count" attribute="1" defaultMemberUniqueName="[Table1].[rating_count].[All]" allUniqueName="[Table1].[rating_count].[All]" dimensionUniqueName="[Table1]" displayFolder="" count="0" memberValueDatatype="20" unbalanced="0"/>
    <cacheHierarchy uniqueName="[Table1].[about_product]" caption="about_product" attribute="1" defaultMemberUniqueName="[Table1].[about_product].[All]" allUniqueName="[Table1].[about_product].[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user_name]" caption="user_name" attribute="1" defaultMemberUniqueName="[Table1].[user_name].[All]" allUniqueName="[Table1].[user_name].[All]" dimensionUniqueName="[Table1]" displayFolder="" count="0" memberValueDatatype="130" unbalanced="0"/>
    <cacheHierarchy uniqueName="[Table1].[review_id]" caption="review_id" attribute="1" defaultMemberUniqueName="[Table1].[review_id].[All]" allUniqueName="[Table1].[review_id].[All]" dimensionUniqueName="[Table1]" displayFolder="" count="0" memberValueDatatype="130" unbalanced="0"/>
    <cacheHierarchy uniqueName="[Table1].[review_title]" caption="review_title" attribute="1" defaultMemberUniqueName="[Table1].[review_title].[All]" allUniqueName="[Table1].[review_title].[All]" dimensionUniqueName="[Table1]" displayFolder="" count="0" memberValueDatatype="130" unbalanced="0"/>
    <cacheHierarchy uniqueName="[Table1].[review_content]" caption="review_content" attribute="1" defaultMemberUniqueName="[Table1].[review_content].[All]" allUniqueName="[Table1].[review_content].[All]" dimensionUniqueName="[Table1]" displayFolder="" count="0" memberValueDatatype="130" unbalanced="0"/>
    <cacheHierarchy uniqueName="[Table1].[img_link]" caption="img_link" attribute="1" defaultMemberUniqueName="[Table1].[img_link].[All]" allUniqueName="[Table1].[img_link].[All]" dimensionUniqueName="[Table1]" displayFolder="" count="0" memberValueDatatype="130" unbalanced="0"/>
    <cacheHierarchy uniqueName="[Table1].[product_link]" caption="product_link" attribute="1" defaultMemberUniqueName="[Table1].[product_link].[All]" allUniqueName="[Table1].[product_link].[All]" dimensionUniqueName="[Table1]" displayFolder="" count="0" memberValueDatatype="130" unbalanced="0"/>
    <cacheHierarchy uniqueName="[Table1].[Greater than 50%]" caption="Greater than 50%" attribute="1" defaultMemberUniqueName="[Table1].[Greater than 50%].[All]" allUniqueName="[Table1].[Greater than 50%].[All]" dimensionUniqueName="[Table1]" displayFolder="" count="2" memberValueDatatype="130" unbalanced="0">
      <fieldsUsage count="2">
        <fieldUsage x="-1"/>
        <fieldUsage x="0"/>
      </fieldsUsage>
    </cacheHierarchy>
    <cacheHierarchy uniqueName="[Table1].[round rating]" caption="round rating" attribute="1" defaultMemberUniqueName="[Table1].[round rating].[All]" allUniqueName="[Table1].[round rating].[All]" dimensionUniqueName="[Table1]" displayFolder="" count="0" memberValueDatatype="130" unbalanced="0"/>
    <cacheHierarchy uniqueName="[Table1].[potential revenue]" caption="potential revenue" attribute="1" defaultMemberUniqueName="[Table1].[potential revenue].[All]" allUniqueName="[Table1].[potential revenue].[All]" dimensionUniqueName="[Table1]" displayFolder="" count="0" memberValueDatatype="130" unbalanced="0"/>
    <cacheHierarchy uniqueName="[Table1].[price Bucket 2]" caption="price Bucket 2" attribute="1" defaultMemberUniqueName="[Table1].[price Bucket 2].[All]" allUniqueName="[Table1].[price Bucket 2].[All]" dimensionUniqueName="[Table1]" displayFolder="" count="0" memberValueDatatype="130" unbalanced="0"/>
    <cacheHierarchy uniqueName="[Table1].[Helper column]" caption="Helper column" attribute="1" defaultMemberUniqueName="[Table1].[Helper column].[All]" allUniqueName="[Table1].[Helper column].[All]" dimensionUniqueName="[Table1]" displayFolder="" count="0" memberValueDatatype="130" unbalanced="0"/>
    <cacheHierarchy uniqueName="[Table1].[rating score]" caption="rating score" attribute="1" defaultMemberUniqueName="[Table1].[rating score].[All]" allUniqueName="[Table1].[rating scor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id]" caption="Count of produc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reater than 50%]" caption="Count of Greater than 50%"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x v="0"/>
    <x v="0"/>
    <n v="399"/>
    <s v="&gt;#500"/>
    <n v="1099"/>
    <n v="0.64"/>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s v="yes"/>
    <n v="0"/>
    <n v="26671631"/>
    <x v="0"/>
    <x v="0"/>
    <n v="1067690386"/>
  </r>
  <r>
    <x v="1"/>
    <x v="1"/>
    <x v="0"/>
    <n v="199"/>
    <s v="&gt;#500"/>
    <n v="349"/>
    <n v="0.43"/>
    <x v="1"/>
    <n v="4399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Cable/dp/B098NS6PVG/ref=sr_1_2?qid=1672909124&amp;s=electronics&amp;sr=1-2"/>
    <s v="no"/>
    <n v="4"/>
    <n v="15353906"/>
    <x v="0"/>
    <x v="0"/>
    <n v="348784432"/>
  </r>
  <r>
    <x v="2"/>
    <x v="2"/>
    <x v="0"/>
    <n v="199"/>
    <s v="&gt;#500"/>
    <n v="1899"/>
    <n v="0.9"/>
    <x v="2"/>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x v="2"/>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51UsScvHQNL._SX300_SY300_QL70_FMwebp_.jpg"/>
    <s v="https://www.amazon.in/Sounce-iPhone-Charging-Compatible-Devices/dp/B096MSW6CT/ref=sr_1_3?qid=1672909124&amp;s=electronics&amp;sr=1-3"/>
    <s v="yes"/>
    <n v="4"/>
    <n v="15055272"/>
    <x v="0"/>
    <x v="0"/>
    <n v="748109864"/>
  </r>
  <r>
    <x v="3"/>
    <x v="3"/>
    <x v="0"/>
    <n v="329"/>
    <s v="#200-#500"/>
    <n v="699"/>
    <n v="0.53"/>
    <x v="3"/>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Deuce-300-Resistant-Tangle-Free-Transmission/dp/B08HDJ86NZ/ref=sr_1_4?qid=1672909124&amp;s=electronics&amp;sr=1-4"/>
    <s v="yes"/>
    <n v="4"/>
    <n v="65959737"/>
    <x v="0"/>
    <x v="0"/>
    <n v="1595206515"/>
  </r>
  <r>
    <x v="4"/>
    <x v="4"/>
    <x v="0"/>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x v="4"/>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1/images/I/51UsScvHQNL._SX300_SY300_QL70_FMwebp_.jpg"/>
    <s v="https://www.amazon.in/Portronics-Konnect-POR-1080-Charging-Function/dp/B08CF3B7N1/ref=sr_1_5?qid=1672909124&amp;s=electronics&amp;sr=1-5"/>
    <s v="yes"/>
    <n v="4"/>
    <n v="6745095"/>
    <x v="0"/>
    <x v="0"/>
    <n v="420444255"/>
  </r>
  <r>
    <x v="5"/>
    <x v="5"/>
    <x v="0"/>
    <n v="149"/>
    <s v="#200-#500"/>
    <n v="1000"/>
    <n v="0.85"/>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x v="5"/>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W/WEBP_402378-T1/images/I/51UsScvHQNL._SX300_SY300_QL70_FMwebp_.jpg"/>
    <s v="https://www.amazon.in/Solero-TB301-Charging-480Mbps-1-5-Meter/dp/B08Y1TFSP6/ref=sr_1_6?qid=1672909124&amp;s=electronics&amp;sr=1-6"/>
    <s v="yes"/>
    <n v="4"/>
    <n v="24871000"/>
    <x v="0"/>
    <x v="0"/>
    <n v="377740748"/>
  </r>
  <r>
    <x v="6"/>
    <x v="6"/>
    <x v="0"/>
    <n v="176.63"/>
    <s v="#200-#500"/>
    <n v="499"/>
    <n v="0.65"/>
    <x v="4"/>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x v="6"/>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1/images/I/51UsScvHQNL._SX300_SY300_QL70_FMwebp_.jpg"/>
    <s v="https://www.amazon.in/boAt-Micro-USB-Tangle-Free-Transmission/dp/B08WRWPM22/ref=sr_1_8?qid=1672909124&amp;s=electronics&amp;sr=1-8"/>
    <s v="yes"/>
    <n v="4"/>
    <n v="7578812"/>
    <x v="0"/>
    <x v="0"/>
    <n v="461882268"/>
  </r>
  <r>
    <x v="7"/>
    <x v="7"/>
    <x v="0"/>
    <n v="229"/>
    <s v="&gt;#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x v="7"/>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51UsScvHQNL._SX300_SY300_QL70_FMwebp_.jpg"/>
    <s v="https://www.amazon.in/MI-MTCY001IN-USB-Type-C-Cable/dp/B08DDRGWTJ/ref=sr_1_9?qid=1672909124&amp;s=electronics&amp;sr=1-9"/>
    <s v="no"/>
    <n v="4.5"/>
    <n v="9092889"/>
    <x v="0"/>
    <x v="0"/>
    <n v="5464583001"/>
  </r>
  <r>
    <x v="8"/>
    <x v="8"/>
    <x v="1"/>
    <n v="499"/>
    <s v="#200-#500"/>
    <n v="999"/>
    <n v="0.5"/>
    <x v="3"/>
    <n v="179691"/>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x v="8"/>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725N-150Mbps-Wireless-Adapter/dp/B008IFXQFU/ref=sr_1_10?qid=1672909124&amp;s=electronics&amp;sr=1-10"/>
    <s v="yes"/>
    <n v="4"/>
    <n v="179511309"/>
    <x v="0"/>
    <x v="0"/>
    <n v="7905325854"/>
  </r>
  <r>
    <x v="9"/>
    <x v="9"/>
    <x v="0"/>
    <n v="199"/>
    <s v="#200-#500"/>
    <n v="299"/>
    <n v="0.33"/>
    <x v="1"/>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Android/dp/B082LZGK39/ref=sr_1_11?qid=1672909124&amp;s=electronics&amp;sr=1-11"/>
    <s v="no"/>
    <n v="4"/>
    <n v="13154206"/>
    <x v="0"/>
    <x v="0"/>
    <n v="589123654"/>
  </r>
  <r>
    <x v="10"/>
    <x v="10"/>
    <x v="0"/>
    <n v="154"/>
    <s v="&gt;#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x v="9"/>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1/images/I/51UsScvHQNL._SX300_SY300_QL70_FMwebp_.jpg"/>
    <s v="https://www.amazon.in/Portronics-POR-1081-Charging-1-2Meter-Function/dp/B08CF3D7QR/ref=sr_1_12?qid=1672909124&amp;s=electronics&amp;sr=1-12"/>
    <s v="yes"/>
    <n v="4.5"/>
    <n v="4539549"/>
    <x v="0"/>
    <x v="0"/>
    <n v="1263614933"/>
  </r>
  <r>
    <x v="11"/>
    <x v="11"/>
    <x v="0"/>
    <n v="299"/>
    <s v="&gt;#500"/>
    <n v="799"/>
    <n v="0.63"/>
    <x v="3"/>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Rugged-Extra-Tough-Unbreakable-Braided/dp/B0789LZTCJ/ref=sr_1_13?qid=1672909124&amp;s=electronics&amp;sr=1-13"/>
    <s v="yes"/>
    <n v="4"/>
    <n v="75396037"/>
    <x v="0"/>
    <x v="0"/>
    <n v="40290453199"/>
  </r>
  <r>
    <x v="12"/>
    <x v="12"/>
    <x v="2"/>
    <n v="219"/>
    <s v="&gt;#500"/>
    <n v="700"/>
    <n v="0.69"/>
    <x v="6"/>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x v="10"/>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Flexible-HDMI-Cable-3-Foot/dp/B07KSMBL2H/ref=sr_1_14?qid=1672909124&amp;s=electronics&amp;sr=1-14"/>
    <s v="yes"/>
    <n v="4.5"/>
    <n v="298881100"/>
    <x v="0"/>
    <x v="0"/>
    <n v="965812926"/>
  </r>
  <r>
    <x v="13"/>
    <x v="13"/>
    <x v="0"/>
    <n v="350"/>
    <s v="#200-#500"/>
    <n v="899"/>
    <n v="0.61"/>
    <x v="3"/>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x v="11"/>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W/WEBP_402378-T1/images/I/51UsScvHQNL._SX300_SY300_QL70_FMwebp_.jpg"/>
    <s v="https://www.amazon.in/Portronics-Konnect-Delivery-Support-Braided/dp/B085DTN6R2/ref=sr_1_15?qid=1672909124&amp;s=electronics&amp;sr=1-15"/>
    <s v="yes"/>
    <n v="4"/>
    <n v="2033538"/>
    <x v="0"/>
    <x v="0"/>
    <n v="10785216"/>
  </r>
  <r>
    <x v="14"/>
    <x v="14"/>
    <x v="0"/>
    <n v="159"/>
    <s v="#200-#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x v="12"/>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1/images/I/51UsScvHQNL._SX300_SY300_QL70_FMwebp_.jpg"/>
    <s v="https://www.amazon.in/Portronics-Konnect-POR-1401-Charging-Function/dp/B09KLVMZ3B/ref=sr_1_16?qid=1672909124&amp;s=electronics&amp;sr=1-16"/>
    <s v="yes"/>
    <n v="4"/>
    <n v="1902432"/>
    <x v="0"/>
    <x v="0"/>
    <n v="89433376"/>
  </r>
  <r>
    <x v="15"/>
    <x v="15"/>
    <x v="0"/>
    <n v="349"/>
    <s v="&gt;#500"/>
    <n v="399"/>
    <n v="0.13"/>
    <x v="6"/>
    <n v="18757"/>
    <s v="1M Long Cable. Usb 2.0 |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x v="13"/>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51UsScvHQNL._SX300_SY300_QL70_FMwebp_.jpg"/>
    <s v="https://www.amazon.in/Mi-Braided-USB-Type-C-Cable/dp/B083342NKJ/ref=sr_1_17?qid=1672909124&amp;s=electronics&amp;sr=1-17"/>
    <s v="no"/>
    <n v="4.5"/>
    <n v="7484043"/>
    <x v="0"/>
    <x v="0"/>
    <n v="615979880"/>
  </r>
  <r>
    <x v="16"/>
    <x v="16"/>
    <x v="3"/>
    <n v="13999"/>
    <s v="#200-#500"/>
    <n v="24999"/>
    <n v="0.44"/>
    <x v="3"/>
    <n v="32840"/>
    <s v="Note : The brands, Mi and Xiaomi, are part of the same multinational conglomerate|Resolution : HD Ready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14"/>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W/WEBP_402378-T1/images/I/51UsScvHQNL._SX300_SY300_QL70_FMwebp_.jpg"/>
    <s v="https://www.amazon.in/MI-inches-Ready-Android-L32M7-5AIN/dp/B0B6F7LX4C/ref=sr_1_18?qid=1672909124&amp;s=electronics&amp;sr=1-18"/>
    <s v="no"/>
    <n v="4"/>
    <n v="820967160"/>
    <x v="0"/>
    <x v="0"/>
    <n v="1444762960"/>
  </r>
  <r>
    <x v="17"/>
    <x v="17"/>
    <x v="0"/>
    <n v="249"/>
    <s v="#200-#500"/>
    <n v="399"/>
    <n v="0.38"/>
    <x v="1"/>
    <n v="43994"/>
    <s v="Compatible with all Type C enabled devices, be it an android smartphone , tablet, laptop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Cable/dp/B082LSVT4B/ref=sr_1_19?qid=1672909124&amp;s=electronics&amp;sr=1-19"/>
    <s v="no"/>
    <n v="4"/>
    <n v="17553606"/>
    <x v="0"/>
    <x v="0"/>
    <n v="573901730"/>
  </r>
  <r>
    <x v="18"/>
    <x v="18"/>
    <x v="0"/>
    <n v="199"/>
    <s v="&gt;#500"/>
    <n v="499"/>
    <n v="0.6"/>
    <x v="4"/>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x v="15"/>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51UsScvHQNL._SX300_SY300_QL70_FMwebp_.jpg"/>
    <s v="https://www.amazon.in/boAt-A325-Tangle-Free-Charging-Transmission/dp/B08WRBG3XW/ref=sr_1_20?qid=1672909124&amp;s=electronics&amp;sr=1-20"/>
    <s v="yes"/>
    <n v="4"/>
    <n v="6509455"/>
    <x v="0"/>
    <x v="0"/>
    <n v="156226920"/>
  </r>
  <r>
    <x v="19"/>
    <x v="19"/>
    <x v="3"/>
    <n v="13490"/>
    <s v="&gt;#500"/>
    <n v="21990"/>
    <n v="0.39"/>
    <x v="5"/>
    <n v="11976"/>
    <s v="Resolution: HD Ready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x v="16"/>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1/images/I/51UsScvHQNL._SX300_SY300_QL70_FMwebp_.jpg"/>
    <s v="https://www.amazon.in/LG-inches-Ready-Smart-32LM563BPTC/dp/B08DPLCM6T/ref=sr_1_21?qid=1672909124&amp;s=electronics&amp;sr=1-21"/>
    <s v="no"/>
    <n v="4.5"/>
    <n v="263352240"/>
    <x v="0"/>
    <x v="0"/>
    <n v="9760440"/>
  </r>
  <r>
    <x v="20"/>
    <x v="20"/>
    <x v="0"/>
    <n v="970"/>
    <s v="#200-#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x v="17"/>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51UsScvHQNL._SX300_SY300_QL70_FMwebp_.jpg"/>
    <s v="https://www.amazon.in/DURACELL-Lightning-Certified-braided-Devices/dp/B09C6HXFC1/ref=sr_1_22?qid=1672909124&amp;s=electronics&amp;sr=1-22"/>
    <s v="no"/>
    <n v="4.5"/>
    <n v="1466185"/>
    <x v="0"/>
    <x v="1"/>
    <n v="8934030"/>
  </r>
  <r>
    <x v="21"/>
    <x v="21"/>
    <x v="2"/>
    <n v="279"/>
    <s v="&gt;#500"/>
    <n v="499"/>
    <n v="0.44"/>
    <x v="8"/>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x v="18"/>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51UsScvHQNL._SX300_SY300_QL70_FMwebp_.jpg"/>
    <s v="https://www.amazon.in/Adapter-Projector-Computer-Laptop-Projectors/dp/B085194JFL/ref=sr_1_23?qid=1672909124&amp;s=electronics&amp;sr=1-23"/>
    <s v="no"/>
    <n v="3.5"/>
    <n v="5470038"/>
    <x v="0"/>
    <x v="0"/>
    <n v="178669638"/>
  </r>
  <r>
    <x v="22"/>
    <x v="22"/>
    <x v="3"/>
    <n v="13490"/>
    <s v="#200-#500"/>
    <n v="22900"/>
    <n v="0.41"/>
    <x v="5"/>
    <n v="16299"/>
    <s v="Resolution: HD Ready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x v="19"/>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UsScvHQNL._SX300_SY300_QL70_FMwebp_.jpg"/>
    <s v="https://www.amazon.in/Samsung-Inches-Wondertainment-UA32T4340BKXXL-Glossy/dp/B09F6S8BT6/ref=sr_1_24?qid=1672909124&amp;s=electronics&amp;sr=1-24"/>
    <s v="no"/>
    <n v="4.5"/>
    <n v="373247100"/>
    <x v="0"/>
    <x v="0"/>
    <n v="152852022"/>
  </r>
  <r>
    <x v="23"/>
    <x v="23"/>
    <x v="0"/>
    <n v="59"/>
    <s v="#200"/>
    <n v="199"/>
    <n v="0.7"/>
    <x v="1"/>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Micro-Cable-Smartphone-Black/dp/B09NHVCHS9/ref=sr_1_25?qid=1672909125&amp;s=electronics&amp;sr=1-25"/>
    <s v="yes"/>
    <n v="4"/>
    <n v="1866222"/>
    <x v="1"/>
    <x v="0"/>
    <n v="44104734"/>
  </r>
  <r>
    <x v="24"/>
    <x v="24"/>
    <x v="3"/>
    <n v="11499"/>
    <s v="&gt;#500"/>
    <n v="19990"/>
    <n v="0.42"/>
    <x v="5"/>
    <n v="4703"/>
    <s v="Resolution : HD Ready  | Refresh Rate : 60 Hertz | 178 Degree wide viewing angle|Connectivity: Dual band Wifi | 2 way Bluetooth | HDMI ports 2.0 x 2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2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Ready-Android-AR32AR2841HDFL/dp/B0B1YVCJ2Y/ref=sr_1_26?qid=1672909125&amp;s=electronics&amp;sr=1-26"/>
    <s v="no"/>
    <n v="4.5"/>
    <n v="94012970"/>
    <x v="0"/>
    <x v="0"/>
    <n v="57155559"/>
  </r>
  <r>
    <x v="25"/>
    <x v="25"/>
    <x v="2"/>
    <n v="199"/>
    <s v="&gt;#500"/>
    <n v="699"/>
    <n v="0.72"/>
    <x v="3"/>
    <n v="12153"/>
    <s v="Latest Standard HDMI A Male to A Male Cable: Supports Ethernet, 3D, 4K video and Audio Return Channel |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x v="22"/>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W/WEBP_402378-T1/images/I/51UsScvHQNL._SX300_SY300_QL70_FMwebp_.jpg"/>
    <s v="https://www.amazon.in/TIZUM-Slim-1-5m-HDMI-Cable/dp/B01M4GGIVU/ref=sr_1_27?qid=1672909125&amp;s=electronics&amp;sr=1-27"/>
    <s v="yes"/>
    <n v="4"/>
    <n v="8494947"/>
    <x v="0"/>
    <x v="0"/>
    <n v="424127547"/>
  </r>
  <r>
    <x v="26"/>
    <x v="26"/>
    <x v="3"/>
    <n v="14999"/>
    <s v="#200-#500"/>
    <n v="19999"/>
    <n v="0.25"/>
    <x v="3"/>
    <n v="34899"/>
    <s v="Resolution: HD Ready  | Refresh Rate: 60 hertz|Connectivity: 2 HDMI ports to connect set top box, Blu Ray players, gaming console | 2 USB ports to connect hard drives and other USB devices, Dimensions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x v="23"/>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Ready-Android-32Y1/dp/B08B42LWKN/ref=sr_1_29?qid=1672909125&amp;s=electronics&amp;sr=1-29"/>
    <s v="no"/>
    <n v="4"/>
    <n v="697945101"/>
    <x v="0"/>
    <x v="0"/>
    <n v="96530634"/>
  </r>
  <r>
    <x v="27"/>
    <x v="27"/>
    <x v="0"/>
    <n v="299"/>
    <s v="&gt;#500"/>
    <n v="399"/>
    <n v="0.25"/>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x v="24"/>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1/images/I/51UsScvHQNL._SX300_SY300_QL70_FMwebp_.jpg"/>
    <s v="https://www.amazon.in/Ambrane-Unbreakable-Charging-Braided-Multipurpose/dp/B094JNXNPV/ref=sr_1_31?qid=1672909125&amp;s=electronics&amp;sr=1-31"/>
    <s v="no"/>
    <n v="4"/>
    <n v="1103634"/>
    <x v="0"/>
    <x v="0"/>
    <n v="508944"/>
  </r>
  <r>
    <x v="28"/>
    <x v="28"/>
    <x v="0"/>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x v="25"/>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1/images/I/51UsScvHQNL._SX300_SY300_QL70_FMwebp_.jpg"/>
    <s v="https://www.amazon.in/Duracell-Lightning-Certified-Braided-Charging/dp/B09W5XR9RT/ref=sr_1_32?qid=1672909125&amp;s=electronics&amp;sr=1-32"/>
    <s v="yes"/>
    <n v="4.5"/>
    <n v="367816"/>
    <x v="0"/>
    <x v="1"/>
    <n v="3836400"/>
  </r>
  <r>
    <x v="29"/>
    <x v="29"/>
    <x v="0"/>
    <n v="299"/>
    <s v="&gt;#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x v="26"/>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A400-Type-C-Cable-Meter-Black/dp/B077Z65HSD/ref=sr_1_33?qid=1672909125&amp;s=electronics&amp;sr=1-33"/>
    <s v="yes"/>
    <n v="4.5"/>
    <n v="20829150"/>
    <x v="0"/>
    <x v="0"/>
    <n v="1563249600"/>
  </r>
  <r>
    <x v="30"/>
    <x v="30"/>
    <x v="0"/>
    <n v="199"/>
    <s v="#200-#500"/>
    <n v="750"/>
    <n v="0.73"/>
    <x v="7"/>
    <n v="74976"/>
    <s v="One 9.8-foot-long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x v="27"/>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51UsScvHQNL._SX300_SY300_QL70_FMwebp_.jpg"/>
    <s v="https://www.amazon.in/AmazonBasics-Extension-Cable-Male-Female/dp/B00NH11PEY/ref=sr_1_34?qid=1672909125&amp;s=electronics&amp;sr=1-34"/>
    <s v="yes"/>
    <n v="4.5"/>
    <n v="56232000"/>
    <x v="0"/>
    <x v="0"/>
    <n v="145003584"/>
  </r>
  <r>
    <x v="31"/>
    <x v="31"/>
    <x v="0"/>
    <n v="179"/>
    <s v="&gt;#500"/>
    <n v="499"/>
    <n v="0.64"/>
    <x v="1"/>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x v="28"/>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51UsScvHQNL._SX300_SY300_QL70_FMwebp_.jpg"/>
    <s v="https://www.amazon.in/Ambrane-Charging-Unbreakable-Braided-Connector/dp/B09CMM3VGK/ref=sr_1_35?qid=1672909125&amp;s=electronics&amp;sr=1-35"/>
    <s v="yes"/>
    <n v="4"/>
    <n v="965066"/>
    <x v="0"/>
    <x v="0"/>
    <n v="1883716"/>
  </r>
  <r>
    <x v="32"/>
    <x v="32"/>
    <x v="0"/>
    <n v="389"/>
    <s v="&gt;#500"/>
    <n v="1099"/>
    <n v="0.65"/>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x v="29"/>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51UsScvHQNL._SX300_SY300_QL70_FMwebp_.jpg"/>
    <s v="https://www.amazon.in/Charging-Braided-Charger-Samsung-Galaxy/dp/B08QSC1XY8/ref=sr_1_36?qid=1672909125&amp;s=electronics&amp;sr=1-36"/>
    <s v="yes"/>
    <n v="4.5"/>
    <n v="1070426"/>
    <x v="0"/>
    <x v="1"/>
    <n v="345770"/>
  </r>
  <r>
    <x v="33"/>
    <x v="33"/>
    <x v="0"/>
    <n v="599"/>
    <s v="&gt;#500"/>
    <n v="599"/>
    <n v="0"/>
    <x v="5"/>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x v="30"/>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51UsScvHQNL._SX300_SY300_QL70_FMwebp_.jpg"/>
    <s v="https://www.amazon.in/Samsung-Original-Type-Cable-Meter/dp/B008FWZGSG/ref=sr_1_37?qid=1672909125&amp;s=electronics&amp;sr=1-37"/>
    <s v="no"/>
    <n v="4.5"/>
    <n v="212645"/>
    <x v="0"/>
    <x v="1"/>
    <n v="381625"/>
  </r>
  <r>
    <x v="34"/>
    <x v="34"/>
    <x v="0"/>
    <n v="199"/>
    <s v="&gt;#500"/>
    <n v="999"/>
    <n v="0.8"/>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x v="3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3-5Amps-Charging-480Mbps-Smartphones/dp/B0B4HJNPV4/ref=sr_1_38?qid=1672909125&amp;s=electronics&amp;sr=1-38"/>
    <s v="yes"/>
    <n v="4"/>
    <n v="1073925"/>
    <x v="0"/>
    <x v="0"/>
    <n v="26736325"/>
  </r>
  <r>
    <x v="35"/>
    <x v="35"/>
    <x v="0"/>
    <n v="99"/>
    <s v="&gt;#500"/>
    <n v="666.66"/>
    <n v="0.85"/>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x v="5"/>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51UsScvHQNL._SX300_SY300_QL70_FMwebp_.jpg"/>
    <s v="https://www.amazon.in/Solero-MB301-Charging-480Mbps-1-5-Meter/dp/B08Y1SJVV5/ref=sr_1_39?qid=1672909125&amp;s=electronics&amp;sr=1-39"/>
    <s v="yes"/>
    <n v="4"/>
    <n v="16580500.859999999"/>
    <x v="0"/>
    <x v="0"/>
    <n v="337051792"/>
  </r>
  <r>
    <x v="36"/>
    <x v="36"/>
    <x v="0"/>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32"/>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Apple-Certified-Lightning-Charging/dp/B07XLCFSSN/ref=sr_1_40?qid=1672909125&amp;s=electronics&amp;sr=1-40"/>
    <s v="yes"/>
    <n v="4.5"/>
    <n v="25748800"/>
    <x v="0"/>
    <x v="0"/>
    <n v="7805952"/>
  </r>
  <r>
    <x v="37"/>
    <x v="37"/>
    <x v="0"/>
    <n v="199"/>
    <s v="&gt;#500"/>
    <n v="999"/>
    <n v="0.8"/>
    <x v="1"/>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x v="33"/>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51UsScvHQNL._SX300_SY300_QL70_FMwebp_.jpg"/>
    <s v="https://www.amazon.in/Sounce-Type-C-Compatible-Smartphone-Charging/dp/B09RZS1NQT/ref=sr_1_41?qid=1672909125&amp;s=electronics&amp;sr=1-41"/>
    <s v="yes"/>
    <n v="4"/>
    <n v="575424"/>
    <x v="0"/>
    <x v="1"/>
    <n v="4203648"/>
  </r>
  <r>
    <x v="38"/>
    <x v="38"/>
    <x v="3"/>
    <n v="32999"/>
    <s v="&gt;#500"/>
    <n v="45999"/>
    <n v="0.28000000000000003"/>
    <x v="3"/>
    <n v="7298"/>
    <s v="Resolution: 4K Ultra HD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x v="34"/>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1/images/I/51UsScvHQNL._SX300_SY300_QL70_FMwebp_.jpg"/>
    <s v="https://www.amazon.in/OnePlus-50-inches-Android-Pro/dp/B0B3MMYHYW/ref=sr_1_42?qid=1672909125&amp;s=electronics&amp;sr=1-42"/>
    <s v="no"/>
    <n v="4"/>
    <n v="335700702"/>
    <x v="0"/>
    <x v="0"/>
    <n v="3371676"/>
  </r>
  <r>
    <x v="39"/>
    <x v="39"/>
    <x v="0"/>
    <n v="970"/>
    <s v="&gt;#500"/>
    <n v="1999"/>
    <n v="0.51"/>
    <x v="3"/>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x v="35"/>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51UsScvHQNL._SX300_SY300_QL70_FMwebp_.jpg"/>
    <s v="https://www.amazon.in/DURACELL-Type-C-braided-Charge-Cable/dp/B09C6HWG18/ref=sr_1_43?qid=1672909125&amp;s=electronics&amp;sr=1-43"/>
    <s v="yes"/>
    <n v="4"/>
    <n v="923538"/>
    <x v="0"/>
    <x v="1"/>
    <n v="49751394"/>
  </r>
  <r>
    <x v="40"/>
    <x v="40"/>
    <x v="0"/>
    <n v="209"/>
    <s v="&gt;#500"/>
    <n v="695"/>
    <n v="0.7"/>
    <x v="7"/>
    <n v="107687"/>
    <s v="One 6-foot-long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x v="36"/>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W/WEBP_402378-T1/images/I/51UsScvHQNL._SX300_SY300_QL70_FMwebp_.jpg"/>
    <s v="https://www.amazon.in/AmazonBasics-USB-2-0-Cable-Male/dp/B00NH11KIK/ref=sr_1_44?qid=1672909125&amp;s=electronics&amp;sr=1-44"/>
    <s v="yes"/>
    <n v="4.5"/>
    <n v="74842465"/>
    <x v="0"/>
    <x v="0"/>
    <n v="2923809737"/>
  </r>
  <r>
    <x v="41"/>
    <x v="41"/>
    <x v="3"/>
    <n v="19999"/>
    <s v="&gt;#500"/>
    <n v="34999"/>
    <n v="0.43"/>
    <x v="5"/>
    <n v="27151"/>
    <s v="Resolution : Full HD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x v="37"/>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W/WEBP_402378-T1/images/I/51UsScvHQNL._SX300_SY300_QL70_FMwebp_.jpg"/>
    <s v="https://www.amazon.in/inches-Full-Android-L43M6-INC-Black/dp/B09JPC82QC/ref=sr_1_45?qid=1672909125&amp;s=electronics&amp;sr=1-45"/>
    <s v="no"/>
    <n v="4.5"/>
    <n v="950257849"/>
    <x v="0"/>
    <x v="0"/>
    <n v="658927619"/>
  </r>
  <r>
    <x v="42"/>
    <x v="42"/>
    <x v="0"/>
    <n v="399"/>
    <s v="&gt;#500"/>
    <n v="1099"/>
    <n v="0.64"/>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B1-Syncing-Charging/dp/B07JW1Y6XV/ref=sr_1_46?qid=1672909125&amp;s=electronics&amp;sr=1-46"/>
    <s v="yes"/>
    <n v="4"/>
    <n v="26671631"/>
    <x v="0"/>
    <x v="0"/>
    <n v="293485017"/>
  </r>
  <r>
    <x v="43"/>
    <x v="43"/>
    <x v="1"/>
    <n v="999"/>
    <s v="#200-#500"/>
    <n v="1599"/>
    <n v="0.38"/>
    <x v="5"/>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x v="38"/>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1/images/I/51UsScvHQNL._SX300_SY300_QL70_FMwebp_.jpg"/>
    <s v="https://www.amazon.in/TP-Link-Archer-T2U-Nano-Wireless/dp/B07KRCW6LZ/ref=sr_1_47?qid=1672909125&amp;s=electronics&amp;sr=1-47"/>
    <s v="no"/>
    <n v="4.5"/>
    <n v="19336707"/>
    <x v="0"/>
    <x v="0"/>
    <n v="113408154"/>
  </r>
  <r>
    <x v="44"/>
    <x v="44"/>
    <x v="0"/>
    <n v="59"/>
    <s v="#200"/>
    <n v="199"/>
    <n v="0.7"/>
    <x v="1"/>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Devices-XCD-M11/dp/B09NJN8L25/ref=sr_1_48?qid=1672909125&amp;s=electronics&amp;sr=1-48"/>
    <s v="yes"/>
    <n v="4"/>
    <n v="1866222"/>
    <x v="1"/>
    <x v="0"/>
    <n v="91829376"/>
  </r>
  <r>
    <x v="45"/>
    <x v="45"/>
    <x v="0"/>
    <n v="333"/>
    <s v="&gt;#500"/>
    <n v="999"/>
    <n v="0.67"/>
    <x v="9"/>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x v="39"/>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1/images/I/51UsScvHQNL._SX300_SY300_QL70_FMwebp_.jpg"/>
    <s v="https://www.amazon.in/WeCool-Braided-Multifunction-Charging-Android/dp/B07XJYYH7L/ref=sr_1_49?qid=1672909126&amp;s=electronics&amp;sr=1-49"/>
    <s v="yes"/>
    <n v="3.5"/>
    <n v="9782208"/>
    <x v="0"/>
    <x v="0"/>
    <n v="79618752"/>
  </r>
  <r>
    <x v="46"/>
    <x v="46"/>
    <x v="1"/>
    <n v="507"/>
    <s v="#200-#500"/>
    <n v="1208"/>
    <n v="0.57999999999999996"/>
    <x v="4"/>
    <n v="8131"/>
    <s v="Connects your computer to a high-speed wireless network|Supports WPA/WPA2 wireless encryption to help prevent outside intrusion and protect your personal information from being exposed.|3 Year Brand Warranty|2.4Ghz frequency band |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x v="40"/>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1/images/I/51UsScvHQNL._SX300_SY300_QL70_FMwebp_.jpg"/>
    <s v="https://www.amazon.in/D-Link-DWA-131-Wireless-Adapter-Black/dp/B002PD61Y4/ref=sr_1_50?qid=1672909126&amp;s=electronics&amp;sr=1-50"/>
    <s v="yes"/>
    <n v="4"/>
    <n v="9822248"/>
    <x v="0"/>
    <x v="0"/>
    <n v="3471717463"/>
  </r>
  <r>
    <x v="47"/>
    <x v="47"/>
    <x v="2"/>
    <n v="309"/>
    <s v="&gt;#500"/>
    <n v="475"/>
    <n v="0.35"/>
    <x v="6"/>
    <n v="426973"/>
    <s v="Please select appropriate display resolution &amp; refresh rate for proper display output. 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Cable Length: 6 feet ;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x v="10"/>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High-Speed-HDMI-Cable-Feet/dp/B014I8SSD0/ref=sr_1_51?qid=1672909126&amp;s=electronics&amp;sr=1-51"/>
    <s v="no"/>
    <n v="4.5"/>
    <n v="202812175"/>
    <x v="0"/>
    <x v="0"/>
    <n v="210497689"/>
  </r>
  <r>
    <x v="48"/>
    <x v="48"/>
    <x v="4"/>
    <n v="399"/>
    <s v="#200-#500"/>
    <n v="999"/>
    <n v="0.6"/>
    <x v="10"/>
    <n v="493"/>
    <s v="1. 7SEVEN Compatible remote suitable for all Original samasung TV / Monitor remote and have speciality with Hotkeys feature. It comes with NETFLIX, prime Video and ZEE5 Hotkeys. Incase ZEE5 app not available in your samsung smart tv then it will open default www.|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x v="41"/>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51UsScvHQNL._SX300_SY300_QL70_FMwebp_.jpg"/>
    <s v="https://www.amazon.in/7SEVENTM-Compatible-Replacement-Original-BN59-01259E/dp/B09L8DSSFH/ref=sr_1_52?qid=1672909126&amp;s=electronics&amp;sr=1-52"/>
    <s v="yes"/>
    <n v="3.5"/>
    <n v="492507"/>
    <x v="0"/>
    <x v="1"/>
    <n v="45649335"/>
  </r>
  <r>
    <x v="49"/>
    <x v="49"/>
    <x v="0"/>
    <n v="199"/>
    <s v="&gt;#500"/>
    <n v="395"/>
    <n v="0.5"/>
    <x v="3"/>
    <n v="92595"/>
    <s v="Cable Length: 6 Feet |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x v="4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51UsScvHQNL._SX300_SY300_QL70_FMwebp_.jpg"/>
    <s v="https://www.amazon.in/AmazonBasics-Micro-Charging-Android-Phones/dp/B07232M876/ref=sr_1_53?qid=1672909126&amp;s=electronics&amp;sr=1-53"/>
    <s v="yes"/>
    <n v="4"/>
    <n v="36575025"/>
    <x v="0"/>
    <x v="0"/>
    <n v="2294504100"/>
  </r>
  <r>
    <x v="50"/>
    <x v="50"/>
    <x v="1"/>
    <n v="1199"/>
    <s v="#200-#500"/>
    <n v="2199"/>
    <n v="0.45"/>
    <x v="6"/>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x v="43"/>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51UsScvHQNL._SX300_SY300_QL70_FMwebp_.jpg"/>
    <s v="https://www.amazon.in/TP-Link-Wireless-Adapter-Archer-T2U/dp/B07P681N66/ref=sr_1_54?qid=1672909126&amp;s=electronics&amp;sr=1-54"/>
    <s v="no"/>
    <n v="4.5"/>
    <n v="54491220"/>
    <x v="0"/>
    <x v="0"/>
    <n v="2294504100"/>
  </r>
  <r>
    <x v="51"/>
    <x v="51"/>
    <x v="0"/>
    <n v="179"/>
    <s v="&gt;#500"/>
    <n v="500"/>
    <n v="0.64"/>
    <x v="3"/>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x v="4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51UsScvHQNL._SX300_SY300_QL70_FMwebp_.jpg"/>
    <s v="https://www.amazon.in/AmazonBasics-Micro-Charging-Android-Phones/dp/B0711PVX6Z/ref=sr_1_55?qid=1672909126&amp;s=electronics&amp;sr=1-55"/>
    <s v="yes"/>
    <n v="4"/>
    <n v="46297500"/>
    <x v="0"/>
    <x v="0"/>
    <n v="758167860"/>
  </r>
  <r>
    <x v="52"/>
    <x v="52"/>
    <x v="0"/>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x v="44"/>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1/images/I/51UsScvHQNL._SX300_SY300_QL70_FMwebp_.jpg"/>
    <s v="https://www.amazon.in/AmazonBasics-Nylon-Braided-Lightning-Cable/dp/B082T6V3DT/ref=sr_1_57?qid=1672909126&amp;s=electronics&amp;sr=1-57"/>
    <s v="yes"/>
    <n v="4.5"/>
    <n v="17194800"/>
    <x v="0"/>
    <x v="0"/>
    <n v="32776564"/>
  </r>
  <r>
    <x v="53"/>
    <x v="53"/>
    <x v="5"/>
    <n v="6999"/>
    <s v="#200-#500"/>
    <n v="12999"/>
    <n v="0.46"/>
    <x v="3"/>
    <n v="4003"/>
    <s v="Resolution: HD Ready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x v="45"/>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1/images/I/51UsScvHQNL._SX300_SY300_QL70_FMwebp_.jpg"/>
    <s v="https://www.amazon.in/Visio-World-inches-VW32A-Ready/dp/B07MKFNHKG/ref=sr_1_58?qid=1672909126&amp;s=electronics&amp;sr=1-58"/>
    <s v="no"/>
    <n v="4"/>
    <n v="52034997"/>
    <x v="0"/>
    <x v="0"/>
    <n v="1256942"/>
  </r>
  <r>
    <x v="54"/>
    <x v="54"/>
    <x v="0"/>
    <n v="199"/>
    <s v="#200-#500"/>
    <n v="349"/>
    <n v="0.43"/>
    <x v="4"/>
    <n v="31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x v="46"/>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1/images/I/51UsScvHQNL._SX300_SY300_QL70_FMwebp_.jpg"/>
    <s v="https://www.amazon.in/Ambrane-Unbreakable-Charging-RCT15-Supports/dp/B0BFWGBX61/ref=sr_1_59?qid=1672909126&amp;s=electronics&amp;sr=1-59"/>
    <s v="no"/>
    <n v="4"/>
    <n v="109586"/>
    <x v="0"/>
    <x v="1"/>
    <n v="929440"/>
  </r>
  <r>
    <x v="55"/>
    <x v="55"/>
    <x v="4"/>
    <n v="230"/>
    <s v="&gt;#500"/>
    <n v="499"/>
    <n v="0.54"/>
    <x v="8"/>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x v="47"/>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W/WEBP_402378-T1/images/I/51UsScvHQNL._SX300_SY300_QL70_FMwebp_.jpg"/>
    <s v="https://www.amazon.in/TATASKY-Universal-Remote/dp/B01N90RZ4M/ref=sr_1_60?qid=1672909126&amp;s=electronics&amp;sr=1-60"/>
    <s v="yes"/>
    <n v="3.5"/>
    <n v="1477040"/>
    <x v="0"/>
    <x v="0"/>
    <n v="531885360"/>
  </r>
  <r>
    <x v="56"/>
    <x v="56"/>
    <x v="1"/>
    <n v="649"/>
    <s v="&gt;#500"/>
    <n v="1399"/>
    <n v="0.54"/>
    <x v="3"/>
    <n v="179691"/>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x v="8"/>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823N-300Mbps-Wireless-N-Adapter/dp/B0088TKTY2/ref=sr_1_61?qid=1672909126&amp;s=electronics&amp;sr=1-61"/>
    <s v="yes"/>
    <n v="4"/>
    <n v="251387709"/>
    <x v="0"/>
    <x v="0"/>
    <n v="6271036209"/>
  </r>
  <r>
    <x v="57"/>
    <x v="57"/>
    <x v="3"/>
    <n v="15999"/>
    <s v="&gt;#500"/>
    <n v="21999"/>
    <n v="0.27"/>
    <x v="3"/>
    <n v="34899"/>
    <s v="Resolution : HD Ready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x v="23"/>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Ready-Smart-Android/dp/B09Q5SWVBJ/ref=sr_1_63?qid=1672909126&amp;s=electronics&amp;sr=1-63"/>
    <s v="no"/>
    <n v="4"/>
    <n v="767743101"/>
    <x v="0"/>
    <x v="0"/>
    <n v="22893744"/>
  </r>
  <r>
    <x v="58"/>
    <x v="58"/>
    <x v="0"/>
    <n v="348"/>
    <s v="#200-#500"/>
    <n v="1499"/>
    <n v="0.77"/>
    <x v="3"/>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x v="48"/>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1/images/I/51UsScvHQNL._SX300_SY300_QL70_FMwebp_.jpg"/>
    <s v="https://www.amazon.in/WeCool-Unbreakable-Charging-Purpose-iPhone/dp/B0B4DT8MKT/ref=sr_1_64?qid=1672909126&amp;s=electronics&amp;sr=1-64"/>
    <s v="yes"/>
    <n v="4"/>
    <n v="983344"/>
    <x v="0"/>
    <x v="1"/>
    <n v="4633984"/>
  </r>
  <r>
    <x v="59"/>
    <x v="59"/>
    <x v="0"/>
    <n v="154"/>
    <s v="&gt;#500"/>
    <n v="349"/>
    <n v="0.56000000000000005"/>
    <x v="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x v="49"/>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51UsScvHQNL._SX300_SY300_QL70_FMwebp_.jpg"/>
    <s v="https://www.amazon.in/Portronics-Konnect-POR-1079-Charging-Micro/dp/B08CDKQ8T6/ref=sr_1_65?qid=1672909126&amp;s=electronics&amp;sr=1-65"/>
    <s v="yes"/>
    <n v="4.5"/>
    <n v="2465336"/>
    <x v="0"/>
    <x v="0"/>
    <n v="15547864"/>
  </r>
  <r>
    <x v="60"/>
    <x v="60"/>
    <x v="4"/>
    <n v="179"/>
    <s v="&gt;#500"/>
    <n v="799"/>
    <n v="0.78"/>
    <x v="8"/>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x v="50"/>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1/images/I/51UsScvHQNL._SX300_SY300_QL70_FMwebp_.jpg"/>
    <s v="https://www.amazon.in/Airtel-Digital-Remote-Compatible-Recording/dp/B07B275VN9/ref=sr_1_66_mod_primary_new?qid=1672909126&amp;s=electronics&amp;sbo=RZvfv%2F%2FHxDF%2BO5021pAnSA%3D%3D&amp;sr=1-66"/>
    <s v="yes"/>
    <n v="3.5"/>
    <n v="1758599"/>
    <x v="0"/>
    <x v="0"/>
    <n v="15646909"/>
  </r>
  <r>
    <x v="61"/>
    <x v="61"/>
    <x v="3"/>
    <n v="32990"/>
    <s v="&gt;#500"/>
    <n v="47900"/>
    <n v="0.31"/>
    <x v="5"/>
    <n v="7109"/>
    <s v="Resolution : Crystal 4K Ultra HD  | Refresh Rate : 50 Hertz|Connectivity: 3 HDMI ports to connect set top box, Blu-ray speakers or a gaming console | 1 USB ports to connect hard drives or other USB devices|Display: Ultra HD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x v="51"/>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43AUE65AKXXL/dp/B0B15CPR37/ref=sr_1_67?qid=1672909126&amp;s=electronics&amp;sr=1-67"/>
    <s v="no"/>
    <n v="4.5"/>
    <n v="340521100"/>
    <x v="0"/>
    <x v="0"/>
    <n v="9334117"/>
  </r>
  <r>
    <x v="62"/>
    <x v="62"/>
    <x v="0"/>
    <n v="139"/>
    <s v="&gt;#500"/>
    <n v="999"/>
    <n v="0.86"/>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x v="52"/>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51UsScvHQNL._SX300_SY300_QL70_FMwebp_.jpg"/>
    <s v="https://www.amazon.in/Lapster-Type-Cable-computer-laptop/dp/B0994GFWBH/ref=sr_1_68?qid=1672909126&amp;s=electronics&amp;sr=1-68"/>
    <s v="yes"/>
    <n v="4"/>
    <n v="1311687"/>
    <x v="0"/>
    <x v="0"/>
    <n v="39056498"/>
  </r>
  <r>
    <x v="63"/>
    <x v="63"/>
    <x v="0"/>
    <n v="329"/>
    <s v="&gt;#500"/>
    <n v="845"/>
    <n v="0.61"/>
    <x v="3"/>
    <n v="29746"/>
    <s v="Connect Usb Type-C Enabled Devices  With Standard Usb Type-C 2.0 Enabled Devices And Accessories |1 Year Limited Warranty|Up To 480 Mbps Data Transfer Speed; Power Output Up To 5V, 3 Amp|Certified By Usb-If To Be Compliant With Usb 2.0|Type-C Port Is Half The Width And One-Third The Height Of A Standard Usb-A Connector |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x v="53"/>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51UsScvHQNL._SX300_SY300_QL70_FMwebp_.jpg"/>
    <s v="https://www.amazon.in/AmazonBasics-USB-Type-C-2-0-Cable/dp/B01GGKZ0V6/ref=sr_1_69?qid=1672909126&amp;s=electronics&amp;sr=1-69"/>
    <s v="yes"/>
    <n v="4"/>
    <n v="25135370"/>
    <x v="0"/>
    <x v="0"/>
    <n v="1345649548"/>
  </r>
  <r>
    <x v="64"/>
    <x v="64"/>
    <x v="3"/>
    <n v="13999"/>
    <s v="&gt;#500"/>
    <n v="24999"/>
    <n v="0.44"/>
    <x v="3"/>
    <n v="45238"/>
    <s v="Resolution: HD Ready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x v="54"/>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Ready-L32M6-RA-Android/dp/B09F9YQQ7B/ref=sr_1_72?qid=1672909126&amp;s=electronics&amp;sr=1-72"/>
    <s v="no"/>
    <n v="4"/>
    <n v="1130904762"/>
    <x v="0"/>
    <x v="0"/>
    <n v="19315404574"/>
  </r>
  <r>
    <x v="65"/>
    <x v="65"/>
    <x v="2"/>
    <n v="309"/>
    <s v="&gt;#500"/>
    <n v="1400"/>
    <n v="0.78"/>
    <x v="6"/>
    <n v="426973"/>
    <s v="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Note: Supports Max resolution of 4K@60Hz, for display issues downgrade resolution &amp; gradually increase resolution for compatibility/display issues.|Cable Length: 6 feet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x v="10"/>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High-Speed-Cable-2-Pack-Black/dp/B014I8SX4Y/ref=sr_1_73?qid=1672909128&amp;s=electronics&amp;sr=1-73"/>
    <s v="yes"/>
    <n v="4.5"/>
    <n v="597762200"/>
    <x v="0"/>
    <x v="0"/>
    <n v="192137850"/>
  </r>
  <r>
    <x v="66"/>
    <x v="66"/>
    <x v="0"/>
    <n v="263"/>
    <s v="&gt;#500"/>
    <n v="699"/>
    <n v="0.62"/>
    <x v="4"/>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x v="55"/>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W/WEBP_402378-T1/images/I/51UsScvHQNL._SX300_SY300_QL70_FMwebp_.jpg"/>
    <s v="https://www.amazon.in/Portronics-Konnect-Charge-Charging-Resistant/dp/B09Q8HMKZX/ref=sr_1_74?qid=1672909128&amp;s=electronics&amp;sr=1-74"/>
    <s v="yes"/>
    <n v="4"/>
    <n v="314550"/>
    <x v="0"/>
    <x v="1"/>
    <n v="205650"/>
  </r>
  <r>
    <x v="67"/>
    <x v="67"/>
    <x v="5"/>
    <n v="7999"/>
    <s v="&gt;#500"/>
    <n v="14990"/>
    <n v="0.47"/>
    <x v="5"/>
    <n v="457"/>
    <s v="Resolution: HD Ready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x v="56"/>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W/WEBP_402378-T1/images/I/51UsScvHQNL._SX300_SY300_QL70_FMwebp_.jpg"/>
    <s v="https://www.amazon.in/Acer-inches-Ready-AR32NSV53HD-Black/dp/B0B9XN9S3W/ref=sr_1_75?qid=1672909128&amp;s=electronics&amp;sr=1-75"/>
    <s v="no"/>
    <n v="4.5"/>
    <n v="6850430"/>
    <x v="0"/>
    <x v="1"/>
    <n v="1246239"/>
  </r>
  <r>
    <x v="68"/>
    <x v="68"/>
    <x v="6"/>
    <n v="1599"/>
    <s v="&gt;#500"/>
    <n v="2999"/>
    <n v="0.47"/>
    <x v="3"/>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x v="57"/>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W/WEBP_402378-T1/images/I/51UsScvHQNL._SX300_SY300_QL70_FMwebp_.jpg"/>
    <s v="https://www.amazon.in/Model-P4-Swivel-32-55-inch-Motion-Cantilever/dp/B07966M8XH/ref=sr_1_76?qid=1672909128&amp;s=electronics&amp;sr=1-76"/>
    <s v="no"/>
    <n v="4"/>
    <n v="8178273"/>
    <x v="0"/>
    <x v="0"/>
    <n v="54684531"/>
  </r>
  <r>
    <x v="69"/>
    <x v="69"/>
    <x v="0"/>
    <n v="219"/>
    <s v="&gt;#500"/>
    <n v="700"/>
    <n v="0.69"/>
    <x v="5"/>
    <n v="20053"/>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x v="58"/>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51UsScvHQNL._SX300_SY300_QL70_FMwebp_.jpg"/>
    <s v="https://www.amazon.in/AmazonBasics-Type-C-USB-Male-Cable/dp/B01GGKYKQM/ref=sr_1_77?qid=1672909128&amp;s=electronics&amp;sr=1-77"/>
    <s v="yes"/>
    <n v="4.5"/>
    <n v="14037100"/>
    <x v="0"/>
    <x v="0"/>
    <n v="2987897"/>
  </r>
  <r>
    <x v="70"/>
    <x v="70"/>
    <x v="0"/>
    <n v="349"/>
    <s v="&gt;#500"/>
    <n v="899"/>
    <n v="0.61"/>
    <x v="7"/>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x v="59"/>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51UsScvHQNL._SX300_SY300_QL70_FMwebp_.jpg"/>
    <s v="https://www.amazon.in/oraimo-Charging-Syncing-Indicator-Compatible/dp/B0B86CDHL1/ref=sr_1_79?qid=1672909128&amp;s=electronics&amp;sr=1-79"/>
    <s v="yes"/>
    <n v="4.5"/>
    <n v="133951"/>
    <x v="0"/>
    <x v="1"/>
    <n v="31290"/>
  </r>
  <r>
    <x v="71"/>
    <x v="71"/>
    <x v="0"/>
    <n v="349"/>
    <s v="&gt;#500"/>
    <n v="599"/>
    <n v="0.42"/>
    <x v="4"/>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x v="60"/>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51UsScvHQNL._SX300_SY300_QL70_FMwebp_.jpg"/>
    <s v="https://www.amazon.in/CEDO-OnePlus-Charging-Compatible-Devices/dp/B0B5ZF3NRK/ref=sr_1_80?qid=1672909128&amp;s=electronics&amp;sr=1-80"/>
    <s v="no"/>
    <n v="4"/>
    <n v="125790"/>
    <x v="0"/>
    <x v="1"/>
    <n v="9499980"/>
  </r>
  <r>
    <x v="72"/>
    <x v="72"/>
    <x v="3"/>
    <n v="26999"/>
    <s v="#200-#500"/>
    <n v="42999"/>
    <n v="0.37"/>
    <x v="3"/>
    <n v="45238"/>
    <s v="Resolution : 4K Ultra HD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x v="54"/>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Ultra-Android-L43R7-7AIN/dp/B09RFC46VP/ref=sr_1_81?qid=1672909128&amp;s=electronics&amp;sr=1-81"/>
    <s v="no"/>
    <n v="4"/>
    <n v="1945188762"/>
    <x v="0"/>
    <x v="0"/>
    <n v="349780216"/>
  </r>
  <r>
    <x v="73"/>
    <x v="73"/>
    <x v="0"/>
    <n v="115"/>
    <s v="&gt;#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x v="61"/>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W/WEBP_402378-T1/images/I/51UsScvHQNL._SX300_SY300_QL70_FMwebp_.jpg"/>
    <s v="https://www.amazon.in/Pinnaclz-Original-Micro-USB-Charging/dp/B08R69VDHT/ref=sr_1_82?qid=1672909128&amp;s=electronics&amp;sr=1-82"/>
    <s v="yes"/>
    <n v="4"/>
    <n v="3858268"/>
    <x v="0"/>
    <x v="0"/>
    <n v="13762960"/>
  </r>
  <r>
    <x v="74"/>
    <x v="74"/>
    <x v="0"/>
    <n v="399"/>
    <s v="#200-#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x v="62"/>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51UsScvHQNL._SX300_SY300_QL70_FMwebp_.jpg"/>
    <s v="https://www.amazon.in/boAt-A750-Tangle-free-Transmission-Rebellious/dp/B09RWZRCP1/ref=sr_1_83?qid=1672909128&amp;s=electronics&amp;sr=1-83"/>
    <s v="yes"/>
    <n v="4"/>
    <n v="1778220"/>
    <x v="0"/>
    <x v="0"/>
    <n v="1071560"/>
  </r>
  <r>
    <x v="75"/>
    <x v="75"/>
    <x v="0"/>
    <n v="199"/>
    <s v="#200-#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x v="6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1/images/I/51UsScvHQNL._SX300_SY300_QL70_FMwebp_.jpg"/>
    <s v="https://www.amazon.in/Ambrane-ABDC-10-Charging-Transmission-Compatible/dp/B09CMP1SC8/ref=sr_1_84?qid=1672909128&amp;s=electronics&amp;sr=1-84"/>
    <s v="yes"/>
    <n v="4"/>
    <n v="300398"/>
    <x v="0"/>
    <x v="1"/>
    <n v="856646"/>
  </r>
  <r>
    <x v="76"/>
    <x v="76"/>
    <x v="0"/>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64"/>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T/dp/B09YLXYP7Y/ref=sr_1_85?qid=1672909128&amp;s=electronics&amp;sr=1-85"/>
    <s v="yes"/>
    <n v="4"/>
    <n v="567777"/>
    <x v="0"/>
    <x v="0"/>
    <n v="566354"/>
  </r>
  <r>
    <x v="77"/>
    <x v="77"/>
    <x v="3"/>
    <n v="10901"/>
    <s v="#200-#500"/>
    <n v="30990"/>
    <n v="0.65"/>
    <x v="4"/>
    <n v="398"/>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x v="65"/>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W/WEBP_402378-T1/images/I/51UsScvHQNL._SX300_SY300_QL70_FMwebp_.jpg"/>
    <s v="https://www.amazon.in/TCL-inches-Certified-Android-32S5205/dp/B09ZPM4C2C/ref=sr_1_86?qid=1672909128&amp;s=electronics&amp;sr=1-86"/>
    <s v="yes"/>
    <n v="4"/>
    <n v="12334020"/>
    <x v="0"/>
    <x v="1"/>
    <n v="213328"/>
  </r>
  <r>
    <x v="78"/>
    <x v="78"/>
    <x v="0"/>
    <n v="209"/>
    <s v="&gt;#500"/>
    <n v="499"/>
    <n v="0.57999999999999996"/>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x v="66"/>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W/WEBP_402378-T1/images/I/51UsScvHQNL._SX300_SY300_QL70_FMwebp_.jpg"/>
    <s v="https://www.amazon.in/SWAPKART-Charging-Compatible-iPhone-Devices/dp/B0B2DJDCPX/ref=sr_1_87?qid=1672909128&amp;s=electronics&amp;sr=1-87"/>
    <s v="yes"/>
    <n v="4"/>
    <n v="267464"/>
    <x v="0"/>
    <x v="1"/>
    <n v="17152"/>
  </r>
  <r>
    <x v="79"/>
    <x v="79"/>
    <x v="4"/>
    <n v="1434"/>
    <s v="&gt;#500"/>
    <n v="3999"/>
    <n v="0.64"/>
    <x v="1"/>
    <n v="32"/>
    <s v="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x v="67"/>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W/WEBP_402378-T1/images/I/51UsScvHQNL._SX300_SY300_QL70_FMwebp_.jpg"/>
    <s v="https://www.amazon.in/Basesailor-2nd-generation-Firestick-Remote/dp/B0BCZCQTJX/ref=sr_1_88?qid=1672909128&amp;s=electronics&amp;sr=1-88"/>
    <s v="yes"/>
    <n v="4"/>
    <n v="127968"/>
    <x v="0"/>
    <x v="1"/>
    <n v="776608"/>
  </r>
  <r>
    <x v="80"/>
    <x v="80"/>
    <x v="0"/>
    <n v="399"/>
    <s v="#200-#500"/>
    <n v="1099"/>
    <n v="0.64"/>
    <x v="3"/>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Syncing-Charging-iPhone/dp/B07LGT55SJ/ref=sr_1_89?qid=1672909128&amp;s=electronics&amp;sr=1-89"/>
    <s v="yes"/>
    <n v="4"/>
    <n v="26671631"/>
    <x v="0"/>
    <x v="0"/>
    <n v="227594682"/>
  </r>
  <r>
    <x v="81"/>
    <x v="81"/>
    <x v="0"/>
    <n v="139"/>
    <s v="&gt;#500"/>
    <n v="249"/>
    <n v="0.44"/>
    <x v="1"/>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Devices-XCD-C12/dp/B09NKZXMWJ/ref=sr_1_90?qid=1672909128&amp;s=electronics&amp;sr=1-90"/>
    <s v="no"/>
    <n v="4"/>
    <n v="2335122"/>
    <x v="0"/>
    <x v="0"/>
    <n v="8458956"/>
  </r>
  <r>
    <x v="82"/>
    <x v="82"/>
    <x v="3"/>
    <n v="7299"/>
    <s v="&gt;#500"/>
    <n v="19125"/>
    <n v="0.62"/>
    <x v="11"/>
    <n v="902"/>
    <s v="Resolution: Full HD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Warranty Information: 1 Year warranty provided by Skywall from date of purchase.|Installation: Brand will contact for installation for this product once delivered. Contact brand Support for assistance @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x v="68"/>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W/WEBP_402378-T1/images/I/51UsScvHQNL._SX300_SY300_QL70_FMwebp_.jpg"/>
    <s v="https://www.amazon.in/Skywall-81-28-inches-Smart-32SWELS-PRO/dp/B08QX1CC14/ref=sr_1_91?qid=1672909128&amp;s=electronics&amp;sr=1-91"/>
    <s v="yes"/>
    <n v="3.5"/>
    <n v="17250750"/>
    <x v="0"/>
    <x v="1"/>
    <n v="25969482"/>
  </r>
  <r>
    <x v="83"/>
    <x v="83"/>
    <x v="0"/>
    <n v="299"/>
    <s v="&gt;#500"/>
    <n v="799"/>
    <n v="0.63"/>
    <x v="6"/>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x v="6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W/WEBP_402378-T1/images/I/51UsScvHQNL._SX300_SY300_QL70_FMwebp_.jpg"/>
    <s v="https://www.amazon.in/boAt-350-Cable-Carbon-Black/dp/B0974H97TJ/ref=sr_1_92?qid=1672909128&amp;s=electronics&amp;sr=1-92"/>
    <s v="yes"/>
    <n v="4.5"/>
    <n v="23004009"/>
    <x v="0"/>
    <x v="0"/>
    <n v="304493616"/>
  </r>
  <r>
    <x v="84"/>
    <x v="84"/>
    <x v="0"/>
    <n v="325"/>
    <s v="&gt;#500"/>
    <n v="1299"/>
    <n v="0.75"/>
    <x v="3"/>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x v="70"/>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51UsScvHQNL._SX300_SY300_QL70_FMwebp_.jpg"/>
    <s v="https://www.amazon.in/Wayona-Cable-Braided-Charger-Smartphones/dp/B07GVGTSLN/ref=sr_1_93?qid=1672909128&amp;s=electronics&amp;sr=1-93"/>
    <s v="yes"/>
    <n v="4"/>
    <n v="13738224"/>
    <x v="0"/>
    <x v="0"/>
    <n v="77183648"/>
  </r>
  <r>
    <x v="85"/>
    <x v="85"/>
    <x v="3"/>
    <n v="29999"/>
    <s v="&gt;#500"/>
    <n v="39999"/>
    <n v="0.25"/>
    <x v="3"/>
    <n v="7298"/>
    <s v="Resolution : 4K Ultra HD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x v="34"/>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1/images/I/51UsScvHQNL._SX300_SY300_QL70_FMwebp_.jpg"/>
    <s v="https://www.amazon.in/OnePlus-43-inches-Android-Pro/dp/B09VCHLSJF/ref=sr_1_94?qid=1672909128&amp;s=electronics&amp;sr=1-94"/>
    <s v="no"/>
    <n v="4"/>
    <n v="291912702"/>
    <x v="0"/>
    <x v="0"/>
    <n v="34322494"/>
  </r>
  <r>
    <x v="86"/>
    <x v="86"/>
    <x v="3"/>
    <n v="27999"/>
    <s v="&gt;#500"/>
    <n v="40990"/>
    <n v="0.32"/>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2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50AR2851UDFL/dp/B0B1YZX72F/ref=sr_1_95?qid=1672909128&amp;s=electronics&amp;sr=1-95"/>
    <s v="no"/>
    <n v="4.5"/>
    <n v="192775970"/>
    <x v="0"/>
    <x v="0"/>
    <n v="33433627"/>
  </r>
  <r>
    <x v="87"/>
    <x v="87"/>
    <x v="3"/>
    <n v="30990"/>
    <s v="&gt;#500"/>
    <n v="52900"/>
    <n v="0.41"/>
    <x v="5"/>
    <n v="7109"/>
    <s v="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x v="51"/>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43AUE60AKLXL/dp/B092BJMT8Q/ref=sr_1_96?qid=1672909128&amp;s=electronics&amp;sr=1-96"/>
    <s v="no"/>
    <n v="4.5"/>
    <n v="376066100"/>
    <x v="0"/>
    <x v="0"/>
    <n v="902843"/>
  </r>
  <r>
    <x v="88"/>
    <x v="88"/>
    <x v="0"/>
    <n v="199"/>
    <s v="&gt;#500"/>
    <n v="999"/>
    <n v="0.8"/>
    <x v="7"/>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x v="71"/>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1/images/I/51UsScvHQNL._SX300_SY300_QL70_FMwebp_.jpg"/>
    <s v="https://www.amazon.in/Lapster-compatible-OnePlus-charging-Compatible/dp/B0BMXMLSMM/ref=sr_1_97?qid=1672909129&amp;s=electronics&amp;sr=1-97"/>
    <s v="yes"/>
    <n v="4.5"/>
    <n v="126873"/>
    <x v="0"/>
    <x v="1"/>
    <n v="3082163"/>
  </r>
  <r>
    <x v="89"/>
    <x v="89"/>
    <x v="0"/>
    <n v="649"/>
    <s v="&gt;#500"/>
    <n v="1999"/>
    <n v="0.68"/>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2-Syncing-Charging/dp/B07JH1C41D/ref=sr_1_98?qid=1672909129&amp;s=electronics&amp;sr=1-98"/>
    <s v="yes"/>
    <n v="4"/>
    <n v="48513731"/>
    <x v="0"/>
    <x v="0"/>
    <n v="245942046"/>
  </r>
  <r>
    <x v="90"/>
    <x v="90"/>
    <x v="1"/>
    <n v="269"/>
    <s v="&gt;#500"/>
    <n v="800"/>
    <n v="0.66"/>
    <x v="10"/>
    <n v="10134"/>
    <s v="USB WiFi Adapter: Fast wireless transmission at up to 150 Mbps ideal for video streaming, gaming and internet calls|USB 2.0 Interface: Supports high speed USB 2.0 interface for a seamless experience|Advanced Security: Supports 64/128 WEP, WPA, PA2/WPA-PSK/WPA2-PSK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x v="72"/>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1/images/I/51UsScvHQNL._SX300_SY300_QL70_FMwebp_.jpg"/>
    <s v="https://www.amazon.in/Receiver-300Mbps-802-11b-Wireless-Network/dp/B0141EZMAI/ref=sr_1_99?qid=1672909129&amp;s=electronics&amp;sr=1-99"/>
    <s v="yes"/>
    <n v="3.5"/>
    <n v="8107200"/>
    <x v="0"/>
    <x v="0"/>
    <n v="353666466"/>
  </r>
  <r>
    <x v="91"/>
    <x v="91"/>
    <x v="3"/>
    <n v="24999"/>
    <s v="&gt;#500"/>
    <n v="31999"/>
    <n v="0.22"/>
    <x v="3"/>
    <n v="34899"/>
    <s v="Resolution : Full HD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x v="23"/>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Smart-Android-Black/dp/B09Q5P2MT3/ref=sr_1_100?qid=1672909129&amp;s=electronics&amp;sr=1-100"/>
    <s v="no"/>
    <n v="4"/>
    <n v="1116733101"/>
    <x v="0"/>
    <x v="0"/>
    <n v="3293174337"/>
  </r>
  <r>
    <x v="92"/>
    <x v="92"/>
    <x v="0"/>
    <n v="299"/>
    <s v="&gt;#500"/>
    <n v="699"/>
    <n v="0.56999999999999995"/>
    <x v="3"/>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Deuce-300-Resistant-Transmission-Mercurial/dp/B08HDH26JX/ref=sr_1_101?qid=1672909129&amp;s=electronics&amp;sr=1-101"/>
    <s v="yes"/>
    <n v="4"/>
    <n v="65959737"/>
    <x v="0"/>
    <x v="0"/>
    <n v="40104275"/>
  </r>
  <r>
    <x v="93"/>
    <x v="93"/>
    <x v="0"/>
    <n v="199"/>
    <s v="&gt;#500"/>
    <n v="999"/>
    <n v="0.8"/>
    <x v="4"/>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Male Connector B: USB 3.0 Micro-B  Male Superspeed USB 3.0 hard disk cable A to Micro B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x v="73"/>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51UsScvHQNL._SX300_SY300_QL70_FMwebp_.jpg"/>
    <s v="https://www.amazon.in/Lapster-Micro-SuperSpeed-hard-cable/dp/B09VT6JKRP/ref=sr_1_102?qid=1672909129&amp;s=electronics&amp;sr=1-102"/>
    <s v="yes"/>
    <n v="4"/>
    <n v="424575"/>
    <x v="0"/>
    <x v="1"/>
    <n v="2830075"/>
  </r>
  <r>
    <x v="94"/>
    <x v="94"/>
    <x v="3"/>
    <n v="18990"/>
    <s v="#200-#500"/>
    <n v="40990"/>
    <n v="0.54"/>
    <x v="3"/>
    <n v="6659"/>
    <s v="Resolution: Full HD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x v="74"/>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51UsScvHQNL._SX300_SY300_QL70_FMwebp_.jpg"/>
    <s v="https://www.amazon.in/TCL-inches-Certified-Android-40S6505/dp/B09T3KB6JZ/ref=sr_1_103?qid=1672909129&amp;s=electronics&amp;sr=1-103"/>
    <s v="yes"/>
    <n v="4"/>
    <n v="272952410"/>
    <x v="0"/>
    <x v="0"/>
    <n v="13164843"/>
  </r>
  <r>
    <x v="95"/>
    <x v="95"/>
    <x v="1"/>
    <n v="290"/>
    <s v="&gt;#500"/>
    <n v="349"/>
    <n v="0.17"/>
    <x v="8"/>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x v="75"/>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1/images/I/51UsScvHQNL._SX300_SY300_QL70_FMwebp_.jpg"/>
    <s v="https://www.amazon.in/ZEBRONICS-ZEB-USB150WF1-Supports-encryption-Standards/dp/B093QCY6YJ/ref=sr_1_104?qid=1672909129&amp;s=electronics&amp;sr=1-104"/>
    <s v="no"/>
    <n v="3.5"/>
    <n v="689973"/>
    <x v="0"/>
    <x v="0"/>
    <n v="2133183"/>
  </r>
  <r>
    <x v="96"/>
    <x v="96"/>
    <x v="4"/>
    <n v="249"/>
    <s v="&gt;#500"/>
    <n v="799"/>
    <n v="0.69"/>
    <x v="12"/>
    <n v="1079"/>
    <s v="Compatible with MI Smart TV 4A 32 inch LED TV /Mi 4A 43 inch LED TV | Mi LED Smart TV 4A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x v="76"/>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W/WEBP_402378-T1/images/I/51UsScvHQNL._SX300_SY300_QL70_FMwebp_.jpg"/>
    <s v="https://www.amazon.in/LOHAYA-Remote-Compatible-Control-Please/dp/B093ZNQZ2Y/ref=sr_1_108?qid=1672909129&amp;s=electronics&amp;sr=1-108"/>
    <s v="yes"/>
    <n v="4"/>
    <n v="862121"/>
    <x v="0"/>
    <x v="0"/>
    <n v="1183663"/>
  </r>
  <r>
    <x v="97"/>
    <x v="97"/>
    <x v="0"/>
    <n v="345"/>
    <s v="&gt;#500"/>
    <n v="999"/>
    <n v="0.65"/>
    <x v="8"/>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x v="77"/>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51UsScvHQNL._SX300_SY300_QL70_FMwebp_.jpg"/>
    <s v="https://www.amazon.in/Gilary-Charging-Braided-Magnetic-Charger/dp/B08LKS3LSP/ref=sr_1_109?qid=1672909129&amp;s=electronics&amp;sr=1-109"/>
    <s v="yes"/>
    <n v="3.5"/>
    <n v="1095903"/>
    <x v="0"/>
    <x v="0"/>
    <n v="24594740"/>
  </r>
  <r>
    <x v="98"/>
    <x v="98"/>
    <x v="1"/>
    <n v="1099"/>
    <s v="&gt;#500"/>
    <n v="1899"/>
    <n v="0.42"/>
    <x v="7"/>
    <n v="22420"/>
    <s v="Fastest USB 3.0 and Gigabit solution ensure high-speed transfer rate|Plug and Play for Windows , Mac OS ,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x v="78"/>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51UsScvHQNL._SX300_SY300_QL70_FMwebp_.jpg"/>
    <s v="https://www.amazon.in/TP-Link-TL-UE300-Gigabit-Ethernet-Network/dp/B00V4BGDKU/ref=sr_1_110?qid=1672909129&amp;s=electronics&amp;sr=1-110"/>
    <s v="no"/>
    <n v="4.5"/>
    <n v="42575580"/>
    <x v="0"/>
    <x v="0"/>
    <n v="23428900"/>
  </r>
  <r>
    <x v="99"/>
    <x v="99"/>
    <x v="0"/>
    <n v="719"/>
    <s v="&gt;#500"/>
    <n v="1499"/>
    <n v="0.52"/>
    <x v="4"/>
    <n v="104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 Pro/Pro Max/ Mini, 12/12 Mini/12 Pro/12 Pro Max/11/11 Pro/11 Pro Max/XS Max/XS/XR/X/8 Plus/8 and iPad Pro 12.9&quot; gen1/iPad Pro 12.9&quot; gen2/iPad Pro 10.5&quot;/iPad Air3 10.5&quot;/iPad mini5 7.9&quot;;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x v="79"/>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51UsScvHQNL._SX300_SY300_QL70_FMwebp_.jpg"/>
    <s v="https://www.amazon.in/Wayona-charging-Nylon-Braided-iPhone/dp/B08CHKQ8D4/ref=sr_1_111?qid=1672909129&amp;s=electronics&amp;sr=1-111"/>
    <s v="yes"/>
    <n v="4"/>
    <n v="1566455"/>
    <x v="0"/>
    <x v="0"/>
    <n v="4331525"/>
  </r>
  <r>
    <x v="100"/>
    <x v="100"/>
    <x v="4"/>
    <n v="349"/>
    <s v="&gt;#500"/>
    <n v="1499"/>
    <n v="0.77"/>
    <x v="5"/>
    <n v="4145"/>
    <s v="„ÄêCompatibility„Äë: Specially Designed for Fire TV Stick All New Alexa Voice Remote Control . |„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x v="80"/>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W/WEBP_402378-T1/images/I/51UsScvHQNL._SX300_SY300_QL70_FMwebp_.jpg"/>
    <s v="https://www.amazon.in/Dealfreez-Compatible-Silicone-Anti-Lost-D-Black/dp/B09BW334ML/ref=sr_1_112?qid=1672909129&amp;s=electronics&amp;sr=1-112"/>
    <s v="yes"/>
    <n v="4.5"/>
    <n v="6213355"/>
    <x v="0"/>
    <x v="0"/>
    <n v="27137315"/>
  </r>
  <r>
    <x v="101"/>
    <x v="101"/>
    <x v="0"/>
    <n v="849"/>
    <s v="&gt;#500"/>
    <n v="1809"/>
    <n v="0.53"/>
    <x v="5"/>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x v="81"/>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W/WEBP_402378-T1/images/I/51UsScvHQNL._SX300_SY300_QL70_FMwebp_.jpg"/>
    <s v="https://www.amazon.in/AmazonBasics-Nylon-Braided-Lightning-Cable/dp/B082T6GVLJ/ref=sr_1_113?qid=1672909129&amp;s=electronics&amp;sr=1-113"/>
    <s v="yes"/>
    <n v="4.5"/>
    <n v="11843523"/>
    <x v="0"/>
    <x v="0"/>
    <n v="10396636"/>
  </r>
  <r>
    <x v="102"/>
    <x v="102"/>
    <x v="4"/>
    <n v="299"/>
    <s v="&gt;#500"/>
    <n v="899"/>
    <n v="0.67"/>
    <x v="1"/>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x v="82"/>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1/images/I/51UsScvHQNL._SX300_SY300_QL70_FMwebp_.jpg"/>
    <s v="https://www.amazon.in/Isoelite-Remote-Compatible-Samsung-Control/dp/B07DL1KC3H/ref=sr_1_114?qid=1672909129&amp;s=electronics&amp;sr=1-114"/>
    <s v="yes"/>
    <n v="4"/>
    <n v="1427612"/>
    <x v="0"/>
    <x v="0"/>
    <n v="52149920"/>
  </r>
  <r>
    <x v="103"/>
    <x v="103"/>
    <x v="3"/>
    <n v="21999"/>
    <s v="&gt;#500"/>
    <n v="29999"/>
    <n v="0.27"/>
    <x v="3"/>
    <n v="32840"/>
    <s v="Note : The brands, Mi and Xiaomi, are part of the same multinational conglomerate|Resolution : Full HD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14"/>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1/images/I/51UsScvHQNL._SX300_SY300_QL70_FMwebp_.jpg"/>
    <s v="https://www.amazon.in/MI-inches-Smart-Android-Bezel-Less/dp/B0B6F98KJJ/ref=sr_1_115?qid=1672909129&amp;s=electronics&amp;sr=1-115"/>
    <s v="no"/>
    <n v="4"/>
    <n v="985167160"/>
    <x v="0"/>
    <x v="0"/>
    <n v="430860800"/>
  </r>
  <r>
    <x v="104"/>
    <x v="104"/>
    <x v="0"/>
    <n v="349"/>
    <s v="&gt;#500"/>
    <n v="999"/>
    <n v="0.65"/>
    <x v="3"/>
    <n v="1312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x v="83"/>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1/images/I/51UsScvHQNL._SX300_SY300_QL70_FMwebp_.jpg"/>
    <s v="https://www.amazon.in/Wayona-Nylon-Braided-Charging-iPhones/dp/B07JNVF678/ref=sr_1_117?qid=1672909129&amp;s=electronics&amp;sr=1-117"/>
    <s v="yes"/>
    <n v="4"/>
    <n v="13106880"/>
    <x v="0"/>
    <x v="0"/>
    <n v="36814720"/>
  </r>
  <r>
    <x v="105"/>
    <x v="105"/>
    <x v="0"/>
    <n v="399"/>
    <s v="&gt;#500"/>
    <n v="999"/>
    <n v="0.6"/>
    <x v="5"/>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x v="8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harger-Compatible-Samsung/dp/B09QGZFBPM/ref=sr_1_118?qid=1672909129&amp;s=electronics&amp;sr=1-118"/>
    <s v="yes"/>
    <n v="4.5"/>
    <n v="2803194"/>
    <x v="0"/>
    <x v="0"/>
    <n v="68098814"/>
  </r>
  <r>
    <x v="106"/>
    <x v="106"/>
    <x v="0"/>
    <n v="449"/>
    <s v="&gt;#500"/>
    <n v="1299"/>
    <n v="0.65"/>
    <x v="3"/>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s v="yes"/>
    <n v="4"/>
    <n v="31525431"/>
    <x v="0"/>
    <x v="0"/>
    <n v="18590054"/>
  </r>
  <r>
    <x v="107"/>
    <x v="107"/>
    <x v="0"/>
    <n v="299"/>
    <s v="&gt;#500"/>
    <n v="999"/>
    <n v="0.7"/>
    <x v="5"/>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x v="85"/>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1/images/I/51UsScvHQNL._SX300_SY300_QL70_FMwebp_.jpg"/>
    <s v="https://www.amazon.in/CROSSVOLT-Compatible-Charging-Supported-Devices/dp/B0981XSZJ7/ref=sr_1_120?qid=1672909129&amp;s=electronics&amp;sr=1-120"/>
    <s v="yes"/>
    <n v="4.5"/>
    <n v="765234"/>
    <x v="0"/>
    <x v="1"/>
    <n v="2747642"/>
  </r>
  <r>
    <x v="108"/>
    <x v="108"/>
    <x v="3"/>
    <n v="37999"/>
    <s v="&gt;#500"/>
    <n v="65000"/>
    <n v="0.42"/>
    <x v="5"/>
    <n v="3587"/>
    <s v="Resolution: 4K Ultra HD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x v="86"/>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1/images/I/51UsScvHQNL._SX300_SY300_QL70_FMwebp_.jpg"/>
    <s v="https://www.amazon.in/VU-inches-GloLED-Google-55GloLED/dp/B0B9XLX8VR/ref=sr_1_121?qid=1672909130&amp;s=electronics&amp;sr=1-121"/>
    <s v="no"/>
    <n v="4.5"/>
    <n v="233155000"/>
    <x v="0"/>
    <x v="0"/>
    <n v="89212277"/>
  </r>
  <r>
    <x v="109"/>
    <x v="109"/>
    <x v="0"/>
    <n v="99"/>
    <s v="&gt;#500"/>
    <n v="800"/>
    <n v="0.88"/>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x v="5"/>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1/images/I/51UsScvHQNL._SX300_SY300_QL70_FMwebp_.jpg"/>
    <s v="https://www.amazon.in/Solero-T241-Charging-480Mbps-Durable/dp/B08Y5KXR6Z/ref=sr_1_122?qid=1672909130&amp;s=electronics&amp;sr=1-122"/>
    <s v="yes"/>
    <n v="4"/>
    <n v="19896800"/>
    <x v="0"/>
    <x v="0"/>
    <n v="64192051"/>
  </r>
  <r>
    <x v="110"/>
    <x v="110"/>
    <x v="5"/>
    <n v="7390"/>
    <s v="&gt;#500"/>
    <n v="20000"/>
    <n v="0.63"/>
    <x v="4"/>
    <n v="2581"/>
    <s v="Resolution: HD Ready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x v="87"/>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W/WEBP_402378-T1/images/I/51UsScvHQNL._SX300_SY300_QL70_FMwebp_.jpg"/>
    <s v="https://www.amazon.in/Croma-Inches-Ready-CREL7369-Black/dp/B09F6VHQXB/ref=sr_1_123?qid=1672909130&amp;s=electronics&amp;sr=1-123"/>
    <s v="yes"/>
    <n v="4"/>
    <n v="51620000"/>
    <x v="0"/>
    <x v="0"/>
    <n v="53813850"/>
  </r>
  <r>
    <x v="111"/>
    <x v="111"/>
    <x v="0"/>
    <n v="273.10000000000002"/>
    <s v="&gt;#500"/>
    <n v="999"/>
    <n v="0.73"/>
    <x v="5"/>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x v="26"/>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boAt-Type-c-A400-Cable-Carbon/dp/B0974G5Q2Y/ref=sr_1_124?qid=1672909130&amp;s=electronics&amp;sr=1-124"/>
    <s v="yes"/>
    <n v="4.5"/>
    <n v="20829150"/>
    <x v="0"/>
    <x v="0"/>
    <n v="21579750"/>
  </r>
  <r>
    <x v="112"/>
    <x v="112"/>
    <x v="3"/>
    <n v="15990"/>
    <s v="&gt;#500"/>
    <n v="23990"/>
    <n v="0.33"/>
    <x v="5"/>
    <n v="1035"/>
    <s v="Resolution: HD Ready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x v="88"/>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51UsScvHQNL._SX300_SY300_QL70_FMwebp_.jpg"/>
    <s v="https://www.amazon.in/LG-inches-Ready-32LQ576BPSA-Ceramic/dp/B09YL9SN9B/ref=sr_1_125?qid=1672909130&amp;s=electronics&amp;sr=1-125"/>
    <s v="no"/>
    <n v="4.5"/>
    <n v="24829650"/>
    <x v="0"/>
    <x v="0"/>
    <n v="1842300"/>
  </r>
  <r>
    <x v="113"/>
    <x v="74"/>
    <x v="0"/>
    <n v="399"/>
    <s v="&gt;#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x v="62"/>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51UsScvHQNL._SX300_SY300_QL70_FMwebp_.jpg"/>
    <s v="https://www.amazon.in/boAt-A750-Resistant-Tangle-free-Transmission/dp/B09RX1FK54/ref=sr_1_126?qid=1672909130&amp;s=electronics&amp;sr=1-126"/>
    <s v="yes"/>
    <n v="4"/>
    <n v="1778220"/>
    <x v="0"/>
    <x v="0"/>
    <n v="898900"/>
  </r>
  <r>
    <x v="114"/>
    <x v="113"/>
    <x v="4"/>
    <n v="399"/>
    <s v="#200-#500"/>
    <n v="1999"/>
    <n v="0.8"/>
    <x v="7"/>
    <n v="50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x v="89"/>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1/images/I/51UsScvHQNL._SX300_SY300_QL70_FMwebp_.jpg"/>
    <s v="https://www.amazon.in/Cotbolt-Silicone-Protective-Shockproof-Waterproof/dp/B09TT6BFDX/ref=sr_1_127?qid=1672909130&amp;s=electronics&amp;sr=1-127"/>
    <s v="yes"/>
    <n v="4.5"/>
    <n v="1009495"/>
    <x v="0"/>
    <x v="1"/>
    <n v="867085"/>
  </r>
  <r>
    <x v="115"/>
    <x v="114"/>
    <x v="0"/>
    <n v="210"/>
    <s v="&gt;#500"/>
    <n v="399"/>
    <n v="0.47"/>
    <x v="4"/>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x v="90"/>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W/WEBP_402378-T1/images/I/51UsScvHQNL._SX300_SY300_QL70_FMwebp_.jpg"/>
    <s v="https://www.amazon.in/Portronics-Konnect-POR-1403-Charging-Function/dp/B09KH58JZR/ref=sr_1_129?qid=1672909130&amp;s=electronics&amp;sr=1-129"/>
    <s v="no"/>
    <n v="4"/>
    <n v="685083"/>
    <x v="0"/>
    <x v="0"/>
    <n v="1013030"/>
  </r>
  <r>
    <x v="116"/>
    <x v="115"/>
    <x v="4"/>
    <n v="1299"/>
    <s v="&gt;#500"/>
    <n v="1999"/>
    <n v="0.35"/>
    <x v="10"/>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x v="91"/>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W/WEBP_402378-T1/images/I/51UsScvHQNL._SX300_SY300_QL70_FMwebp_.jpg"/>
    <s v="https://www.amazon.in/Electvision-Remote-Control-Compatible-Pairing/dp/B09DDCQFMT/ref=sr_1_130?qid=1672909130&amp;s=electronics&amp;sr=1-130"/>
    <s v="no"/>
    <n v="3.5"/>
    <n v="1179410"/>
    <x v="0"/>
    <x v="1"/>
    <n v="661390"/>
  </r>
  <r>
    <x v="117"/>
    <x v="116"/>
    <x v="0"/>
    <n v="347"/>
    <s v="&gt;#500"/>
    <n v="999"/>
    <n v="0.65"/>
    <x v="13"/>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i-Pad mini  i-Pad  i-Pad Pro 12.9-inch  i-Pad Pro 10.5-inch  i-Pad Pro 9.7-inch Pro 12.9-inch  i-Pad Air 2 i-Pad mini 4 i-Pad mini 3 i-Pad Air mini 2 iPod touch |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x v="92"/>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51UsScvHQNL._SX300_SY300_QL70_FMwebp_.jpg"/>
    <s v="https://www.amazon.in/Retractable-Multiple-Charging-Compatible-Smartphones/dp/B08RP2L2NL/ref=sr_1_131?qid=1672909130&amp;s=electronics&amp;sr=1-131"/>
    <s v="yes"/>
    <n v="3.5"/>
    <n v="1119879"/>
    <x v="0"/>
    <x v="0"/>
    <n v="1471873"/>
  </r>
  <r>
    <x v="118"/>
    <x v="117"/>
    <x v="0"/>
    <n v="149"/>
    <s v="&gt;#500"/>
    <n v="999"/>
    <n v="0.85"/>
    <x v="1"/>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x v="52"/>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51UsScvHQNL._SX300_SY300_QL70_FMwebp_.jpg"/>
    <s v="https://www.amazon.in/Lapster-camera-usb2-0-External-Readers/dp/B0B4G2MWSB/ref=sr_1_132?qid=1672909130&amp;s=electronics&amp;sr=1-132"/>
    <s v="yes"/>
    <n v="4"/>
    <n v="1311687"/>
    <x v="0"/>
    <x v="0"/>
    <n v="173316"/>
  </r>
  <r>
    <x v="119"/>
    <x v="118"/>
    <x v="0"/>
    <n v="228"/>
    <s v="&gt;#500"/>
    <n v="899"/>
    <n v="0.75"/>
    <x v="12"/>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x v="93"/>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W/WEBP_402378-T1/images/I/51UsScvHQNL._SX300_SY300_QL70_FMwebp_.jpg"/>
    <s v="https://www.amazon.in/Portronics-Konnect-Functional-Resistant-Braided/dp/B0B21C4BMX/ref=sr_1_133?qid=1672909130&amp;s=electronics&amp;sr=1-133"/>
    <s v="yes"/>
    <n v="4"/>
    <n v="118668"/>
    <x v="0"/>
    <x v="1"/>
    <n v="257532"/>
  </r>
  <r>
    <x v="120"/>
    <x v="119"/>
    <x v="0"/>
    <n v="1599"/>
    <s v="&gt;#500"/>
    <n v="1999"/>
    <n v="0.2"/>
    <x v="6"/>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x v="94"/>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1/images/I/51UsScvHQNL._SX300_SY300_QL70_FMwebp_.jpg"/>
    <s v="https://www.amazon.in/Belkin-Lightning-Unbreakable-Braided-Charging/dp/B084MZXJNK/ref=sr_1_134?qid=1672909130&amp;s=electronics&amp;sr=1-134"/>
    <s v="no"/>
    <n v="4.5"/>
    <n v="3900049"/>
    <x v="0"/>
    <x v="0"/>
    <n v="72187"/>
  </r>
  <r>
    <x v="121"/>
    <x v="120"/>
    <x v="4"/>
    <n v="1499"/>
    <s v="&gt;#500"/>
    <n v="3999"/>
    <n v="0.63"/>
    <x v="8"/>
    <n v="37"/>
    <s v="Compatible with Fire TV Stick Lite, Compatible with Fire TV Stick ,Compatible with Fire TV Stick 4K,Compatible with Fire TV Cube , and Compatible with Amazon Fire TV .|Control your compatible TV, Compatible with soundbar, and receiver with dedicated power, volume, and mute buttons.|Not compatible with Fire TV Stick ,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x v="95"/>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W/WEBP_402378-T1/images/I/51UsScvHQNL._SX300_SY300_QL70_FMwebp_.jpg"/>
    <s v="https://www.amazon.in/Remote-Control-Compatible-Amazon-basesailor/dp/B0BHZCNC4P/ref=sr_1_135?qid=1672909130&amp;s=electronics&amp;sr=1-135"/>
    <s v="yes"/>
    <n v="3.5"/>
    <n v="147963"/>
    <x v="0"/>
    <x v="1"/>
    <n v="21904"/>
  </r>
  <r>
    <x v="122"/>
    <x v="121"/>
    <x v="3"/>
    <n v="8499"/>
    <s v="&gt;#500"/>
    <n v="15999"/>
    <n v="0.47"/>
    <x v="5"/>
    <n v="592"/>
    <s v="Resolution: HD Ready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x v="96"/>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W/WEBP_402378-T1/images/I/51UsScvHQNL._SX300_SY300_QL70_FMwebp_.jpg"/>
    <s v="https://www.amazon.in/VW-Playwall-Frameless-Android-VW3251/dp/B0B16KD737/ref=sr_1_136?qid=1672909130&amp;s=electronics&amp;sr=1-136"/>
    <s v="no"/>
    <n v="4.5"/>
    <n v="9471408"/>
    <x v="0"/>
    <x v="1"/>
    <n v="745328"/>
  </r>
  <r>
    <x v="123"/>
    <x v="122"/>
    <x v="3"/>
    <n v="20990"/>
    <s v="&gt;#500"/>
    <n v="44990"/>
    <n v="0.53"/>
    <x v="4"/>
    <n v="1259"/>
    <s v="Resolution: 4K Ultra HD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x v="97"/>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W/WEBP_402378-T1/images/I/51UsScvHQNL._SX300_SY300_QL70_FMwebp_.jpg"/>
    <s v="https://www.amazon.in/Hisense-inches-Certified-Android-43A6GE/dp/B099K9ZX65/ref=sr_1_137?qid=1672909130&amp;s=electronics&amp;sr=1-137"/>
    <s v="yes"/>
    <n v="4"/>
    <n v="56642410"/>
    <x v="0"/>
    <x v="0"/>
    <n v="56954642"/>
  </r>
  <r>
    <x v="124"/>
    <x v="123"/>
    <x v="3"/>
    <n v="32999"/>
    <s v="&gt;#500"/>
    <n v="44999"/>
    <n v="0.27"/>
    <x v="3"/>
    <n v="45238"/>
    <s v="Resolution: 4K Ultra HD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x v="54"/>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Ultra-Android-L50M6-RA/dp/B08Y55LPBF/ref=sr_1_138?qid=1672909130&amp;s=electronics&amp;sr=1-138"/>
    <s v="no"/>
    <n v="4"/>
    <n v="2035664762"/>
    <x v="0"/>
    <x v="0"/>
    <n v="1295525844"/>
  </r>
  <r>
    <x v="125"/>
    <x v="124"/>
    <x v="2"/>
    <n v="799"/>
    <s v="&gt;#500"/>
    <n v="1700"/>
    <n v="0.53"/>
    <x v="4"/>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x v="98"/>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W/WEBP_402378-T1/images/I/51UsScvHQNL._SX300_SY300_QL70_FMwebp_.jpg"/>
    <s v="https://www.amazon.in/AmazonBasics-6-Feet-DisplayPort-port-Cable/dp/B015OW3M1W/ref=sr_1_140?qid=1672909130&amp;s=electronics&amp;sr=1-140"/>
    <s v="yes"/>
    <n v="4"/>
    <n v="48684600"/>
    <x v="0"/>
    <x v="0"/>
    <n v="367568730"/>
  </r>
  <r>
    <x v="126"/>
    <x v="125"/>
    <x v="2"/>
    <n v="229"/>
    <s v="&gt;#500"/>
    <n v="595"/>
    <n v="0.62"/>
    <x v="5"/>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x v="99"/>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W/WEBP_402378-T1/images/I/51UsScvHQNL._SX300_SY300_QL70_FMwebp_.jpg"/>
    <s v="https://www.amazon.in/AmazonBasics-Speed-Female-Extension-Cable/dp/B01D5H8ZI8/ref=sr_1_141?qid=1672909130&amp;s=electronics&amp;sr=1-141"/>
    <s v="yes"/>
    <n v="4.5"/>
    <n v="7636825"/>
    <x v="0"/>
    <x v="0"/>
    <n v="16287615"/>
  </r>
  <r>
    <x v="127"/>
    <x v="126"/>
    <x v="3"/>
    <n v="9999"/>
    <s v="&gt;#500"/>
    <n v="27990"/>
    <n v="0.64"/>
    <x v="3"/>
    <n v="1269"/>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x v="100"/>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W/WEBP_402378-T1/images/I/51UsScvHQNL._SX300_SY300_QL70_FMwebp_.jpg"/>
    <s v="https://www.amazon.in/iFFALCON-inches-Ready-Smart-TV-32F53/dp/B09X1M3DHX/ref=sr_1_142?qid=1672909130&amp;s=electronics&amp;sr=1-142"/>
    <s v="yes"/>
    <n v="4"/>
    <n v="35519310"/>
    <x v="0"/>
    <x v="0"/>
    <n v="360396"/>
  </r>
  <r>
    <x v="128"/>
    <x v="127"/>
    <x v="4"/>
    <n v="349"/>
    <s v="&gt;#500"/>
    <n v="599"/>
    <n v="0.42"/>
    <x v="3"/>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x v="10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W/WEBP_402378-T1/images/I/51UsScvHQNL._SX300_SY300_QL70_FMwebp_.jpg"/>
    <s v="https://www.amazon.in/7SEVENTM-Universal-Replacement-Original-AKB75095303/dp/B09MM6P76N/ref=sr_1_143?qid=1672909130&amp;s=electronics&amp;sr=1-143"/>
    <s v="no"/>
    <n v="4"/>
    <n v="170116"/>
    <x v="0"/>
    <x v="1"/>
    <n v="19748792"/>
  </r>
  <r>
    <x v="129"/>
    <x v="128"/>
    <x v="7"/>
    <n v="489"/>
    <s v="&gt;#500"/>
    <n v="1200"/>
    <n v="0.59"/>
    <x v="6"/>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x v="102"/>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W/WEBP_402378-T1/images/I/51UsScvHQNL._SX300_SY300_QL70_FMwebp_.jpg"/>
    <s v="https://www.amazon.in/AmazonBasics-3-5mm-2-Male-Adapter-cable/dp/B01D5H8LDM/ref=sr_1_144?qid=1672909130&amp;s=electronics&amp;sr=1-144"/>
    <s v="yes"/>
    <n v="4.5"/>
    <n v="83445600"/>
    <x v="0"/>
    <x v="0"/>
    <n v="327037214"/>
  </r>
  <r>
    <x v="130"/>
    <x v="129"/>
    <x v="3"/>
    <n v="23999"/>
    <s v="&gt;#500"/>
    <n v="34990"/>
    <n v="0.31"/>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2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43AR2851UDFL/dp/B0B1YY6JJL/ref=sr_1_146?qid=1672909131&amp;s=electronics&amp;sr=1-146"/>
    <s v="no"/>
    <n v="4.5"/>
    <n v="164557970"/>
    <x v="0"/>
    <x v="0"/>
    <n v="13196618"/>
  </r>
  <r>
    <x v="131"/>
    <x v="130"/>
    <x v="0"/>
    <n v="399"/>
    <s v="&gt;#500"/>
    <n v="999"/>
    <n v="0.6"/>
    <x v="5"/>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2M/6ft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x v="8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able-Compatible-Samsung/dp/B09QGZM8QB/ref=sr_1_149?qid=1672909131&amp;s=electronics&amp;sr=1-149"/>
    <s v="yes"/>
    <n v="4.5"/>
    <n v="2803194"/>
    <x v="0"/>
    <x v="0"/>
    <n v="9245770"/>
  </r>
  <r>
    <x v="132"/>
    <x v="131"/>
    <x v="8"/>
    <n v="349"/>
    <s v="#200-#500"/>
    <n v="1299"/>
    <n v="0.73"/>
    <x v="1"/>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x v="103"/>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1/images/I/51UsScvHQNL._SX300_SY300_QL70_FMwebp_.jpg"/>
    <s v="https://www.amazon.in/SAIFSMART-Compact-Bracket-Management-Bathroom/dp/B08L4SBJRY/ref=sr_1_150?qid=1672909131&amp;s=electronics&amp;sr=1-150"/>
    <s v="yes"/>
    <n v="4"/>
    <n v="4280205"/>
    <x v="0"/>
    <x v="0"/>
    <n v="266895"/>
  </r>
  <r>
    <x v="133"/>
    <x v="132"/>
    <x v="0"/>
    <n v="179"/>
    <s v="&gt;#500"/>
    <n v="299"/>
    <n v="0.4"/>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x v="104"/>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W/WEBP_402378-T1/images/I/51UsScvHQNL._SX300_SY300_QL70_FMwebp_.jpg"/>
    <s v="https://www.amazon.in/USB-Cable-Micro-Type-30cm/dp/B09X79PP8F/ref=sr_1_151?qid=1672909131&amp;s=electronics&amp;sr=1-151"/>
    <s v="no"/>
    <n v="4"/>
    <n v="24219"/>
    <x v="0"/>
    <x v="1"/>
    <n v="3426381"/>
  </r>
  <r>
    <x v="134"/>
    <x v="133"/>
    <x v="0"/>
    <n v="689"/>
    <s v="&gt;#500"/>
    <n v="1500"/>
    <n v="0.54"/>
    <x v="3"/>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x v="105"/>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W/WEBP_402378-T1/images/I/51UsScvHQNL._SX300_SY300_QL70_FMwebp_.jpg"/>
    <s v="https://www.amazon.in/AmazonBasics-Lightning-USB-Cable-Certified/dp/B082T6GVG9/ref=sr_1_153?qid=1672909131&amp;s=electronics&amp;sr=1-153"/>
    <s v="yes"/>
    <n v="4"/>
    <n v="63451500"/>
    <x v="0"/>
    <x v="0"/>
    <n v="58206176"/>
  </r>
  <r>
    <x v="135"/>
    <x v="134"/>
    <x v="3"/>
    <n v="30990"/>
    <s v="&gt;#500"/>
    <n v="49990"/>
    <n v="0.38"/>
    <x v="5"/>
    <n v="1376"/>
    <s v="Resolution: 4K Ultra HD  | Refresh Rate: 60 hertz|Connectivity: Wi-Fi  | 3 HDMI ports to connect set top box, Blu Ray players, gaming console | 1 USB ports to connect hard drives and other USB devices | eARC | Bluetooth 5.0 | Optical | Ethernet|Sound: 20 Watts Output | 2.0 Ch Speaker | AI Sound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x v="106"/>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UsScvHQNL._SX300_SY300_QL70_FMwebp_.jpg"/>
    <s v="https://www.amazon.in/LG-inches-Ultra-43UQ7500PSF-Ceramic/dp/B0B3XY5YT4/ref=sr_1_154?qid=1672909131&amp;s=electronics&amp;sr=1-154"/>
    <s v="no"/>
    <n v="4.5"/>
    <n v="68786240"/>
    <x v="0"/>
    <x v="0"/>
    <n v="1479200"/>
  </r>
  <r>
    <x v="136"/>
    <x v="135"/>
    <x v="0"/>
    <n v="249"/>
    <s v="&gt;#500"/>
    <n v="931"/>
    <n v="0.73"/>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x v="3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3-4Amps-Multifunction-Charging-Tangle-free/dp/B0B4HKH19N/ref=sr_1_155?qid=1672909131&amp;s=electronics&amp;sr=1-155"/>
    <s v="yes"/>
    <n v="4"/>
    <n v="1000825"/>
    <x v="0"/>
    <x v="0"/>
    <n v="3938800"/>
  </r>
  <r>
    <x v="137"/>
    <x v="136"/>
    <x v="2"/>
    <n v="999"/>
    <s v="#200-#500"/>
    <n v="2399"/>
    <n v="0.57999999999999996"/>
    <x v="14"/>
    <n v="3664"/>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x v="107"/>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51UsScvHQNL._SX300_SY300_QL70_FMwebp_.jpg"/>
    <s v="https://www.amazon.in/Cable-Certified-48Gbps-Ultra-Dynamic/dp/B08TGG316Z/ref=sr_1_156?qid=1672909131&amp;s=electronics&amp;sr=1-156"/>
    <s v="yes"/>
    <n v="4.5"/>
    <n v="8789936"/>
    <x v="0"/>
    <x v="0"/>
    <n v="7148464"/>
  </r>
  <r>
    <x v="138"/>
    <x v="137"/>
    <x v="4"/>
    <n v="399"/>
    <s v="&gt;#500"/>
    <n v="399"/>
    <n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x v="108"/>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51UsScvHQNL._SX300_SY300_QL70_FMwebp_.jpg"/>
    <s v="https://www.amazon.in/LRIPL-Compatible-Bravia-Remote-Almost/dp/B071VMP1Z4/ref=sr_1_157?qid=1672909131&amp;s=electronics&amp;sr=1-157"/>
    <s v="no"/>
    <n v="4"/>
    <n v="778449"/>
    <x v="0"/>
    <x v="0"/>
    <n v="40678350"/>
  </r>
  <r>
    <x v="139"/>
    <x v="138"/>
    <x v="0"/>
    <n v="349"/>
    <s v="&gt;#500"/>
    <n v="699"/>
    <n v="0.5"/>
    <x v="5"/>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x v="26"/>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Indestructible-Type-C-Cable-Type-Phones/dp/B071SDRGWL/ref=sr_1_158?qid=1672909131&amp;s=electronics&amp;sr=1-158"/>
    <s v="yes"/>
    <n v="4.5"/>
    <n v="14574150"/>
    <x v="0"/>
    <x v="0"/>
    <n v="55982250"/>
  </r>
  <r>
    <x v="140"/>
    <x v="139"/>
    <x v="0"/>
    <n v="399"/>
    <s v="&gt;#500"/>
    <n v="1099"/>
    <n v="0.64"/>
    <x v="4"/>
    <n v="268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x v="109"/>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W/WEBP_402378-T1/images/I/51UsScvHQNL._SX300_SY300_QL70_FMwebp_.jpg"/>
    <s v="https://www.amazon.in/Charging-Braided-Compatible-Samsung-Galaxy/dp/B08PSQRW2T/ref=sr_1_159?qid=1672909131&amp;s=electronics&amp;sr=1-159"/>
    <s v="yes"/>
    <n v="4"/>
    <n v="2950815"/>
    <x v="0"/>
    <x v="0"/>
    <n v="66534300"/>
  </r>
  <r>
    <x v="141"/>
    <x v="140"/>
    <x v="1"/>
    <n v="1699"/>
    <s v="&gt;#500"/>
    <n v="2999"/>
    <n v="0.43"/>
    <x v="6"/>
    <n v="24780"/>
    <s v="AC1300 Lightning-Fast Speed¬†‚Äî AC1300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x v="43"/>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51UsScvHQNL._SX300_SY300_QL70_FMwebp_.jpg"/>
    <s v="https://www.amazon.in/TP-LINK-T3U-Wireless-MU-MIMO-Supports/dp/B0859M539M/ref=sr_1_160?qid=1672909131&amp;s=electronics&amp;sr=1-160"/>
    <s v="no"/>
    <n v="4.5"/>
    <n v="74315220"/>
    <x v="0"/>
    <x v="0"/>
    <n v="7062300"/>
  </r>
  <r>
    <x v="142"/>
    <x v="141"/>
    <x v="4"/>
    <n v="655"/>
    <s v="&gt;#500"/>
    <n v="1099"/>
    <n v="0.4"/>
    <x v="15"/>
    <n v="285"/>
    <s v="This Voice Command Compatible Remote is for Mi LED Smart TV 4A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x v="110"/>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W/WEBP_402378-T1/images/I/51UsScvHQNL._SX300_SY300_QL70_FMwebp_.jpg"/>
    <s v="https://www.amazon.in/LRIPL-Remote-Control-Netflix-Compatible/dp/B08RX8G496/ref=sr_1_161?qid=1672909131&amp;s=electronics&amp;sr=1-161"/>
    <s v="no"/>
    <n v="3"/>
    <n v="313215"/>
    <x v="0"/>
    <x v="1"/>
    <n v="51212220"/>
  </r>
  <r>
    <x v="143"/>
    <x v="142"/>
    <x v="1"/>
    <n v="749"/>
    <s v="&gt;#500"/>
    <n v="1339"/>
    <n v="0.44"/>
    <x v="3"/>
    <n v="179692"/>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x v="8"/>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722N-150Mbps-Wireless-Adapter/dp/B002SZEOLG/ref=sr_1_162?qid=1672909131&amp;s=electronics&amp;sr=1-162"/>
    <s v="no"/>
    <n v="4"/>
    <n v="240607588"/>
    <x v="0"/>
    <x v="0"/>
    <n v="1093964896"/>
  </r>
  <r>
    <x v="144"/>
    <x v="143"/>
    <x v="3"/>
    <n v="9999"/>
    <s v="#200-#500"/>
    <n v="12999"/>
    <n v="0.23"/>
    <x v="3"/>
    <n v="6088"/>
    <s v="Resolution: HD Ready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x v="111"/>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W/WEBP_402378-T1/images/I/51UsScvHQNL._SX300_SY300_QL70_FMwebp_.jpg"/>
    <s v="https://www.amazon.in/Kodak-Inches-Certified-Android-32HDX7XPRO/dp/B08CS3BT4L/ref=sr_1_163?qid=1672909131&amp;s=electronics&amp;sr=1-163"/>
    <s v="no"/>
    <n v="4"/>
    <n v="79137912"/>
    <x v="0"/>
    <x v="0"/>
    <n v="8419704"/>
  </r>
  <r>
    <x v="145"/>
    <x v="144"/>
    <x v="4"/>
    <n v="195"/>
    <s v="&gt;#500"/>
    <n v="499"/>
    <n v="0.61"/>
    <x v="8"/>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x v="112"/>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1/images/I/51UsScvHQNL._SX300_SY300_QL70_FMwebp_.jpg"/>
    <s v="https://www.amazon.in/OXYURA-Airtel-Digital-Recording-Compatible/dp/B00RFWNJMC/ref=sr_1_164?qid=1672909131&amp;s=electronics&amp;sr=1-164"/>
    <s v="yes"/>
    <n v="3.5"/>
    <n v="690117"/>
    <x v="0"/>
    <x v="0"/>
    <n v="7595436"/>
  </r>
  <r>
    <x v="146"/>
    <x v="145"/>
    <x v="0"/>
    <n v="999"/>
    <s v="&gt;#500"/>
    <n v="2100"/>
    <n v="0.52"/>
    <x v="7"/>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x v="113"/>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51UsScvHQNL._SX300_SY300_QL70_FMwebp_.jpg"/>
    <s v="https://www.amazon.in/AmazonBasics-Nylon-Braided-Lightning-Cable/dp/B082T6GXS5/ref=sr_1_165?qid=1672909131&amp;s=electronics&amp;sr=1-165"/>
    <s v="yes"/>
    <n v="4.5"/>
    <n v="11533200"/>
    <x v="0"/>
    <x v="0"/>
    <n v="5047148"/>
  </r>
  <r>
    <x v="147"/>
    <x v="146"/>
    <x v="0"/>
    <n v="499"/>
    <s v="&gt;#500"/>
    <n v="899"/>
    <n v="0.44"/>
    <x v="3"/>
    <n v="919"/>
    <s v="Stay ahead and never miss out with a 5A fast charging speed for your devices|It supports Power Delivery technology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x v="114"/>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W/WEBP_402378-T1/images/I/51UsScvHQNL._SX300_SY300_QL70_FMwebp_.jpg"/>
    <s v="https://www.amazon.in/Ambrane-Charging-480mbps-ABCC-100-Black-Grey/dp/B09CMQRQM6/ref=sr_1_166?qid=1672909131&amp;s=electronics&amp;sr=1-166"/>
    <s v="no"/>
    <n v="4"/>
    <n v="826181"/>
    <x v="0"/>
    <x v="1"/>
    <n v="27591137"/>
  </r>
  <r>
    <x v="148"/>
    <x v="147"/>
    <x v="9"/>
    <n v="416"/>
    <s v="&gt;#500"/>
    <n v="599"/>
    <n v="0.31"/>
    <x v="3"/>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x v="115"/>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1/images/I/51UsScvHQNL._SX300_SY300_QL70_FMwebp_.jpg"/>
    <s v="https://www.amazon.in/BlueRigger-Digital-Optical-Audio-Toslink/dp/B005LJQMCK/ref=sr_1_167?qid=1672909131&amp;s=electronics&amp;sr=1-167"/>
    <s v="no"/>
    <n v="4"/>
    <n v="17983777"/>
    <x v="0"/>
    <x v="0"/>
    <n v="11618901"/>
  </r>
  <r>
    <x v="149"/>
    <x v="148"/>
    <x v="0"/>
    <n v="368"/>
    <s v="&gt;#500"/>
    <n v="699"/>
    <n v="0.47"/>
    <x v="3"/>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x v="116"/>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51UsScvHQNL._SX300_SY300_QL70_FMwebp_.jpg"/>
    <s v="https://www.amazon.in/DURACELL-Type-C-Micro-braided-Charge/dp/B09C6H53KH/ref=sr_1_168?qid=1672909131&amp;s=electronics&amp;sr=1-168"/>
    <s v="no"/>
    <n v="4"/>
    <n v="270513"/>
    <x v="0"/>
    <x v="1"/>
    <n v="81657"/>
  </r>
  <r>
    <x v="150"/>
    <x v="149"/>
    <x v="3"/>
    <n v="29990"/>
    <s v="&gt;#500"/>
    <n v="65000"/>
    <n v="0.54"/>
    <x v="4"/>
    <n v="211"/>
    <s v="Resolution: 4K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 Game Mode | TruMotion | MEMC | Cricket Mode | Panoramic Viewing|Warranty Information: 1 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x v="117"/>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W/WEBP_402378-T1/images/I/51UsScvHQNL._SX300_SY300_QL70_FMwebp_.jpg"/>
    <s v="https://www.amazon.in/VU-inches-Premium-Ultra-Smart/dp/B0BB3CBFBM/ref=sr_1_169?qid=1672909133&amp;s=electronics&amp;sr=1-169"/>
    <s v="yes"/>
    <n v="4"/>
    <n v="13715000"/>
    <x v="0"/>
    <x v="1"/>
    <n v="205514"/>
  </r>
  <r>
    <x v="151"/>
    <x v="150"/>
    <x v="0"/>
    <n v="339"/>
    <s v="&gt;#500"/>
    <n v="1099"/>
    <n v="0.69"/>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x v="29"/>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51UsScvHQNL._SX300_SY300_QL70_FMwebp_.jpg"/>
    <s v="https://www.amazon.in/Charging-Braided-Charger-Samsung-Galaxy/dp/B08QSDKFGQ/ref=sr_1_170?qid=1672909133&amp;s=electronics&amp;sr=1-170"/>
    <s v="yes"/>
    <n v="4.5"/>
    <n v="1070426"/>
    <x v="0"/>
    <x v="1"/>
    <n v="15875226"/>
  </r>
  <r>
    <x v="152"/>
    <x v="151"/>
    <x v="3"/>
    <n v="15490"/>
    <s v="&gt;#500"/>
    <n v="20900"/>
    <n v="0.26"/>
    <x v="5"/>
    <n v="16299"/>
    <s v="Resolution: HD Ready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x v="19"/>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UsScvHQNL._SX300_SY300_QL70_FMwebp_.jpg"/>
    <s v="https://www.amazon.in/Samsung-inches-Wondertainment-Ready-UA32TE40AAKBXL/dp/B08PV1X771/ref=sr_1_171?qid=1672909133&amp;s=electronics&amp;sr=1-171"/>
    <s v="no"/>
    <n v="4.5"/>
    <n v="340649100"/>
    <x v="0"/>
    <x v="0"/>
    <n v="495668889"/>
  </r>
  <r>
    <x v="153"/>
    <x v="152"/>
    <x v="0"/>
    <n v="499"/>
    <s v="#200-#500"/>
    <n v="1299"/>
    <n v="0.62"/>
    <x v="5"/>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x v="7"/>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51UsScvHQNL._SX300_SY300_QL70_FMwebp_.jpg"/>
    <s v="https://www.amazon.in/Xiaomi-HyperCharge-Cable-100cm-Type-C/dp/B07YTNKVJQ/ref=sr_1_172?qid=1672909133&amp;s=electronics&amp;sr=1-172"/>
    <s v="yes"/>
    <n v="4.5"/>
    <n v="39503889"/>
    <x v="0"/>
    <x v="0"/>
    <n v="141167862"/>
  </r>
  <r>
    <x v="154"/>
    <x v="153"/>
    <x v="1"/>
    <n v="249"/>
    <s v="&gt;#500"/>
    <n v="399"/>
    <n v="0.38"/>
    <x v="11"/>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x v="118"/>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W/WEBP_402378-T1/images/I/51UsScvHQNL._SX300_SY300_QL70_FMwebp_.jpg"/>
    <s v="https://www.amazon.in/GENERIC-Ultra-Mini-Bluetooth-Dongle-Adapter/dp/B0117H7GZ6/ref=sr_1_173_mod_primary_new?qid=1672909133&amp;s=electronics&amp;sbo=RZvfv%2F%2FHxDF%2BO5021pAnSA%3D%3D&amp;sr=1-173"/>
    <s v="no"/>
    <n v="3.5"/>
    <n v="1852158"/>
    <x v="0"/>
    <x v="0"/>
    <n v="55704"/>
  </r>
  <r>
    <x v="155"/>
    <x v="154"/>
    <x v="4"/>
    <n v="399"/>
    <s v="&gt;#500"/>
    <n v="799"/>
    <n v="0.5"/>
    <x v="5"/>
    <n v="12"/>
    <s v="[Compatible] All model of dth SD / HD / HD+ Plus / 4K DTH Set Top Box.|[Plug &amp; Play] This is a Universal dth Remote - Also Works with All LED LCD TV |[Important] This remote doesn't have feature of recording key and respectively won't support for recording function|[Suggestion] For best performance, please insert new batteries before using |[Caution] This is an Imported Generic Product &amp; Not Original Remote By TataSky."/>
    <s v="AE242TR3GQ6TYC6W4SJ5UYYKBTYQ"/>
    <s v="anurag jain"/>
    <x v="119"/>
    <s v="do not buy"/>
    <s v="tv on off not working, so difficult to battery really a bad product"/>
    <s v="https://m.media-amazon.com/images/W/WEBP_402378-T1/images/I/51UsScvHQNL._SX300_SY300_QL70_FMwebp_.jpg"/>
    <s v="https://www.amazon.in/7SEVEN%C2%AE-Compatible-Control-Replacement-Original/dp/B09XJ1LM7R/ref=sr_1_174?qid=1672909133&amp;s=electronics&amp;sr=1-174"/>
    <s v="yes"/>
    <n v="4.5"/>
    <n v="9588"/>
    <x v="0"/>
    <x v="1"/>
    <n v="23412"/>
  </r>
  <r>
    <x v="156"/>
    <x v="155"/>
    <x v="0"/>
    <n v="1499"/>
    <s v="&gt;#500"/>
    <n v="1999"/>
    <n v="0.25"/>
    <x v="6"/>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x v="94"/>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1/images/I/51UsScvHQNL._SX300_SY300_QL70_FMwebp_.jpg"/>
    <s v="https://www.amazon.in/Belkin-Lightning-iPhone-Charging-MFi-Certified/dp/B084N133Y7/ref=sr_1_175?qid=1672909133&amp;s=electronics&amp;sr=1-175"/>
    <s v="no"/>
    <n v="4.5"/>
    <n v="3900049"/>
    <x v="0"/>
    <x v="0"/>
    <n v="20446480"/>
  </r>
  <r>
    <x v="157"/>
    <x v="156"/>
    <x v="10"/>
    <n v="9490"/>
    <s v="&gt;#500"/>
    <n v="15990"/>
    <n v="0.41"/>
    <x v="2"/>
    <n v="10480"/>
    <s v="Display :BIGGER &amp; BETTER - LED, HD Ready  |  Native Resolution | 1500 : 1 High Contrast Ratio | 3.81 m  Large Screen Display|Lumens: BRIGHTER - 3300 Lumen | 330 ANSI Lumen | LED- Life Long Lamp + 30000 Hours Life |16:9 Aspect Ratio. Power Consumption : 50 - 150 W|Connectivity : 2 x HDMI | USB | VGA | AV | SD Card Slot | Audio Out | Sound : In-Built Speaker  | 3W Speaker|Connect - TV ,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x v="120"/>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UsScvHQNL._SX300_SY300_QL70_FMwebp_.jpg"/>
    <s v="https://www.amazon.in/Support-Display-Projector-Connectivity-E03i31/dp/B088Z1YWBC/ref=sr_1_176?qid=1672909133&amp;s=electronics&amp;sr=1-176"/>
    <s v="no"/>
    <n v="4"/>
    <n v="167575200"/>
    <x v="0"/>
    <x v="0"/>
    <n v="251520"/>
  </r>
  <r>
    <x v="158"/>
    <x v="157"/>
    <x v="2"/>
    <n v="637"/>
    <s v="&gt;#500"/>
    <n v="1499"/>
    <n v="0.57999999999999996"/>
    <x v="4"/>
    <n v="24"/>
    <s v="Superior quality HDMI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x v="121"/>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1/images/I/51UsScvHQNL._SX300_SY300_QL70_FMwebp_.jpg"/>
    <s v="https://www.amazon.in/Zeb-HAA2021-HDMI-Meter-Cable/dp/B07VSG5SXZ/ref=sr_1_177?qid=1672909133&amp;s=electronics&amp;sr=1-177"/>
    <s v="yes"/>
    <n v="4"/>
    <n v="35976"/>
    <x v="0"/>
    <x v="1"/>
    <n v="6096"/>
  </r>
  <r>
    <x v="159"/>
    <x v="158"/>
    <x v="4"/>
    <n v="399"/>
    <s v="&gt;#500"/>
    <n v="899"/>
    <n v="0.56000000000000005"/>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x v="122"/>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W/WEBP_402378-T1/images/I/51UsScvHQNL._SX300_SY300_QL70_FMwebp_.jpg"/>
    <s v="https://www.amazon.in/7SEVEN-Control-YouTube-Netflix-Compatible/dp/B08RWCZ6SY/ref=sr_1_178?qid=1672909133&amp;s=electronics&amp;sr=1-178"/>
    <s v="yes"/>
    <n v="4"/>
    <n v="228346"/>
    <x v="0"/>
    <x v="1"/>
    <n v="905510"/>
  </r>
  <r>
    <x v="160"/>
    <x v="159"/>
    <x v="9"/>
    <n v="1089"/>
    <s v="&gt;#500"/>
    <n v="1600"/>
    <n v="0.32"/>
    <x v="1"/>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x v="123"/>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51UsScvHQNL._SX300_SY300_QL70_FMwebp_.jpg"/>
    <s v="https://www.amazon.in/AmazonBasics-Digital-Optical-Converter-Adapter/dp/B07KSB1MLX/ref=sr_1_179?qid=1672909133&amp;s=electronics&amp;sr=1-179"/>
    <s v="no"/>
    <n v="4"/>
    <n v="5704000"/>
    <x v="0"/>
    <x v="0"/>
    <n v="22299075"/>
  </r>
  <r>
    <x v="161"/>
    <x v="160"/>
    <x v="0"/>
    <n v="339"/>
    <s v="#200-#500"/>
    <n v="999"/>
    <n v="0.66"/>
    <x v="5"/>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x v="124"/>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W/WEBP_402378-T1/images/I/51UsScvHQNL._SX300_SY300_QL70_FMwebp_.jpg"/>
    <s v="https://www.amazon.in/Wayona-Braided-Charging-Samsung-Galaxy/dp/B081FG1QYX/ref=sr_1_180?qid=1672909133&amp;s=electronics&amp;sr=1-180"/>
    <s v="yes"/>
    <n v="4.5"/>
    <n v="6248745"/>
    <x v="0"/>
    <x v="0"/>
    <n v="48363660"/>
  </r>
  <r>
    <x v="162"/>
    <x v="161"/>
    <x v="0"/>
    <n v="149"/>
    <s v="#200-#500"/>
    <n v="499"/>
    <n v="0.7"/>
    <x v="1"/>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x v="61"/>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W/WEBP_402378-T1/images/I/51UsScvHQNL._SX300_SY300_QL70_FMwebp_.jpg"/>
    <s v="https://www.amazon.in/Pinnaclz-Original-Type-Charging-Transfer/dp/B08R69WBN7/ref=sr_1_182?qid=1672909133&amp;s=electronics&amp;sr=1-182"/>
    <s v="yes"/>
    <n v="4"/>
    <n v="3858268"/>
    <x v="0"/>
    <x v="0"/>
    <n v="440724"/>
  </r>
  <r>
    <x v="163"/>
    <x v="162"/>
    <x v="0"/>
    <n v="149"/>
    <s v="&gt;#500"/>
    <n v="399"/>
    <n v="0.63"/>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x v="125"/>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1/images/I/51UsScvHQNL._SX300_SY300_QL70_FMwebp_.jpg"/>
    <s v="https://www.amazon.in/Ambrane-BCL-15-Lightning-Cable-Smartphone/dp/B0B3RHX6B6/ref=sr_1_183?qid=1672909133&amp;s=electronics&amp;sr=1-183"/>
    <s v="yes"/>
    <n v="4"/>
    <n v="22743"/>
    <x v="0"/>
    <x v="1"/>
    <n v="32889"/>
  </r>
  <r>
    <x v="164"/>
    <x v="163"/>
    <x v="0"/>
    <n v="599"/>
    <s v="&gt;#500"/>
    <n v="849"/>
    <n v="0.28999999999999998"/>
    <x v="7"/>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x v="126"/>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W/WEBP_402378-T1/images/I/51UsScvHQNL._SX300_SY300_QL70_FMwebp_.jpg"/>
    <s v="https://www.amazon.in/Belkin-USB-C-Charging-USB-IF-Certified/dp/B084N18QZY/ref=sr_1_184?qid=1672909133&amp;s=electronics&amp;sr=1-184"/>
    <s v="no"/>
    <n v="4.5"/>
    <n v="489873"/>
    <x v="0"/>
    <x v="1"/>
    <n v="688361"/>
  </r>
  <r>
    <x v="165"/>
    <x v="164"/>
    <x v="4"/>
    <n v="299"/>
    <s v="&gt;#500"/>
    <n v="1199"/>
    <n v="0.75"/>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x v="127"/>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W/WEBP_402378-T1/images/I/51UsScvHQNL._SX300_SY300_QL70_FMwebp_.jpg"/>
    <s v="https://www.amazon.in/LOHAYA-Television-Compatible-Samsung-Control/dp/B081NHWT6Z/ref=sr_1_185?qid=1672909133&amp;s=electronics&amp;sr=1-185"/>
    <s v="yes"/>
    <n v="4"/>
    <n v="1430407"/>
    <x v="0"/>
    <x v="0"/>
    <n v="15652160"/>
  </r>
  <r>
    <x v="166"/>
    <x v="165"/>
    <x v="0"/>
    <n v="399"/>
    <s v="&gt;#500"/>
    <n v="1299"/>
    <n v="0.69"/>
    <x v="3"/>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x v="83"/>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1/images/I/51UsScvHQNL._SX300_SY300_QL70_FMwebp_.jpg"/>
    <s v="https://www.amazon.in/Wayona-Nylon-Braided-Charging-iPhones/dp/B07JPJJZ2H/ref=sr_1_186?qid=1672909133&amp;s=electronics&amp;sr=1-186"/>
    <s v="yes"/>
    <n v="4"/>
    <n v="17042880"/>
    <x v="0"/>
    <x v="0"/>
    <n v="4500160"/>
  </r>
  <r>
    <x v="167"/>
    <x v="166"/>
    <x v="4"/>
    <n v="339"/>
    <s v="&gt;#500"/>
    <n v="1999"/>
    <n v="0.83"/>
    <x v="1"/>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x v="128"/>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1/images/I/51UsScvHQNL._SX300_SY300_QL70_FMwebp_.jpg"/>
    <s v="https://www.amazon.in/Electvision-Compatible-verification-coustmer-7738090464/dp/B09JKNF147/ref=sr_1_187?qid=1672909133&amp;s=electronics&amp;sr=1-187"/>
    <s v="yes"/>
    <n v="4"/>
    <n v="685657"/>
    <x v="0"/>
    <x v="1"/>
    <n v="552573"/>
  </r>
  <r>
    <x v="168"/>
    <x v="167"/>
    <x v="3"/>
    <n v="12499"/>
    <s v="#200-#500"/>
    <n v="22990"/>
    <n v="0.46"/>
    <x v="5"/>
    <n v="1611"/>
    <s v="Resolution : HD Ready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x v="129"/>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W/WEBP_402378-T1/images/I/51UsScvHQNL._SX300_SY300_QL70_FMwebp_.jpg"/>
    <s v="https://www.amazon.in/Acer-inches-Ready-Android-AR32AR2841HDSB/dp/B0B9959XF3/ref=sr_1_188?qid=1672909133&amp;s=electronics&amp;sr=1-188"/>
    <s v="no"/>
    <n v="4.5"/>
    <n v="37036890"/>
    <x v="0"/>
    <x v="0"/>
    <n v="10564938"/>
  </r>
  <r>
    <x v="169"/>
    <x v="168"/>
    <x v="0"/>
    <n v="249"/>
    <s v="&gt;#500"/>
    <n v="399"/>
    <n v="0.38"/>
    <x v="1"/>
    <n v="6558"/>
    <s v="realme's 10W Micro-USB Cable is compatible with both smartphones and tablets |Ensures up to 2A fast charging and high data transmission rate|The premium Nylon braids makes it robust and sturdy against unwanted bends and damages|Cable Length - 1 meter|realme's 10W Micro-USB Cable is compatible with both smartphones and tablets |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x v="130"/>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W/WEBP_402378-T1/images/I/51UsScvHQNL._SX300_SY300_QL70_FMwebp_.jpg"/>
    <s v="https://www.amazon.in/realme-Charging-Micro-USB-Cable-Braided/dp/B09PNR6F8Q/ref=sr_1_189?qid=1672909133&amp;s=electronics&amp;sr=1-189"/>
    <s v="no"/>
    <n v="4"/>
    <n v="2616642"/>
    <x v="0"/>
    <x v="0"/>
    <n v="151942302"/>
  </r>
  <r>
    <x v="170"/>
    <x v="169"/>
    <x v="1"/>
    <n v="1399"/>
    <s v="&gt;#500"/>
    <n v="2499"/>
    <n v="0.44"/>
    <x v="6"/>
    <n v="23169"/>
    <s v="Ultimate¬†Wi-Fi Speed¬†‚Äî‚Äî AC1300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x v="131"/>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51UsScvHQNL._SX300_SY300_QL70_FMwebp_.jpg"/>
    <s v="https://www.amazon.in/TP-Link-Archer-T3U-Wireless-MU-MIMO/dp/B07M69276N/ref=sr_1_190?qid=1672909133&amp;s=electronics&amp;sr=1-190"/>
    <s v="no"/>
    <n v="4.5"/>
    <n v="57899331"/>
    <x v="0"/>
    <x v="0"/>
    <n v="108963807"/>
  </r>
  <r>
    <x v="171"/>
    <x v="170"/>
    <x v="3"/>
    <n v="32999"/>
    <s v="#200-#500"/>
    <n v="47990"/>
    <n v="0.31"/>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2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55AR2851UDFL/dp/B0B1YZ9CB8/ref=sr_1_191?qid=1672909133&amp;s=electronics&amp;sr=1-191"/>
    <s v="no"/>
    <n v="4.5"/>
    <n v="225696970"/>
    <x v="0"/>
    <x v="0"/>
    <n v="6692369"/>
  </r>
  <r>
    <x v="172"/>
    <x v="171"/>
    <x v="0"/>
    <n v="149"/>
    <s v="&gt;#500"/>
    <n v="399"/>
    <n v="0.63"/>
    <x v="1"/>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64"/>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M/dp/B09YLYB9PB/ref=sr_1_192?qid=1672909133&amp;s=electronics&amp;sr=1-192"/>
    <s v="yes"/>
    <n v="4"/>
    <n v="567777"/>
    <x v="0"/>
    <x v="0"/>
    <n v="3772373"/>
  </r>
  <r>
    <x v="173"/>
    <x v="172"/>
    <x v="0"/>
    <n v="325"/>
    <s v="&gt;#500"/>
    <n v="999"/>
    <n v="0.67"/>
    <x v="5"/>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x v="132"/>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W/WEBP_402378-T1/images/I/51UsScvHQNL._SX300_SY300_QL70_FMwebp_.jpg"/>
    <s v="https://www.amazon.in/Wayona-Charging-Charger-Samsung-Galaxy/dp/B08CTNJ985/ref=sr_1_193?qid=1672909134&amp;s=electronics&amp;sr=1-193"/>
    <s v="yes"/>
    <n v="4.5"/>
    <n v="2648349"/>
    <x v="0"/>
    <x v="0"/>
    <n v="13255"/>
  </r>
  <r>
    <x v="174"/>
    <x v="173"/>
    <x v="0"/>
    <n v="399"/>
    <s v="#200-#500"/>
    <n v="1999"/>
    <n v="0.8"/>
    <x v="16"/>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x v="133"/>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W/WEBP_402378-T1/images/I/51UsScvHQNL._SX300_SY300_QL70_FMwebp_.jpg"/>
    <s v="https://www.amazon.in/Syncwire-Cable-Charging-Compatible-Devices/dp/B0BP7XLX48/ref=sr_1_194?qid=1672909134&amp;s=electronics&amp;sr=1-194"/>
    <s v="yes"/>
    <n v="5"/>
    <n v="9995"/>
    <x v="0"/>
    <x v="1"/>
    <n v="3060"/>
  </r>
  <r>
    <x v="175"/>
    <x v="174"/>
    <x v="1"/>
    <n v="199"/>
    <s v="#200-#500"/>
    <n v="499"/>
    <n v="0.6"/>
    <x v="8"/>
    <n v="612"/>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x v="134"/>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1/images/I/51UsScvHQNL._SX300_SY300_QL70_FMwebp_.jpg"/>
    <s v="https://www.amazon.in/Skadioo-Accessories-Receiver-Compatible-dongle/dp/B09LHXNZLR/ref=sr_1_195?qid=1672909134&amp;s=electronics&amp;sr=1-195"/>
    <s v="yes"/>
    <n v="3.5"/>
    <n v="305388"/>
    <x v="0"/>
    <x v="1"/>
    <n v="5739336"/>
  </r>
  <r>
    <x v="176"/>
    <x v="175"/>
    <x v="0"/>
    <n v="88"/>
    <s v="&gt;#500"/>
    <n v="299"/>
    <n v="0.71"/>
    <x v="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Andriod-Devices/dp/B0B3N8VG24/ref=sr_1_196?qid=1672909134&amp;s=electronics&amp;sr=1-196"/>
    <s v="yes"/>
    <n v="4"/>
    <n v="2804022"/>
    <x v="0"/>
    <x v="0"/>
    <n v="25179930"/>
  </r>
  <r>
    <x v="177"/>
    <x v="176"/>
    <x v="0"/>
    <n v="399"/>
    <s v="#200-#500"/>
    <n v="1099"/>
    <n v="0.64"/>
    <x v="4"/>
    <n v="2685"/>
    <s v="„ÄêHigh Charging Speed 65W„Äë: Output power up to 20V 3.25A, which is ensured by high-speed and safe charging, and the USB 2.0 supports data transfer speed which can reach 40~60MB/S .|„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x v="109"/>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W/WEBP_402378-T1/images/I/51UsScvHQNL._SX300_SY300_QL70_FMwebp_.jpg"/>
    <s v="https://www.amazon.in/Charging-Braided-Compatible-Samsung-Galaxy/dp/B08PSVBB2X/ref=sr_1_197?qid=1672909134&amp;s=electronics&amp;sr=1-197"/>
    <s v="yes"/>
    <n v="4"/>
    <n v="2950815"/>
    <x v="0"/>
    <x v="0"/>
    <n v="25179930"/>
  </r>
  <r>
    <x v="178"/>
    <x v="177"/>
    <x v="0"/>
    <n v="57.89"/>
    <s v="#200"/>
    <n v="199"/>
    <n v="0.71"/>
    <x v="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Andriod-XCD-FPM01/dp/B0B3MQXNFB/ref=sr_1_198?qid=1672909134&amp;s=electronics&amp;sr=1-198"/>
    <s v="yes"/>
    <n v="4"/>
    <n v="1866222"/>
    <x v="1"/>
    <x v="0"/>
    <n v="5401728"/>
  </r>
  <r>
    <x v="179"/>
    <x v="178"/>
    <x v="4"/>
    <n v="799"/>
    <s v="#200-#500"/>
    <n v="1999"/>
    <n v="0.6"/>
    <x v="9"/>
    <n v="576"/>
    <s v="Compatible with MI Smart TV 4A 32 inch Led TV /Mi 4A 43 inch led TV | Mi LED Smart TV 4A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This is an Imported Generic Product &amp; Not Original Mi Remote.|For Pairing to LED TV, Please use new Alkaline Batteries."/>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x v="135"/>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1/images/I/51UsScvHQNL._SX300_SY300_QL70_FMwebp_.jpg"/>
    <s v="https://www.amazon.in/7SEVEN-Bluetooth-Command-Netflix-XMRM-00A/dp/B08XMSKKMM/ref=sr_1_199?qid=1672909134&amp;s=electronics&amp;sr=1-199"/>
    <s v="yes"/>
    <n v="3.5"/>
    <n v="1151424"/>
    <x v="0"/>
    <x v="1"/>
    <n v="180288"/>
  </r>
  <r>
    <x v="180"/>
    <x v="179"/>
    <x v="4"/>
    <n v="205"/>
    <s v="&gt;#500"/>
    <n v="499"/>
    <n v="0.59"/>
    <x v="12"/>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x v="136"/>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W/WEBP_402378-T1/images/I/51UsScvHQNL._SX300_SY300_QL70_FMwebp_.jpg"/>
    <s v="https://www.amazon.in/Sony-TV-Remote-Compatible-Control/dp/B09L8DT7D6/ref=sr_1_200?qid=1672909134&amp;s=electronics&amp;sr=1-200"/>
    <s v="yes"/>
    <n v="4"/>
    <n v="156187"/>
    <x v="0"/>
    <x v="1"/>
    <n v="925541"/>
  </r>
  <r>
    <x v="181"/>
    <x v="180"/>
    <x v="0"/>
    <n v="299"/>
    <s v="&gt;#500"/>
    <n v="699"/>
    <n v="0.56999999999999995"/>
    <x v="4"/>
    <n v="2957"/>
    <s v="USB 3.0 Micro Cable A to Micro B For External Hard Drives/Disk; Quickly Transfer data from an external storage device to your PC or Laptop at 10x the speed of USB 2.0.|Connector A: USB 3.0 A  Male Connector B: USB 3.0 Micro-B  Male.|Superspeed USB 3.0 cable A to Micro B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x v="137"/>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1/images/I/51UsScvHQNL._SX300_SY300_QL70_FMwebp_.jpg"/>
    <s v="https://www.amazon.in/Storite-USB-3-0-Micro-Cable/dp/B00GE55L22/ref=sr_1_201?qid=1672909134&amp;s=electronics&amp;sr=1-201"/>
    <s v="yes"/>
    <n v="4"/>
    <n v="2066943"/>
    <x v="0"/>
    <x v="0"/>
    <n v="19918352"/>
  </r>
  <r>
    <x v="182"/>
    <x v="181"/>
    <x v="0"/>
    <n v="849"/>
    <s v="&gt;#500"/>
    <n v="999"/>
    <n v="0.15"/>
    <x v="4"/>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x v="138"/>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W/WEBP_402378-T1/images/I/51UsScvHQNL._SX300_SY300_QL70_FMwebp_.jpg"/>
    <s v="https://www.amazon.in/LTG500-Indestructible-Certified-Lightning-2Meter/dp/B0162K34H2/ref=sr_1_202?qid=1672909134&amp;s=electronics&amp;sr=1-202"/>
    <s v="no"/>
    <n v="4"/>
    <n v="6729264"/>
    <x v="0"/>
    <x v="0"/>
    <n v="91286272"/>
  </r>
  <r>
    <x v="183"/>
    <x v="182"/>
    <x v="0"/>
    <n v="949"/>
    <s v="&gt;#500"/>
    <n v="1999"/>
    <n v="0.53"/>
    <x v="6"/>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32"/>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Lightning-Aluminum-Certified-Charging/dp/B0B8SRZ5SV/ref=sr_1_203?qid=1672909134&amp;s=electronics&amp;sr=1-203"/>
    <s v="yes"/>
    <n v="4.5"/>
    <n v="27090448"/>
    <x v="0"/>
    <x v="0"/>
    <n v="73871952"/>
  </r>
  <r>
    <x v="184"/>
    <x v="183"/>
    <x v="0"/>
    <n v="499"/>
    <s v="#200-#500"/>
    <n v="1200"/>
    <n v="0.57999999999999996"/>
    <x v="5"/>
    <n v="5451"/>
    <s v="Connect USB Type-C enabled devices  with standard USB Type-C 2.0 enabled devices and accessories |Supports USB PD fast charging up to 60W 20V/3A; charges phones and laptop with USB C ports at high-speed; supports data transfer speed up to 480Mbps|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x v="139"/>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51UsScvHQNL._SX300_SY300_QL70_FMwebp_.jpg"/>
    <s v="https://www.amazon.in/AmazonBasics-Double-Braided-Nylon-Type-C/dp/B07CWNJLPC/ref=sr_1_204?qid=1672909134&amp;s=electronics&amp;sr=1-204"/>
    <s v="yes"/>
    <n v="4.5"/>
    <n v="6541200"/>
    <x v="0"/>
    <x v="0"/>
    <n v="59475861"/>
  </r>
  <r>
    <x v="185"/>
    <x v="184"/>
    <x v="0"/>
    <n v="299"/>
    <s v="&gt;#500"/>
    <n v="485"/>
    <n v="0.38"/>
    <x v="5"/>
    <n v="10911"/>
    <s v="One USB 3.0 Cable - A Male to Micro B - 6 Feet |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x v="140"/>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W/WEBP_402378-T1/images/I/51UsScvHQNL._SX300_SY300_QL70_FMwebp_.jpg"/>
    <s v="https://www.amazon.in/AmazonBasics-USB-3-0-Cable-Meters/dp/B00NH12R1O/ref=sr_1_205?qid=1672909134&amp;s=electronics&amp;sr=1-205"/>
    <s v="no"/>
    <n v="4.5"/>
    <n v="5291835"/>
    <x v="0"/>
    <x v="0"/>
    <n v="147865872"/>
  </r>
  <r>
    <x v="186"/>
    <x v="182"/>
    <x v="0"/>
    <n v="949"/>
    <s v="&gt;#500"/>
    <n v="1999"/>
    <n v="0.53"/>
    <x v="6"/>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32"/>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Lightning-Aluminum-Certified-Charging/dp/B0B8SSC5D9/ref=sr_1_206?qid=1672909134&amp;s=electronics&amp;sr=1-206"/>
    <s v="yes"/>
    <n v="4.5"/>
    <n v="27090448"/>
    <x v="0"/>
    <x v="0"/>
    <n v="38026912"/>
  </r>
  <r>
    <x v="187"/>
    <x v="185"/>
    <x v="0"/>
    <n v="379"/>
    <s v="&gt;#500"/>
    <n v="1099"/>
    <n v="0.66"/>
    <x v="5"/>
    <n v="2806"/>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x v="8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harger-Compatible-Samsung/dp/B08WKG2MWT/ref=sr_1_207?qid=1672909134&amp;s=electronics&amp;sr=1-207"/>
    <s v="yes"/>
    <n v="4.5"/>
    <n v="3083794"/>
    <x v="0"/>
    <x v="0"/>
    <n v="982100"/>
  </r>
  <r>
    <x v="188"/>
    <x v="186"/>
    <x v="3"/>
    <n v="8990"/>
    <s v="&gt;#500"/>
    <n v="18990"/>
    <n v="0.53"/>
    <x v="2"/>
    <n v="350"/>
    <s v="Resolution: HD Ready  | Reresh Rate : 60 hertz | 16:09 Display Scale|Connectivity: 2 HDMI Ports to connect set-top box, Blu Ray players and gaming console | 2 USB Ports to connect hard drives and other USB devices | 2 AV Input ports | RF Port | RJ45 | Wi-Fi|Smart TV Features: Android 9.0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x v="141"/>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51UsScvHQNL._SX300_SY300_QL70_FMwebp_.jpg"/>
    <s v="https://www.amazon.in/Karbonn-Millennium-KJW32SKHD-Phantom-Bezel-Less/dp/B0B466C3G4/ref=sr_1_208?qid=1672909134&amp;s=electronics&amp;sr=1-208"/>
    <s v="yes"/>
    <n v="4"/>
    <n v="6646500"/>
    <x v="0"/>
    <x v="1"/>
    <n v="10508050"/>
  </r>
  <r>
    <x v="189"/>
    <x v="147"/>
    <x v="9"/>
    <n v="486"/>
    <s v="&gt;#500"/>
    <n v="1999"/>
    <n v="0.76"/>
    <x v="3"/>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x v="115"/>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1/images/I/51UsScvHQNL._SX300_SY300_QL70_FMwebp_.jpg"/>
    <s v="https://www.amazon.in/BlueRigger-Digital-Optical-Toslink-Meters/dp/B005LJQMZC/ref=sr_1_209?qid=1672909134&amp;s=electronics&amp;sr=1-209"/>
    <s v="yes"/>
    <n v="4"/>
    <n v="60015977"/>
    <x v="0"/>
    <x v="0"/>
    <n v="120182069"/>
  </r>
  <r>
    <x v="190"/>
    <x v="187"/>
    <x v="5"/>
    <n v="5699"/>
    <s v="&gt;#500"/>
    <n v="11000"/>
    <n v="0.48"/>
    <x v="3"/>
    <n v="4003"/>
    <s v="Sound output: 20 Watts Output | In-built Box Speakers|Resolution: HD Ready  | Refresh Rate: 60 hertz | Viewing angle: 178 degree|Installation: For requesting installation/wall mounting/demo of this product once delivered, please directly call Visio World support on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x v="45"/>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1/images/I/51UsScvHQNL._SX300_SY300_QL70_FMwebp_.jpg"/>
    <s v="https://www.amazon.in/Visio-World-inches-VW24A-Ready/dp/B07MDRGHWQ/ref=sr_1_210?qid=1672909134&amp;s=electronics&amp;sr=1-210"/>
    <s v="no"/>
    <n v="4"/>
    <n v="44033000"/>
    <x v="0"/>
    <x v="0"/>
    <n v="715804451"/>
  </r>
  <r>
    <x v="191"/>
    <x v="188"/>
    <x v="0"/>
    <n v="709"/>
    <s v="&gt;#500"/>
    <n v="1999"/>
    <n v="0.65"/>
    <x v="4"/>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x v="142"/>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1/images/I/51UsScvHQNL._SX300_SY300_QL70_FMwebp_.jpg"/>
    <s v="https://www.amazon.in/AmazonBasics-Certified-Lightning-Charge-Meters/dp/B07DC4RZPY/ref=sr_1_211?qid=1672909134&amp;s=electronics&amp;sr=1-211"/>
    <s v="yes"/>
    <n v="4"/>
    <n v="357455183"/>
    <x v="0"/>
    <x v="0"/>
    <n v="1271210053"/>
  </r>
  <r>
    <x v="192"/>
    <x v="189"/>
    <x v="3"/>
    <n v="47990"/>
    <s v="&gt;#500"/>
    <n v="70900"/>
    <n v="0.32"/>
    <x v="5"/>
    <n v="7109"/>
    <s v="Resolution : Crystal 4K Ultra HD  | Refresh Rate : 50 Hertz|Connectivity: 3 HDMI ports to connect set top box, Blu-ray speakers or a gaming console | 1 USB ports to connect hard drives or other USB devices|Display: Ultra HD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x v="51"/>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55AUE65AKXXL/dp/B0B15GSPQW/ref=sr_1_212?qid=1672909134&amp;s=electronics&amp;sr=1-212"/>
    <s v="no"/>
    <n v="4.5"/>
    <n v="504028100"/>
    <x v="0"/>
    <x v="0"/>
    <n v="3483410"/>
  </r>
  <r>
    <x v="193"/>
    <x v="190"/>
    <x v="4"/>
    <n v="299"/>
    <s v="&gt;#500"/>
    <n v="1199"/>
    <n v="0.75"/>
    <x v="8"/>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x v="143"/>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1/images/I/51UsScvHQNL._SX300_SY300_QL70_FMwebp_.jpg"/>
    <s v="https://www.amazon.in/LOHAYA-Television-Remote-Compatible-Control/dp/B08GJNM9N7/ref=sr_1_213?qid=1672909134&amp;s=electronics&amp;sr=1-213"/>
    <s v="yes"/>
    <n v="3.5"/>
    <n v="587510"/>
    <x v="0"/>
    <x v="1"/>
    <n v="240590"/>
  </r>
  <r>
    <x v="194"/>
    <x v="191"/>
    <x v="0"/>
    <n v="320"/>
    <s v="&gt;#500"/>
    <n v="599"/>
    <n v="0.47"/>
    <x v="4"/>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x v="144"/>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W/WEBP_402378-T1/images/I/51UsScvHQNL._SX300_SY300_QL70_FMwebp_.jpg"/>
    <s v="https://www.amazon.in/DURACELL-Micro-braided-Charge-Cable/dp/B09C6FML9B/ref=sr_1_214?qid=1672909134&amp;s=electronics&amp;sr=1-214"/>
    <s v="no"/>
    <n v="4"/>
    <n v="294109"/>
    <x v="0"/>
    <x v="1"/>
    <n v="29951"/>
  </r>
  <r>
    <x v="195"/>
    <x v="192"/>
    <x v="0"/>
    <n v="139"/>
    <s v="#200-#500"/>
    <n v="549"/>
    <n v="0.75"/>
    <x v="2"/>
    <n v="61"/>
    <s v="Fast charging support for various smart phones with the standard QC 18W support .|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x v="145"/>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1/images/I/51UsScvHQNL._SX300_SY300_QL70_FMwebp_.jpg"/>
    <s v="https://www.amazon.in/Zebronics-CU3100V-charging-capacity-durability/dp/B0B65MJ45G/ref=sr_1_215?qid=1672909134&amp;s=electronics&amp;sr=1-215"/>
    <s v="yes"/>
    <n v="4"/>
    <n v="33489"/>
    <x v="0"/>
    <x v="1"/>
    <n v="572058"/>
  </r>
  <r>
    <x v="196"/>
    <x v="193"/>
    <x v="0"/>
    <n v="129"/>
    <s v="&gt;#500"/>
    <n v="249"/>
    <n v="0.48"/>
    <x v="1"/>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Beetel-Durable-Lightning-Charge/dp/B08P9RYPLR/ref=sr_1_216?qid=1672909134&amp;s=electronics&amp;sr=1-216"/>
    <s v="no"/>
    <n v="4"/>
    <n v="2335122"/>
    <x v="0"/>
    <x v="0"/>
    <n v="307973520"/>
  </r>
  <r>
    <x v="197"/>
    <x v="194"/>
    <x v="3"/>
    <n v="24999"/>
    <s v="&gt;#500"/>
    <n v="35999"/>
    <n v="0.31"/>
    <x v="3"/>
    <n v="32840"/>
    <s v="Note : The brands, Mi and Xiaomi, are part of the same multinational conglomerate|Resolution : Full HD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14"/>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51UsScvHQNL._SX300_SY300_QL70_FMwebp_.jpg"/>
    <s v="https://www.amazon.in/MI-inches-Smart-Android-L43M7-EAIN/dp/B0B6F8HHR6/ref=sr_1_217?qid=1672909135&amp;s=electronics&amp;sr=1-217"/>
    <s v="no"/>
    <n v="4"/>
    <n v="1182207160"/>
    <x v="0"/>
    <x v="0"/>
    <n v="240323120"/>
  </r>
  <r>
    <x v="198"/>
    <x v="195"/>
    <x v="0"/>
    <n v="999"/>
    <s v="#200-#500"/>
    <n v="1699"/>
    <n v="0.41"/>
    <x v="6"/>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x v="146"/>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1/images/I/51UsScvHQNL._SX300_SY300_QL70_FMwebp_.jpg"/>
    <s v="https://www.amazon.in/Belkin-Lightning-AirPods-MFi-Certified-Charging/dp/B084MZXJN6/ref=sr_1_218?qid=1672909135&amp;s=electronics&amp;sr=1-218"/>
    <s v="no"/>
    <n v="4.5"/>
    <n v="12433282"/>
    <x v="0"/>
    <x v="0"/>
    <n v="5773902"/>
  </r>
  <r>
    <x v="199"/>
    <x v="196"/>
    <x v="0"/>
    <n v="225"/>
    <s v="&gt;#500"/>
    <n v="499"/>
    <n v="0.55000000000000004"/>
    <x v="4"/>
    <n v="789"/>
    <s v="Approx. Length Of Cable: 2' Feet|Can Be Used For Startek Fm220U Fingerprint Scanner|Color: Ivory|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x v="147"/>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1/images/I/51UsScvHQNL._SX300_SY300_QL70_FMwebp_.jpg"/>
    <s v="https://www.amazon.in/Time-Office-Replacement-Startek-FM220U/dp/B08XMG618K/ref=sr_1_220?qid=1672909135&amp;s=electronics&amp;sr=1-220"/>
    <s v="yes"/>
    <n v="4"/>
    <n v="393711"/>
    <x v="0"/>
    <x v="1"/>
    <n v="321123"/>
  </r>
  <r>
    <x v="200"/>
    <x v="197"/>
    <x v="4"/>
    <n v="547"/>
    <s v="&gt;#500"/>
    <n v="2999"/>
    <n v="0.82"/>
    <x v="5"/>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x v="148"/>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W/WEBP_402378-T1/images/I/51UsScvHQNL._SX300_SY300_QL70_FMwebp_.jpg"/>
    <s v="https://www.amazon.in/Caldipree-Silicone-Compatible-BN68-13897A-2022-BLACK/dp/B0BCKWZ884/ref=sr_1_221?qid=1672909135&amp;s=electronics&amp;sr=1-221"/>
    <s v="yes"/>
    <n v="4.5"/>
    <n v="1220593"/>
    <x v="0"/>
    <x v="1"/>
    <n v="976393"/>
  </r>
  <r>
    <x v="201"/>
    <x v="198"/>
    <x v="0"/>
    <n v="259"/>
    <s v="&gt;#500"/>
    <n v="699"/>
    <n v="0.63"/>
    <x v="12"/>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x v="149"/>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1/images/I/51UsScvHQNL._SX300_SY300_QL70_FMwebp_.jpg"/>
    <s v="https://www.amazon.in/Storite%C2%AE-USB-2-0-Mini-0-88feet/dp/B00GGGOYEK/ref=sr_1_222?qid=1672909135&amp;s=electronics&amp;sr=1-222"/>
    <s v="yes"/>
    <n v="4"/>
    <n v="1676901"/>
    <x v="0"/>
    <x v="0"/>
    <n v="6333360"/>
  </r>
  <r>
    <x v="202"/>
    <x v="199"/>
    <x v="4"/>
    <n v="239"/>
    <s v="&gt;#500"/>
    <n v="699"/>
    <n v="0.66"/>
    <x v="6"/>
    <n v="2640"/>
    <s v="Replacement for Sony RM-YD092 ,Fits with various SONY brand models,It is compatible with most of new and old SONY TV. Support 2K 4K UHD Smart TV. including Home hub buttons.Has both TV mode and DVD mode|This Item uses two AAA batteries.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x v="150"/>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1/images/I/51UsScvHQNL._SX300_SY300_QL70_FMwebp_.jpg"/>
    <s v="https://www.amazon.in/Universal-Remote-Control-Sony-Bravia/dp/B07ZR4S1G4/ref=sr_1_223_mod_primary_new?qid=1672909135&amp;s=electronics&amp;sbo=RZvfv%2F%2FHxDF%2BO5021pAnSA%3D%3D&amp;sr=1-223"/>
    <s v="yes"/>
    <n v="4.5"/>
    <n v="1845360"/>
    <x v="0"/>
    <x v="0"/>
    <n v="2214960"/>
  </r>
  <r>
    <x v="203"/>
    <x v="200"/>
    <x v="4"/>
    <n v="349"/>
    <s v="&gt;#500"/>
    <n v="999"/>
    <n v="0.65"/>
    <x v="1"/>
    <n v="839"/>
    <s v="Type: Protective Cover For Remote Control|Material: Silicone|Available colors: Red, Black.|For your convenience we have list some remote models for your easy reference."/>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x v="151"/>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51UsScvHQNL._SX300_SY300_QL70_FMwebp_.jpg"/>
    <s v="https://www.amazon.in/Cotbolt-Compatible-BN59-01312A-Shockproof-Protective/dp/B09C635BMM/ref=sr_1_224?qid=1672909135&amp;s=electronics&amp;sr=1-224"/>
    <s v="yes"/>
    <n v="4"/>
    <n v="838161"/>
    <x v="0"/>
    <x v="1"/>
    <n v="36961306"/>
  </r>
  <r>
    <x v="204"/>
    <x v="201"/>
    <x v="2"/>
    <n v="467"/>
    <s v="&gt;#500"/>
    <n v="599"/>
    <n v="0.22"/>
    <x v="6"/>
    <n v="44054"/>
    <s v="[Premium Cable] - High-Speed HDMI Cables. Made with a PVC Jacket, this cable protects against fraying and damage, making it perfect for everyday use.|[ Supports Latest HDMI 2.0b Standard ] - 4K, UHD, 3D, Audio Return Channel ,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x v="152"/>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1/images/I/51UsScvHQNL._SX300_SY300_QL70_FMwebp_.jpg"/>
    <s v="https://www.amazon.in/BlueRigger-High-Speed-Cable-Ethernet/dp/B00GG59HU2/ref=sr_1_225?qid=1672909135&amp;s=electronics&amp;sr=1-225"/>
    <s v="no"/>
    <n v="4.5"/>
    <n v="26388346"/>
    <x v="0"/>
    <x v="0"/>
    <n v="142338474"/>
  </r>
  <r>
    <x v="205"/>
    <x v="202"/>
    <x v="0"/>
    <n v="449"/>
    <s v="&gt;#500"/>
    <n v="599"/>
    <n v="0.25"/>
    <x v="1"/>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x v="153"/>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W/WEBP_402378-T1/images/I/51UsScvHQNL._SX300_SY300_QL70_FMwebp_.jpg"/>
    <s v="https://www.amazon.in/Amkette-Charging-Cable-iPhone-Touch/dp/B00RGLI0ZS/ref=sr_1_226?qid=1672909135&amp;s=electronics&amp;sr=1-226"/>
    <s v="no"/>
    <n v="4"/>
    <n v="1935369"/>
    <x v="0"/>
    <x v="0"/>
    <n v="206784"/>
  </r>
  <r>
    <x v="206"/>
    <x v="203"/>
    <x v="3"/>
    <n v="11990"/>
    <s v="&gt;#500"/>
    <n v="31990"/>
    <n v="0.63"/>
    <x v="3"/>
    <n v="64"/>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x v="15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W/WEBP_402378-T1/images/I/51UsScvHQNL._SX300_SY300_QL70_FMwebp_.jpg"/>
    <s v="https://www.amazon.in/TCL-inches-Certified-Android-32S615/dp/B09ZPJT8B2/ref=sr_1_227?qid=1672909135&amp;s=electronics&amp;sr=1-227"/>
    <s v="yes"/>
    <n v="4"/>
    <n v="2047360"/>
    <x v="0"/>
    <x v="1"/>
    <n v="532096"/>
  </r>
  <r>
    <x v="207"/>
    <x v="204"/>
    <x v="0"/>
    <n v="350"/>
    <s v="&gt;#500"/>
    <n v="599"/>
    <n v="0.42"/>
    <x v="2"/>
    <n v="8314"/>
    <s v="Connect USB Type-C enabled devices  with standard USB Type-A enabled devices .|Reversible design - easily insert the Type-C connector into any Type-C enabled device .|Type-C port is half the width and one-third the height of a standard USB-A connector .|Up to 480 Mbps data transfer speed; power output up to 5V, 4 Amp ;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x v="155"/>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W/WEBP_402378-T1/images/I/51UsScvHQNL._SX300_SY300_QL70_FMwebp_.jpg"/>
    <s v="https://www.amazon.in/POPIO-Charging-Cable-OnePlus-Devices/dp/B07HZ2QCGR/ref=sr_1_228?qid=1672909135&amp;s=electronics&amp;sr=1-228"/>
    <s v="no"/>
    <n v="4"/>
    <n v="4980086"/>
    <x v="0"/>
    <x v="0"/>
    <n v="18698186"/>
  </r>
  <r>
    <x v="208"/>
    <x v="205"/>
    <x v="0"/>
    <n v="252"/>
    <s v="&gt;#500"/>
    <n v="999"/>
    <n v="0.75"/>
    <x v="8"/>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x v="156"/>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1/images/I/51UsScvHQNL._SX300_SY300_QL70_FMwebp_.jpg"/>
    <s v="https://www.amazon.in/MYVN-Fast-Charging-Compatible-iPhone-Devices/dp/B095244Q22/ref=sr_1_229?qid=1672909135&amp;s=electronics&amp;sr=1-229"/>
    <s v="yes"/>
    <n v="3.5"/>
    <n v="2246751"/>
    <x v="0"/>
    <x v="0"/>
    <n v="762411"/>
  </r>
  <r>
    <x v="209"/>
    <x v="206"/>
    <x v="4"/>
    <n v="204"/>
    <s v="&gt;#500"/>
    <n v="599"/>
    <n v="0.66"/>
    <x v="10"/>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x v="157"/>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1/images/I/51UsScvHQNL._SX300_SY300_QL70_FMwebp_.jpg"/>
    <s v="https://www.amazon.in/Tata-Sky-Universal-Remote-Compatible/dp/B08CKW1KH9/ref=sr_1_230?qid=1672909135&amp;s=electronics&amp;sr=1-230"/>
    <s v="yes"/>
    <n v="3.5"/>
    <n v="203061"/>
    <x v="0"/>
    <x v="1"/>
    <n v="9153"/>
  </r>
  <r>
    <x v="210"/>
    <x v="207"/>
    <x v="10"/>
    <n v="6490"/>
    <s v="&gt;#500"/>
    <n v="9990"/>
    <n v="0.35"/>
    <x v="1"/>
    <n v="27"/>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x v="158"/>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W/WEBP_402378-T1/images/I/51UsScvHQNL._SX300_SY300_QL70_FMwebp_.jpg"/>
    <s v="https://www.amazon.in/WZATCO-Pixel-Portable-Projector-Compatible/dp/B0BLV1GNLN/ref=sr_1_231?qid=1672909135&amp;s=electronics&amp;sr=1-231"/>
    <s v="no"/>
    <n v="4"/>
    <n v="269730"/>
    <x v="0"/>
    <x v="1"/>
    <n v="5319"/>
  </r>
  <r>
    <x v="211"/>
    <x v="208"/>
    <x v="4"/>
    <n v="235"/>
    <s v="&gt;#500"/>
    <n v="599"/>
    <n v="0.61"/>
    <x v="13"/>
    <n v="197"/>
    <s v="1.Replacement Remote Control for Tatasky HD/SD Support .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x v="159"/>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51UsScvHQNL._SX300_SY300_QL70_FMwebp_.jpg"/>
    <s v="https://www.amazon.in/Tata-Remote-Control-Compatible-tatasky/dp/B08RHPDNVV/ref=sr_1_232?qid=1672909135&amp;s=electronics&amp;sr=1-232"/>
    <s v="yes"/>
    <n v="3.5"/>
    <n v="118003"/>
    <x v="0"/>
    <x v="1"/>
    <n v="14770469"/>
  </r>
  <r>
    <x v="212"/>
    <x v="209"/>
    <x v="0"/>
    <n v="299"/>
    <s v="&gt;#500"/>
    <n v="800"/>
    <n v="0.63"/>
    <x v="7"/>
    <n v="74977"/>
    <s v="Two 3.3-feet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x v="27"/>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51UsScvHQNL._SX300_SY300_QL70_FMwebp_.jpg"/>
    <s v="https://www.amazon.in/AmazonBasics-Extension-Cable-2-Pack-Female/dp/B00NH13Q8W/ref=sr_1_233?qid=1672909135&amp;s=electronics&amp;sr=1-233"/>
    <s v="yes"/>
    <n v="4.5"/>
    <n v="59981600"/>
    <x v="0"/>
    <x v="0"/>
    <n v="643527591"/>
  </r>
  <r>
    <x v="213"/>
    <x v="210"/>
    <x v="0"/>
    <n v="799"/>
    <s v="&gt;#500"/>
    <n v="1999"/>
    <n v="0.6"/>
    <x v="3"/>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x v="160"/>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W/WEBP_402378-T1/images/I/51UsScvHQNL._SX300_SY300_QL70_FMwebp_.jpg"/>
    <s v="https://www.amazon.in/Amazon-Basics-Lightning-Certified-Charging/dp/B0B8SSZ76F/ref=sr_1_234?qid=1672909135&amp;s=electronics&amp;sr=1-234"/>
    <s v="yes"/>
    <n v="4"/>
    <n v="17157417"/>
    <x v="0"/>
    <x v="0"/>
    <n v="7965024"/>
  </r>
  <r>
    <x v="214"/>
    <x v="211"/>
    <x v="4"/>
    <n v="299"/>
    <s v="&gt;#500"/>
    <n v="999"/>
    <n v="0.7"/>
    <x v="12"/>
    <n v="928"/>
    <s v="‚òõ Compatible With Tata Sky SD / HD / HD+ Plus / 4K DTH Set Top Box.|‚òõThis is a Universal Tata Sky Remote - Also Works with All LED LCD TV |‚òõ Please note: This is NOT a TataSky Recording Remote.|‚òõ For best performance, please insert new batteries before using |‚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x v="161"/>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W/WEBP_402378-T1/images/I/51UsScvHQNL._SX300_SY300_QL70_FMwebp_.jpg"/>
    <s v="https://www.amazon.in/CrypoTM-Universal-Remote-Compatible-Sky/dp/B0841KQR1Z/ref=sr_1_235?qid=1672909135&amp;s=electronics&amp;sr=1-235"/>
    <s v="yes"/>
    <n v="4"/>
    <n v="927072"/>
    <x v="0"/>
    <x v="1"/>
    <n v="102080"/>
  </r>
  <r>
    <x v="215"/>
    <x v="212"/>
    <x v="5"/>
    <n v="6999"/>
    <s v="&gt;#500"/>
    <n v="16990"/>
    <n v="0.59"/>
    <x v="12"/>
    <n v="110"/>
    <s v="Resolution: HD Ready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x v="162"/>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W/WEBP_402378-T1/images/I/51UsScvHQNL._SX300_SY300_QL70_FMwebp_.jpg"/>
    <s v="https://www.amazon.in/Karbonn-Millennium-KJW32NSHDF-Phantom-Bezel-Less/dp/B0B467CCB9/ref=sr_1_236?qid=1672909135&amp;s=electronics&amp;sr=1-236"/>
    <s v="yes"/>
    <n v="4"/>
    <n v="1868900"/>
    <x v="0"/>
    <x v="1"/>
    <n v="742830"/>
  </r>
  <r>
    <x v="216"/>
    <x v="213"/>
    <x v="3"/>
    <n v="42999"/>
    <s v="&gt;#500"/>
    <n v="59999"/>
    <n v="0.28000000000000003"/>
    <x v="4"/>
    <n v="6753"/>
    <s v="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x v="163"/>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W/WEBP_402378-T1/images/I/51UsScvHQNL._SX300_SY300_QL70_FMwebp_.jpg"/>
    <s v="https://www.amazon.in/OnePlus-138-7-inches-Android-55U1S/dp/B095JQVC7N/ref=sr_1_237?qid=1672909135&amp;s=electronics&amp;sr=1-237"/>
    <s v="no"/>
    <n v="4"/>
    <n v="405173247"/>
    <x v="0"/>
    <x v="0"/>
    <n v="8353461"/>
  </r>
  <r>
    <x v="217"/>
    <x v="214"/>
    <x v="2"/>
    <n v="173"/>
    <s v="&gt;#500"/>
    <n v="999"/>
    <n v="0.83"/>
    <x v="5"/>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x v="164"/>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1/images/I/51UsScvHQNL._SX300_SY300_QL70_FMwebp_.jpg"/>
    <s v="https://www.amazon.in/Meter-Speed-Plated-Female-Extension/dp/B08PPHFXG3/ref=sr_1_238?qid=1672909135&amp;s=electronics&amp;sr=1-238"/>
    <s v="yes"/>
    <n v="4.5"/>
    <n v="1235763"/>
    <x v="0"/>
    <x v="0"/>
    <n v="23344664"/>
  </r>
  <r>
    <x v="218"/>
    <x v="215"/>
    <x v="11"/>
    <n v="209"/>
    <s v="&gt;#500"/>
    <n v="600"/>
    <n v="0.65"/>
    <x v="6"/>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Compatible with latest HDMI standard ; supports bandwidth up to 18Gbps; backwards compatible with earlier versions|Measures 0.09 x 0.07 feet |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x v="165"/>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51UsScvHQNL._SX300_SY300_QL70_FMwebp_.jpg"/>
    <s v="https://www.amazon.in/AmazonBasics-AZHDAD01-HDMI-Coupler-Black/dp/B06XR9PR5X/ref=sr_1_239?qid=1672909135&amp;s=electronics&amp;sr=1-239"/>
    <s v="yes"/>
    <n v="4.5"/>
    <n v="11323200"/>
    <x v="0"/>
    <x v="0"/>
    <n v="6718432"/>
  </r>
  <r>
    <x v="219"/>
    <x v="216"/>
    <x v="0"/>
    <n v="848.99"/>
    <s v="&gt;#500"/>
    <n v="1490"/>
    <n v="0.43"/>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x v="166"/>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W/WEBP_402378-T1/images/I/51UsScvHQNL._SX300_SY300_QL70_FMwebp_.jpg"/>
    <s v="https://www.amazon.in/boAt-LTG-550v3-Lightning-Resistance/dp/B09JSW16QD/ref=sr_1_240?qid=1672909135&amp;s=electronics&amp;sr=1-240"/>
    <s v="no"/>
    <n v="4"/>
    <n v="530440"/>
    <x v="0"/>
    <x v="1"/>
    <n v="8639764"/>
  </r>
  <r>
    <x v="220"/>
    <x v="217"/>
    <x v="0"/>
    <n v="649"/>
    <s v="&gt;#500"/>
    <n v="1999"/>
    <n v="0.68"/>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B2-Syncing-Charging/dp/B07JH1CBGW/ref=sr_1_241?qid=1672909136&amp;s=electronics&amp;sr=1-241"/>
    <s v="yes"/>
    <n v="4"/>
    <n v="48513731"/>
    <x v="0"/>
    <x v="0"/>
    <n v="10314325"/>
  </r>
  <r>
    <x v="221"/>
    <x v="218"/>
    <x v="4"/>
    <n v="299"/>
    <s v="&gt;#500"/>
    <n v="899"/>
    <n v="0.67"/>
    <x v="12"/>
    <n v="425"/>
    <s v="Not Suitable for Airtel Internet Tv Set top box|Just Insert the battery and you are ready to use|Match your old remote image before placing an order.|Quality plastic used|Customer Care at 9599141927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x v="167"/>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W/WEBP_402378-T1/images/I/51UsScvHQNL._SX300_SY300_QL70_FMwebp_.jpg"/>
    <s v="https://www.amazon.in/Astigo-Compatible-Remote-Airtel-Set/dp/B09127FZCK/ref=sr_1_242?qid=1672909136&amp;s=electronics&amp;sr=1-242"/>
    <s v="yes"/>
    <n v="4"/>
    <n v="382075"/>
    <x v="0"/>
    <x v="1"/>
    <n v="493425"/>
  </r>
  <r>
    <x v="222"/>
    <x v="219"/>
    <x v="6"/>
    <n v="399"/>
    <s v="#200-#500"/>
    <n v="799"/>
    <n v="0.5"/>
    <x v="4"/>
    <n v="1161"/>
    <s v="TV &amp; Monitor Wall Mount Compatibility : 12 To 27 inch  From All Universal Brands Like Samsung, BenQ, LG, Acer, Dell, Sony, Lenovo, HP, ViewSonic, Asus, Hisense, Kevin, Sanyo, Shinco, Elara, Xiaomi, Mi, VU, Adsun, iFalcon, Realme, Vise, Croma, Kodak, Mitashi, Thomson, Videocon, Phillips &amp; Etc.|VESA Compatibility : 50 x 50 mm , 75 x 75 mm  And 100 x 100 mm . Vesa Is The Distance Between The Four Wall Mounting Screw Holes On The Back Of Your TV/Monitor Screens.|Complete Viewing Flexibility : Full Motion Rotatable TV &amp; Monitor Mount Having The Following Specifications - Tilt : +- 15¬∞  | Swivel Rotation : +/- 90¬∞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x v="168"/>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W/WEBP_402378-T1/images/I/51UsScvHQNL._SX300_SY300_QL70_FMwebp_.jpg"/>
    <s v="https://www.amazon.in/Caprigo-Universal-Monitor-Rotatable-Black-M416/dp/B083GQGT3Z/ref=sr_1_243?qid=1672909136&amp;s=electronics&amp;sr=1-243"/>
    <s v="yes"/>
    <n v="4"/>
    <n v="927639"/>
    <x v="0"/>
    <x v="0"/>
    <n v="1750788"/>
  </r>
  <r>
    <x v="223"/>
    <x v="220"/>
    <x v="0"/>
    <n v="249"/>
    <s v="&gt;#500"/>
    <n v="499"/>
    <n v="0.5"/>
    <x v="4"/>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x v="169"/>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51UsScvHQNL._SX300_SY300_QL70_FMwebp_.jpg"/>
    <s v="https://www.amazon.in/Portronics-Konnect-Charging-Resistant-Braided/dp/B09Q8WQ5QJ/ref=sr_1_244?qid=1672909136&amp;s=electronics&amp;sr=1-244"/>
    <s v="yes"/>
    <n v="4"/>
    <n v="752492"/>
    <x v="0"/>
    <x v="0"/>
    <n v="11515088"/>
  </r>
  <r>
    <x v="224"/>
    <x v="221"/>
    <x v="12"/>
    <n v="1249"/>
    <s v="#200-#500"/>
    <n v="2299"/>
    <n v="0.46"/>
    <x v="5"/>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x v="170"/>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W/WEBP_402378-T1/images/I/51UsScvHQNL._SX300_SY300_QL70_FMwebp_.jpg"/>
    <s v="https://www.amazon.in/TATASKY-Connection-Month-Basic-Installation/dp/B07YZG8PPY/ref=sr_1_245?qid=1672909136&amp;s=electronics&amp;sr=1-245"/>
    <s v="no"/>
    <n v="4.5"/>
    <n v="17555164"/>
    <x v="0"/>
    <x v="0"/>
    <n v="1878456"/>
  </r>
  <r>
    <x v="225"/>
    <x v="222"/>
    <x v="4"/>
    <n v="213"/>
    <s v="#200-#500"/>
    <n v="499"/>
    <n v="0.56999999999999995"/>
    <x v="8"/>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x v="171"/>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51UsScvHQNL._SX300_SY300_QL70_FMwebp_.jpg"/>
    <s v="https://www.amazon.in/Remote-Compatible-Samsung-Control-Works/dp/B09H39KTTB/ref=sr_1_246?qid=1672909136&amp;s=electronics&amp;sr=1-246"/>
    <s v="yes"/>
    <n v="3.5"/>
    <n v="122754"/>
    <x v="0"/>
    <x v="1"/>
    <n v="117834"/>
  </r>
  <r>
    <x v="226"/>
    <x v="223"/>
    <x v="4"/>
    <n v="209"/>
    <s v="&gt;#500"/>
    <n v="499"/>
    <n v="0.57999999999999996"/>
    <x v="1"/>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x v="172"/>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51UsScvHQNL._SX300_SY300_QL70_FMwebp_.jpg"/>
    <s v="https://www.amazon.in/SoniVision-SA-D100-Theater-Compatible-RM-ANU156/dp/B08DCVRW98/ref=sr_1_247?qid=1672909136&amp;s=electronics&amp;sr=1-247"/>
    <s v="yes"/>
    <n v="4"/>
    <n v="239021"/>
    <x v="0"/>
    <x v="1"/>
    <n v="435890"/>
  </r>
  <r>
    <x v="227"/>
    <x v="224"/>
    <x v="2"/>
    <n v="598"/>
    <s v="&gt;#500"/>
    <n v="4999"/>
    <n v="0.88"/>
    <x v="3"/>
    <n v="910"/>
    <s v="The Rts  High Speed HDMI Cable with Ethernet - Supports 3D, 4K and Audio Return Compatible with Blu-ray players, Fire TV, Apple TV, PS4, PS3, XBox one, Xbox 360, Cable Box, Roku, computers and other HDMI-enabled devices to TVs, displays, A/V receivers and more|The Rt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x v="173"/>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W/WEBP_402378-T1/images/I/51UsScvHQNL._SX300_SY300_QL70_FMwebp_.jpg"/>
    <s v="https://www.amazon.in/RTSTM-Support-10-Meters-Devices/dp/B0718ZN31Q/ref=sr_1_249?qid=1672909136&amp;s=electronics&amp;sr=1-249"/>
    <s v="yes"/>
    <n v="4"/>
    <n v="4549090"/>
    <x v="0"/>
    <x v="1"/>
    <n v="5119660"/>
  </r>
  <r>
    <x v="228"/>
    <x v="181"/>
    <x v="0"/>
    <n v="799"/>
    <s v="&gt;#500"/>
    <n v="1749"/>
    <n v="0.54"/>
    <x v="4"/>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x v="174"/>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W/WEBP_402378-T1/images/I/51UsScvHQNL._SX300_SY300_QL70_FMwebp_.jpg"/>
    <s v="https://www.amazon.in/LTG-500-2Mtr-Cable-Metallic-Silver/dp/B0162LYSFS/ref=sr_1_250?qid=1672909136&amp;s=electronics&amp;sr=1-250"/>
    <s v="yes"/>
    <n v="4"/>
    <n v="9839874"/>
    <x v="0"/>
    <x v="0"/>
    <n v="79799184"/>
  </r>
  <r>
    <x v="229"/>
    <x v="225"/>
    <x v="0"/>
    <n v="159"/>
    <s v="&gt;#500"/>
    <n v="595"/>
    <n v="0.73"/>
    <x v="5"/>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x v="175"/>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1/images/I/51UsScvHQNL._SX300_SY300_QL70_FMwebp_.jpg"/>
    <s v="https://www.amazon.in/AGARO-Type-C-Charging-Braided-1-2Meters/dp/B07PFJ5VQD/ref=sr_1_251?qid=1672909136&amp;s=electronics&amp;sr=1-251"/>
    <s v="yes"/>
    <n v="4.5"/>
    <n v="8439480"/>
    <x v="0"/>
    <x v="0"/>
    <n v="357110568"/>
  </r>
  <r>
    <x v="230"/>
    <x v="226"/>
    <x v="13"/>
    <n v="499"/>
    <s v="&gt;#500"/>
    <n v="1100"/>
    <n v="0.55000000000000004"/>
    <x v="6"/>
    <n v="25177"/>
    <s v="DisplayPort to DisplayPort cable transmits HD audio and video from computer to display |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x v="176"/>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1/images/I/51UsScvHQNL._SX300_SY300_QL70_FMwebp_.jpg"/>
    <s v="https://www.amazon.in/AmazonBasics-Feet-DisplayPort-Cable/dp/B01J8S6X2I/ref=sr_1_252?qid=1672909136&amp;s=electronics&amp;sr=1-252"/>
    <s v="yes"/>
    <n v="4.5"/>
    <n v="27694700"/>
    <x v="0"/>
    <x v="0"/>
    <n v="535061604"/>
  </r>
  <r>
    <x v="231"/>
    <x v="227"/>
    <x v="3"/>
    <n v="31999"/>
    <s v="&gt;#500"/>
    <n v="49999"/>
    <n v="0.36"/>
    <x v="5"/>
    <n v="21252"/>
    <s v="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x v="177"/>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m.media-amazon.com/images/W/WEBP_402378-T1/images/I/51UsScvHQNL._SX300_SY300_QL70_FMwebp_.jpg"/>
    <s v="https://www.amazon.in/Inches-Ultra-Smart-Android-L43M6-ES/dp/B09MJ77786/ref=sr_1_253?qid=1672909136&amp;s=electronics&amp;sr=1-253"/>
    <s v="no"/>
    <n v="4.5"/>
    <n v="1062578748"/>
    <x v="0"/>
    <x v="0"/>
    <n v="12049884"/>
  </r>
  <r>
    <x v="232"/>
    <x v="228"/>
    <x v="3"/>
    <n v="32990"/>
    <s v="&gt;#500"/>
    <n v="56790"/>
    <n v="0.42"/>
    <x v="5"/>
    <n v="567"/>
    <s v="Resolution: 4K Ultra HD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x v="178"/>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W/WEBP_402378-T1/images/I/51UsScvHQNL._SX300_SY300_QL70_FMwebp_.jpg"/>
    <s v="https://www.amazon.in/Sansui-Certified-Android-JSW55ASUHD-Mystique/dp/B09NNGHG22/ref=sr_1_254?qid=1672909136&amp;s=electronics&amp;sr=1-254"/>
    <s v="no"/>
    <n v="4.5"/>
    <n v="32199930"/>
    <x v="0"/>
    <x v="1"/>
    <n v="264222"/>
  </r>
  <r>
    <x v="233"/>
    <x v="229"/>
    <x v="4"/>
    <n v="299"/>
    <s v="&gt;#500"/>
    <n v="1199"/>
    <n v="0.75"/>
    <x v="13"/>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x v="179"/>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W/WEBP_402378-T1/images/I/51UsScvHQNL._SX300_SY300_QL70_FMwebp_.jpg"/>
    <s v="https://www.amazon.in/LOHAYA-Remote-Compatible-Smart-Control/dp/B07V5YF4ND/ref=sr_1_255?qid=1672909136&amp;s=electronics&amp;sr=1-255"/>
    <s v="yes"/>
    <n v="3.5"/>
    <n v="558734"/>
    <x v="0"/>
    <x v="1"/>
    <n v="28426"/>
  </r>
  <r>
    <x v="234"/>
    <x v="192"/>
    <x v="0"/>
    <n v="128.31"/>
    <s v="&gt;#500"/>
    <n v="549"/>
    <n v="0.77"/>
    <x v="2"/>
    <n v="61"/>
    <s v="Fast charging support for various smart phones with the standard QC 18W support .|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x v="145"/>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1/images/I/51UsScvHQNL._SX300_SY300_QL70_FMwebp_.jpg"/>
    <s v="https://www.amazon.in/Zebronics-charging-capacity-durability-Black/dp/B0B65P827P/ref=sr_1_256?qid=1672909136&amp;s=electronics&amp;sr=1-256"/>
    <s v="yes"/>
    <n v="4"/>
    <n v="33489"/>
    <x v="0"/>
    <x v="1"/>
    <n v="28914"/>
  </r>
  <r>
    <x v="235"/>
    <x v="230"/>
    <x v="0"/>
    <n v="599"/>
    <s v="&gt;#500"/>
    <n v="849"/>
    <n v="0.28999999999999998"/>
    <x v="7"/>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x v="180"/>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W/WEBP_402378-T1/images/I/51UsScvHQNL._SX300_SY300_QL70_FMwebp_.jpg"/>
    <s v="https://www.amazon.in/Belkin-USB-C-Charging-USB-IF-Certified/dp/B084MZYBTV/ref=sr_1_257?qid=1672909136&amp;s=electronics&amp;sr=1-257"/>
    <s v="no"/>
    <n v="4.5"/>
    <n v="402426"/>
    <x v="0"/>
    <x v="1"/>
    <n v="204294"/>
  </r>
  <r>
    <x v="236"/>
    <x v="231"/>
    <x v="4"/>
    <n v="399"/>
    <s v="&gt;#500"/>
    <n v="899"/>
    <n v="0.56000000000000005"/>
    <x v="11"/>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x v="181"/>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W/WEBP_402378-T1/images/I/51UsScvHQNL._SX300_SY300_QL70_FMwebp_.jpg"/>
    <s v="https://www.amazon.in/RC802V-Compatible-43S6500FS-49S6800FS-Non-Bluetooth/dp/B097ZQTDVZ/ref=sr_1_258?qid=1672909136&amp;s=electronics&amp;sr=1-258"/>
    <s v="yes"/>
    <n v="3.5"/>
    <n v="387469"/>
    <x v="0"/>
    <x v="1"/>
    <n v="104302"/>
  </r>
  <r>
    <x v="237"/>
    <x v="232"/>
    <x v="0"/>
    <n v="449"/>
    <s v="&gt;#500"/>
    <n v="1099"/>
    <n v="0.59"/>
    <x v="1"/>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x v="182"/>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1/images/I/51UsScvHQNL._SX300_SY300_QL70_FMwebp_.jpg"/>
    <s v="https://www.amazon.in/Wayona-Braided-Charging-Lightening-Compatible/dp/B0B5F3YZY4/ref=sr_1_259?qid=1672909136&amp;s=electronics&amp;sr=1-259"/>
    <s v="yes"/>
    <n v="4"/>
    <n v="265958"/>
    <x v="0"/>
    <x v="1"/>
    <n v="703010"/>
  </r>
  <r>
    <x v="238"/>
    <x v="233"/>
    <x v="0"/>
    <n v="254"/>
    <s v="&gt;#500"/>
    <n v="799"/>
    <n v="0.68"/>
    <x v="1"/>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x v="183"/>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1/images/I/51UsScvHQNL._SX300_SY300_QL70_FMwebp_.jpg"/>
    <s v="https://www.amazon.in/Charging-Certified-Lightning-Transfer-Iphone12/dp/B09G5TSGXV/ref=sr_1_260?qid=1672909136&amp;s=electronics&amp;sr=1-260"/>
    <s v="yes"/>
    <n v="4"/>
    <n v="2321095"/>
    <x v="0"/>
    <x v="0"/>
    <n v="35124355"/>
  </r>
  <r>
    <x v="239"/>
    <x v="234"/>
    <x v="14"/>
    <n v="399"/>
    <s v="#200-#500"/>
    <n v="795"/>
    <n v="0.5"/>
    <x v="6"/>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x v="184"/>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1/images/I/51UsScvHQNL._SX300_SY300_QL70_FMwebp_.jpg"/>
    <s v="https://www.amazon.in/AmazonBasics-16-Gauge-Speaker-Wire-Feet/dp/B006LW0WDQ/ref=sr_1_263?qid=1672909136&amp;s=electronics&amp;sr=1-263"/>
    <s v="yes"/>
    <n v="4.5"/>
    <n v="9612345"/>
    <x v="0"/>
    <x v="0"/>
    <n v="17205493"/>
  </r>
  <r>
    <x v="240"/>
    <x v="76"/>
    <x v="0"/>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64"/>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T/dp/B09YLX91QR/ref=sr_1_272?qid=1672909138&amp;s=electronics&amp;sr=1-272"/>
    <s v="yes"/>
    <n v="4"/>
    <n v="567777"/>
    <x v="0"/>
    <x v="0"/>
    <n v="8900865"/>
  </r>
  <r>
    <x v="241"/>
    <x v="235"/>
    <x v="0"/>
    <n v="339"/>
    <s v="&gt;#500"/>
    <n v="999"/>
    <n v="0.66"/>
    <x v="5"/>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x v="124"/>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W/WEBP_402378-T1/images/I/51UsScvHQNL._SX300_SY300_QL70_FMwebp_.jpg"/>
    <s v="https://www.amazon.in/Wayona-Braided-Charger-Charging-Samsung/dp/B081FJWN52/ref=sr_1_273?qid=1672909138&amp;s=electronics&amp;sr=1-273"/>
    <s v="yes"/>
    <n v="4.5"/>
    <n v="6248745"/>
    <x v="0"/>
    <x v="0"/>
    <n v="7731180"/>
  </r>
  <r>
    <x v="242"/>
    <x v="236"/>
    <x v="6"/>
    <n v="399"/>
    <s v="#200-#500"/>
    <n v="999"/>
    <n v="0.6"/>
    <x v="1"/>
    <n v="1236"/>
    <s v="TV Wall Bracket Compatibility : 14 To 32 Inch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x v="185"/>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W/WEBP_402378-T1/images/I/51UsScvHQNL._SX300_SY300_QL70_FMwebp_.jpg"/>
    <s v="https://www.amazon.in/Maxicom-B-28-Universal-Bracket-inches/dp/B0758F7KK7/ref=sr_1_274?qid=1672909138&amp;s=electronics&amp;sr=1-274"/>
    <s v="yes"/>
    <n v="4"/>
    <n v="1234764"/>
    <x v="0"/>
    <x v="0"/>
    <n v="1650060"/>
  </r>
  <r>
    <x v="243"/>
    <x v="237"/>
    <x v="4"/>
    <n v="199"/>
    <s v="&gt;#500"/>
    <n v="399"/>
    <n v="0.5"/>
    <x v="3"/>
    <n v="1335"/>
    <s v="„Äê100% Fits„ÄëSpecially designed for Fire TV Stick , Fire TV Stick 4K, Fire TV Cube, and Amazon Fire TV .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x v="186"/>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1/images/I/51UsScvHQNL._SX300_SY300_QL70_FMwebp_.jpg"/>
    <s v="https://www.amazon.in/Smashtronics%C2%AE-Silicone-Firestick-Control-Shockproof/dp/B09L835C3V/ref=sr_1_276?qid=1672909138&amp;s=electronics&amp;sr=1-276"/>
    <s v="yes"/>
    <n v="4"/>
    <n v="532665"/>
    <x v="0"/>
    <x v="0"/>
    <n v="262995"/>
  </r>
  <r>
    <x v="244"/>
    <x v="238"/>
    <x v="4"/>
    <n v="349"/>
    <s v="&gt;#500"/>
    <n v="1999"/>
    <n v="0.83"/>
    <x v="12"/>
    <n v="197"/>
    <s v="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x v="187"/>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1/images/I/51UsScvHQNL._SX300_SY300_QL70_FMwebp_.jpg"/>
    <s v="https://www.amazon.in/Electvision-Remote-Control-Compatible-Without/dp/B098TV3L96/ref=sr_1_279?qid=1672909138&amp;s=electronics&amp;sr=1-279"/>
    <s v="yes"/>
    <n v="4"/>
    <n v="393803"/>
    <x v="0"/>
    <x v="1"/>
    <n v="5671827"/>
  </r>
  <r>
    <x v="245"/>
    <x v="239"/>
    <x v="0"/>
    <n v="299"/>
    <s v="&gt;#500"/>
    <n v="798"/>
    <n v="0.63"/>
    <x v="6"/>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x v="6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W/WEBP_402378-T1/images/I/51UsScvHQNL._SX300_SY300_QL70_FMwebp_.jpg"/>
    <s v="https://www.amazon.in/Boat-Type-Cable-1-5m-Black/dp/B08NCKT9FG/ref=sr_1_284?qid=1672909138&amp;s=electronics&amp;sr=1-284"/>
    <s v="yes"/>
    <n v="4.5"/>
    <n v="22975218"/>
    <x v="0"/>
    <x v="0"/>
    <n v="30950325"/>
  </r>
  <r>
    <x v="246"/>
    <x v="240"/>
    <x v="0"/>
    <n v="89"/>
    <s v="&gt;#500"/>
    <n v="800"/>
    <n v="0.89"/>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x v="3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Charging-480Mbps-Durable-1-Meter/dp/B0B4T6MR8N/ref=sr_1_287?qid=1672909138&amp;s=electronics&amp;sr=1-287"/>
    <s v="yes"/>
    <n v="4"/>
    <n v="860000"/>
    <x v="0"/>
    <x v="0"/>
    <n v="31976950"/>
  </r>
  <r>
    <x v="247"/>
    <x v="241"/>
    <x v="0"/>
    <n v="549"/>
    <s v="&gt;#500"/>
    <n v="995"/>
    <n v="0.45"/>
    <x v="3"/>
    <n v="29746"/>
    <s v="Connect Usb Type-C Enabled Devices  With Standard Usb Type-C 2.0 Enabled Devices And Accessories |Up To 480 Mbps Data Transfer Speed; Power Output Up To 5V, 3 Amp|Type-C Port Is Half The Width And One-Third The Height Of A Standard Usb-A Connector |Certified By Usb-If To Be Compliant With Usb 2.0; 1 Year Limited Warranty|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x v="53"/>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51UsScvHQNL._SX300_SY300_QL70_FMwebp_.jpg"/>
    <s v="https://www.amazon.in/AmazonBasics-USB-Type-C-2-0-Cable/dp/B01GGKZ4NU/ref=sr_1_288?qid=1672909138&amp;s=electronics&amp;sr=1-288"/>
    <s v="no"/>
    <n v="4"/>
    <n v="29597270"/>
    <x v="0"/>
    <x v="0"/>
    <n v="8775070"/>
  </r>
  <r>
    <x v="248"/>
    <x v="242"/>
    <x v="0"/>
    <n v="129"/>
    <s v="&gt;#500"/>
    <n v="1000"/>
    <n v="0.87"/>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x v="188"/>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W/WEBP_402378-T1/images/I/51UsScvHQNL._SX300_SY300_QL70_FMwebp_.jpg"/>
    <s v="https://www.amazon.in/Croma-transfer-Durability-warranty-CRCMA0106sTC10/dp/B09BW2GP18/ref=sr_1_289?qid=1672909138&amp;s=electronics&amp;sr=1-289"/>
    <s v="yes"/>
    <n v="4"/>
    <n v="295000"/>
    <x v="0"/>
    <x v="1"/>
    <n v="1750825"/>
  </r>
  <r>
    <x v="249"/>
    <x v="243"/>
    <x v="3"/>
    <n v="77990"/>
    <s v="&gt;#500"/>
    <s v="1,39,900"/>
    <n v="0.44"/>
    <x v="17"/>
    <n v="5935"/>
    <s v="Resolution: 4K Ultra HD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x v="189"/>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W/WEBP_402378-T1/images/I/51UsScvHQNL._SX300_SY300_QL70_FMwebp_.jpg"/>
    <s v="https://www.amazon.in/Sony-Bravia-inches-Google-KD-65X74K/dp/B09WN3SRC7/ref=sr_1_291?qid=1672909138&amp;s=electronics&amp;sr=1-291"/>
    <s v="no"/>
    <n v="4.5"/>
    <e v="#VALUE!"/>
    <x v="0"/>
    <x v="0"/>
    <n v="1917005"/>
  </r>
  <r>
    <x v="250"/>
    <x v="244"/>
    <x v="4"/>
    <n v="349"/>
    <s v="&gt;#500"/>
    <n v="799"/>
    <n v="0.56000000000000005"/>
    <x v="10"/>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x v="190"/>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W/WEBP_402378-T1/images/I/51UsScvHQNL._SX300_SY300_QL70_FMwebp_.jpg"/>
    <s v="https://www.amazon.in/7SEVEN-Compatible-Non-Voice-Infrared-Universal/dp/B09B125CFJ/ref=sr_1_290?qid=1672909139&amp;s=electronics&amp;sr=1-290"/>
    <s v="yes"/>
    <n v="3.5"/>
    <n v="258077"/>
    <x v="0"/>
    <x v="1"/>
    <n v="59755"/>
  </r>
  <r>
    <x v="251"/>
    <x v="245"/>
    <x v="4"/>
    <n v="499"/>
    <s v="&gt;#500"/>
    <n v="899"/>
    <n v="0.44"/>
    <x v="8"/>
    <n v="185"/>
    <s v="[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x v="191"/>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W/WEBP_402378-T1/images/I/51UsScvHQNL._SX300_SY300_QL70_FMwebp_.jpg"/>
    <s v="https://www.amazon.in/7SEVENTM-Compatible-Android-Original-Replacement/dp/B09RQRZW2X/ref=sr_1_291?qid=1672909139&amp;s=electronics&amp;sr=1-291"/>
    <s v="no"/>
    <n v="3.5"/>
    <n v="166315"/>
    <x v="0"/>
    <x v="1"/>
    <n v="391645"/>
  </r>
  <r>
    <x v="252"/>
    <x v="246"/>
    <x v="0"/>
    <n v="299"/>
    <s v="&gt;#500"/>
    <n v="799"/>
    <n v="0.63"/>
    <x v="3"/>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x v="192"/>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W/WEBP_402378-T1/images/I/51UsScvHQNL._SX300_SY300_QL70_FMwebp_.jpg"/>
    <s v="https://www.amazon.in/Storite-Feet-Micro-USB-Cable/dp/B07924P3C5/ref=sr_1_292?qid=1672909139&amp;s=electronics&amp;sr=1-292"/>
    <s v="yes"/>
    <n v="4"/>
    <n v="1691483"/>
    <x v="0"/>
    <x v="0"/>
    <n v="19853226"/>
  </r>
  <r>
    <x v="253"/>
    <x v="247"/>
    <x v="0"/>
    <n v="182"/>
    <s v="#200-#500"/>
    <n v="599"/>
    <n v="0.7"/>
    <x v="1"/>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Textured-charging-Lightning-Smartphones/dp/B08N1WL9XW/ref=sr_1_293?qid=1672909139&amp;s=electronics&amp;sr=1-293"/>
    <s v="yes"/>
    <n v="4"/>
    <n v="5617422"/>
    <x v="0"/>
    <x v="0"/>
    <n v="16842888"/>
  </r>
  <r>
    <x v="254"/>
    <x v="248"/>
    <x v="6"/>
    <n v="96"/>
    <s v="&gt;#500"/>
    <n v="399"/>
    <n v="0.76"/>
    <x v="10"/>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x v="19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W/WEBP_402378-T1/images/I/51UsScvHQNL._SX300_SY300_QL70_FMwebp_.jpg"/>
    <s v="https://www.amazon.in/SVM-Products-Premium-Quality-Unbreakable/dp/B07VVXJ2P5/ref=sr_1_300?qid=1672909139&amp;s=electronics&amp;sr=1-300"/>
    <s v="yes"/>
    <n v="3.5"/>
    <n v="716604"/>
    <x v="0"/>
    <x v="0"/>
    <n v="6442252"/>
  </r>
  <r>
    <x v="255"/>
    <x v="249"/>
    <x v="3"/>
    <n v="54990"/>
    <s v="&gt;#500"/>
    <n v="85000"/>
    <n v="0.35"/>
    <x v="5"/>
    <n v="3587"/>
    <s v="Resolution: 4K Ultra HD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x v="86"/>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1/images/I/51UsScvHQNL._SX300_SY300_QL70_FMwebp_.jpg"/>
    <s v="https://www.amazon.in/VU-inches-GloLED-Google-65GloLED/dp/B0BC8BQ432/ref=sr_1_302?qid=1672909139&amp;s=electronics&amp;sr=1-302"/>
    <s v="no"/>
    <n v="4.5"/>
    <n v="304895000"/>
    <x v="0"/>
    <x v="0"/>
    <n v="15409752"/>
  </r>
  <r>
    <x v="256"/>
    <x v="250"/>
    <x v="7"/>
    <n v="439"/>
    <s v="&gt;#500"/>
    <n v="758"/>
    <n v="0.42"/>
    <x v="3"/>
    <n v="4296"/>
    <s v="üõí„ÄêCableCreation RCA Cable„Äë:Great for connecting portable audio devices, such as for Smartphone , MP3 player  or tablet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x v="194"/>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W/WEBP_402378-T1/images/I/51UsScvHQNL._SX300_SY300_QL70_FMwebp_.jpg"/>
    <s v="https://www.amazon.in/Cablecreation-Audio-Cable-3-5mm-2-Male/dp/B06XFTHCNY/ref=sr_1_305?qid=1672909139&amp;s=electronics&amp;sr=1-305"/>
    <s v="no"/>
    <n v="4"/>
    <n v="3256368"/>
    <x v="0"/>
    <x v="0"/>
    <n v="11388696"/>
  </r>
  <r>
    <x v="257"/>
    <x v="251"/>
    <x v="0"/>
    <n v="299"/>
    <s v="&gt;#500"/>
    <n v="999"/>
    <n v="0.7"/>
    <x v="5"/>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x v="132"/>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W/WEBP_402378-T1/images/I/51UsScvHQNL._SX300_SY300_QL70_FMwebp_.jpg"/>
    <s v="https://www.amazon.in/Wayona-Charging-Charger-Samsung-Galaxy/dp/B08CT62BM1/ref=sr_1_326?qid=1672909140&amp;s=electronics&amp;sr=1-326"/>
    <s v="yes"/>
    <n v="4.5"/>
    <n v="2648349"/>
    <x v="0"/>
    <x v="0"/>
    <n v="250156313"/>
  </r>
  <r>
    <x v="258"/>
    <x v="252"/>
    <x v="0"/>
    <n v="299"/>
    <s v="&gt;#500"/>
    <n v="799"/>
    <n v="0.63"/>
    <x v="3"/>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Rugged-V3-Braided-Micro-Cable/dp/B07CRL2GY6/ref=sr_1_329?qid=1672909140&amp;s=electronics&amp;sr=1-329"/>
    <s v="yes"/>
    <n v="4"/>
    <n v="75396037"/>
    <x v="0"/>
    <x v="0"/>
    <n v="3259298020"/>
  </r>
  <r>
    <x v="259"/>
    <x v="253"/>
    <x v="0"/>
    <n v="789"/>
    <s v="&gt;#500"/>
    <n v="1999"/>
    <n v="0.61"/>
    <x v="3"/>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x v="195"/>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W/WEBP_402378-T1/images/I/51UsScvHQNL._SX300_SY300_QL70_FMwebp_.jpg"/>
    <s v="https://www.amazon.in/AmazonBasics-Certified-Lightning-Charge-Collection/dp/B07DWFX9YS/ref=sr_1_333?qid=1672909140&amp;s=electronics&amp;sr=1-333"/>
    <s v="yes"/>
    <n v="4"/>
    <n v="69045460"/>
    <x v="0"/>
    <x v="0"/>
    <n v="300981560"/>
  </r>
  <r>
    <x v="260"/>
    <x v="254"/>
    <x v="2"/>
    <n v="299"/>
    <s v="&gt;#500"/>
    <n v="700"/>
    <n v="0.56999999999999995"/>
    <x v="6"/>
    <n v="8714"/>
    <s v="High-speed HDMI extension cable  combines audio and video into one convenient cable|Connects your HDTV, Ultra HD  TV, monitor, or projector to a computer, DVD player, streaming device, gaming station, or other HDMI-compatible device|Supports HDMI functions, including 3D video, Audio Return Channel , UHD, HD, HDMI Ethernet Channel , 48-bit deep color, 32-channel audio, HDCP, and True HD Dolby 7.1 and DTS-HD Master Audio; supports resolutions up to 4Kx2K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x v="196"/>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W/WEBP_402378-T1/images/I/51UsScvHQNL._SX300_SY300_QL70_FMwebp_.jpg"/>
    <s v="https://www.amazon.in/AmazonBasics-High-Speed-Female-Extension-Cable/dp/B01D5H90L4/ref=sr_1_335?qid=1672909140&amp;s=electronics&amp;sr=1-335"/>
    <s v="yes"/>
    <n v="4.5"/>
    <n v="6099800"/>
    <x v="0"/>
    <x v="0"/>
    <n v="92159264"/>
  </r>
  <r>
    <x v="261"/>
    <x v="255"/>
    <x v="0"/>
    <n v="325"/>
    <s v="&gt;#500"/>
    <n v="1099"/>
    <n v="0.7"/>
    <x v="3"/>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x v="70"/>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51UsScvHQNL._SX300_SY300_QL70_FMwebp_.jpg"/>
    <s v="https://www.amazon.in/Wayona-Charger-Samsung-Galaxy-Wc3Cb1/dp/B07F1P8KNV/ref=sr_1_338?qid=1672909141&amp;s=electronics&amp;sr=1-338"/>
    <s v="yes"/>
    <n v="4"/>
    <n v="11623024"/>
    <x v="0"/>
    <x v="0"/>
    <n v="77395168"/>
  </r>
  <r>
    <x v="262"/>
    <x v="256"/>
    <x v="0"/>
    <n v="1299"/>
    <s v="&gt;#500"/>
    <n v="1999"/>
    <n v="0.35"/>
    <x v="6"/>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x v="146"/>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1/images/I/51UsScvHQNL._SX300_SY300_QL70_FMwebp_.jpg"/>
    <s v="https://www.amazon.in/Belkin-Certified-Lightning-Braided-Meters-Black/dp/B084N1BM9L/ref=sr_1_340?qid=1672909141&amp;s=electronics&amp;sr=1-340"/>
    <s v="no"/>
    <n v="4.5"/>
    <n v="14628682"/>
    <x v="0"/>
    <x v="0"/>
    <n v="753754"/>
  </r>
  <r>
    <x v="263"/>
    <x v="257"/>
    <x v="4"/>
    <n v="790"/>
    <s v="&gt;#500"/>
    <n v="1999"/>
    <n v="0.6"/>
    <x v="18"/>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x v="197"/>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1/images/I/51UsScvHQNL._SX300_SY300_QL70_FMwebp_.jpg"/>
    <s v="https://www.amazon.in/Compatible-Suitable-Control-Non-Support-Netflix/dp/B09F6D21BY/ref=sr_1_344?qid=1672909141&amp;s=electronics&amp;sr=1-344"/>
    <s v="yes"/>
    <n v="3"/>
    <n v="205897"/>
    <x v="0"/>
    <x v="1"/>
    <n v="23072"/>
  </r>
  <r>
    <x v="264"/>
    <x v="258"/>
    <x v="15"/>
    <n v="4699"/>
    <s v="&gt;#500"/>
    <n v="4699"/>
    <n v="0"/>
    <x v="7"/>
    <n v="224"/>
    <s v="Type: HDMI|Power Requirement: DC 5 V|Number of Devices Supported: 1"/>
    <s v="AGIZGHZQQHZLE5L3CHVG7RHBP32Q,AEQ6N6MXEZYWGKZZIWZW2I75WFGQ,AEFAY7OKZJMR544YASL7AUXA7ZOQ,AG2XLW3HTVW2IH3H6AVNZMR3HQYQ"/>
    <s v="Sayan Dutta,Harish,Saurabh Majumdar,Ajay Kumar Gupta"/>
    <x v="198"/>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1/images/I/51UsScvHQNL._SX300_SY300_QL70_FMwebp_.jpg"/>
    <s v="https://www.amazon.in/Realme-Smart-TV-Stick-4K/dp/B09LQQYNZQ/ref=sr_1_352?qid=1672909141&amp;s=electronics&amp;sr=1-352"/>
    <s v="no"/>
    <n v="4.5"/>
    <n v="1052576"/>
    <x v="0"/>
    <x v="1"/>
    <n v="1053248"/>
  </r>
  <r>
    <x v="265"/>
    <x v="259"/>
    <x v="3"/>
    <n v="18999"/>
    <s v="&gt;#500"/>
    <n v="24990"/>
    <n v="0.24"/>
    <x v="5"/>
    <n v="4702"/>
    <s v="Resolution: Full HD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2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Android-Smart-AR40AR2841FDFL/dp/B0BC9BW512/ref=sr_1_367?qid=1672909143&amp;s=electronics&amp;sr=1-367"/>
    <s v="no"/>
    <n v="4.5"/>
    <n v="117502980"/>
    <x v="0"/>
    <x v="0"/>
    <n v="399670"/>
  </r>
  <r>
    <x v="266"/>
    <x v="260"/>
    <x v="0"/>
    <n v="199"/>
    <s v="&gt;#500"/>
    <n v="999"/>
    <n v="0.8"/>
    <x v="3"/>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x v="199"/>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1/images/I/51UsScvHQNL._SX300_SY300_QL70_FMwebp_.jpg"/>
    <s v="https://www.amazon.in/Lapster-mantra-cable-data-black/dp/B0B61HYR92/ref=sr_1_371?qid=1672909143&amp;s=electronics&amp;sr=1-371"/>
    <s v="yes"/>
    <n v="4"/>
    <n v="84915"/>
    <x v="0"/>
    <x v="1"/>
    <n v="3049545"/>
  </r>
  <r>
    <x v="267"/>
    <x v="261"/>
    <x v="2"/>
    <n v="269"/>
    <s v="&gt;#500"/>
    <n v="650"/>
    <n v="0.59"/>
    <x v="6"/>
    <n v="35877"/>
    <s v="Nylon-braided HDMI cable : supports Ethernet, 3D, 4K video, and Audio Return Channel |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 supports bandwidth up to 18 Gbps; backwards compatible with earlier versions|Cable length: 3 feet ;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x v="200"/>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W/WEBP_402378-T1/images/I/51UsScvHQNL._SX300_SY300_QL70_FMwebp_.jpg"/>
    <s v="https://www.amazon.in/AmazonBasics-Braided-HDMI-Cable-3-Feet/dp/B075ZTJ9XR/ref=sr_1_380?qid=1672909143&amp;s=electronics&amp;sr=1-380"/>
    <s v="yes"/>
    <n v="4.5"/>
    <n v="23320050"/>
    <x v="0"/>
    <x v="0"/>
    <n v="32181669"/>
  </r>
  <r>
    <x v="268"/>
    <x v="262"/>
    <x v="16"/>
    <n v="1990"/>
    <s v="&gt;#500"/>
    <n v="3100"/>
    <n v="0.36"/>
    <x v="1"/>
    <n v="897"/>
    <s v="3 IN 1 V5.0 BLUETOOTH AUDIO ADAPTER: It has 3 modes .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x v="201"/>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1/images/I/51UsScvHQNL._SX300_SY300_QL70_FMwebp_.jpg"/>
    <s v="https://www.amazon.in/Bluetooth-Transmitter-Receiver-Headphones-Speakers/dp/B0978V2CP6/ref=sr_1_385?qid=1672909144&amp;s=electronics&amp;sr=1-385"/>
    <s v="no"/>
    <n v="4"/>
    <n v="2780700"/>
    <x v="0"/>
    <x v="1"/>
    <n v="252954"/>
  </r>
  <r>
    <x v="269"/>
    <x v="263"/>
    <x v="17"/>
    <n v="2299"/>
    <s v="&gt;#500"/>
    <n v="3999"/>
    <n v="0.43"/>
    <x v="12"/>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x v="202"/>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51UsScvHQNL._SX300_SY300_QL70_FMwebp_.jpg"/>
    <s v="https://www.amazon.in/KRISONS-Multimedia-Standing-Bluetooth-Connectivity/dp/B09LRZYBH1/ref=sr_1_388?qid=1672909144&amp;s=electronics&amp;sr=1-388"/>
    <s v="no"/>
    <n v="4"/>
    <n v="1127718"/>
    <x v="0"/>
    <x v="1"/>
    <n v="454302"/>
  </r>
  <r>
    <x v="270"/>
    <x v="264"/>
    <x v="3"/>
    <n v="35999"/>
    <s v="&gt;#500"/>
    <n v="49990"/>
    <n v="0.28000000000000003"/>
    <x v="5"/>
    <n v="1611"/>
    <s v="Resolution: 4K Ultra HD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x v="129"/>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W/WEBP_402378-T1/images/I/51UsScvHQNL._SX300_SY300_QL70_FMwebp_.jpg"/>
    <s v="https://www.amazon.in/Acer-inches-Ultra-Android-AR55AR2851UDPRO/dp/B0B997FBZT/ref=sr_1_394?qid=1672909144&amp;s=electronics&amp;sr=1-394"/>
    <s v="no"/>
    <n v="4.5"/>
    <n v="80533890"/>
    <x v="0"/>
    <x v="0"/>
    <n v="826443"/>
  </r>
  <r>
    <x v="271"/>
    <x v="265"/>
    <x v="4"/>
    <n v="349"/>
    <s v="&gt;#500"/>
    <n v="999"/>
    <n v="0.65"/>
    <x v="3"/>
    <n v="513"/>
    <s v="„ÄêCompatibility„Äë: Specially designed for Fire TV Stick 4K All-new Alexa Voice Remote with power and volume controls. |„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x v="203"/>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51UsScvHQNL._SX300_SY300_QL70_FMwebp_.jpg"/>
    <s v="https://www.amazon.in/Dealfreez-Compatible-Shockproof-Silicone-Anti-Lost/dp/B098LCVYPW/ref=sr_1_395?qid=1672909144&amp;s=electronics&amp;sr=1-395"/>
    <s v="yes"/>
    <n v="4"/>
    <n v="512487"/>
    <x v="0"/>
    <x v="1"/>
    <n v="536085"/>
  </r>
  <r>
    <x v="272"/>
    <x v="266"/>
    <x v="0"/>
    <n v="719"/>
    <s v="&gt;#500"/>
    <n v="1499"/>
    <n v="0.52"/>
    <x v="4"/>
    <n v="104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Pro/Mini/Pro Max, 12/12 Mini/12 Pro/12 Pro Max/11/11 Pro/11 Pro Max/XS Max/XS/XR/X/8 Plus/8 and iPad Pro 12.9&quot; gen1/iPad Pro 12.9&quot; gen2/iPad Pro 10.5&quot;/iPad Air3 10.5&quot;/iPad mini5 7.9&quot;;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x v="79"/>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51UsScvHQNL._SX300_SY300_QL70_FMwebp_.jpg"/>
    <s v="https://www.amazon.in/Wayona-Lightning-Certified-charging-Braided/dp/B09HV71RL1/ref=sr_1_400?qid=1672909144&amp;s=electronics&amp;sr=1-400"/>
    <s v="yes"/>
    <n v="4"/>
    <n v="1566455"/>
    <x v="0"/>
    <x v="0"/>
    <n v="6632615"/>
  </r>
  <r>
    <x v="273"/>
    <x v="267"/>
    <x v="3"/>
    <n v="8999"/>
    <s v="&gt;#500"/>
    <n v="18999"/>
    <n v="0.53"/>
    <x v="1"/>
    <n v="6347"/>
    <s v="Connectivity: 1 Hdmi Ports To Connect Set Top Box, Blu Ray Players, Gaming Console, 2 Usb Ports To Connect Hard Drives And Other Usb Devices|Display: IPE Techonology, Eco Vision, Cinema Mode, Cinema Zoom, Supports 16.7 Million Colours|Resolution: Hd Ready , Refresh Rate: 60 Hertz, Viewing Angle: 178 Degrees|Sound: 20 Watts Output, Power Audio, Music Equalizer|Installation: For requesting installation/wall mounting/demo of this product once delivered, please directly call Visio World support on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x v="204"/>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1/images/I/51UsScvHQNL._SX300_SY300_QL70_FMwebp_.jpg"/>
    <s v="https://www.amazon.in/inches-Ready-Smart-VW32PRO-Black/dp/B08PZ6HZLT/ref=sr_1_404?qid=1672909144&amp;s=electronics&amp;sr=1-404"/>
    <s v="yes"/>
    <n v="4"/>
    <n v="120586653"/>
    <x v="0"/>
    <x v="0"/>
    <n v="20945100"/>
  </r>
  <r>
    <x v="274"/>
    <x v="268"/>
    <x v="12"/>
    <n v="917"/>
    <s v="&gt;#500"/>
    <n v="2299"/>
    <n v="0.6"/>
    <x v="3"/>
    <n v="3300"/>
    <s v="One Month Pack Subscription Included|Airtel HD Set Top Box brings a theatre-like experience to your home with HD Premium Quality Video |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x v="205"/>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W/WEBP_402378-T1/images/I/51UsScvHQNL._SX300_SY300_QL70_FMwebp_.jpg"/>
    <s v="https://www.amazon.in/Airtel-Digital-TV-Month-Recording/dp/B075TJHWVC/ref=sr_1_407_mod_primary_new?qid=1672909144&amp;s=electronics&amp;sbo=RZvfv%2F%2FHxDF%2BO5021pAnSA%3D%3D&amp;sr=1-407"/>
    <s v="yes"/>
    <n v="4"/>
    <n v="7586700"/>
    <x v="0"/>
    <x v="0"/>
    <n v="75900"/>
  </r>
  <r>
    <x v="275"/>
    <x v="269"/>
    <x v="4"/>
    <n v="399"/>
    <s v="&gt;#500"/>
    <n v="999"/>
    <n v="0.6"/>
    <x v="9"/>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x v="206"/>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51UsScvHQNL._SX300_SY300_QL70_FMwebp_.jpg"/>
    <s v="https://www.amazon.in/LOHAYA-Assistant-Compatible-Xstream-Function/dp/B09LV13JFB/ref=sr_1_408?qid=1672909144&amp;s=electronics&amp;sr=1-408"/>
    <s v="yes"/>
    <n v="3.5"/>
    <n v="22977"/>
    <x v="0"/>
    <x v="1"/>
    <n v="163507"/>
  </r>
  <r>
    <x v="276"/>
    <x v="270"/>
    <x v="3"/>
    <n v="45999"/>
    <s v="#200-#500"/>
    <n v="69900"/>
    <n v="0.34"/>
    <x v="5"/>
    <n v="7109"/>
    <s v="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x v="51"/>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55AUE60AKLXL/dp/B092BL5DCX/ref=sr_1_411?qid=1672909145&amp;s=electronics&amp;sr=1-411"/>
    <s v="no"/>
    <n v="4.5"/>
    <n v="496919100"/>
    <x v="0"/>
    <x v="0"/>
    <n v="362559"/>
  </r>
  <r>
    <x v="277"/>
    <x v="271"/>
    <x v="0"/>
    <n v="119"/>
    <s v="&gt;#500"/>
    <n v="299"/>
    <n v="0.6"/>
    <x v="12"/>
    <n v="51"/>
    <s v="Durable data cable with the toughest PVC jacket|Long bend life; stress and stretch-resistant|Rapid charge ; fast data transmission; sync speed of up to 480mbps|Reversible Type-C to USB A cable|Compatible with Apple, Samsung, and OnePlus devices, as well as other USB-C compatible devices|Dimensions :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x v="207"/>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W/WEBP_402378-T1/images/I/51UsScvHQNL._SX300_SY300_QL70_FMwebp_.jpg"/>
    <s v="https://www.amazon.in/Amazon-Brand-Solimo-Charging-Cable/dp/B09VH568H7/ref=sr_1_415?qid=1672909145&amp;s=electronics&amp;sr=1-415"/>
    <s v="yes"/>
    <n v="4"/>
    <n v="15249"/>
    <x v="0"/>
    <x v="1"/>
    <n v="1674840"/>
  </r>
  <r>
    <x v="278"/>
    <x v="272"/>
    <x v="3"/>
    <n v="21999"/>
    <s v="&gt;#500"/>
    <n v="29999"/>
    <n v="0.27"/>
    <x v="3"/>
    <n v="32840"/>
    <s v="Resolution : Full HD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14"/>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1/images/I/51UsScvHQNL._SX300_SY300_QL70_FMwebp_.jpg"/>
    <s v="https://www.amazon.in/inches-Horizon-Android-L40M6-EI-Black/dp/B09HQSV46W/ref=sr_1_420?qid=1672909145&amp;s=electronics&amp;sr=1-420"/>
    <s v="no"/>
    <n v="4"/>
    <n v="985167160"/>
    <x v="0"/>
    <x v="0"/>
    <n v="23250720"/>
  </r>
  <r>
    <x v="279"/>
    <x v="273"/>
    <x v="4"/>
    <n v="299"/>
    <s v="&gt;#500"/>
    <n v="599"/>
    <n v="0.5"/>
    <x v="8"/>
    <n v="708"/>
    <s v="Customer Care at 9599141927 for compatibility check or technical issue|Mi LED TV remote control|Keep away from fire or water|Compatible with MI Smart TV 4A 32 inch LED TV /Mi 4A 43 inch LED TV | Mi LED Smart TV 4A |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x v="208"/>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1/images/I/51UsScvHQNL._SX300_SY300_QL70_FMwebp_.jpg"/>
    <s v="https://www.amazon.in/Astigo-Compatible-Remote-Control-Smart/dp/B08TZD7FQN/ref=sr_1_423?qid=1672909145&amp;s=electronics&amp;sr=1-423"/>
    <s v="yes"/>
    <n v="3.5"/>
    <n v="424092"/>
    <x v="0"/>
    <x v="1"/>
    <n v="1173156"/>
  </r>
  <r>
    <x v="280"/>
    <x v="274"/>
    <x v="3"/>
    <n v="21990"/>
    <s v="&gt;#500"/>
    <n v="34990"/>
    <n v="0.37"/>
    <x v="5"/>
    <n v="1657"/>
    <s v="Resolution: Full HD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x v="209"/>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1/images/I/51UsScvHQNL._SX300_SY300_QL70_FMwebp_.jpg"/>
    <s v="https://www.amazon.in/Toshiba-inches-Android-43V35KP-Silver/dp/B0B21XL94T/ref=sr_1_425?qid=1672909145&amp;s=electronics&amp;sr=1-425"/>
    <s v="no"/>
    <n v="4.5"/>
    <n v="57978430"/>
    <x v="0"/>
    <x v="0"/>
    <n v="866611"/>
  </r>
  <r>
    <x v="281"/>
    <x v="275"/>
    <x v="0"/>
    <n v="417.44"/>
    <s v="&gt;#500"/>
    <n v="670"/>
    <n v="0.38"/>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x v="210"/>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W/WEBP_402378-T1/images/I/51UsScvHQNL._SX300_SY300_QL70_FMwebp_.jpg"/>
    <s v="https://www.amazon.in/Lenovo-Tangle-free-Aramid-braided-1-2m-transmission-certified/dp/B09PTT8DZF/ref=sr_1_438?qid=1672909146&amp;s=electronics&amp;sr=1-438"/>
    <s v="no"/>
    <n v="4"/>
    <n v="350410"/>
    <x v="0"/>
    <x v="1"/>
    <n v="0"/>
  </r>
  <r>
    <x v="282"/>
    <x v="276"/>
    <x v="0"/>
    <n v="199"/>
    <s v="&gt;#500"/>
    <n v="999"/>
    <n v="0.8"/>
    <x v="18"/>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x v="211"/>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1/images/I/51UsScvHQNL._SX300_SY300_QL70_FMwebp_.jpg"/>
    <s v="https://www.amazon.in/Amazon-Brand-Charging-Suitable-Supported/dp/B0B94JPY2N/ref=sr_1_444?qid=1672909146&amp;s=electronics&amp;sr=1-444"/>
    <s v="yes"/>
    <n v="3"/>
    <n v="0"/>
    <x v="0"/>
    <x v="1"/>
    <n v="0"/>
  </r>
  <r>
    <x v="283"/>
    <x v="277"/>
    <x v="3"/>
    <n v="47990"/>
    <s v="#200-#500"/>
    <n v="79990"/>
    <n v="0.4"/>
    <x v="5"/>
    <n v="1376"/>
    <s v="Resolution: 4K Ultra HD  | Refresh Rate: 60 hertz|Connectivity: Wi-Fi  | 3 HDMI ports to connect set top box, Blu Ray players, gaming console | 1 USB ports to connect hard drives and other USB devices | eARC | Bluetooth 5.0 | Optical | Ethernet|Sound: 20 Watts Output | 2.0 Ch Speaker | AI Sound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x v="106"/>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UsScvHQNL._SX300_SY300_QL70_FMwebp_.jpg"/>
    <s v="https://www.amazon.in/LG-inches-Ultra-55UQ7500PSF-Ceramic/dp/B0B3XXSB1K/ref=sr_1_445?qid=1672909146&amp;s=electronics&amp;sr=1-445"/>
    <s v="no"/>
    <n v="4.5"/>
    <n v="110066240"/>
    <x v="0"/>
    <x v="0"/>
    <n v="166496"/>
  </r>
  <r>
    <x v="284"/>
    <x v="278"/>
    <x v="4"/>
    <n v="215"/>
    <s v="&gt;#500"/>
    <n v="499"/>
    <n v="0.56999999999999995"/>
    <x v="13"/>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x v="212"/>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51UsScvHQNL._SX300_SY300_QL70_FMwebp_.jpg"/>
    <s v="https://www.amazon.in/Tata-Sky-Digital-Setup-Remote/dp/B08RZ12GKR/ref=sr_1_447?qid=1672909146&amp;s=electronics&amp;sr=1-447"/>
    <s v="yes"/>
    <n v="3.5"/>
    <n v="60379"/>
    <x v="0"/>
    <x v="1"/>
    <n v="130075"/>
  </r>
  <r>
    <x v="285"/>
    <x v="279"/>
    <x v="0"/>
    <n v="99"/>
    <s v="&gt;#500"/>
    <n v="800"/>
    <n v="0.88"/>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x v="3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Charging-480Mbps-Durable-Smartphone/dp/B0B4T8RSJ1/ref=sr_1_448?qid=1672909146&amp;s=electronics&amp;sr=1-448"/>
    <s v="yes"/>
    <n v="4"/>
    <n v="860000"/>
    <x v="0"/>
    <x v="0"/>
    <n v="1076075"/>
  </r>
  <r>
    <x v="286"/>
    <x v="280"/>
    <x v="3"/>
    <n v="18999"/>
    <s v="&gt;#500"/>
    <n v="35000"/>
    <n v="0.46"/>
    <x v="1"/>
    <n v="1001"/>
    <s v="Resolution : Full HD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x v="213"/>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W/WEBP_402378-T1/images/I/51UsScvHQNL._SX300_SY300_QL70_FMwebp_.jpg"/>
    <s v="https://www.amazon.in/VU-inches-Premium-Smart-43GA/dp/B0B7B9V9QP/ref=sr_1_449?qid=1672909146&amp;s=electronics&amp;sr=1-449"/>
    <s v="no"/>
    <n v="4"/>
    <n v="35035000"/>
    <x v="0"/>
    <x v="0"/>
    <n v="112112"/>
  </r>
  <r>
    <x v="287"/>
    <x v="281"/>
    <x v="0"/>
    <n v="249"/>
    <s v="&gt;#500"/>
    <n v="999"/>
    <n v="0.75"/>
    <x v="5"/>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x v="214"/>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W/WEBP_402378-T1/images/I/51UsScvHQNL._SX300_SY300_QL70_FMwebp_.jpg"/>
    <s v="https://www.amazon.in/Storite-USB-3-0-Transfer-Enclosures/dp/B08XXVXP3J/ref=sr_1_450?qid=1672909146&amp;s=electronics&amp;sr=1-450"/>
    <s v="yes"/>
    <n v="4.5"/>
    <n v="111888"/>
    <x v="0"/>
    <x v="1"/>
    <n v="338464"/>
  </r>
  <r>
    <x v="288"/>
    <x v="282"/>
    <x v="5"/>
    <n v="7999"/>
    <s v="&gt;#500"/>
    <n v="15999"/>
    <n v="0.5"/>
    <x v="12"/>
    <n v="3022"/>
    <s v="Resolution: HD Ready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x v="215"/>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W/WEBP_402378-T1/images/I/51UsScvHQNL._SX300_SY300_QL70_FMwebp_.jpg"/>
    <s v="https://www.amazon.in/Kodak-inches-32HDX900S-Ready-Black/dp/B06XGWRKYT/ref=sr_1_451?qid=1672909146&amp;s=electronics&amp;sr=1-451"/>
    <s v="yes"/>
    <n v="4"/>
    <n v="48348978"/>
    <x v="0"/>
    <x v="0"/>
    <n v="16472922"/>
  </r>
  <r>
    <x v="289"/>
    <x v="283"/>
    <x v="0"/>
    <n v="649"/>
    <s v="&gt;#500"/>
    <n v="1600"/>
    <n v="0.59"/>
    <x v="5"/>
    <n v="5451"/>
    <s v="Connect USB Type-C enabled devices  with standard USB Type-C 2.0 enabled devices and accessories |Ideal for charging and powering USB Type-C enabled devices, as well as syncing data, photos, and music; Type-C port is half the width and one-third the height of a standard USB-A connector |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x v="139"/>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51UsScvHQNL._SX300_SY300_QL70_FMwebp_.jpg"/>
    <s v="https://www.amazon.in/AmazonBasics-Double-Braided-Nylon-Type-C/dp/B07CWDX49D/ref=sr_1_452?qid=1672909146&amp;s=electronics&amp;sr=1-452"/>
    <s v="yes"/>
    <n v="4.5"/>
    <n v="8721600"/>
    <x v="0"/>
    <x v="0"/>
    <n v="397923"/>
  </r>
  <r>
    <x v="290"/>
    <x v="79"/>
    <x v="4"/>
    <n v="1289"/>
    <s v="&gt;#500"/>
    <n v="2499"/>
    <n v="0.48"/>
    <x v="9"/>
    <n v="73"/>
    <s v="by JBDE | 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x v="216"/>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W/WEBP_402378-T1/images/I/51UsScvHQNL._SX300_SY300_QL70_FMwebp_.jpg"/>
    <s v="https://www.amazon.in/V-smash-Firestick-Remote/dp/B09TY4MSH3/ref=sr_1_453?qid=1672909146&amp;s=electronics&amp;sr=1-453"/>
    <s v="no"/>
    <n v="3.5"/>
    <n v="182427"/>
    <x v="0"/>
    <x v="1"/>
    <n v="75117"/>
  </r>
  <r>
    <x v="291"/>
    <x v="284"/>
    <x v="2"/>
    <n v="609"/>
    <s v="&gt;#500"/>
    <n v="1500"/>
    <n v="0.59"/>
    <x v="7"/>
    <n v="1029"/>
    <s v="10-Foot high-speed premium HDMI cab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x v="217"/>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1/images/I/51UsScvHQNL._SX300_SY300_QL70_FMwebp_.jpg"/>
    <s v="https://www.amazon.in/AmazonBasics-High-Speed-Braided-10-Foot-1-Pack/dp/B07RY2X9MP/ref=sr_1_454?qid=1672909146&amp;s=electronics&amp;sr=1-454"/>
    <s v="yes"/>
    <n v="4.5"/>
    <n v="1543500"/>
    <x v="0"/>
    <x v="0"/>
    <n v="1600095"/>
  </r>
  <r>
    <x v="292"/>
    <x v="285"/>
    <x v="3"/>
    <n v="32990"/>
    <s v="&gt;#500"/>
    <n v="54990"/>
    <n v="0.4"/>
    <x v="4"/>
    <n v="1555"/>
    <s v="Resolution : 4K Ultra HD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x v="218"/>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W/WEBP_402378-T1/images/I/51UsScvHQNL._SX300_SY300_QL70_FMwebp_.jpg"/>
    <s v="https://www.amazon.in/Hisense-inches-Bezelless-Google-50A6H/dp/B0B2C5MJN6/ref=sr_1_456?qid=1672909146&amp;s=electronics&amp;sr=1-456"/>
    <s v="no"/>
    <n v="4"/>
    <n v="85509450"/>
    <x v="0"/>
    <x v="0"/>
    <n v="73085"/>
  </r>
  <r>
    <x v="293"/>
    <x v="286"/>
    <x v="2"/>
    <n v="599"/>
    <s v="&gt;#500"/>
    <n v="1999"/>
    <n v="0.7"/>
    <x v="3"/>
    <n v="47"/>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synchronizes the refresh rate of the screen and the source to avoid picture lag . Quick Frame Transfer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x v="219"/>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W/WEBP_402378-T1/images/I/51UsScvHQNL._SX300_SY300_QL70_FMwebp_.jpg"/>
    <s v="https://www.amazon.in/Tuarso-High-Speed-Compatible-Television-Projectors/dp/B0BBMGLQDW/ref=sr_1_457?qid=1672909147&amp;s=electronics&amp;sr=1-457"/>
    <s v="yes"/>
    <n v="4"/>
    <n v="93953"/>
    <x v="0"/>
    <x v="1"/>
    <n v="700112"/>
  </r>
  <r>
    <x v="294"/>
    <x v="287"/>
    <x v="0"/>
    <n v="349"/>
    <s v="&gt;#500"/>
    <n v="899"/>
    <n v="0.61"/>
    <x v="4"/>
    <n v="14896"/>
    <s v="Connect a computer with a Type-C USB port  to a Micro-B USB 2.0 enabled device|Offers reliable connectivity for easy charging or syncing of a tablet, smartphone, digital camera, or legacy USB peripheral device with Micro USB|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x v="220"/>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51UsScvHQNL._SX300_SY300_QL70_FMwebp_.jpg"/>
    <s v="https://www.amazon.in/AmazonBasics-USB-Type-C-Micro-B-Cable/dp/B01LONQBDG/ref=sr_1_458?qid=1672909147&amp;s=electronics&amp;sr=1-458"/>
    <s v="yes"/>
    <n v="4"/>
    <n v="13391504"/>
    <x v="0"/>
    <x v="0"/>
    <n v="25501952"/>
  </r>
  <r>
    <x v="295"/>
    <x v="288"/>
    <x v="3"/>
    <n v="29999"/>
    <s v="#200-#500"/>
    <n v="50999"/>
    <n v="0.41"/>
    <x v="6"/>
    <n v="1712"/>
    <s v="Resolution : Ultra HD 4k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x v="221"/>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W/WEBP_402378-T1/images/I/51UsScvHQNL._SX300_SY300_QL70_FMwebp_.jpg"/>
    <s v="https://www.amazon.in/Kodak-inches-55CA0909-Digital-Surround/dp/B08XXF5V6G/ref=sr_1_462?qid=1672909147&amp;s=electronics&amp;sr=1-462"/>
    <s v="no"/>
    <n v="4.5"/>
    <n v="87310288"/>
    <x v="0"/>
    <x v="0"/>
    <n v="2285520"/>
  </r>
  <r>
    <x v="296"/>
    <x v="237"/>
    <x v="4"/>
    <n v="199"/>
    <s v="&gt;#500"/>
    <n v="399"/>
    <n v="0.5"/>
    <x v="3"/>
    <n v="1335"/>
    <s v="„Äê100% Fits„ÄëSpecially designed for Fire TV Stick , Fire TV Stick 4K, Fire TV Cube, and Amazon Fire TV .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x v="186"/>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1/images/I/51UsScvHQNL._SX300_SY300_QL70_FMwebp_.jpg"/>
    <s v="https://www.amazon.in/Smashtronics%C2%AE-Silicone-Firestick-Control-Shockproof/dp/B09HK9JH4F/ref=sr_1_463?qid=1672909147&amp;s=electronics&amp;sr=1-463"/>
    <s v="yes"/>
    <n v="4"/>
    <n v="532665"/>
    <x v="0"/>
    <x v="0"/>
    <n v="285690"/>
  </r>
  <r>
    <x v="297"/>
    <x v="289"/>
    <x v="4"/>
    <n v="349"/>
    <s v="&gt;#500"/>
    <n v="699"/>
    <n v="0.5"/>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x v="222"/>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W/WEBP_402378-T1/images/I/51UsScvHQNL._SX300_SY300_QL70_FMwebp_.jpg"/>
    <s v="https://www.amazon.in/7SEVENTM-Universal-Replacement-Original-Television/dp/B09MMD1FDN/ref=sr_1_464?qid=1672909147&amp;s=electronics&amp;sr=1-464"/>
    <s v="yes"/>
    <n v="4"/>
    <n v="149586"/>
    <x v="0"/>
    <x v="1"/>
    <n v="39376"/>
  </r>
  <r>
    <x v="298"/>
    <x v="290"/>
    <x v="6"/>
    <n v="1850"/>
    <s v="&gt;#500"/>
    <n v="4500"/>
    <n v="0.59"/>
    <x v="1"/>
    <n v="184"/>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x v="223"/>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W/WEBP_402378-T1/images/I/51UsScvHQNL._SX300_SY300_QL70_FMwebp_.jpg"/>
    <s v="https://www.amazon.in/PROLEGEND%C2%AE-PL-T002-Universal-Stand-Screen/dp/B09HN7LD5L/ref=sr_1_465?qid=1672909147&amp;s=electronics&amp;sr=1-465"/>
    <s v="yes"/>
    <n v="4"/>
    <n v="828000"/>
    <x v="0"/>
    <x v="1"/>
    <n v="1288"/>
  </r>
  <r>
    <x v="299"/>
    <x v="291"/>
    <x v="10"/>
    <n v="13990"/>
    <s v="#200-#500"/>
    <n v="28900"/>
    <n v="0.52"/>
    <x v="7"/>
    <n v="7"/>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x v="224"/>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W/WEBP_402378-T1/images/I/51UsScvHQNL._SX300_SY300_QL70_FMwebp_.jpg"/>
    <s v="https://www.amazon.in/WANBO-X1-Pro-Projector-Correction/dp/B0BNDD9TN6/ref=sr_1_466?qid=1672909147&amp;s=electronics&amp;sr=1-466"/>
    <s v="yes"/>
    <n v="4.5"/>
    <n v="202300"/>
    <x v="0"/>
    <x v="1"/>
    <n v="287"/>
  </r>
  <r>
    <x v="300"/>
    <x v="292"/>
    <x v="0"/>
    <n v="129"/>
    <s v="&gt;#500"/>
    <n v="449"/>
    <n v="0.71"/>
    <x v="8"/>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x v="225"/>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W/WEBP_402378-T1/images/I/51UsScvHQNL._SX300_SY300_QL70_FMwebp_.jpg"/>
    <s v="https://www.amazon.in/Lava-Elements-Charging-Speed-Type-C/dp/B0941392C8/ref=sr_1_467?qid=1672909147&amp;s=electronics&amp;sr=1-467"/>
    <s v="yes"/>
    <n v="3.5"/>
    <n v="18409"/>
    <x v="0"/>
    <x v="1"/>
    <n v="498273"/>
  </r>
  <r>
    <x v="301"/>
    <x v="293"/>
    <x v="2"/>
    <n v="379"/>
    <s v="#200-#500"/>
    <n v="999"/>
    <n v="0.62"/>
    <x v="3"/>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x v="22"/>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W/WEBP_402378-T1/images/I/51UsScvHQNL._SX300_SY300_QL70_FMwebp_.jpg"/>
    <s v="https://www.amazon.in/Tizum-10-2Gbps-Speed-Plated-Cable/dp/B01M5967SY/ref=sr_1_468?qid=1672909147&amp;s=electronics&amp;sr=1-468"/>
    <s v="yes"/>
    <n v="4"/>
    <n v="12140847"/>
    <x v="0"/>
    <x v="0"/>
    <n v="303825"/>
  </r>
  <r>
    <x v="302"/>
    <x v="294"/>
    <x v="2"/>
    <n v="185"/>
    <s v="&gt;#500"/>
    <n v="499"/>
    <n v="0.63"/>
    <x v="3"/>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x v="226"/>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W/WEBP_402378-T1/images/I/51UsScvHQNL._SX300_SY300_QL70_FMwebp_.jpg"/>
    <s v="https://www.amazon.in/Technotech-High-Speed-Cable-Meter/dp/B016MDK4F4/ref=sr_1_469?qid=1672909147&amp;s=electronics&amp;sr=1-469"/>
    <s v="yes"/>
    <n v="4"/>
    <n v="12475"/>
    <x v="0"/>
    <x v="1"/>
    <n v="4075"/>
  </r>
  <r>
    <x v="303"/>
    <x v="295"/>
    <x v="1"/>
    <n v="218"/>
    <s v="&gt;#500"/>
    <n v="999"/>
    <n v="0.78"/>
    <x v="3"/>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x v="227"/>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W/WEBP_402378-T1/images/I/51UsScvHQNL._SX300_SY300_QL70_FMwebp_.jpg"/>
    <s v="https://www.amazon.in/NK-STAR-USB-Wireless-Receiver/dp/B08G43CCLC/ref=sr_1_470?qid=1672909147&amp;s=electronics&amp;sr=1-470"/>
    <s v="yes"/>
    <n v="4"/>
    <n v="162837"/>
    <x v="0"/>
    <x v="1"/>
    <n v="14181"/>
  </r>
  <r>
    <x v="304"/>
    <x v="296"/>
    <x v="0"/>
    <n v="199"/>
    <s v="&gt;#500"/>
    <n v="999"/>
    <n v="0.8"/>
    <x v="5"/>
    <n v="87"/>
    <s v="Replacement USB morpho device cable 1300 E2, E3|2.0 USB Wire morpho cable Safran MSO-1300 E, E2,E3|morpho usb cable Fingerprint Biometrics |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x v="228"/>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W/WEBP_402378-T1/images/I/51UsScvHQNL._SX300_SY300_QL70_FMwebp_.jpg"/>
    <s v="https://www.amazon.in/LS-LAPSTER-Quality-Assured-Biometric/dp/B0B61GCHC1/ref=sr_1_471?qid=1672909147&amp;s=electronics&amp;sr=1-471"/>
    <s v="yes"/>
    <n v="4.5"/>
    <n v="86913"/>
    <x v="0"/>
    <x v="1"/>
    <n v="188355"/>
  </r>
  <r>
    <x v="305"/>
    <x v="297"/>
    <x v="2"/>
    <n v="499"/>
    <s v="&gt;#500"/>
    <n v="900"/>
    <n v="0.45"/>
    <x v="6"/>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x v="229"/>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1/images/I/51UsScvHQNL._SX300_SY300_QL70_FMwebp_.jpg"/>
    <s v="https://www.amazon.in/AmazonBasics-High-Speed-Braided-6-Foot-1-Pack/dp/B07RX14W1Q/ref=sr_1_472?qid=1672909147&amp;s=electronics&amp;sr=1-472"/>
    <s v="no"/>
    <n v="4.5"/>
    <n v="1948500"/>
    <x v="0"/>
    <x v="0"/>
    <n v="3269150"/>
  </r>
  <r>
    <x v="306"/>
    <x v="298"/>
    <x v="3"/>
    <n v="26999"/>
    <s v="&gt;#500"/>
    <n v="42999"/>
    <n v="0.37"/>
    <x v="3"/>
    <n v="1510"/>
    <s v="Resolution : 4K Ultra HD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x v="230"/>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1/images/I/51UsScvHQNL._SX300_SY300_QL70_FMwebp_.jpg"/>
    <s v="https://www.amazon.in/Kodak-inches-Android-50UHDX7XPROBL-Bezel-Less/dp/B09PLD9TCD/ref=sr_1_473?qid=1672909147&amp;s=electronics&amp;sr=1-473"/>
    <s v="no"/>
    <n v="4"/>
    <n v="64928490"/>
    <x v="0"/>
    <x v="0"/>
    <n v="160060"/>
  </r>
  <r>
    <x v="307"/>
    <x v="299"/>
    <x v="6"/>
    <n v="893"/>
    <s v="&gt;#500"/>
    <n v="1052"/>
    <n v="0.15"/>
    <x v="5"/>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x v="231"/>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51UsScvHQNL._SX300_SY300_QL70_FMwebp_.jpg"/>
    <s v="https://www.amazon.in/Generation-Space-Saving-Solution-Management-Speakers/dp/B0B8ZKWGKD/ref=sr_1_474?qid=1672909147&amp;s=electronics&amp;sr=1-474"/>
    <s v="no"/>
    <n v="4.5"/>
    <n v="111512"/>
    <x v="0"/>
    <x v="1"/>
    <n v="13674"/>
  </r>
  <r>
    <x v="308"/>
    <x v="300"/>
    <x v="3"/>
    <n v="10990"/>
    <s v="&gt;#500"/>
    <n v="19990"/>
    <n v="0.45"/>
    <x v="8"/>
    <n v="129"/>
    <s v="Resolution: HD Ready  | Refresh Rate: 60 hertz|Connectivity: 2 HDMI ports to connect multiple devices | 2 USB ports to connect hard drives and other USB devices | RJ45 | RF Port | Wi-Fi Direct | 2 AV Inputs | Headphone|Sound: 20 Watt Audio Output|Smart TV Features: Android 9 ,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x v="232"/>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1/images/I/51UsScvHQNL._SX300_SY300_QL70_FMwebp_.jpg"/>
    <s v="https://www.amazon.in/Sansui-inches-JSY32SKHD-Bezel-less-Design/dp/B09NNJ9WYM/ref=sr_1_475?qid=1672909147&amp;s=electronics&amp;sr=1-475"/>
    <s v="no"/>
    <n v="3.5"/>
    <n v="2578710"/>
    <x v="0"/>
    <x v="1"/>
    <n v="393321"/>
  </r>
  <r>
    <x v="309"/>
    <x v="301"/>
    <x v="0"/>
    <n v="379"/>
    <s v="&gt;#500"/>
    <n v="1099"/>
    <n v="0.66"/>
    <x v="5"/>
    <n v="3049"/>
    <s v="NYLON BRAIDED, EXTREME DURABILITY: with a tested 20000+ bend lifespan, Synqe USBc charging cable with heavy duty braided and strong metal connections is far more durable|12-months warranty. Please feel free to reach us incase of any issue with the product. |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x v="233"/>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1/images/I/51UsScvHQNL._SX300_SY300_QL70_FMwebp_.jpg"/>
    <s v="https://www.amazon.in/Synqe-Charging-Charger-Samsung-Galaxy/dp/B08H5L8V1L/ref=sr_1_476?qid=1672909147&amp;s=electronics&amp;sr=1-476"/>
    <s v="yes"/>
    <n v="4.5"/>
    <n v="3350851"/>
    <x v="0"/>
    <x v="0"/>
    <n v="100129160"/>
  </r>
  <r>
    <x v="310"/>
    <x v="302"/>
    <x v="3"/>
    <n v="16999"/>
    <s v="&gt;#500"/>
    <n v="25999"/>
    <n v="0.35"/>
    <x v="3"/>
    <n v="32840"/>
    <s v="Resolution : HD Ready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14"/>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W/WEBP_402378-T1/images/I/51UsScvHQNL._SX300_SY300_QL70_FMwebp_.jpg"/>
    <s v="https://www.amazon.in/MI-inches-Ready-Android-L32M7-EAIN/dp/B0B8CXTTG3/ref=sr_1_477?qid=1672909147&amp;s=electronics&amp;sr=1-477"/>
    <s v="no"/>
    <n v="4"/>
    <n v="853807160"/>
    <x v="0"/>
    <x v="0"/>
    <n v="12807600"/>
  </r>
  <r>
    <x v="311"/>
    <x v="303"/>
    <x v="2"/>
    <n v="699"/>
    <s v="&gt;#500"/>
    <n v="1899"/>
    <n v="0.63"/>
    <x v="6"/>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x v="234"/>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W/WEBP_402378-T1/images/I/51UsScvHQNL._SX300_SY300_QL70_FMwebp_.jpg"/>
    <s v="https://www.amazon.in/BESTOR%C2%AE-48Gbps-9-80FT-Braided-Cord-4K/dp/B09HCH3JZG/ref=sr_1_478?qid=1672909147&amp;s=electronics&amp;sr=1-478"/>
    <s v="yes"/>
    <n v="4.5"/>
    <n v="740610"/>
    <x v="0"/>
    <x v="1"/>
    <n v="242190"/>
  </r>
  <r>
    <x v="312"/>
    <x v="304"/>
    <x v="18"/>
    <n v="2699"/>
    <s v="&gt;#500"/>
    <n v="3500"/>
    <n v="0.23"/>
    <x v="13"/>
    <n v="62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x v="235"/>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51UsScvHQNL._SX300_SY300_QL70_FMwebp_.jpg"/>
    <s v="https://www.amazon.in/Virtual-Reality-Headset-Headphones-Gaming/dp/B097JVLW3L/ref=sr_1_479?qid=1672909147&amp;s=electronics&amp;sr=1-479"/>
    <s v="no"/>
    <n v="3.5"/>
    <n v="2173500"/>
    <x v="0"/>
    <x v="1"/>
    <n v="164565"/>
  </r>
  <r>
    <x v="313"/>
    <x v="305"/>
    <x v="0"/>
    <n v="129"/>
    <s v="&gt;#500"/>
    <n v="599"/>
    <n v="0.78"/>
    <x v="4"/>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x v="236"/>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1/images/I/51UsScvHQNL._SX300_SY300_QL70_FMwebp_.jpg"/>
    <s v="https://www.amazon.in/Amazon-Brand-Charging-Suitable-Supported/dp/B09SB6SJB4/ref=sr_1_480?qid=1672909147&amp;s=electronics&amp;sr=1-480"/>
    <s v="yes"/>
    <n v="4"/>
    <n v="158735"/>
    <x v="0"/>
    <x v="1"/>
    <n v="222070"/>
  </r>
  <r>
    <x v="314"/>
    <x v="306"/>
    <x v="0"/>
    <n v="389"/>
    <s v="&gt;#500"/>
    <n v="999"/>
    <n v="0.61"/>
    <x v="5"/>
    <n v="838"/>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x v="237"/>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51UsScvHQNL._SX300_SY300_QL70_FMwebp_.jpg"/>
    <s v="https://www.amazon.in/Charging-Braided-Compatible-Samsung-Galaxy/dp/B08NW8GHCJ/ref=sr_1_481?qid=1672909149&amp;s=electronics&amp;sr=1-481"/>
    <s v="yes"/>
    <n v="4.5"/>
    <n v="837162"/>
    <x v="0"/>
    <x v="1"/>
    <n v="119834"/>
  </r>
  <r>
    <x v="315"/>
    <x v="307"/>
    <x v="4"/>
    <n v="246"/>
    <s v="&gt;#500"/>
    <n v="600"/>
    <n v="0.59"/>
    <x v="3"/>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x v="238"/>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51UsScvHQNL._SX300_SY300_QL70_FMwebp_.jpg"/>
    <s v="https://www.amazon.in/Shopoflux-Silicone-Remote-Cover-Xiaomi/dp/B09YHLPQYT/ref=sr_1_482?qid=1672909149&amp;s=electronics&amp;sr=1-482"/>
    <s v="yes"/>
    <n v="4"/>
    <n v="85800"/>
    <x v="0"/>
    <x v="1"/>
    <n v="21593"/>
  </r>
  <r>
    <x v="316"/>
    <x v="308"/>
    <x v="0"/>
    <n v="299"/>
    <s v="#200-#500"/>
    <n v="799"/>
    <n v="0.63"/>
    <x v="1"/>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x v="239"/>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1/images/I/51UsScvHQNL._SX300_SY300_QL70_FMwebp_.jpg"/>
    <s v="https://www.amazon.in/EYNK-Charging-Charger-Transfer-Smartphones/dp/B08G1RW2Q3/ref=sr_1_483?qid=1672909149&amp;s=electronics&amp;sr=1-483"/>
    <s v="yes"/>
    <n v="4"/>
    <n v="120649"/>
    <x v="0"/>
    <x v="1"/>
    <n v="30200"/>
  </r>
  <r>
    <x v="317"/>
    <x v="309"/>
    <x v="4"/>
    <n v="247"/>
    <s v="&gt;#500"/>
    <n v="399"/>
    <n v="0.38"/>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x v="240"/>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51UsScvHQNL._SX300_SY300_QL70_FMwebp_.jpg"/>
    <s v="https://www.amazon.in/LUNAGARIYA%C2%AE-Protective-Compatible-Control-Dimensions/dp/B08YXJJW8H/ref=sr_1_484?qid=1672909149&amp;s=electronics&amp;sr=1-484"/>
    <s v="no"/>
    <n v="4"/>
    <n v="79800"/>
    <x v="0"/>
    <x v="1"/>
    <n v="45400"/>
  </r>
  <r>
    <x v="318"/>
    <x v="310"/>
    <x v="4"/>
    <n v="1369"/>
    <s v="#200-#500"/>
    <n v="2999"/>
    <n v="0.54"/>
    <x v="9"/>
    <n v="227"/>
    <s v="[ Amazon Fire Tv Stick Remote ] New Replacement Voice Remote Control  with Power and Volume Control fit for Fire TV Device, compatible with Fire TV Cube , Fire TV Stick , Fire TV Stick 4K, Fire TV Cube , Amazon Fire TV Cube  ÔºåAmazon Fire TV Stick  and Amazon Fire TV |[Fire Tv Stick Remote Only ] Not compatible with Amazon Fire TV Stick Lite, Amazon Fire TV , Fire TV Stick ,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x v="241"/>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1/images/I/51UsScvHQNL._SX300_SY300_QL70_FMwebp_.jpg"/>
    <s v="https://www.amazon.in/7SEVENTM-Bluetooth-Command-Compatible-Control/dp/B09P8M18QM/ref=sr_1_485?qid=1672909149&amp;s=electronics&amp;sr=1-485"/>
    <s v="yes"/>
    <n v="3.5"/>
    <n v="680773"/>
    <x v="0"/>
    <x v="1"/>
    <n v="122126"/>
  </r>
  <r>
    <x v="319"/>
    <x v="311"/>
    <x v="4"/>
    <n v="199"/>
    <s v="&gt;#500"/>
    <n v="499"/>
    <n v="0.6"/>
    <x v="12"/>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x v="242"/>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1/images/I/51UsScvHQNL._SX300_SY300_QL70_FMwebp_.jpg"/>
    <s v="https://www.amazon.in/PRUSHTI-COVER-BAGS-Protective-Xstream/dp/B08BG4M4N7/ref=sr_1_486?qid=1672909149&amp;s=electronics&amp;sr=1-486"/>
    <s v="yes"/>
    <n v="4"/>
    <n v="268462"/>
    <x v="0"/>
    <x v="1"/>
    <n v="91998"/>
  </r>
  <r>
    <x v="320"/>
    <x v="312"/>
    <x v="2"/>
    <n v="299"/>
    <s v="&gt;#500"/>
    <n v="599"/>
    <n v="0.5"/>
    <x v="1"/>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x v="243"/>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W/WEBP_402378-T1/images/I/51UsScvHQNL._SX300_SY300_QL70_FMwebp_.jpg"/>
    <s v="https://www.amazon.in/Female-Converter-Adapter-Projectors-Devices/dp/B07VJ9ZTXS/ref=sr_1_487?qid=1672909149&amp;s=electronics&amp;sr=1-487"/>
    <s v="yes"/>
    <n v="4"/>
    <n v="102429"/>
    <x v="0"/>
    <x v="1"/>
    <n v="4703868"/>
  </r>
  <r>
    <x v="321"/>
    <x v="313"/>
    <x v="3"/>
    <n v="14999"/>
    <s v="&gt;#500"/>
    <n v="14999"/>
    <n v="0"/>
    <x v="5"/>
    <n v="27508"/>
    <s v="Resolution: HD Ready Android TV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x v="244"/>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UsScvHQNL._SX300_SY300_QL70_FMwebp_.jpg"/>
    <s v="https://www.amazon.in/Mi-inches-Ready-Android-Black/dp/B084872DQY/ref=sr_1_488?qid=1672909149&amp;s=electronics&amp;sr=1-488"/>
    <s v="no"/>
    <n v="4.5"/>
    <n v="412592492"/>
    <x v="0"/>
    <x v="0"/>
    <n v="39996632"/>
  </r>
  <r>
    <x v="322"/>
    <x v="314"/>
    <x v="0"/>
    <n v="299"/>
    <s v="&gt;#500"/>
    <n v="699"/>
    <n v="0.56999999999999995"/>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x v="245"/>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51UsScvHQNL._SX300_SY300_QL70_FMwebp_.jpg"/>
    <s v="https://www.amazon.in/Storite-USB-2-0-Mini-External/dp/B00GGGOYEU/ref=sr_1_489?qid=1672909149&amp;s=electronics&amp;sr=1-489"/>
    <s v="yes"/>
    <n v="4"/>
    <n v="1016346"/>
    <x v="0"/>
    <x v="0"/>
    <n v="4290754"/>
  </r>
  <r>
    <x v="323"/>
    <x v="315"/>
    <x v="3"/>
    <n v="24990"/>
    <s v="&gt;#500"/>
    <n v="51990"/>
    <n v="0.52"/>
    <x v="3"/>
    <n v="2951"/>
    <s v="Resolution: 4K Ultra HD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x v="246"/>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W/WEBP_402378-T1/images/I/51UsScvHQNL._SX300_SY300_QL70_FMwebp_.jpg"/>
    <s v="https://www.amazon.in/TCL-inches-Certified-Android-43P615/dp/B08FD2VSD9/ref=sr_1_490?qid=1672909149&amp;s=electronics&amp;sr=1-490"/>
    <s v="yes"/>
    <n v="4"/>
    <n v="153422490"/>
    <x v="0"/>
    <x v="0"/>
    <n v="0"/>
  </r>
  <r>
    <x v="324"/>
    <x v="316"/>
    <x v="0"/>
    <n v="249"/>
    <s v="&gt;#500"/>
    <n v="999"/>
    <n v="0.75"/>
    <x v="16"/>
    <m/>
    <s v="üíé[The Fastest Charge] - This iPhone USB C cable supports PD 3.0 fast charging, up to 20W with USB-C Power Delivery adapters such as 18W, 20W, 29W, 30W, 61W, or 87W. Charge your iPhone from 0% to 50% in just 25 mins, and data transfer speeds up to 480Mbps |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for iPhone 14, iPhone 14 Pro, iPhone 14 Pro Max, iPhone 13 mini, iPhone 13 pro max, iPhone 13, iPhone 12 Pro, iPhone 12 Pro max, iPhone 11, iPhone 11 Pro, iPhone 11 Pro Max, iPhone 8, iPhone 8 Plus, iPhone X, iPhone XS, iPhone XR, iPhone XS Max, iPad 8, iPad Pro , iPad Pro  1st generation, iPad Pro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
    <s v="AGJC5O5H5BBXWUV7WRIEIOOR3TVQ"/>
    <s v="Abdul Gafur"/>
    <x v="247"/>
    <s v="Awesome Product"/>
    <s v="Quick delivery.Awesome ProductPacking was goodJust opened the productExcited to you it"/>
    <s v="https://m.media-amazon.com/images/W/WEBP_402378-T1/images/I/51UsScvHQNL._SX300_SY300_QL70_FMwebp_.jpg"/>
    <s v="https://www.amazon.in/REDTECH-Lightning-Certified-Charging-Compatible/dp/B0BQRJ3C47/ref=sr_1_491?qid=1672909149&amp;s=electronics&amp;sr=1-491"/>
    <s v="yes"/>
    <n v="5"/>
    <n v="0"/>
    <x v="0"/>
    <x v="1"/>
    <n v="0"/>
  </r>
  <r>
    <x v="325"/>
    <x v="317"/>
    <x v="3"/>
    <n v="61999"/>
    <s v="&gt;#500"/>
    <n v="69999"/>
    <n v="0.11"/>
    <x v="4"/>
    <n v="6753"/>
    <s v="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x v="163"/>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W/WEBP_402378-T1/images/I/51UsScvHQNL._SX300_SY300_QL70_FMwebp_.jpg"/>
    <s v="https://www.amazon.in/OnePlus-163-8-inches-Android-65U1S/dp/B095JPKPH3/ref=sr_1_492?qid=1672909149&amp;s=electronics&amp;sr=1-492"/>
    <s v="no"/>
    <n v="4"/>
    <n v="472703247"/>
    <x v="0"/>
    <x v="0"/>
    <n v="23757054"/>
  </r>
  <r>
    <x v="326"/>
    <x v="318"/>
    <x v="3"/>
    <n v="24499"/>
    <s v="&gt;#500"/>
    <n v="50000"/>
    <n v="0.51"/>
    <x v="2"/>
    <n v="3518"/>
    <s v="Resolution: 4K Ultra HD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x v="248"/>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UsScvHQNL._SX300_SY300_QL70_FMwebp_.jpg"/>
    <s v="https://www.amazon.in/AmazonBasics-108cm-inch-Ultra-Smart/dp/B087JWLZ2K/ref=sr_1_493?qid=1672909149&amp;s=electronics&amp;sr=1-493"/>
    <s v="yes"/>
    <n v="4"/>
    <n v="175900000"/>
    <x v="0"/>
    <x v="0"/>
    <n v="5312180"/>
  </r>
  <r>
    <x v="327"/>
    <x v="319"/>
    <x v="3"/>
    <n v="10499"/>
    <s v="&gt;#500"/>
    <n v="19499"/>
    <n v="0.46"/>
    <x v="3"/>
    <n v="1510"/>
    <s v="Resolution : HD Ready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x v="230"/>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1/images/I/51UsScvHQNL._SX300_SY300_QL70_FMwebp_.jpg"/>
    <s v="https://www.amazon.in/Kodak-inches-Certified-Android-32HDX7XPROBL/dp/B09DSXK8JX/ref=sr_1_494?qid=1672909149&amp;s=electronics&amp;sr=1-494"/>
    <s v="no"/>
    <n v="4"/>
    <n v="29443490"/>
    <x v="0"/>
    <x v="0"/>
    <n v="1265380"/>
  </r>
  <r>
    <x v="328"/>
    <x v="320"/>
    <x v="0"/>
    <n v="349"/>
    <s v="#200-#500"/>
    <n v="999"/>
    <n v="0.65"/>
    <x v="5"/>
    <n v="838"/>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x v="237"/>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51UsScvHQNL._SX300_SY300_QL70_FMwebp_.jpg"/>
    <s v="https://www.amazon.in/Synqe-Braided-Charging-Compatible-Samsung/dp/B08V9C4B1J/ref=sr_1_495?qid=1672909149&amp;s=electronics&amp;sr=1-495"/>
    <s v="yes"/>
    <n v="4.5"/>
    <n v="837162"/>
    <x v="0"/>
    <x v="1"/>
    <n v="113968"/>
  </r>
  <r>
    <x v="329"/>
    <x v="321"/>
    <x v="4"/>
    <n v="197"/>
    <s v="&gt;#500"/>
    <n v="499"/>
    <n v="0.61"/>
    <x v="12"/>
    <n v="136"/>
    <s v="Note : please match the image with your existing remote before placing the order|Remote must be Exactly Same  as per your Old Remote |Send Old Remote Picture at +91-9016382240 , &amp; Ask for Link to Order Compatible Remote|Exactly Same Remote will Only Work, NO BACKLIGHT IN REMOTE DISPLAY|Compatible with Airtel DTH Set Top Box Remote "/>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x v="249"/>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51UsScvHQNL._SX300_SY300_QL70_FMwebp_.jpg"/>
    <s v="https://www.amazon.in/Airtel-DigitalTV-Setup-Box-Remote/dp/B08PKBMJKS/ref=sr_1_496?qid=1672909149&amp;s=electronics&amp;sr=1-496"/>
    <s v="yes"/>
    <n v="4"/>
    <n v="67864"/>
    <x v="0"/>
    <x v="1"/>
    <n v="40936"/>
  </r>
  <r>
    <x v="330"/>
    <x v="322"/>
    <x v="12"/>
    <n v="1299"/>
    <s v="&gt;#500"/>
    <n v="2499"/>
    <n v="0.48"/>
    <x v="5"/>
    <n v="301"/>
    <s v="Airtel HD Set Top Box brings theatre-like experience to your home with HD Premium Quality Video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x v="250"/>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W/WEBP_402378-T1/images/I/51UsScvHQNL._SX300_SY300_QL70_FMwebp_.jpg"/>
    <s v="https://www.amazon.in/Airtel-Pack-Entertainment-Installation-Months/dp/B0B8VQ7KDS/ref=sr_1_497?qid=1672909149&amp;s=electronics&amp;sr=1-497"/>
    <s v="no"/>
    <n v="4.5"/>
    <n v="752199"/>
    <x v="0"/>
    <x v="1"/>
    <n v="5948663"/>
  </r>
  <r>
    <x v="331"/>
    <x v="323"/>
    <x v="0"/>
    <n v="1519"/>
    <s v="&gt;#500"/>
    <n v="1899"/>
    <n v="0.2"/>
    <x v="6"/>
    <n v="19763"/>
    <s v="MFi Certified: this USB-C to Lightning cable is certified MFM  by Apple to ensure safe, reliable, and fast charging and syncing|PD Fast Charging: charge your iPhone 13 up to 50% in 30 minutes when used with USB-C PD charger; fast charging compatible with iPhone 14/14 Pro/14 Pro Max/14 Plus, iPhone 13/12/11/X/8 series, iPhone SE , iPad 8/Pro 12.9&quot; /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x v="25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W/WEBP_402378-T1/images/I/51UsScvHQNL._SX300_SY300_QL70_FMwebp_.jpg"/>
    <s v="https://www.amazon.in/ESR-Lightning-MFi-Certified-Delivery-Charging/dp/B086JTMRYL/ref=sr_1_498?qid=1672909149&amp;s=electronics&amp;sr=1-498"/>
    <s v="no"/>
    <n v="4.5"/>
    <n v="37529937"/>
    <x v="0"/>
    <x v="0"/>
    <n v="420003276"/>
  </r>
  <r>
    <x v="332"/>
    <x v="324"/>
    <x v="3"/>
    <n v="46999"/>
    <s v="&gt;#500"/>
    <n v="69999"/>
    <n v="0.33"/>
    <x v="5"/>
    <n v="21252"/>
    <s v="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x v="252"/>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1/images/I/51UsScvHQNL._SX300_SY300_QL70_FMwebp_.jpg"/>
    <s v="https://www.amazon.in/138-8-inches-Ultra-Android-L55M6-ES/dp/B09RWQ7YR6/ref=sr_1_499?qid=1672909149&amp;s=electronics&amp;sr=1-499"/>
    <s v="no"/>
    <n v="4.5"/>
    <n v="1487618748"/>
    <x v="0"/>
    <x v="0"/>
    <n v="40421304"/>
  </r>
  <r>
    <x v="333"/>
    <x v="325"/>
    <x v="0"/>
    <n v="299"/>
    <s v="&gt;#500"/>
    <n v="799"/>
    <n v="0.63"/>
    <x v="5"/>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x v="253"/>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1/images/I/51UsScvHQNL._SX300_SY300_QL70_FMwebp_.jpg"/>
    <s v="https://www.amazon.in/Storite%C2%AE-150cm-Female-Extension-Printers/dp/B00OFM6PEO/ref=sr_1_500?qid=1672909149&amp;s=electronics&amp;sr=1-500"/>
    <s v="yes"/>
    <n v="4.5"/>
    <n v="1519698"/>
    <x v="0"/>
    <x v="0"/>
    <n v="26508174"/>
  </r>
  <r>
    <x v="334"/>
    <x v="326"/>
    <x v="19"/>
    <n v="1799"/>
    <s v="&gt;#500"/>
    <n v="19999"/>
    <n v="0.91"/>
    <x v="3"/>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254"/>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7RN3K/ref=sr_1_1?qid=1672895748&amp;s=electronics&amp;sr=1-1"/>
    <s v="yes"/>
    <n v="4"/>
    <n v="278726063"/>
    <x v="0"/>
    <x v="0"/>
    <n v="385999152"/>
  </r>
  <r>
    <x v="335"/>
    <x v="327"/>
    <x v="19"/>
    <n v="1998"/>
    <s v="&gt;#500"/>
    <n v="9999"/>
    <n v="0.8"/>
    <x v="5"/>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x v="255"/>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W/WEBP_402378-T1/images/I/51UsScvHQNL._SX300_SY300_QL70_FMwebp_.jpg"/>
    <s v="https://www.amazon.in/Fire-Boltt-Phoenix-Bluetooth-Calling-Monitoring/dp/B0B3RRWSF6/ref=sr_1_4?qid=1672895748&amp;s=electronics&amp;sr=1-4"/>
    <s v="yes"/>
    <n v="4.5"/>
    <n v="276932304"/>
    <x v="0"/>
    <x v="0"/>
    <n v="493847376"/>
  </r>
  <r>
    <x v="336"/>
    <x v="328"/>
    <x v="19"/>
    <n v="1999"/>
    <s v="&gt;#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25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W/WEBP_402378-T1/images/I/51UsScvHQNL._SX300_SY300_QL70_FMwebp_.jpg"/>
    <s v="https://www.amazon.in/boAt-Wave-Call-Dedicated-Multi-Sport/dp/B0B5B6PQCT/ref=sr_1_5?qid=1672895748&amp;s=electronics&amp;sr=1-5"/>
    <s v="yes"/>
    <n v="4"/>
    <n v="142469690"/>
    <x v="0"/>
    <x v="0"/>
    <n v="3190179872"/>
  </r>
  <r>
    <x v="337"/>
    <x v="329"/>
    <x v="20"/>
    <n v="2049"/>
    <s v="&gt;#500"/>
    <n v="2199"/>
    <n v="7.0000000000000007E-2"/>
    <x v="5"/>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x v="257"/>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W/WEBP_402378-T1/images/I/51UsScvHQNL._SX300_SY300_QL70_FMwebp_.jpg"/>
    <s v="https://www.amazon.in/20000mAh-Sandstone-Triple-Charging-Delivery/dp/B08HV83HL3/ref=sr_1_6?qid=1672895748&amp;s=electronics&amp;sr=1-6"/>
    <s v="no"/>
    <n v="4.5"/>
    <n v="393427488"/>
    <x v="0"/>
    <x v="0"/>
    <n v="1396765984"/>
  </r>
  <r>
    <x v="338"/>
    <x v="330"/>
    <x v="21"/>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x v="258"/>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torage-Segment-5000mAh-Battery/dp/B0BBN4DZBD/ref=sr_1_7?qid=1672895748&amp;s=electronics&amp;sr=1-7"/>
    <s v="no"/>
    <n v="4"/>
    <n v="70255193"/>
    <x v="0"/>
    <x v="0"/>
    <n v="135958905"/>
  </r>
  <r>
    <x v="339"/>
    <x v="331"/>
    <x v="21"/>
    <n v="28999"/>
    <s v="&gt;#500"/>
    <n v="28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x v="259"/>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W/WEBP_402378-T1/images/I/51UsScvHQNL._SX300_SY300_QL70_FMwebp_.jpg"/>
    <s v="https://www.amazon.in/OnePlus-Nord-Jade-128GB-Storage/dp/B0B3CPQ5PF/ref=sr_1_8?qid=1672895748&amp;s=electronics&amp;sr=1-8"/>
    <s v="no"/>
    <n v="4.5"/>
    <n v="505017585"/>
    <x v="0"/>
    <x v="0"/>
    <n v="303282225"/>
  </r>
  <r>
    <x v="340"/>
    <x v="331"/>
    <x v="21"/>
    <n v="28999"/>
    <s v="&gt;#500"/>
    <n v="28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x v="259"/>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W/WEBP_402378-T1/images/I/51UsScvHQNL._SX300_SY300_QL70_FMwebp_.jpg"/>
    <s v="https://www.amazon.in/OnePlus-Nord-Shadow-128GB-Storage/dp/B0B3CQBRB4/ref=sr_1_9?qid=1672895748&amp;s=electronics&amp;sr=1-9"/>
    <s v="no"/>
    <n v="4.5"/>
    <n v="505017585"/>
    <x v="0"/>
    <x v="0"/>
    <n v="135958905"/>
  </r>
  <r>
    <x v="341"/>
    <x v="330"/>
    <x v="21"/>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x v="258"/>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torage-Segment-5000mAh-Battery/dp/B0BBN56J5H/ref=sr_1_10?qid=1672895748&amp;s=electronics&amp;sr=1-10"/>
    <s v="no"/>
    <n v="4"/>
    <n v="70255193"/>
    <x v="0"/>
    <x v="0"/>
    <n v="60949249"/>
  </r>
  <r>
    <x v="342"/>
    <x v="330"/>
    <x v="21"/>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x v="258"/>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egment-5000mAh-Battery-Leather/dp/B0BBN3WF7V/ref=sr_1_11?qid=1672895748&amp;s=electronics&amp;sr=1-11"/>
    <s v="no"/>
    <n v="4"/>
    <n v="70255193"/>
    <x v="0"/>
    <x v="0"/>
    <n v="525091013"/>
  </r>
  <r>
    <x v="343"/>
    <x v="332"/>
    <x v="22"/>
    <n v="569"/>
    <s v="&gt;#500"/>
    <n v="1000"/>
    <n v="0.43"/>
    <x v="6"/>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C2%AE-microSDXCTM-Warranty-Smartphones/dp/B0BDRVFDKP/ref=sr_1_12?qid=1672895748&amp;s=electronics&amp;sr=1-12"/>
    <s v="no"/>
    <n v="4.5"/>
    <n v="67259000"/>
    <x v="0"/>
    <x v="0"/>
    <n v="718931451"/>
  </r>
  <r>
    <x v="344"/>
    <x v="333"/>
    <x v="19"/>
    <n v="1898"/>
    <s v="&gt;#500"/>
    <n v="4999"/>
    <n v="0.62"/>
    <x v="4"/>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x v="261"/>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1/images/I/51UsScvHQNL._SX300_SY300_QL70_FMwebp_.jpg"/>
    <s v="https://www.amazon.in/Noise-Bluetooth-Calling-Tracking-Detection/dp/B0B5LVS732/ref=sr_1_13?qid=1672895748&amp;s=electronics&amp;sr=1-13"/>
    <s v="yes"/>
    <n v="4"/>
    <n v="53434311"/>
    <x v="0"/>
    <x v="0"/>
    <n v="1371516279"/>
  </r>
  <r>
    <x v="345"/>
    <x v="334"/>
    <x v="23"/>
    <n v="1299"/>
    <s v="&gt;#500"/>
    <n v="1599"/>
    <n v="0.19"/>
    <x v="1"/>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x v="262"/>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W/WEBP_402378-T1/images/I/51UsScvHQNL._SX300_SY300_QL70_FMwebp_.jpg"/>
    <s v="https://www.amazon.in/Nokia-105-Single-Wireless-Charcoal/dp/B09V2Q4QVQ/ref=sr_1_14?qid=1672895748&amp;s=electronics&amp;sr=1-14"/>
    <s v="no"/>
    <n v="4"/>
    <n v="205169289"/>
    <x v="0"/>
    <x v="0"/>
    <n v="2796666556"/>
  </r>
  <r>
    <x v="346"/>
    <x v="335"/>
    <x v="19"/>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x v="263"/>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W/WEBP_402378-T1/images/I/51UsScvHQNL._SX300_SY300_QL70_FMwebp_.jpg"/>
    <s v="https://www.amazon.in/boAt-Wave-Lite-Smartwatch-Activity/dp/B09V12K8NT/ref=sr_1_15?qid=1672895748&amp;s=electronics&amp;sr=1-15"/>
    <s v="yes"/>
    <n v="4"/>
    <n v="152354040"/>
    <x v="0"/>
    <x v="0"/>
    <n v="4197691640"/>
  </r>
  <r>
    <x v="347"/>
    <x v="336"/>
    <x v="24"/>
    <n v="599"/>
    <s v="&gt;#500"/>
    <n v="999"/>
    <n v="0.4"/>
    <x v="4"/>
    <n v="192590"/>
    <s v="JBL Signature Sound|Lightweight and Comfortable : The 3 sizes of ear tips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x v="264"/>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1/images/I/51UsScvHQNL._SX300_SY300_QL70_FMwebp_.jpg"/>
    <s v="https://www.amazon.in/JBL-C100SI-Ear-Headphones-Black/dp/B01DEWVZ2C/ref=sr_1_16?qid=1672895748&amp;s=electronics&amp;sr=1-16"/>
    <s v="no"/>
    <n v="4"/>
    <n v="192397410"/>
    <x v="0"/>
    <x v="0"/>
    <n v="54695560"/>
  </r>
  <r>
    <x v="348"/>
    <x v="337"/>
    <x v="21"/>
    <n v="9499"/>
    <s v="&gt;#500"/>
    <n v="11999"/>
    <n v="0.21"/>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x v="265"/>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W/WEBP_402378-T1/images/I/51UsScvHQNL._SX300_SY300_QL70_FMwebp_.jpg"/>
    <s v="https://www.amazon.in/Samsung-Galaxy-Storage-MediaTek-Battery/dp/B0BMGB3CH9/ref=sr_1_17?qid=1672895748&amp;s=electronics&amp;sr=1-17"/>
    <s v="no"/>
    <n v="4"/>
    <n v="3407716"/>
    <x v="0"/>
    <x v="1"/>
    <n v="16518008"/>
  </r>
  <r>
    <x v="349"/>
    <x v="338"/>
    <x v="24"/>
    <n v="599"/>
    <s v="&gt;#500"/>
    <n v="2499"/>
    <n v="0.76"/>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x v="266"/>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W/WEBP_402378-T1/images/I/51UsScvHQNL._SX300_SY300_QL70_FMwebp_.jpg"/>
    <s v="https://www.amazon.in/Tangentbeat-Bluetooth-Headphones-Waterproof-Cancelation/dp/B08D77XZX5/ref=sr_1_18?qid=1672895748&amp;s=electronics&amp;sr=1-18"/>
    <s v="yes"/>
    <n v="4"/>
    <n v="145346838"/>
    <x v="0"/>
    <x v="0"/>
    <n v="744240952"/>
  </r>
  <r>
    <x v="350"/>
    <x v="339"/>
    <x v="21"/>
    <n v="8999"/>
    <s v="&gt;#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x v="267"/>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W/WEBP_402378-T1/images/I/51UsScvHQNL._SX300_SY300_QL70_FMwebp_.jpg"/>
    <s v="https://www.amazon.in/Redmi-Charcoal-Storage-Battery-Booster/dp/B09XB8GFBQ/ref=sr_1_19?qid=1672895748&amp;s=electronics&amp;sr=1-19"/>
    <s v="no"/>
    <n v="4"/>
    <n v="153539204"/>
    <x v="0"/>
    <x v="0"/>
    <n v="182752472"/>
  </r>
  <r>
    <x v="351"/>
    <x v="340"/>
    <x v="25"/>
    <n v="349"/>
    <s v="&gt;#500"/>
    <n v="1299"/>
    <n v="0.73"/>
    <x v="1"/>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You can charge 3 devices simultaneously, it features 2 USB ports, 1 type C port, and 36w device output which is more than enough to charge smartphones or tablets at the same time|With a built-in USB Type-C port with Power Delivery ,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x v="268"/>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1/images/I/51UsScvHQNL._SX300_SY300_QL70_FMwebp_.jpg"/>
    <s v="https://www.amazon.in/PTron-Bullet-Pro-Lightweight-Smartphones/dp/B07WG8PDCW/ref=sr_1_20?qid=1672895748&amp;s=electronics&amp;sr=1-20"/>
    <s v="yes"/>
    <n v="4"/>
    <n v="18552318"/>
    <x v="0"/>
    <x v="0"/>
    <n v="5194549066"/>
  </r>
  <r>
    <x v="352"/>
    <x v="341"/>
    <x v="24"/>
    <n v="349"/>
    <s v="&gt;#500"/>
    <n v="999"/>
    <n v="0.65"/>
    <x v="4"/>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x v="269"/>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W/WEBP_402378-T1/images/I/51UsScvHQNL._SX300_SY300_QL70_FMwebp_.jpg"/>
    <s v="https://www.amazon.in/Boat-BassHeads-100-Inspired-Earphones/dp/B07GPXXNNG/ref=sr_1_21?qid=1672895748&amp;s=electronics&amp;sr=1-21"/>
    <s v="yes"/>
    <n v="4"/>
    <n v="363349287"/>
    <x v="0"/>
    <x v="0"/>
    <n v="24462972667"/>
  </r>
  <r>
    <x v="353"/>
    <x v="342"/>
    <x v="22"/>
    <n v="959"/>
    <s v="&gt;#500"/>
    <n v="1800"/>
    <n v="0.47"/>
    <x v="6"/>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C2%AE-microSDXCTM-Warranty-Smartphones/dp/B0BDYVC5TD/ref=sr_1_22?qid=1672895748&amp;s=electronics&amp;sr=1-22"/>
    <s v="no"/>
    <n v="4.5"/>
    <n v="121066200"/>
    <x v="0"/>
    <x v="0"/>
    <n v="19101556"/>
  </r>
  <r>
    <x v="354"/>
    <x v="343"/>
    <x v="21"/>
    <n v="9499"/>
    <s v="&gt;#500"/>
    <n v="11999"/>
    <n v="0.21"/>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x v="265"/>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W/WEBP_402378-T1/images/I/51UsScvHQNL._SX300_SY300_QL70_FMwebp_.jpg"/>
    <s v="https://www.amazon.in/Samsung-Galaxy-Storage-MediaTek-Battery/dp/B0BMGB2TPR/ref=sr_1_23?qid=1672895748&amp;s=electronics&amp;sr=1-23"/>
    <s v="no"/>
    <n v="4"/>
    <n v="3407716"/>
    <x v="0"/>
    <x v="1"/>
    <n v="4535480"/>
  </r>
  <r>
    <x v="355"/>
    <x v="344"/>
    <x v="20"/>
    <n v="1499"/>
    <s v="&gt;#500"/>
    <n v="2499"/>
    <n v="0.4"/>
    <x v="5"/>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x v="270"/>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W/WEBP_402378-T1/images/I/51UsScvHQNL._SX300_SY300_QL70_FMwebp_.jpg"/>
    <s v="https://www.amazon.in/Pocket-10000mAh-Triple-Charging-Delivery/dp/B08MC57J31/ref=sr_1_24?qid=1672895748&amp;s=electronics&amp;sr=1-24"/>
    <s v="no"/>
    <n v="4.5"/>
    <n v="39909030"/>
    <x v="0"/>
    <x v="0"/>
    <n v="2857224640"/>
  </r>
  <r>
    <x v="356"/>
    <x v="345"/>
    <x v="20"/>
    <n v="1149"/>
    <s v="&gt;#500"/>
    <n v="2199"/>
    <n v="0.48"/>
    <x v="5"/>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x v="257"/>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W/WEBP_402378-T1/images/I/51UsScvHQNL._SX300_SY300_QL70_FMwebp_.jpg"/>
    <s v="https://www.amazon.in/10000mAH-Li-Polymer-Power-Charging-Midnight/dp/B08HVL8QN3/ref=sr_1_25?qid=1672895755&amp;s=electronics&amp;sr=1-25"/>
    <s v="no"/>
    <n v="4.5"/>
    <n v="393427488"/>
    <x v="0"/>
    <x v="0"/>
    <n v="8301337888"/>
  </r>
  <r>
    <x v="357"/>
    <x v="346"/>
    <x v="26"/>
    <n v="349"/>
    <s v="&gt;#500"/>
    <n v="999"/>
    <n v="0.65"/>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x v="271"/>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W/WEBP_402378-T1/images/I/51UsScvHQNL._SX300_SY300_QL70_FMwebp_.jpg"/>
    <s v="https://www.amazon.in/Adjustable-Holder-Universal-Windshield-Smartphones/dp/B0746JGVDS/ref=sr_1_26?qid=1672895755&amp;s=electronics&amp;sr=1-26"/>
    <s v="yes"/>
    <n v="4"/>
    <n v="46352601"/>
    <x v="0"/>
    <x v="0"/>
    <n v="412533509"/>
  </r>
  <r>
    <x v="358"/>
    <x v="347"/>
    <x v="27"/>
    <n v="1219"/>
    <s v="&gt;#500"/>
    <n v="1699"/>
    <n v="0.28000000000000003"/>
    <x v="6"/>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x v="272"/>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W/WEBP_402378-T1/images/I/51UsScvHQNL._SX300_SY300_QL70_FMwebp_.jpg"/>
    <s v="https://www.amazon.in/Samsung-25W-Travel-Adapter/dp/B08VFF6JQ8/ref=sr_1_27_mod_primary_new?qid=1672895755&amp;s=electronics&amp;sbo=RZvfv%2F%2FHxDF%2BO5021pAnSA%3D%3D&amp;sr=1-27"/>
    <s v="no"/>
    <n v="4.5"/>
    <n v="15105809"/>
    <x v="0"/>
    <x v="0"/>
    <n v="268988314"/>
  </r>
  <r>
    <x v="359"/>
    <x v="348"/>
    <x v="19"/>
    <n v="1599"/>
    <s v="&gt;#500"/>
    <n v="3999"/>
    <n v="0.6"/>
    <x v="1"/>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x v="273"/>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W/WEBP_402378-T1/images/I/51UsScvHQNL._SX300_SY300_QL70_FMwebp_.jpg"/>
    <s v="https://www.amazon.in/Noise-ColorFit-Display-Monitoring-Smartwatches/dp/B09NVPSCQT/ref=sr_1_28?qid=1672895755&amp;s=electronics&amp;sr=1-28"/>
    <s v="yes"/>
    <n v="4"/>
    <n v="120985746"/>
    <x v="0"/>
    <x v="0"/>
    <n v="684829544"/>
  </r>
  <r>
    <x v="360"/>
    <x v="349"/>
    <x v="19"/>
    <n v="1499"/>
    <s v="&gt;#500"/>
    <n v="7999"/>
    <n v="0.81"/>
    <x v="3"/>
    <n v="2263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x v="274"/>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1/images/I/51UsScvHQNL._SX300_SY300_QL70_FMwebp_.jpg"/>
    <s v="https://www.amazon.in/Fire-Boltt-Ninja-Smartwatch-Sports-Tracking/dp/B09YV4RG4D/ref=sr_1_29?qid=1672895755&amp;s=electronics&amp;sr=1-29"/>
    <s v="yes"/>
    <n v="4"/>
    <n v="181065364"/>
    <x v="0"/>
    <x v="0"/>
    <n v="505190248"/>
  </r>
  <r>
    <x v="361"/>
    <x v="350"/>
    <x v="21"/>
    <n v="18499"/>
    <s v="&gt;#500"/>
    <n v="25999"/>
    <n v="0.28999999999999998"/>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x v="275"/>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W/WEBP_402378-T1/images/I/51UsScvHQNL._SX300_SY300_QL70_FMwebp_.jpg"/>
    <s v="https://www.amazon.in/Samsung-Mystique-Storage-Purchased-Separately/dp/B09TWHTBKQ/ref=sr_1_30?qid=1672895755&amp;s=electronics&amp;sr=1-30"/>
    <s v="no"/>
    <n v="4"/>
    <n v="580245682"/>
    <x v="0"/>
    <x v="0"/>
    <n v="1501086362"/>
  </r>
  <r>
    <x v="362"/>
    <x v="351"/>
    <x v="22"/>
    <n v="369"/>
    <s v="&gt;#500"/>
    <n v="700"/>
    <n v="0.47"/>
    <x v="6"/>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microSD-UHS-I-120MB/dp/B08L5HMJVW/ref=sr_1_31?qid=1672895755&amp;s=electronics&amp;sr=1-31"/>
    <s v="no"/>
    <n v="4.5"/>
    <n v="47081300"/>
    <x v="0"/>
    <x v="0"/>
    <n v="1277786482"/>
  </r>
  <r>
    <x v="363"/>
    <x v="352"/>
    <x v="21"/>
    <n v="12999"/>
    <s v="&gt;#500"/>
    <n v="17999"/>
    <n v="0.28000000000000003"/>
    <x v="4"/>
    <n v="18998"/>
    <s v="6000mAh lithium-ion battery, 1 year manufacturer warranty for device and 6 months manufacturer warranty for in-box accessories including batteries from the date of purchase|Upto 12GB RAM with RAM Plus | 128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W/WEBP_402378-T1/images/I/51UsScvHQNL._SX300_SY300_QL70_FMwebp_.jpg"/>
    <s v="https://www.amazon.in/Samsung-Galaxy-Storage-6000mAh-Battery/dp/B0B4F2XCK3/ref=sr_1_32?qid=1672895755&amp;s=electronics&amp;sr=1-32"/>
    <s v="no"/>
    <n v="4"/>
    <n v="341945002"/>
    <x v="0"/>
    <x v="0"/>
    <n v="264775126"/>
  </r>
  <r>
    <x v="364"/>
    <x v="326"/>
    <x v="19"/>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254"/>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4972T/ref=sr_1_33?qid=1672895755&amp;s=electronics&amp;sr=1-33"/>
    <s v="yes"/>
    <n v="4"/>
    <n v="278726063"/>
    <x v="0"/>
    <x v="0"/>
    <n v="410737327"/>
  </r>
  <r>
    <x v="365"/>
    <x v="353"/>
    <x v="19"/>
    <n v="2199"/>
    <s v="&gt;#500"/>
    <n v="9999"/>
    <n v="0.78"/>
    <x v="3"/>
    <n v="29471"/>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x v="277"/>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W/WEBP_402378-T1/images/I/51UsScvHQNL._SX300_SY300_QL70_FMwebp_.jpg"/>
    <s v="https://www.amazon.in/Fire-Boltt-Smartwatch-Bluetooth-Calling-Assistance/dp/B09YV4MW2T/ref=sr_1_34?qid=1672895755&amp;s=electronics&amp;sr=1-34"/>
    <s v="yes"/>
    <n v="4"/>
    <n v="294680529"/>
    <x v="0"/>
    <x v="0"/>
    <n v="657733778"/>
  </r>
  <r>
    <x v="366"/>
    <x v="354"/>
    <x v="21"/>
    <n v="16999"/>
    <s v="&gt;#500"/>
    <n v="24999"/>
    <n v="0.32"/>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6GB RAM | 128GB internal memory expandable up to 1TB| SIM 1 + SIM 2+ Micro SD|Latest Android v12.0, One UI 4 operating system."/>
    <s v="AHJJY3GFDJFTDTX5536IMIXVNCNQ,AEYIVONPYGGVCE7K4Y3PNQPKVHSQ"/>
    <s v="Atulya Sinha,SujayZ‚Ñ¢Ô∏è‚òëÔ∏è"/>
    <x v="275"/>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W/WEBP_402378-T1/images/I/51UsScvHQNL._SX300_SY300_QL70_FMwebp_.jpg"/>
    <s v="https://www.amazon.in/Samsung-Storage-6000mAh-Purchased-Separately/dp/B09TWH8YHM/ref=sr_1_35?qid=1672895755&amp;s=electronics&amp;sr=1-35"/>
    <s v="no"/>
    <n v="4"/>
    <n v="557927682"/>
    <x v="0"/>
    <x v="0"/>
    <n v="476489300"/>
  </r>
  <r>
    <x v="367"/>
    <x v="355"/>
    <x v="21"/>
    <n v="16499"/>
    <s v="&gt;#500"/>
    <n v="20999"/>
    <n v="0.21"/>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x v="278"/>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W/WEBP_402378-T1/images/I/51UsScvHQNL._SX300_SY300_QL70_FMwebp_.jpg"/>
    <s v="https://www.amazon.in/iQOO-Chromatic-Storage-Snapdragon-Processor/dp/B07WGMMQGP/ref=sr_1_36?qid=1672895755&amp;s=electronics&amp;sr=1-36"/>
    <s v="no"/>
    <n v="4"/>
    <n v="448328650"/>
    <x v="0"/>
    <x v="0"/>
    <n v="297554950"/>
  </r>
  <r>
    <x v="368"/>
    <x v="326"/>
    <x v="19"/>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254"/>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63HB4/ref=sr_1_37?qid=1672895755&amp;s=electronics&amp;sr=1-37"/>
    <s v="yes"/>
    <n v="4"/>
    <n v="278726063"/>
    <x v="0"/>
    <x v="0"/>
    <n v="338250990"/>
  </r>
  <r>
    <x v="0"/>
    <x v="0"/>
    <x v="0"/>
    <n v="399"/>
    <s v="&gt;#500"/>
    <n v="1099"/>
    <n v="0.64"/>
    <x v="3"/>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s v="yes"/>
    <n v="4"/>
    <n v="26672730"/>
    <x v="0"/>
    <x v="0"/>
    <n v="7616799720"/>
  </r>
  <r>
    <x v="369"/>
    <x v="356"/>
    <x v="21"/>
    <n v="8499"/>
    <s v="&gt;#500"/>
    <n v="10999"/>
    <n v="0.23"/>
    <x v="4"/>
    <n v="313836"/>
    <s v="Processor: Octa-core Helio G35 and upto 2.3GHz clock speed|Camera: 13+2 MP Dual Rear camera with AI portrait| 5 MP front camera|Display: 16.58 centimeters  HD+ display with 720x1600 pixels and 20:9 aspect ratio|Battery: 5000 mAH large battery with 10W wired charger in-box|Memory, Storage &amp; SIM: 4GB RAM | 64GB storage | Dual SIM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x v="279"/>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s v="no"/>
    <n v="4"/>
    <n v="3451882164"/>
    <x v="0"/>
    <x v="0"/>
    <n v="98493034896"/>
  </r>
  <r>
    <x v="370"/>
    <x v="357"/>
    <x v="21"/>
    <n v="6499"/>
    <s v="&gt;#500"/>
    <n v="8499"/>
    <n v="0.24"/>
    <x v="4"/>
    <n v="313836"/>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x v="279"/>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s v="no"/>
    <n v="4"/>
    <n v="2667292164"/>
    <x v="0"/>
    <x v="0"/>
    <n v="4373932332"/>
  </r>
  <r>
    <x v="371"/>
    <x v="326"/>
    <x v="19"/>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254"/>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s v="yes"/>
    <n v="4"/>
    <n v="278726063"/>
    <x v="0"/>
    <x v="0"/>
    <n v="178337852"/>
  </r>
  <r>
    <x v="372"/>
    <x v="339"/>
    <x v="21"/>
    <n v="8999"/>
    <s v="#200-#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x v="267"/>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s v="no"/>
    <n v="4"/>
    <n v="153539204"/>
    <x v="0"/>
    <x v="0"/>
    <n v="181511260"/>
  </r>
  <r>
    <x v="373"/>
    <x v="358"/>
    <x v="28"/>
    <n v="139"/>
    <s v="&gt;#500"/>
    <n v="495"/>
    <n v="0.72"/>
    <x v="5"/>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x v="175"/>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s v="yes"/>
    <n v="4.5"/>
    <n v="7021575"/>
    <x v="0"/>
    <x v="0"/>
    <n v="243400415"/>
  </r>
  <r>
    <x v="374"/>
    <x v="359"/>
    <x v="19"/>
    <n v="3999"/>
    <s v="&gt;#500"/>
    <n v="16999"/>
    <n v="0.76"/>
    <x v="5"/>
    <n v="1715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x v="280"/>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s v="yes"/>
    <n v="4.5"/>
    <n v="291685841"/>
    <x v="0"/>
    <x v="0"/>
    <n v="88866461"/>
  </r>
  <r>
    <x v="375"/>
    <x v="360"/>
    <x v="19"/>
    <n v="2998"/>
    <s v="#200-#500"/>
    <n v="5999"/>
    <n v="0.5"/>
    <x v="4"/>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x v="281"/>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s v="yes"/>
    <n v="4"/>
    <n v="31068821"/>
    <x v="0"/>
    <x v="0"/>
    <n v="227839747"/>
  </r>
  <r>
    <x v="1"/>
    <x v="1"/>
    <x v="0"/>
    <n v="199"/>
    <s v="&gt;#500"/>
    <n v="349"/>
    <n v="0.43"/>
    <x v="1"/>
    <n v="43993"/>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s v="no"/>
    <n v="4"/>
    <n v="15353557"/>
    <x v="0"/>
    <x v="0"/>
    <n v="846953236"/>
  </r>
  <r>
    <x v="376"/>
    <x v="361"/>
    <x v="21"/>
    <n v="15499"/>
    <s v="&gt;#500"/>
    <n v="18999"/>
    <n v="0.18"/>
    <x v="4"/>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s v="no"/>
    <n v="4"/>
    <n v="365768748"/>
    <x v="0"/>
    <x v="0"/>
    <n v="152629856"/>
  </r>
  <r>
    <x v="2"/>
    <x v="2"/>
    <x v="0"/>
    <n v="199"/>
    <s v="&gt;#500"/>
    <n v="999"/>
    <n v="0.8"/>
    <x v="2"/>
    <n v="7928"/>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x v="2"/>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s v="yes"/>
    <n v="4"/>
    <n v="7920072"/>
    <x v="0"/>
    <x v="0"/>
    <n v="110492536"/>
  </r>
  <r>
    <x v="377"/>
    <x v="326"/>
    <x v="19"/>
    <n v="1799"/>
    <s v="&gt;#500"/>
    <n v="19999"/>
    <n v="0.91"/>
    <x v="3"/>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254"/>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s v="yes"/>
    <n v="4"/>
    <n v="278726063"/>
    <x v="0"/>
    <x v="0"/>
    <n v="178337852"/>
  </r>
  <r>
    <x v="378"/>
    <x v="339"/>
    <x v="21"/>
    <n v="8999"/>
    <s v="&gt;#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x v="267"/>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s v="no"/>
    <n v="4"/>
    <n v="153539204"/>
    <x v="0"/>
    <x v="0"/>
    <n v="21497280"/>
  </r>
  <r>
    <x v="379"/>
    <x v="362"/>
    <x v="25"/>
    <n v="873"/>
    <s v="&gt;#500"/>
    <n v="1699"/>
    <n v="0.49"/>
    <x v="6"/>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x v="283"/>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s v="no"/>
    <n v="4.5"/>
    <n v="2854320"/>
    <x v="0"/>
    <x v="0"/>
    <n v="22253280"/>
  </r>
  <r>
    <x v="380"/>
    <x v="363"/>
    <x v="21"/>
    <n v="12999"/>
    <s v="&gt;#500"/>
    <n v="15999"/>
    <n v="0.19"/>
    <x v="3"/>
    <n v="13246"/>
    <s v="Processor: Octa-core MediaTek Helio G96 gaming processor clocked at 2.05GHz for excellent gaming performance along with a powerful Mali-G57 MC2 GPU.|Display: 6.6 inch FHD+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x v="284"/>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s v="no"/>
    <n v="4"/>
    <n v="211922754"/>
    <x v="0"/>
    <x v="0"/>
    <n v="194027408"/>
  </r>
  <r>
    <x v="381"/>
    <x v="364"/>
    <x v="29"/>
    <n v="539"/>
    <s v="&gt;#500"/>
    <n v="1599"/>
    <n v="0.66"/>
    <x v="12"/>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x v="285"/>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s v="yes"/>
    <n v="4"/>
    <n v="23422152"/>
    <x v="0"/>
    <x v="0"/>
    <n v="405691008"/>
  </r>
  <r>
    <x v="382"/>
    <x v="327"/>
    <x v="19"/>
    <n v="1999"/>
    <s v="&gt;#500"/>
    <n v="9999"/>
    <n v="0.8"/>
    <x v="5"/>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x v="255"/>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s v="yes"/>
    <n v="4.5"/>
    <n v="276932304"/>
    <x v="0"/>
    <x v="0"/>
    <n v="911641536"/>
  </r>
  <r>
    <x v="383"/>
    <x v="365"/>
    <x v="21"/>
    <n v="15490"/>
    <s v="&gt;#500"/>
    <n v="20990"/>
    <n v="0.26"/>
    <x v="3"/>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x v="286"/>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s v="no"/>
    <n v="4"/>
    <n v="690906840"/>
    <x v="0"/>
    <x v="0"/>
    <n v="850022784"/>
  </r>
  <r>
    <x v="384"/>
    <x v="366"/>
    <x v="21"/>
    <n v="19999"/>
    <s v="&gt;#500"/>
    <n v="24999"/>
    <n v="0.2"/>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x v="287"/>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s v="no"/>
    <n v="4"/>
    <n v="645574176"/>
    <x v="0"/>
    <x v="0"/>
    <n v="192698688"/>
  </r>
  <r>
    <x v="385"/>
    <x v="367"/>
    <x v="27"/>
    <n v="1075"/>
    <s v="&gt;#500"/>
    <n v="1699"/>
    <n v="0.37"/>
    <x v="6"/>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x v="288"/>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s v="no"/>
    <n v="4.5"/>
    <n v="12677938"/>
    <x v="0"/>
    <x v="0"/>
    <n v="282190454"/>
  </r>
  <r>
    <x v="386"/>
    <x v="368"/>
    <x v="24"/>
    <n v="399"/>
    <s v="&gt;#500"/>
    <n v="699"/>
    <n v="0.43"/>
    <x v="1"/>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x v="289"/>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s v="no"/>
    <n v="4"/>
    <n v="26434083"/>
    <x v="0"/>
    <x v="0"/>
    <n v="1144115518"/>
  </r>
  <r>
    <x v="387"/>
    <x v="369"/>
    <x v="19"/>
    <n v="1999"/>
    <s v="&gt;#500"/>
    <n v="3990"/>
    <n v="0.5"/>
    <x v="1"/>
    <n v="30254"/>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x v="273"/>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s v="yes"/>
    <n v="4"/>
    <n v="120713460"/>
    <x v="0"/>
    <x v="0"/>
    <n v="539459074"/>
  </r>
  <r>
    <x v="388"/>
    <x v="370"/>
    <x v="19"/>
    <n v="1999"/>
    <s v="&gt;#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25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s v="yes"/>
    <n v="4"/>
    <n v="142469690"/>
    <x v="0"/>
    <x v="0"/>
    <n v="1682604484"/>
  </r>
  <r>
    <x v="3"/>
    <x v="3"/>
    <x v="0"/>
    <n v="329"/>
    <s v="#200-#500"/>
    <n v="699"/>
    <n v="0.53"/>
    <x v="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s v="yes"/>
    <n v="4"/>
    <n v="65960436"/>
    <x v="0"/>
    <x v="0"/>
    <n v="1595223420"/>
  </r>
  <r>
    <x v="4"/>
    <x v="4"/>
    <x v="0"/>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x v="4"/>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s v="yes"/>
    <n v="4"/>
    <n v="6745095"/>
    <x v="0"/>
    <x v="0"/>
    <n v="343357455"/>
  </r>
  <r>
    <x v="389"/>
    <x v="371"/>
    <x v="21"/>
    <n v="28999"/>
    <s v="&gt;#500"/>
    <n v="34999"/>
    <n v="0.17"/>
    <x v="6"/>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x v="290"/>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s v="no"/>
    <n v="4.5"/>
    <n v="710864689"/>
    <x v="0"/>
    <x v="0"/>
    <n v="1414092442"/>
  </r>
  <r>
    <x v="390"/>
    <x v="372"/>
    <x v="19"/>
    <n v="2299"/>
    <s v="&gt;#500"/>
    <n v="7990"/>
    <n v="0.71"/>
    <x v="3"/>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x v="29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s v="yes"/>
    <n v="4"/>
    <n v="556279780"/>
    <x v="0"/>
    <x v="0"/>
    <n v="235461604"/>
  </r>
  <r>
    <x v="391"/>
    <x v="373"/>
    <x v="30"/>
    <n v="399"/>
    <s v="&gt;#500"/>
    <n v="1999"/>
    <n v="0.8"/>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x v="292"/>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s v="yes"/>
    <n v="4"/>
    <n v="6760618"/>
    <x v="0"/>
    <x v="0"/>
    <n v="473601752"/>
  </r>
  <r>
    <x v="392"/>
    <x v="374"/>
    <x v="22"/>
    <n v="1149"/>
    <s v="&gt;#500"/>
    <n v="3999"/>
    <n v="0.71"/>
    <x v="5"/>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x v="293"/>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s v="yes"/>
    <n v="4.5"/>
    <n v="560003964"/>
    <x v="0"/>
    <x v="0"/>
    <n v="1204169564"/>
  </r>
  <r>
    <x v="393"/>
    <x v="375"/>
    <x v="27"/>
    <n v="529"/>
    <s v="&gt;#500"/>
    <n v="1499"/>
    <n v="0.65"/>
    <x v="4"/>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 For best results, we recommend the Portronics PD Cable..|[WIDELY COMPATIBLE] : Compatible with all PD and QC compatible devices, including iPhone 12/12 mini/12 Pro/12 Pro Max, AirPods Pro, 11-inch/12.9-inch iPad Pro, iPad Air , iPad Mini ,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x v="294"/>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s v="yes"/>
    <n v="4"/>
    <n v="12889901"/>
    <x v="0"/>
    <x v="0"/>
    <n v="163363802"/>
  </r>
  <r>
    <x v="394"/>
    <x v="376"/>
    <x v="21"/>
    <n v="13999"/>
    <s v="&gt;#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s v="no"/>
    <n v="4"/>
    <n v="370442002"/>
    <x v="0"/>
    <x v="0"/>
    <n v="6909819574"/>
  </r>
  <r>
    <x v="395"/>
    <x v="341"/>
    <x v="24"/>
    <n v="379"/>
    <s v="&gt;#500"/>
    <n v="999"/>
    <n v="0.62"/>
    <x v="4"/>
    <n v="363713"/>
    <s v="The perfect way to add some style and stand out from the crowd with the boAt BassHeads 100 &quot;Hawk&quot; inspired earphones. Impedance 16Œ©, Sensitivity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x v="269"/>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s v="yes"/>
    <n v="4"/>
    <n v="363349287"/>
    <x v="0"/>
    <x v="0"/>
    <n v="7002202676"/>
  </r>
  <r>
    <x v="396"/>
    <x v="377"/>
    <x v="21"/>
    <n v="13999"/>
    <s v="&gt;#500"/>
    <n v="19999"/>
    <n v="0.3"/>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s v="no"/>
    <n v="4"/>
    <n v="385020748"/>
    <x v="0"/>
    <x v="0"/>
    <n v="1405396"/>
  </r>
  <r>
    <x v="397"/>
    <x v="378"/>
    <x v="19"/>
    <n v="3999"/>
    <s v="&gt;#500"/>
    <n v="9999"/>
    <n v="0.6"/>
    <x v="6"/>
    <n v="73"/>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x v="295"/>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s v="yes"/>
    <n v="4.5"/>
    <n v="729927"/>
    <x v="0"/>
    <x v="1"/>
    <n v="1815510"/>
  </r>
  <r>
    <x v="5"/>
    <x v="5"/>
    <x v="0"/>
    <n v="149"/>
    <s v="#200-#500"/>
    <n v="1000"/>
    <n v="0.8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x v="296"/>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s v="yes"/>
    <n v="4"/>
    <n v="24870000"/>
    <x v="0"/>
    <x v="0"/>
    <n v="1060481670"/>
  </r>
  <r>
    <x v="398"/>
    <x v="379"/>
    <x v="31"/>
    <n v="99"/>
    <s v="&gt;#500"/>
    <n v="499"/>
    <n v="0.8"/>
    <x v="5"/>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x v="297"/>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s v="yes"/>
    <n v="4.5"/>
    <n v="21277859"/>
    <x v="0"/>
    <x v="0"/>
    <n v="187193990"/>
  </r>
  <r>
    <x v="399"/>
    <x v="380"/>
    <x v="24"/>
    <n v="4790"/>
    <s v="&gt;#500"/>
    <n v="15990"/>
    <n v="0.7"/>
    <x v="1"/>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x v="298"/>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s v="yes"/>
    <n v="4"/>
    <n v="70196100"/>
    <x v="0"/>
    <x v="0"/>
    <n v="76451850"/>
  </r>
  <r>
    <x v="400"/>
    <x v="331"/>
    <x v="21"/>
    <n v="33999"/>
    <s v="&gt;#500"/>
    <n v="33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x v="259"/>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s v="no"/>
    <n v="4.5"/>
    <n v="592092585"/>
    <x v="0"/>
    <x v="0"/>
    <n v="24311340"/>
  </r>
  <r>
    <x v="401"/>
    <x v="381"/>
    <x v="32"/>
    <n v="99"/>
    <s v="&gt;#500"/>
    <n v="999"/>
    <n v="0.9"/>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x v="299"/>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s v="yes"/>
    <n v="4"/>
    <n v="1394604"/>
    <x v="0"/>
    <x v="0"/>
    <n v="25409992"/>
  </r>
  <r>
    <x v="402"/>
    <x v="382"/>
    <x v="24"/>
    <n v="299"/>
    <s v="&gt;#500"/>
    <n v="1900"/>
    <n v="0.84"/>
    <x v="10"/>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x v="300"/>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s v="yes"/>
    <n v="3.5"/>
    <n v="34583800"/>
    <x v="0"/>
    <x v="0"/>
    <n v="345801596"/>
  </r>
  <r>
    <x v="403"/>
    <x v="383"/>
    <x v="21"/>
    <n v="10999"/>
    <s v="&gt;#500"/>
    <n v="14999"/>
    <n v="0.27"/>
    <x v="4"/>
    <n v="18998"/>
    <s v="6000mAh lithium-ion battery, 1 year manufacturer warranty for device and 6 months manufacturer warranty for in-box accessories including batteries from the date of purchase|Upto 12GB RAM with RAM Plus | 64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s v="no"/>
    <n v="4"/>
    <n v="284951002"/>
    <x v="0"/>
    <x v="0"/>
    <n v="209528942"/>
  </r>
  <r>
    <x v="404"/>
    <x v="384"/>
    <x v="21"/>
    <n v="34999"/>
    <s v="&gt;#500"/>
    <n v="38999"/>
    <n v="0.1"/>
    <x v="3"/>
    <n v="11029"/>
    <s v="Camera: 50MP Main Camera with Sony IMX766 and 2MP Macro Camera with Dual LED Flash; 16MP Front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x v="301"/>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s v="no"/>
    <n v="4"/>
    <n v="430119971"/>
    <x v="0"/>
    <x v="0"/>
    <n v="246145222"/>
  </r>
  <r>
    <x v="405"/>
    <x v="354"/>
    <x v="21"/>
    <n v="16999"/>
    <s v="#200-#500"/>
    <n v="24999"/>
    <n v="0.32"/>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6GB RAM | 128GB internal memory expandable up to 1TB| SIM 1 + SIM 2+ Micro SD|Latest Android v12.0, One UI 4 operating system."/>
    <s v="AHJJY3GFDJFTDTX5536IMIXVNCNQ,AEYIVONPYGGVCE7K4Y3PNQPKVHSQ"/>
    <s v="Atulya Sinha,SujayZ‚Ñ¢Ô∏è‚òëÔ∏è"/>
    <x v="275"/>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s v="no"/>
    <n v="4"/>
    <n v="557927682"/>
    <x v="0"/>
    <x v="0"/>
    <n v="39859948"/>
  </r>
  <r>
    <x v="406"/>
    <x v="385"/>
    <x v="31"/>
    <n v="199"/>
    <s v="&gt;#500"/>
    <n v="499"/>
    <n v="0.6"/>
    <x v="4"/>
    <n v="1786"/>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x v="302"/>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s v="yes"/>
    <n v="4"/>
    <n v="891214"/>
    <x v="0"/>
    <x v="0"/>
    <n v="12898492"/>
  </r>
  <r>
    <x v="407"/>
    <x v="386"/>
    <x v="20"/>
    <n v="999"/>
    <s v="&gt;#500"/>
    <n v="1599"/>
    <n v="0.38"/>
    <x v="1"/>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x v="303"/>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s v="no"/>
    <n v="4"/>
    <n v="11547978"/>
    <x v="0"/>
    <x v="0"/>
    <n v="926662042"/>
  </r>
  <r>
    <x v="408"/>
    <x v="387"/>
    <x v="23"/>
    <n v="1299"/>
    <s v="&gt;#500"/>
    <n v="1599"/>
    <n v="0.19"/>
    <x v="1"/>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x v="262"/>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s v="no"/>
    <n v="4"/>
    <n v="205169289"/>
    <x v="0"/>
    <x v="0"/>
    <n v="10777610756"/>
  </r>
  <r>
    <x v="409"/>
    <x v="388"/>
    <x v="24"/>
    <n v="599"/>
    <s v="&gt;#500"/>
    <n v="1800"/>
    <n v="0.67"/>
    <x v="13"/>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x v="304"/>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s v="yes"/>
    <n v="3.5"/>
    <n v="151192800"/>
    <x v="0"/>
    <x v="0"/>
    <n v="11762463856"/>
  </r>
  <r>
    <x v="410"/>
    <x v="389"/>
    <x v="22"/>
    <n v="599"/>
    <s v="&gt;#500"/>
    <n v="1899"/>
    <n v="0.68"/>
    <x v="5"/>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x v="293"/>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s v="yes"/>
    <n v="4.5"/>
    <n v="265928364"/>
    <x v="0"/>
    <x v="0"/>
    <n v="2615592408"/>
  </r>
  <r>
    <x v="411"/>
    <x v="390"/>
    <x v="20"/>
    <n v="1799"/>
    <s v="#200-#500"/>
    <n v="2499"/>
    <n v="0.28000000000000003"/>
    <x v="4"/>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x v="305"/>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s v="no"/>
    <n v="4"/>
    <n v="46676322"/>
    <x v="0"/>
    <x v="0"/>
    <n v="283700142"/>
  </r>
  <r>
    <x v="6"/>
    <x v="6"/>
    <x v="0"/>
    <n v="176.63"/>
    <s v="&gt;#500"/>
    <n v="499"/>
    <n v="0.65"/>
    <x v="4"/>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x v="6"/>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s v="yes"/>
    <n v="4"/>
    <n v="7579311"/>
    <x v="0"/>
    <x v="0"/>
    <n v="288560622"/>
  </r>
  <r>
    <x v="412"/>
    <x v="383"/>
    <x v="21"/>
    <n v="10999"/>
    <s v="&gt;#500"/>
    <n v="14999"/>
    <n v="0.27"/>
    <x v="4"/>
    <n v="18998"/>
    <s v="6000mAh lithium-ion battery, 1 year manufacturer warranty for device and 6 months manufacturer warranty for in-box accessories including batteries from the date of purchase|Upto 12GB RAM with RAM Plus | 64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s v="no"/>
    <n v="4"/>
    <n v="284951002"/>
    <x v="0"/>
    <x v="0"/>
    <n v="920434102"/>
  </r>
  <r>
    <x v="413"/>
    <x v="372"/>
    <x v="19"/>
    <n v="2999"/>
    <s v="&gt;#500"/>
    <n v="7990"/>
    <n v="0.62"/>
    <x v="4"/>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x v="306"/>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s v="yes"/>
    <n v="4"/>
    <n v="387107510"/>
    <x v="0"/>
    <x v="0"/>
    <n v="863894119"/>
  </r>
  <r>
    <x v="414"/>
    <x v="370"/>
    <x v="19"/>
    <n v="1999"/>
    <s v="#200-#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25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s v="yes"/>
    <n v="4"/>
    <n v="142469690"/>
    <x v="0"/>
    <x v="0"/>
    <n v="542258541"/>
  </r>
  <r>
    <x v="7"/>
    <x v="7"/>
    <x v="0"/>
    <n v="229"/>
    <s v="#200-#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x v="7"/>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s v="no"/>
    <n v="4.5"/>
    <n v="9092889"/>
    <x v="0"/>
    <x v="0"/>
    <n v="1337901534"/>
  </r>
  <r>
    <x v="9"/>
    <x v="9"/>
    <x v="0"/>
    <n v="199"/>
    <s v="&gt;#500"/>
    <n v="299"/>
    <n v="0.33"/>
    <x v="1"/>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s v="no"/>
    <n v="4"/>
    <n v="13154206"/>
    <x v="0"/>
    <x v="0"/>
    <n v="57852110"/>
  </r>
  <r>
    <x v="415"/>
    <x v="391"/>
    <x v="27"/>
    <n v="649"/>
    <s v="&gt;#500"/>
    <n v="999"/>
    <n v="0.35"/>
    <x v="3"/>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x v="307"/>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s v="no"/>
    <n v="4"/>
    <n v="1313685"/>
    <x v="0"/>
    <x v="0"/>
    <n v="24982370"/>
  </r>
  <r>
    <x v="416"/>
    <x v="376"/>
    <x v="21"/>
    <n v="13999"/>
    <s v="#200-#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s v="no"/>
    <n v="4"/>
    <n v="370442002"/>
    <x v="0"/>
    <x v="0"/>
    <n v="113969002"/>
  </r>
  <r>
    <x v="417"/>
    <x v="392"/>
    <x v="33"/>
    <n v="119"/>
    <s v="&gt;#500"/>
    <n v="299"/>
    <n v="0.6"/>
    <x v="4"/>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x v="308"/>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s v="yes"/>
    <n v="4"/>
    <n v="1793701"/>
    <x v="0"/>
    <x v="0"/>
    <n v="304581228"/>
  </r>
  <r>
    <x v="418"/>
    <x v="393"/>
    <x v="21"/>
    <n v="12999"/>
    <s v="#200-#500"/>
    <n v="17999"/>
    <n v="0.28000000000000003"/>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x v="309"/>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s v="no"/>
    <n v="4"/>
    <n v="913845228"/>
    <x v="0"/>
    <x v="0"/>
    <n v="679887852"/>
  </r>
  <r>
    <x v="10"/>
    <x v="10"/>
    <x v="0"/>
    <n v="154"/>
    <s v="&gt;#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x v="9"/>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s v="yes"/>
    <n v="4.5"/>
    <n v="4539549"/>
    <x v="0"/>
    <x v="0"/>
    <n v="345809184"/>
  </r>
  <r>
    <x v="419"/>
    <x v="366"/>
    <x v="21"/>
    <n v="20999"/>
    <s v="&gt;#500"/>
    <n v="26999"/>
    <n v="0.22"/>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x v="287"/>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s v="no"/>
    <n v="4"/>
    <n v="697222176"/>
    <x v="0"/>
    <x v="0"/>
    <n v="371968896"/>
  </r>
  <r>
    <x v="420"/>
    <x v="394"/>
    <x v="27"/>
    <n v="249"/>
    <s v="#200-#500"/>
    <n v="649"/>
    <n v="0.62"/>
    <x v="1"/>
    <n v="14404"/>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x v="310"/>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s v="yes"/>
    <n v="4"/>
    <n v="9348196"/>
    <x v="0"/>
    <x v="0"/>
    <n v="163326956"/>
  </r>
  <r>
    <x v="421"/>
    <x v="395"/>
    <x v="27"/>
    <n v="99"/>
    <s v="#200"/>
    <n v="171"/>
    <n v="0.42"/>
    <x v="7"/>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x v="311"/>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s v="no"/>
    <n v="4.5"/>
    <n v="1938969"/>
    <x v="1"/>
    <x v="0"/>
    <n v="41115214"/>
  </r>
  <r>
    <x v="422"/>
    <x v="396"/>
    <x v="26"/>
    <n v="489"/>
    <s v="&gt;#500"/>
    <n v="1999"/>
    <n v="0.76"/>
    <x v="1"/>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x v="312"/>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s v="yes"/>
    <n v="4"/>
    <n v="7248374"/>
    <x v="0"/>
    <x v="0"/>
    <n v="118298250"/>
  </r>
  <r>
    <x v="423"/>
    <x v="397"/>
    <x v="22"/>
    <n v="369"/>
    <s v="&gt;#500"/>
    <n v="1600"/>
    <n v="0.77"/>
    <x v="1"/>
    <n v="32625"/>
    <s v="HP 32GB Class 10 MicroSD Memory Card |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x v="313"/>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s v="yes"/>
    <n v="4"/>
    <n v="52200000"/>
    <x v="0"/>
    <x v="0"/>
    <n v="628096500"/>
  </r>
  <r>
    <x v="424"/>
    <x v="377"/>
    <x v="21"/>
    <n v="15499"/>
    <s v="&gt;#500"/>
    <n v="20999"/>
    <n v="0.26"/>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s v="no"/>
    <n v="4"/>
    <n v="404272748"/>
    <x v="0"/>
    <x v="0"/>
    <n v="370639504"/>
  </r>
  <r>
    <x v="425"/>
    <x v="361"/>
    <x v="21"/>
    <n v="15499"/>
    <s v="&gt;#500"/>
    <n v="18999"/>
    <n v="0.18"/>
    <x v="4"/>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s v="no"/>
    <n v="4"/>
    <n v="365768748"/>
    <x v="0"/>
    <x v="0"/>
    <n v="497163648"/>
  </r>
  <r>
    <x v="426"/>
    <x v="366"/>
    <x v="21"/>
    <n v="22999"/>
    <s v="&gt;#500"/>
    <n v="28999"/>
    <n v="0.21"/>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x v="287"/>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s v="no"/>
    <n v="4"/>
    <n v="748870176"/>
    <x v="0"/>
    <x v="0"/>
    <n v="4175198496"/>
  </r>
  <r>
    <x v="427"/>
    <x v="398"/>
    <x v="24"/>
    <n v="599"/>
    <s v="&gt;#500"/>
    <n v="1490"/>
    <n v="0.6"/>
    <x v="4"/>
    <n v="161679"/>
    <s v="Fly into your workouts with precise tones that inspire and energize your system with its HD sound, all the time. Impedance 32Œ©, Sensitivity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x v="314"/>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s v="yes"/>
    <n v="4"/>
    <n v="240901710"/>
    <x v="0"/>
    <x v="0"/>
    <n v="2697614115"/>
  </r>
  <r>
    <x v="428"/>
    <x v="399"/>
    <x v="31"/>
    <n v="134"/>
    <s v="&gt;#500"/>
    <n v="699"/>
    <n v="0.81"/>
    <x v="4"/>
    <n v="1668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x v="315"/>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s v="yes"/>
    <n v="4"/>
    <n v="11662815"/>
    <x v="0"/>
    <x v="0"/>
    <n v="515683295"/>
  </r>
  <r>
    <x v="429"/>
    <x v="400"/>
    <x v="21"/>
    <n v="7499"/>
    <s v="&gt;#500"/>
    <n v="7999"/>
    <n v="0.06"/>
    <x v="1"/>
    <n v="30907"/>
    <s v="2 GB RAM | 32 GB ROM | Expandable Upto 256 GB|16.51 cm  HD+ Display | 88.7% Screen-to-body Ratio | LCD Multi-touch Display | 1600-by-720-pixel Resolution | 400 nits Max Brightness |8MP Primary Camera |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x v="316"/>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s v="no"/>
    <n v="4"/>
    <n v="247225093"/>
    <x v="0"/>
    <x v="0"/>
    <n v="5529633184"/>
  </r>
  <r>
    <x v="430"/>
    <x v="401"/>
    <x v="20"/>
    <n v="1149"/>
    <s v="&gt;#500"/>
    <n v="2199"/>
    <n v="0.48"/>
    <x v="5"/>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x v="257"/>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s v="no"/>
    <n v="4.5"/>
    <n v="393427488"/>
    <x v="0"/>
    <x v="0"/>
    <n v="22956377632"/>
  </r>
  <r>
    <x v="431"/>
    <x v="402"/>
    <x v="23"/>
    <n v="1324"/>
    <s v="&gt;#500"/>
    <n v="1699"/>
    <n v="0.22"/>
    <x v="1"/>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x v="262"/>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s v="no"/>
    <n v="4"/>
    <n v="218000389"/>
    <x v="0"/>
    <x v="0"/>
    <n v="2470243372"/>
  </r>
  <r>
    <x v="432"/>
    <x v="377"/>
    <x v="21"/>
    <n v="13999"/>
    <s v="&gt;#500"/>
    <n v="19999"/>
    <n v="0.3"/>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s v="no"/>
    <n v="4"/>
    <n v="385020748"/>
    <x v="0"/>
    <x v="0"/>
    <n v="1816695728"/>
  </r>
  <r>
    <x v="11"/>
    <x v="11"/>
    <x v="0"/>
    <n v="299"/>
    <s v="&gt;#500"/>
    <n v="799"/>
    <n v="0.63"/>
    <x v="3"/>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s v="yes"/>
    <n v="4"/>
    <n v="75396836"/>
    <x v="0"/>
    <x v="0"/>
    <n v="681496808"/>
  </r>
  <r>
    <x v="433"/>
    <x v="386"/>
    <x v="20"/>
    <n v="999"/>
    <s v="&gt;#500"/>
    <n v="1599"/>
    <n v="0.38"/>
    <x v="1"/>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x v="303"/>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s v="no"/>
    <n v="4"/>
    <n v="11547978"/>
    <x v="0"/>
    <x v="0"/>
    <n v="137203556"/>
  </r>
  <r>
    <x v="434"/>
    <x v="352"/>
    <x v="21"/>
    <n v="12999"/>
    <s v="&gt;#500"/>
    <n v="17999"/>
    <n v="0.28000000000000003"/>
    <x v="4"/>
    <n v="18998"/>
    <s v="6000mAh lithium-ion battery, 1 year manufacturer warranty for device and 6 months manufacturer warranty for in-box accessories including batteries from the date of purchase|Upto 12GB RAM with RAM Plus | 128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s v="no"/>
    <n v="4"/>
    <n v="341945002"/>
    <x v="0"/>
    <x v="0"/>
    <n v="625338168"/>
  </r>
  <r>
    <x v="435"/>
    <x v="365"/>
    <x v="21"/>
    <n v="15490"/>
    <s v="&gt;#500"/>
    <n v="20990"/>
    <n v="0.26"/>
    <x v="3"/>
    <n v="32916"/>
    <s v="6.49&quot; Inch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8MP Front Camera.|Memory, Storage &amp; SIM: 6GB RAM | 128GB internal memory expandable up to 256GB | Dual SIM  dual-standby .|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x v="286"/>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s v="no"/>
    <n v="4"/>
    <n v="690906840"/>
    <x v="0"/>
    <x v="0"/>
    <n v="875664348"/>
  </r>
  <r>
    <x v="436"/>
    <x v="403"/>
    <x v="34"/>
    <n v="999"/>
    <s v="&gt;#500"/>
    <n v="2899"/>
    <n v="0.66"/>
    <x v="14"/>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x v="31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s v="yes"/>
    <n v="4.5"/>
    <n v="77122097"/>
    <x v="0"/>
    <x v="0"/>
    <n v="1807673850"/>
  </r>
  <r>
    <x v="437"/>
    <x v="404"/>
    <x v="19"/>
    <n v="1599"/>
    <s v="&gt;#500"/>
    <n v="4999"/>
    <n v="0.68"/>
    <x v="1"/>
    <n v="67950"/>
    <s v="[10-day battery]: With a battery backup of 10 days, just concentrate on your game without stopping.|[Noise Health Suite]: Automatically monitor your blood oxygen , real-time heart rate, and provide comprehensive analysis of your sleep quality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x v="318"/>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s v="yes"/>
    <n v="4"/>
    <n v="339682050"/>
    <x v="0"/>
    <x v="0"/>
    <n v="8718732450"/>
  </r>
  <r>
    <x v="438"/>
    <x v="405"/>
    <x v="23"/>
    <n v="1324"/>
    <s v="&gt;#500"/>
    <n v="1699"/>
    <n v="0.22"/>
    <x v="1"/>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x v="262"/>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s v="no"/>
    <n v="4"/>
    <n v="218000389"/>
    <x v="0"/>
    <x v="0"/>
    <n v="1218826189"/>
  </r>
  <r>
    <x v="439"/>
    <x v="406"/>
    <x v="21"/>
    <n v="20999"/>
    <s v="&gt;#500"/>
    <n v="29990"/>
    <n v="0.3"/>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x v="319"/>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s v="no"/>
    <n v="4.5"/>
    <n v="284875010"/>
    <x v="0"/>
    <x v="0"/>
    <n v="16879723"/>
  </r>
  <r>
    <x v="440"/>
    <x v="407"/>
    <x v="27"/>
    <n v="999"/>
    <s v="&gt;#500"/>
    <n v="1999"/>
    <n v="0.5"/>
    <x v="5"/>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x v="320"/>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s v="yes"/>
    <n v="4.5"/>
    <n v="3552223"/>
    <x v="0"/>
    <x v="0"/>
    <n v="103965162"/>
  </r>
  <r>
    <x v="441"/>
    <x v="408"/>
    <x v="21"/>
    <n v="12490"/>
    <s v="&gt;#500"/>
    <n v="15990"/>
    <n v="0.22"/>
    <x v="3"/>
    <n v="58506"/>
    <s v="12+2+2MP triple rear camera  with Portrait bokeh, macro lens, dazzle color mode, AI beautification | 8MP front camera. OTG : Supported NFC : No|16.5 centimeters  waterdrop multi touch screen with an 89% screen to body ratio | 1600 x 720 pixels resolution, 269 ppi pixel density|Memory, Storage &amp; SIM: 6GB RAM | 128GB internal memory expandable up to 256GB | Dual SIM  dual-standby |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x v="321"/>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s v="no"/>
    <n v="4"/>
    <n v="935510940"/>
    <x v="0"/>
    <x v="0"/>
    <n v="1249103100"/>
  </r>
  <r>
    <x v="442"/>
    <x v="355"/>
    <x v="21"/>
    <n v="17999"/>
    <s v="&gt;#500"/>
    <n v="21990"/>
    <n v="0.18"/>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x v="278"/>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s v="no"/>
    <n v="4"/>
    <n v="469486500"/>
    <x v="0"/>
    <x v="0"/>
    <n v="48315050"/>
  </r>
  <r>
    <x v="13"/>
    <x v="13"/>
    <x v="0"/>
    <n v="350"/>
    <s v="&gt;#500"/>
    <n v="899"/>
    <n v="0.61"/>
    <x v="3"/>
    <n v="2263"/>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x v="11"/>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s v="yes"/>
    <n v="4"/>
    <n v="2034437"/>
    <x v="0"/>
    <x v="0"/>
    <n v="21222414"/>
  </r>
  <r>
    <x v="443"/>
    <x v="409"/>
    <x v="23"/>
    <n v="1399"/>
    <s v="#200-#500"/>
    <n v="1630"/>
    <n v="0.14000000000000001"/>
    <x v="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x v="322"/>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s v="no"/>
    <n v="4"/>
    <n v="15286140"/>
    <x v="0"/>
    <x v="0"/>
    <n v="44714304"/>
  </r>
  <r>
    <x v="14"/>
    <x v="14"/>
    <x v="0"/>
    <n v="159"/>
    <s v="&gt;#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x v="12"/>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s v="yes"/>
    <n v="4"/>
    <n v="1902432"/>
    <x v="0"/>
    <x v="0"/>
    <n v="103923328"/>
  </r>
  <r>
    <x v="444"/>
    <x v="410"/>
    <x v="19"/>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x v="263"/>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s v="yes"/>
    <n v="4"/>
    <n v="152354040"/>
    <x v="0"/>
    <x v="0"/>
    <n v="388688068"/>
  </r>
  <r>
    <x v="445"/>
    <x v="411"/>
    <x v="19"/>
    <n v="1999"/>
    <s v="&gt;#500"/>
    <n v="7990"/>
    <n v="0.75"/>
    <x v="12"/>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25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s v="yes"/>
    <n v="4"/>
    <n v="142485670"/>
    <x v="0"/>
    <x v="0"/>
    <n v="138722907"/>
  </r>
  <r>
    <x v="446"/>
    <x v="412"/>
    <x v="34"/>
    <n v="999"/>
    <s v="&gt;#500"/>
    <n v="2899"/>
    <n v="0.66"/>
    <x v="1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x v="323"/>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s v="yes"/>
    <n v="4.5"/>
    <n v="22551321"/>
    <x v="0"/>
    <x v="0"/>
    <n v="133246491"/>
  </r>
  <r>
    <x v="447"/>
    <x v="413"/>
    <x v="35"/>
    <n v="2099"/>
    <s v="&gt;#500"/>
    <n v="5999"/>
    <n v="0.65"/>
    <x v="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 iPad Pro , iPad Pro 11 inch, iPad Air , iPad mini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x v="324"/>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s v="yes"/>
    <n v="4.5"/>
    <n v="102756871"/>
    <x v="0"/>
    <x v="0"/>
    <n v="85114001"/>
  </r>
  <r>
    <x v="448"/>
    <x v="414"/>
    <x v="25"/>
    <n v="337"/>
    <s v="&gt;#500"/>
    <n v="699"/>
    <n v="0.52"/>
    <x v="3"/>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x v="325"/>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s v="yes"/>
    <n v="4"/>
    <n v="3473331"/>
    <x v="0"/>
    <x v="0"/>
    <n v="765226"/>
  </r>
  <r>
    <x v="449"/>
    <x v="415"/>
    <x v="19"/>
    <n v="2999"/>
    <s v="&gt;#500"/>
    <n v="7990"/>
    <n v="0.62"/>
    <x v="4"/>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x v="326"/>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s v="yes"/>
    <n v="4"/>
    <n v="1230460"/>
    <x v="0"/>
    <x v="1"/>
    <n v="679910"/>
  </r>
  <r>
    <x v="450"/>
    <x v="416"/>
    <x v="19"/>
    <n v="1299"/>
    <s v="#200-#500"/>
    <n v="5999"/>
    <n v="0.78"/>
    <x v="9"/>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x v="327"/>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s v="yes"/>
    <n v="3.5"/>
    <n v="26485585"/>
    <x v="0"/>
    <x v="0"/>
    <n v="82812155"/>
  </r>
  <r>
    <x v="15"/>
    <x v="15"/>
    <x v="0"/>
    <n v="349"/>
    <s v="&gt;#500"/>
    <n v="399"/>
    <n v="0.13"/>
    <x v="6"/>
    <n v="18757"/>
    <s v="1M Long Cable. Usb 2.0 |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x v="13"/>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s v="no"/>
    <n v="4.5"/>
    <n v="7484043"/>
    <x v="0"/>
    <x v="0"/>
    <n v="400461950"/>
  </r>
  <r>
    <x v="451"/>
    <x v="355"/>
    <x v="21"/>
    <n v="16499"/>
    <s v="#200-#500"/>
    <n v="20990"/>
    <n v="0.21"/>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x v="278"/>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s v="no"/>
    <n v="4"/>
    <n v="448136500"/>
    <x v="0"/>
    <x v="0"/>
    <n v="673357650"/>
  </r>
  <r>
    <x v="452"/>
    <x v="417"/>
    <x v="24"/>
    <n v="499"/>
    <s v="&gt;#500"/>
    <n v="499"/>
    <n v="0"/>
    <x v="3"/>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x v="328"/>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s v="no"/>
    <n v="4"/>
    <n v="15737961"/>
    <x v="0"/>
    <x v="0"/>
    <n v="25704285"/>
  </r>
  <r>
    <x v="20"/>
    <x v="20"/>
    <x v="0"/>
    <n v="970"/>
    <s v="&gt;#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x v="17"/>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s v="no"/>
    <n v="4.5"/>
    <n v="1466185"/>
    <x v="0"/>
    <x v="1"/>
    <n v="4995135"/>
  </r>
  <r>
    <x v="453"/>
    <x v="418"/>
    <x v="34"/>
    <n v="999"/>
    <s v="&gt;#500"/>
    <n v="2899"/>
    <n v="0.66"/>
    <x v="14"/>
    <n v="6129"/>
    <s v="Compatibility ; Glass Screen Protector Compatible with iPhone 14 Pro|9H Hardness ; Tempered glass durability rated at 9H hardness to protect from everyday scratches|Case friendly ; Made case compatible with Spigen case |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x v="329"/>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s v="yes"/>
    <n v="4.5"/>
    <n v="17767971"/>
    <x v="0"/>
    <x v="0"/>
    <n v="1740636"/>
  </r>
  <r>
    <x v="454"/>
    <x v="419"/>
    <x v="21"/>
    <n v="10499"/>
    <s v="#200-#500"/>
    <n v="13499"/>
    <n v="0.22"/>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x v="265"/>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s v="no"/>
    <n v="4"/>
    <n v="3833716"/>
    <x v="0"/>
    <x v="1"/>
    <n v="12494296"/>
  </r>
  <r>
    <x v="17"/>
    <x v="17"/>
    <x v="0"/>
    <n v="249"/>
    <s v="&gt;#500"/>
    <n v="399"/>
    <n v="0.38"/>
    <x v="1"/>
    <n v="43994"/>
    <s v="Compatible with all Type C enabled devices, be it an android smartphone , tablet, laptop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s v="no"/>
    <n v="4"/>
    <n v="17553606"/>
    <x v="0"/>
    <x v="0"/>
    <n v="142276596"/>
  </r>
  <r>
    <x v="455"/>
    <x v="420"/>
    <x v="36"/>
    <n v="251"/>
    <s v="#200-#500"/>
    <n v="999"/>
    <n v="0.75"/>
    <x v="8"/>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x v="330"/>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s v="yes"/>
    <n v="3.5"/>
    <n v="3230766"/>
    <x v="0"/>
    <x v="0"/>
    <n v="42187530"/>
  </r>
  <r>
    <x v="18"/>
    <x v="18"/>
    <x v="0"/>
    <n v="199"/>
    <s v="&gt;#500"/>
    <n v="499"/>
    <n v="0.6"/>
    <x v="4"/>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x v="331"/>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s v="yes"/>
    <n v="4"/>
    <n v="6509455"/>
    <x v="0"/>
    <x v="0"/>
    <n v="4093938440"/>
  </r>
  <r>
    <x v="456"/>
    <x v="357"/>
    <x v="21"/>
    <n v="6499"/>
    <s v="&gt;#500"/>
    <n v="7999"/>
    <n v="0.19"/>
    <x v="4"/>
    <n v="313832"/>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x v="279"/>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s v="no"/>
    <n v="4"/>
    <n v="2510342168"/>
    <x v="0"/>
    <x v="0"/>
    <n v="6552498328"/>
  </r>
  <r>
    <x v="457"/>
    <x v="421"/>
    <x v="19"/>
    <n v="2999"/>
    <s v="&gt;#500"/>
    <n v="9999"/>
    <n v="0.7"/>
    <x v="3"/>
    <n v="2087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x v="332"/>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s v="yes"/>
    <n v="4"/>
    <n v="208769121"/>
    <x v="0"/>
    <x v="0"/>
    <n v="55245834"/>
  </r>
  <r>
    <x v="458"/>
    <x v="422"/>
    <x v="37"/>
    <n v="279"/>
    <s v="&gt;#500"/>
    <n v="1499"/>
    <n v="0.81"/>
    <x v="3"/>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x v="333"/>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s v="yes"/>
    <n v="4"/>
    <n v="3966354"/>
    <x v="0"/>
    <x v="0"/>
    <n v="76675788"/>
  </r>
  <r>
    <x v="459"/>
    <x v="423"/>
    <x v="31"/>
    <n v="269"/>
    <s v="&gt;#500"/>
    <n v="1499"/>
    <n v="0.82"/>
    <x v="7"/>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x v="334"/>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s v="yes"/>
    <n v="4.5"/>
    <n v="43438022"/>
    <x v="0"/>
    <x v="0"/>
    <n v="91135810"/>
  </r>
  <r>
    <x v="460"/>
    <x v="424"/>
    <x v="21"/>
    <n v="8999"/>
    <s v="#200-#500"/>
    <n v="13499"/>
    <n v="0.33"/>
    <x v="12"/>
    <n v="3145"/>
    <s v="Upto 11GB larger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x v="335"/>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s v="no"/>
    <n v="4"/>
    <n v="42454355"/>
    <x v="0"/>
    <x v="0"/>
    <n v="29490665"/>
  </r>
  <r>
    <x v="23"/>
    <x v="23"/>
    <x v="0"/>
    <n v="59"/>
    <s v="#200"/>
    <n v="199"/>
    <n v="0.7"/>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s v="yes"/>
    <n v="4"/>
    <n v="1866023"/>
    <x v="1"/>
    <x v="0"/>
    <n v="1805907053"/>
  </r>
  <r>
    <x v="461"/>
    <x v="425"/>
    <x v="24"/>
    <n v="599"/>
    <s v="&gt;#500"/>
    <n v="1299"/>
    <n v="0.54"/>
    <x v="4"/>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x v="264"/>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s v="yes"/>
    <n v="4"/>
    <n v="250173111"/>
    <x v="0"/>
    <x v="0"/>
    <n v="3188696073"/>
  </r>
  <r>
    <x v="462"/>
    <x v="426"/>
    <x v="35"/>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x v="336"/>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s v="yes"/>
    <n v="4"/>
    <n v="16540443"/>
    <x v="0"/>
    <x v="0"/>
    <n v="314549886"/>
  </r>
  <r>
    <x v="463"/>
    <x v="376"/>
    <x v="21"/>
    <n v="13999"/>
    <s v="&gt;#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s v="no"/>
    <n v="4"/>
    <n v="370442002"/>
    <x v="0"/>
    <x v="0"/>
    <n v="314549886"/>
  </r>
  <r>
    <x v="464"/>
    <x v="426"/>
    <x v="35"/>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x v="336"/>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s v="yes"/>
    <n v="4"/>
    <n v="16540443"/>
    <x v="0"/>
    <x v="0"/>
    <n v="362863212"/>
  </r>
  <r>
    <x v="465"/>
    <x v="427"/>
    <x v="27"/>
    <n v="499"/>
    <s v="&gt;#500"/>
    <n v="599"/>
    <n v="0.17"/>
    <x v="3"/>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x v="337"/>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s v="no"/>
    <n v="4"/>
    <n v="13127684"/>
    <x v="0"/>
    <x v="0"/>
    <n v="645908352"/>
  </r>
  <r>
    <x v="466"/>
    <x v="353"/>
    <x v="19"/>
    <n v="2199"/>
    <s v="#200-#500"/>
    <n v="9999"/>
    <n v="0.78"/>
    <x v="3"/>
    <n v="29472"/>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x v="277"/>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s v="yes"/>
    <n v="4"/>
    <n v="294690528"/>
    <x v="0"/>
    <x v="0"/>
    <n v="57440928"/>
  </r>
  <r>
    <x v="467"/>
    <x v="428"/>
    <x v="33"/>
    <n v="95"/>
    <s v="#200-#500"/>
    <n v="499"/>
    <n v="0.81"/>
    <x v="3"/>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x v="338"/>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s v="yes"/>
    <n v="4"/>
    <n v="972551"/>
    <x v="0"/>
    <x v="0"/>
    <n v="18275773"/>
  </r>
  <r>
    <x v="468"/>
    <x v="429"/>
    <x v="0"/>
    <n v="139"/>
    <s v="&gt;#500"/>
    <n v="249"/>
    <n v="0.44"/>
    <x v="1"/>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s v="no"/>
    <n v="4"/>
    <n v="2334873"/>
    <x v="0"/>
    <x v="0"/>
    <n v="346949"/>
  </r>
  <r>
    <x v="469"/>
    <x v="430"/>
    <x v="19"/>
    <n v="4499"/>
    <s v="&gt;#500"/>
    <n v="7999"/>
    <n v="0.44"/>
    <x v="13"/>
    <n v="37"/>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x v="339"/>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s v="no"/>
    <n v="3.5"/>
    <n v="295963"/>
    <x v="0"/>
    <x v="1"/>
    <n v="86987"/>
  </r>
  <r>
    <x v="470"/>
    <x v="431"/>
    <x v="31"/>
    <n v="89"/>
    <s v="&gt;#500"/>
    <n v="599"/>
    <n v="0.85"/>
    <x v="5"/>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x v="340"/>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s v="yes"/>
    <n v="4.5"/>
    <n v="1408249"/>
    <x v="0"/>
    <x v="0"/>
    <n v="45263803"/>
  </r>
  <r>
    <x v="471"/>
    <x v="377"/>
    <x v="21"/>
    <n v="15499"/>
    <s v="&gt;#500"/>
    <n v="20999"/>
    <n v="0.26"/>
    <x v="4"/>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282"/>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s v="no"/>
    <n v="4"/>
    <n v="404293747"/>
    <x v="0"/>
    <x v="0"/>
    <n v="41971540"/>
  </r>
  <r>
    <x v="472"/>
    <x v="432"/>
    <x v="21"/>
    <n v="13999"/>
    <s v="&gt;#500"/>
    <n v="15999"/>
    <n v="0.13"/>
    <x v="2"/>
    <n v="2180"/>
    <s v="Processor: MediaTek Dimensity 700 with 5G, 7nm Octa-core processor; Up to 2.2GHz|Display: 90Hz FHD+ AdaptiveSync Display; 16.71centimeters; 20:9 aspect ratio|Camera: 50MP AI Dual camera | 8MP Front camera|Memory, Storage &amp; SIM: 4GB RAM | 64GB UFS 2.2 storage expandable up to 512GB with dedicated SD card slot | Dual SIM  dual standby |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x v="341"/>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s v="no"/>
    <n v="4"/>
    <n v="34877820"/>
    <x v="0"/>
    <x v="0"/>
    <n v="16504780"/>
  </r>
  <r>
    <x v="473"/>
    <x v="433"/>
    <x v="19"/>
    <n v="1999"/>
    <s v="&gt;#500"/>
    <n v="4999"/>
    <n v="0.6"/>
    <x v="2"/>
    <n v="7571"/>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x v="342"/>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s v="yes"/>
    <n v="4"/>
    <n v="37847429"/>
    <x v="0"/>
    <x v="0"/>
    <n v="33425965"/>
  </r>
  <r>
    <x v="474"/>
    <x v="434"/>
    <x v="19"/>
    <n v="1399"/>
    <s v="&gt;#500"/>
    <n v="5999"/>
    <n v="0.77"/>
    <x v="9"/>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x v="327"/>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s v="yes"/>
    <n v="3.5"/>
    <n v="26485585"/>
    <x v="0"/>
    <x v="0"/>
    <n v="82357410"/>
  </r>
  <r>
    <x v="475"/>
    <x v="435"/>
    <x v="26"/>
    <n v="599"/>
    <s v="&gt;#500"/>
    <n v="999"/>
    <n v="0.4"/>
    <x v="1"/>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x v="343"/>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s v="no"/>
    <n v="4"/>
    <n v="18635346"/>
    <x v="0"/>
    <x v="0"/>
    <n v="59636838"/>
  </r>
  <r>
    <x v="476"/>
    <x v="436"/>
    <x v="27"/>
    <n v="199"/>
    <s v="&gt;#500"/>
    <n v="1099"/>
    <n v="0.82"/>
    <x v="1"/>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x v="344"/>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s v="yes"/>
    <n v="4"/>
    <n v="3513503"/>
    <x v="0"/>
    <x v="0"/>
    <n v="85935360"/>
  </r>
  <r>
    <x v="477"/>
    <x v="437"/>
    <x v="19"/>
    <n v="1799"/>
    <s v="&gt;#500"/>
    <n v="6990"/>
    <n v="0.74"/>
    <x v="1"/>
    <n v="26880"/>
    <s v="1.3&quot;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x v="345"/>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s v="yes"/>
    <n v="4"/>
    <n v="187891200"/>
    <x v="0"/>
    <x v="0"/>
    <n v="585876480"/>
  </r>
  <r>
    <x v="478"/>
    <x v="438"/>
    <x v="19"/>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x v="263"/>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s v="yes"/>
    <n v="4"/>
    <n v="152354040"/>
    <x v="0"/>
    <x v="0"/>
    <n v="207040204"/>
  </r>
  <r>
    <x v="479"/>
    <x v="406"/>
    <x v="21"/>
    <n v="20999"/>
    <s v="&gt;#500"/>
    <n v="29990"/>
    <n v="0.3"/>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x v="319"/>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s v="no"/>
    <n v="4.5"/>
    <n v="284875010"/>
    <x v="0"/>
    <x v="0"/>
    <n v="532874902"/>
  </r>
  <r>
    <x v="480"/>
    <x v="439"/>
    <x v="21"/>
    <n v="12999"/>
    <s v="&gt;#500"/>
    <n v="13499"/>
    <n v="0.04"/>
    <x v="4"/>
    <n v="56098"/>
    <s v="Segment Best 16.21 centimeters  Super AMOLED - Infinity U-cut display, FHD+ resolution with 90Hz Refresh rate, 800 Nits High Brightness Mode, protected by Gorilla Glass 5|Versatile 64MP+8MP+2MP+2MP Quad camera setup-64MP  main camera + 8MP  Ultra wide camera+ 2MP  depth camera + 2MP  Macro Camera| 20MP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x v="346"/>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s v="no"/>
    <n v="4"/>
    <n v="757266902"/>
    <x v="0"/>
    <x v="0"/>
    <n v="1785150556"/>
  </r>
  <r>
    <x v="481"/>
    <x v="440"/>
    <x v="21"/>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x v="347"/>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s v="no"/>
    <n v="4"/>
    <n v="668230178"/>
    <x v="0"/>
    <x v="0"/>
    <n v="302277178"/>
  </r>
  <r>
    <x v="482"/>
    <x v="406"/>
    <x v="21"/>
    <n v="19999"/>
    <s v="&gt;#500"/>
    <n v="27990"/>
    <n v="0.28999999999999998"/>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x v="319"/>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s v="no"/>
    <n v="4.5"/>
    <n v="265877010"/>
    <x v="0"/>
    <x v="0"/>
    <n v="482283228"/>
  </r>
  <r>
    <x v="483"/>
    <x v="393"/>
    <x v="21"/>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x v="309"/>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s v="no"/>
    <n v="4"/>
    <n v="964617228"/>
    <x v="0"/>
    <x v="0"/>
    <n v="362918256"/>
  </r>
  <r>
    <x v="484"/>
    <x v="441"/>
    <x v="19"/>
    <n v="2999"/>
    <s v="&gt;#500"/>
    <n v="5999"/>
    <n v="0.5"/>
    <x v="4"/>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x v="348"/>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s v="yes"/>
    <n v="4"/>
    <n v="42880852"/>
    <x v="0"/>
    <x v="0"/>
    <n v="149035800"/>
  </r>
  <r>
    <x v="29"/>
    <x v="29"/>
    <x v="0"/>
    <n v="299"/>
    <s v="&gt;#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x v="349"/>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s v="yes"/>
    <n v="4.5"/>
    <n v="20829150"/>
    <x v="0"/>
    <x v="0"/>
    <n v="3836400"/>
  </r>
  <r>
    <x v="28"/>
    <x v="28"/>
    <x v="0"/>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x v="25"/>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s v="yes"/>
    <n v="4.5"/>
    <n v="367816"/>
    <x v="0"/>
    <x v="1"/>
    <n v="642528"/>
  </r>
  <r>
    <x v="485"/>
    <x v="442"/>
    <x v="27"/>
    <n v="329"/>
    <s v="&gt;#500"/>
    <n v="999"/>
    <n v="0.67"/>
    <x v="3"/>
    <n v="349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x v="350"/>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s v="yes"/>
    <n v="4"/>
    <n v="3488508"/>
    <x v="0"/>
    <x v="0"/>
    <n v="15417180"/>
  </r>
  <r>
    <x v="486"/>
    <x v="416"/>
    <x v="19"/>
    <n v="1299"/>
    <s v="&gt;#500"/>
    <n v="5999"/>
    <n v="0.78"/>
    <x v="9"/>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x v="327"/>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s v="yes"/>
    <n v="3.5"/>
    <n v="26485585"/>
    <x v="0"/>
    <x v="0"/>
    <n v="296952900"/>
  </r>
  <r>
    <x v="487"/>
    <x v="443"/>
    <x v="22"/>
    <n v="1989"/>
    <s v="&gt;#500"/>
    <n v="3500"/>
    <n v="0.43"/>
    <x v="6"/>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s v="no"/>
    <n v="4.5"/>
    <n v="235410000"/>
    <x v="0"/>
    <x v="0"/>
    <n v="1863371040"/>
  </r>
  <r>
    <x v="488"/>
    <x v="327"/>
    <x v="19"/>
    <n v="1999"/>
    <s v="&gt;#500"/>
    <n v="9999"/>
    <n v="0.8"/>
    <x v="5"/>
    <n v="277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x v="255"/>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s v="yes"/>
    <n v="4.5"/>
    <n v="277012296"/>
    <x v="0"/>
    <x v="0"/>
    <n v="1406587488"/>
  </r>
  <r>
    <x v="489"/>
    <x v="444"/>
    <x v="21"/>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x v="309"/>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s v="no"/>
    <n v="4"/>
    <n v="964617228"/>
    <x v="0"/>
    <x v="0"/>
    <n v="4700877936"/>
  </r>
  <r>
    <x v="490"/>
    <x v="445"/>
    <x v="19"/>
    <n v="1499"/>
    <s v="&gt;#500"/>
    <n v="4999"/>
    <n v="0.7"/>
    <x v="1"/>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x v="351"/>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s v="yes"/>
    <n v="4"/>
    <n v="462847412"/>
    <x v="0"/>
    <x v="0"/>
    <n v="2946335336"/>
  </r>
  <r>
    <x v="491"/>
    <x v="446"/>
    <x v="21"/>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x v="347"/>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s v="no"/>
    <n v="4"/>
    <n v="668230178"/>
    <x v="0"/>
    <x v="0"/>
    <n v="7637280"/>
  </r>
  <r>
    <x v="492"/>
    <x v="447"/>
    <x v="19"/>
    <n v="1999"/>
    <s v="&gt;#500"/>
    <n v="8499"/>
    <n v="0.76"/>
    <x v="5"/>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x v="352"/>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s v="yes"/>
    <n v="4.5"/>
    <n v="2039760"/>
    <x v="0"/>
    <x v="1"/>
    <n v="181920"/>
  </r>
  <r>
    <x v="493"/>
    <x v="448"/>
    <x v="19"/>
    <n v="4999"/>
    <s v="&gt;#500"/>
    <n v="6999"/>
    <n v="0.28999999999999998"/>
    <x v="12"/>
    <n v="758"/>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x v="353"/>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s v="no"/>
    <n v="4"/>
    <n v="5305242"/>
    <x v="0"/>
    <x v="1"/>
    <n v="18851460"/>
  </r>
  <r>
    <x v="35"/>
    <x v="35"/>
    <x v="0"/>
    <n v="99"/>
    <s v="&gt;#500"/>
    <n v="666.66"/>
    <n v="0.85"/>
    <x v="2"/>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x v="296"/>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s v="yes"/>
    <n v="4"/>
    <n v="16579834.199999999"/>
    <x v="0"/>
    <x v="0"/>
    <n v="20592360"/>
  </r>
  <r>
    <x v="494"/>
    <x v="449"/>
    <x v="19"/>
    <n v="2499"/>
    <s v="&gt;#500"/>
    <n v="5999"/>
    <n v="0.57999999999999996"/>
    <x v="8"/>
    <n v="828"/>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x v="354"/>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s v="yes"/>
    <n v="3.5"/>
    <n v="4967172"/>
    <x v="0"/>
    <x v="1"/>
    <n v="7764984"/>
  </r>
  <r>
    <x v="495"/>
    <x v="450"/>
    <x v="23"/>
    <n v="1399"/>
    <s v="&gt;#500"/>
    <n v="1630"/>
    <n v="0.14000000000000001"/>
    <x v="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x v="322"/>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s v="no"/>
    <n v="4"/>
    <n v="15286140"/>
    <x v="0"/>
    <x v="0"/>
    <n v="212299164"/>
  </r>
  <r>
    <x v="496"/>
    <x v="451"/>
    <x v="19"/>
    <n v="1499"/>
    <s v="&gt;#500"/>
    <n v="9999"/>
    <n v="0.85"/>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x v="274"/>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s v="yes"/>
    <n v="4"/>
    <n v="226357362"/>
    <x v="0"/>
    <x v="0"/>
    <n v="306790176"/>
  </r>
  <r>
    <x v="36"/>
    <x v="36"/>
    <x v="0"/>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32"/>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s v="yes"/>
    <n v="4.5"/>
    <n v="25748800"/>
    <x v="0"/>
    <x v="0"/>
    <n v="29096144"/>
  </r>
  <r>
    <x v="497"/>
    <x v="452"/>
    <x v="27"/>
    <n v="249"/>
    <s v="&gt;#500"/>
    <n v="599"/>
    <n v="0.57999999999999996"/>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x v="355"/>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s v="yes"/>
    <n v="4"/>
    <n v="1286053"/>
    <x v="0"/>
    <x v="0"/>
    <n v="1279612"/>
  </r>
  <r>
    <x v="498"/>
    <x v="453"/>
    <x v="34"/>
    <n v="299"/>
    <s v="#200-#500"/>
    <n v="1199"/>
    <n v="0.75"/>
    <x v="7"/>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x v="356"/>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s v="yes"/>
    <n v="4.5"/>
    <n v="714604"/>
    <x v="0"/>
    <x v="1"/>
    <n v="1161604"/>
  </r>
  <r>
    <x v="499"/>
    <x v="428"/>
    <x v="33"/>
    <n v="79"/>
    <s v="&gt;#500"/>
    <n v="499"/>
    <n v="0.84"/>
    <x v="3"/>
    <n v="1949"/>
    <s v="AUDIO BOOST which rewards your ears with studio grade sound quality for the most immersive gaming experience|Pre-installed I/O Shielding provides better EMI protection and more convenience for installation|On-board Wi-Fi 6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x v="338"/>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s v="yes"/>
    <n v="4"/>
    <n v="972551"/>
    <x v="0"/>
    <x v="0"/>
    <n v="4248820"/>
  </r>
  <r>
    <x v="500"/>
    <x v="432"/>
    <x v="21"/>
    <n v="13999"/>
    <s v="&gt;#500"/>
    <n v="15999"/>
    <n v="0.13"/>
    <x v="2"/>
    <n v="2180"/>
    <s v="Processor: MediaTek Dimensity 700 with 5G, 7nm Octa-core processor; Up to 2.2GHz|Display: 90Hz FHD+ AdaptiveSync Display; 16.71centimeters; 20:9 aspect ratio|Camera: 50MP AI Dual camera | 8MP Front camera|Memory, Storage &amp; SIM: 4GB RAM | 64GB UFS 2.2 storage expandable up to 512GB with dedicated SD card slot | Dual SIM  dual standby |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x v="357"/>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s v="no"/>
    <n v="4"/>
    <n v="34877820"/>
    <x v="0"/>
    <x v="0"/>
    <n v="68755020"/>
  </r>
  <r>
    <x v="501"/>
    <x v="454"/>
    <x v="24"/>
    <n v="949"/>
    <s v="#200-#500"/>
    <n v="999"/>
    <n v="0.05"/>
    <x v="3"/>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x v="328"/>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s v="no"/>
    <n v="4"/>
    <n v="31507461"/>
    <x v="0"/>
    <x v="0"/>
    <n v="77302089"/>
  </r>
  <r>
    <x v="502"/>
    <x v="455"/>
    <x v="31"/>
    <n v="99"/>
    <s v="&gt;#500"/>
    <n v="499"/>
    <n v="0.8"/>
    <x v="4"/>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x v="358"/>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s v="yes"/>
    <n v="4"/>
    <n v="1223049"/>
    <x v="0"/>
    <x v="0"/>
    <n v="377454"/>
  </r>
  <r>
    <x v="503"/>
    <x v="456"/>
    <x v="19"/>
    <n v="2499"/>
    <s v="&gt;#500"/>
    <n v="7990"/>
    <n v="0.69"/>
    <x v="4"/>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x v="326"/>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s v="yes"/>
    <n v="4"/>
    <n v="1230460"/>
    <x v="0"/>
    <x v="1"/>
    <n v="183722"/>
  </r>
  <r>
    <x v="504"/>
    <x v="457"/>
    <x v="38"/>
    <n v="689"/>
    <s v="&gt;#500"/>
    <n v="1999"/>
    <n v="0.66"/>
    <x v="5"/>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x v="359"/>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s v="yes"/>
    <n v="4.5"/>
    <n v="2384807"/>
    <x v="0"/>
    <x v="0"/>
    <n v="1759675"/>
  </r>
  <r>
    <x v="505"/>
    <x v="458"/>
    <x v="36"/>
    <n v="499"/>
    <s v="&gt;#500"/>
    <n v="1899"/>
    <n v="0.74"/>
    <x v="4"/>
    <n v="147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x v="360"/>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s v="yes"/>
    <n v="4"/>
    <n v="2801025"/>
    <x v="0"/>
    <x v="0"/>
    <n v="13114225"/>
  </r>
  <r>
    <x v="506"/>
    <x v="459"/>
    <x v="34"/>
    <n v="299"/>
    <s v="#200-#500"/>
    <n v="999"/>
    <n v="0.7"/>
    <x v="5"/>
    <n v="8891"/>
    <s v="TopDeals Mobile Accessories: It is 100% brand new tempered glass for iPhone 13 / 13 Pro / 14  which is specially designed for edge to edge protection.|Real Experience: This iPhone 13 tempered glass is designed to provide the smooth experience with 99.9% transparency to allow you to feel a natural viewing experience.|Best Quality: This iPhone 13 pro tempered glass is ultra-thin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x v="361"/>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s v="yes"/>
    <n v="4.5"/>
    <n v="8882109"/>
    <x v="0"/>
    <x v="0"/>
    <n v="924664"/>
  </r>
  <r>
    <x v="507"/>
    <x v="460"/>
    <x v="31"/>
    <n v="209"/>
    <s v="&gt;#500"/>
    <n v="499"/>
    <n v="0.57999999999999996"/>
    <x v="10"/>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x v="362"/>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s v="yes"/>
    <n v="3.5"/>
    <n v="51896"/>
    <x v="0"/>
    <x v="1"/>
    <n v="692848"/>
  </r>
  <r>
    <x v="508"/>
    <x v="461"/>
    <x v="21"/>
    <n v="8499"/>
    <s v="&gt;#500"/>
    <n v="12999"/>
    <n v="0.35"/>
    <x v="4"/>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x v="363"/>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s v="no"/>
    <n v="4"/>
    <n v="86599338"/>
    <x v="0"/>
    <x v="0"/>
    <n v="55827560"/>
  </r>
  <r>
    <x v="509"/>
    <x v="462"/>
    <x v="20"/>
    <n v="2179"/>
    <s v="&gt;#500"/>
    <n v="3999"/>
    <n v="0.46"/>
    <x v="1"/>
    <n v="8380"/>
    <s v="Proudly Made In India|It will charge a 3000mAh phone battery up to 4.7 times &amp; It will charge a 4000mAh phone battery up to 3.5 times|Input - Micro &amp; Type-C Port. Charges in 5 hours  and 10-12 hours |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x v="36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s v="no"/>
    <n v="4"/>
    <n v="33511620"/>
    <x v="0"/>
    <x v="0"/>
    <n v="266668360"/>
  </r>
  <r>
    <x v="510"/>
    <x v="440"/>
    <x v="21"/>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x v="347"/>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s v="no"/>
    <n v="4"/>
    <n v="668230178"/>
    <x v="0"/>
    <x v="0"/>
    <n v="97852650"/>
  </r>
  <r>
    <x v="511"/>
    <x v="463"/>
    <x v="21"/>
    <n v="44999"/>
    <s v="&gt;#500"/>
    <n v="49999"/>
    <n v="0.1"/>
    <x v="5"/>
    <n v="3075"/>
    <s v="Camera: 50MP Main Camera with Sony IMX766 and OIS, 8MP Ultrawide Camera with 120 degree FOV and 2MP macro lens with LED Flash; 16MP Front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x v="365"/>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s v="no"/>
    <n v="4.5"/>
    <n v="153746925"/>
    <x v="0"/>
    <x v="0"/>
    <n v="43867950"/>
  </r>
  <r>
    <x v="512"/>
    <x v="464"/>
    <x v="23"/>
    <n v="2599"/>
    <s v="&gt;#500"/>
    <n v="2999"/>
    <n v="0.13"/>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x v="366"/>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s v="no"/>
    <n v="4"/>
    <n v="42783734"/>
    <x v="0"/>
    <x v="0"/>
    <n v="554647814"/>
  </r>
  <r>
    <x v="513"/>
    <x v="465"/>
    <x v="19"/>
    <n v="2799"/>
    <s v="&gt;#500"/>
    <n v="6499"/>
    <n v="0.56999999999999995"/>
    <x v="4"/>
    <n v="3887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x v="367"/>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s v="yes"/>
    <n v="4"/>
    <n v="252674621"/>
    <x v="0"/>
    <x v="0"/>
    <n v="3778066825"/>
  </r>
  <r>
    <x v="514"/>
    <x v="466"/>
    <x v="39"/>
    <n v="1399"/>
    <s v="&gt;#500"/>
    <n v="2990"/>
    <n v="0.53"/>
    <x v="4"/>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x v="368"/>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s v="yes"/>
    <n v="4"/>
    <n v="290553250"/>
    <x v="0"/>
    <x v="0"/>
    <n v="6535990500"/>
  </r>
  <r>
    <x v="515"/>
    <x v="467"/>
    <x v="22"/>
    <n v="649"/>
    <s v="&gt;#500"/>
    <n v="2400"/>
    <n v="0.73"/>
    <x v="6"/>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s v="yes"/>
    <n v="4.5"/>
    <n v="161424000"/>
    <x v="0"/>
    <x v="0"/>
    <n v="8003940"/>
  </r>
  <r>
    <x v="516"/>
    <x v="468"/>
    <x v="27"/>
    <n v="799"/>
    <s v="#200-#500"/>
    <n v="3990"/>
    <n v="0.8"/>
    <x v="12"/>
    <n v="119"/>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x v="369"/>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s v="yes"/>
    <n v="4"/>
    <n v="474810"/>
    <x v="0"/>
    <x v="1"/>
    <n v="1289127"/>
  </r>
  <r>
    <x v="517"/>
    <x v="469"/>
    <x v="40"/>
    <n v="149"/>
    <s v="#200"/>
    <n v="149"/>
    <n v="0"/>
    <x v="5"/>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x v="370"/>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s v="no"/>
    <n v="4.5"/>
    <n v="1614117"/>
    <x v="1"/>
    <x v="0"/>
    <n v="88700604"/>
  </r>
  <r>
    <x v="52"/>
    <x v="52"/>
    <x v="0"/>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x v="44"/>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s v="yes"/>
    <n v="4.5"/>
    <n v="17194800"/>
    <x v="0"/>
    <x v="0"/>
    <n v="13436508"/>
  </r>
  <r>
    <x v="518"/>
    <x v="470"/>
    <x v="23"/>
    <n v="3799"/>
    <s v="&gt;#500"/>
    <n v="5299"/>
    <n v="0.28000000000000003"/>
    <x v="13"/>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x v="371"/>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s v="no"/>
    <n v="3.5"/>
    <n v="8695659"/>
    <x v="0"/>
    <x v="0"/>
    <n v="7778340"/>
  </r>
  <r>
    <x v="519"/>
    <x v="471"/>
    <x v="37"/>
    <n v="199"/>
    <s v="&gt;#500"/>
    <n v="1899"/>
    <n v="0.9"/>
    <x v="1"/>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x v="372"/>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s v="yes"/>
    <n v="4"/>
    <n v="9001260"/>
    <x v="0"/>
    <x v="0"/>
    <n v="42024840"/>
  </r>
  <r>
    <x v="520"/>
    <x v="472"/>
    <x v="21"/>
    <n v="23999"/>
    <s v="&gt;#500"/>
    <n v="32999"/>
    <n v="0.27"/>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x v="373"/>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s v="no"/>
    <n v="4"/>
    <n v="292569134"/>
    <x v="0"/>
    <x v="0"/>
    <n v="74465534"/>
  </r>
  <r>
    <x v="521"/>
    <x v="473"/>
    <x v="21"/>
    <n v="29990"/>
    <s v="&gt;#500"/>
    <n v="39990"/>
    <n v="0.25"/>
    <x v="5"/>
    <n v="8399"/>
    <s v="Qualcomm Snapdragon 888 5G Mobile Platform is based on a new 5 nm process and a Kryo680 architecture, Compared with Snapdragon 870, the CPU performance improves by 25%, GPU performance by 35%. Along with Enhanced LPDDR 5 &amp; Enhanced UFS 3.1 .|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x v="374"/>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s v="no"/>
    <n v="4.5"/>
    <n v="335876010"/>
    <x v="0"/>
    <x v="0"/>
    <n v="730713"/>
  </r>
  <r>
    <x v="522"/>
    <x v="474"/>
    <x v="19"/>
    <n v="281"/>
    <s v="&gt;#500"/>
    <n v="1999"/>
    <n v="0.86"/>
    <x v="19"/>
    <n v="8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x v="375"/>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s v="yes"/>
    <n v="3"/>
    <n v="173913"/>
    <x v="0"/>
    <x v="1"/>
    <n v="10875"/>
  </r>
  <r>
    <x v="523"/>
    <x v="475"/>
    <x v="21"/>
    <n v="7998"/>
    <s v="&gt;#500"/>
    <n v="11999"/>
    <n v="0.33"/>
    <x v="12"/>
    <n v="125"/>
    <s v="4 GB RAM | 64 GB ROM | Expandable Upto 512 GB|16.59 cm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x v="376"/>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s v="no"/>
    <n v="4"/>
    <n v="1499875"/>
    <x v="0"/>
    <x v="1"/>
    <n v="4750"/>
  </r>
  <r>
    <x v="524"/>
    <x v="476"/>
    <x v="19"/>
    <n v="249"/>
    <s v="&gt;#500"/>
    <n v="999"/>
    <n v="0.75"/>
    <x v="7"/>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x v="377"/>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s v="yes"/>
    <n v="4.5"/>
    <n v="37962"/>
    <x v="0"/>
    <x v="1"/>
    <n v="177612"/>
  </r>
  <r>
    <x v="525"/>
    <x v="477"/>
    <x v="34"/>
    <n v="299"/>
    <s v="&gt;#500"/>
    <n v="599"/>
    <n v="0.5"/>
    <x v="5"/>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x v="378"/>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s v="yes"/>
    <n v="4.5"/>
    <n v="2799726"/>
    <x v="0"/>
    <x v="0"/>
    <n v="1925688"/>
  </r>
  <r>
    <x v="526"/>
    <x v="478"/>
    <x v="19"/>
    <n v="499"/>
    <s v="&gt;#500"/>
    <n v="1899"/>
    <n v="0.74"/>
    <x v="4"/>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x v="379"/>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s v="yes"/>
    <n v="4"/>
    <n v="782388"/>
    <x v="0"/>
    <x v="1"/>
    <n v="280572"/>
  </r>
  <r>
    <x v="527"/>
    <x v="479"/>
    <x v="19"/>
    <n v="899"/>
    <s v="&gt;#500"/>
    <n v="3499"/>
    <n v="0.74"/>
    <x v="18"/>
    <n v="6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x v="380"/>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s v="yes"/>
    <n v="3"/>
    <n v="2382819"/>
    <x v="0"/>
    <x v="1"/>
    <n v="24777504"/>
  </r>
  <r>
    <x v="528"/>
    <x v="480"/>
    <x v="20"/>
    <n v="1599"/>
    <s v="&gt;#500"/>
    <n v="3499"/>
    <n v="0.54"/>
    <x v="1"/>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x v="381"/>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s v="yes"/>
    <n v="4"/>
    <n v="127307616"/>
    <x v="0"/>
    <x v="0"/>
    <n v="236168544"/>
  </r>
  <r>
    <x v="529"/>
    <x v="481"/>
    <x v="41"/>
    <n v="120"/>
    <s v="&gt;#500"/>
    <n v="999"/>
    <n v="0.88"/>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x v="382"/>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s v="yes"/>
    <n v="4"/>
    <n v="6484509"/>
    <x v="0"/>
    <x v="0"/>
    <n v="66396439"/>
  </r>
  <r>
    <x v="530"/>
    <x v="482"/>
    <x v="19"/>
    <n v="3999"/>
    <s v="&gt;#500"/>
    <n v="6999"/>
    <n v="0.43"/>
    <x v="4"/>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x v="383"/>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s v="no"/>
    <n v="4"/>
    <n v="71592771"/>
    <x v="0"/>
    <x v="0"/>
    <n v="519346788"/>
  </r>
  <r>
    <x v="531"/>
    <x v="393"/>
    <x v="21"/>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x v="309"/>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s v="no"/>
    <n v="4"/>
    <n v="964617228"/>
    <x v="0"/>
    <x v="0"/>
    <n v="91440372"/>
  </r>
  <r>
    <x v="532"/>
    <x v="483"/>
    <x v="37"/>
    <n v="1599"/>
    <s v="&gt;#500"/>
    <n v="2599"/>
    <n v="0.38"/>
    <x v="5"/>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x v="384"/>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s v="no"/>
    <n v="4.5"/>
    <n v="4680799"/>
    <x v="0"/>
    <x v="0"/>
    <n v="25941604"/>
  </r>
  <r>
    <x v="533"/>
    <x v="484"/>
    <x v="27"/>
    <n v="699"/>
    <s v="&gt;#500"/>
    <n v="1199"/>
    <n v="0.42"/>
    <x v="1"/>
    <n v="14404"/>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x v="310"/>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s v="no"/>
    <n v="4"/>
    <n v="17270396"/>
    <x v="0"/>
    <x v="0"/>
    <n v="4393220"/>
  </r>
  <r>
    <x v="534"/>
    <x v="485"/>
    <x v="42"/>
    <n v="99"/>
    <s v="&gt;#500"/>
    <n v="999"/>
    <n v="0.9"/>
    <x v="6"/>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x v="385"/>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s v="yes"/>
    <n v="4.5"/>
    <n v="304695"/>
    <x v="0"/>
    <x v="1"/>
    <n v="419680"/>
  </r>
  <r>
    <x v="535"/>
    <x v="486"/>
    <x v="21"/>
    <n v="7915"/>
    <s v="&gt;#500"/>
    <n v="9999"/>
    <n v="0.21"/>
    <x v="5"/>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x v="386"/>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s v="no"/>
    <n v="4.5"/>
    <n v="13758624"/>
    <x v="0"/>
    <x v="0"/>
    <n v="31149888"/>
  </r>
  <r>
    <x v="536"/>
    <x v="451"/>
    <x v="19"/>
    <n v="1499"/>
    <s v="&gt;#500"/>
    <n v="7999"/>
    <n v="0.81"/>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x v="274"/>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s v="yes"/>
    <n v="4"/>
    <n v="181081362"/>
    <x v="0"/>
    <x v="0"/>
    <n v="53244576"/>
  </r>
  <r>
    <x v="537"/>
    <x v="487"/>
    <x v="23"/>
    <n v="1055"/>
    <s v="&gt;#500"/>
    <n v="1249"/>
    <n v="0.16"/>
    <x v="12"/>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x v="387"/>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s v="no"/>
    <n v="4"/>
    <n v="2937648"/>
    <x v="0"/>
    <x v="0"/>
    <n v="1679328"/>
  </r>
  <r>
    <x v="538"/>
    <x v="488"/>
    <x v="34"/>
    <n v="150"/>
    <s v="&gt;#500"/>
    <n v="599"/>
    <n v="0.75"/>
    <x v="5"/>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x v="38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s v="yes"/>
    <n v="4.5"/>
    <n v="427686"/>
    <x v="0"/>
    <x v="1"/>
    <n v="14317128"/>
  </r>
  <r>
    <x v="69"/>
    <x v="69"/>
    <x v="0"/>
    <n v="219"/>
    <s v="&gt;#500"/>
    <n v="700"/>
    <n v="0.69"/>
    <x v="5"/>
    <n v="20052"/>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x v="58"/>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s v="yes"/>
    <n v="4.5"/>
    <n v="14036400"/>
    <x v="0"/>
    <x v="0"/>
    <n v="29155608"/>
  </r>
  <r>
    <x v="539"/>
    <x v="422"/>
    <x v="37"/>
    <n v="474"/>
    <s v="#200-#500"/>
    <n v="1799"/>
    <n v="0.74"/>
    <x v="5"/>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x v="389"/>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s v="yes"/>
    <n v="4.5"/>
    <n v="2615746"/>
    <x v="0"/>
    <x v="0"/>
    <n v="11242328"/>
  </r>
  <r>
    <x v="73"/>
    <x v="73"/>
    <x v="0"/>
    <n v="115"/>
    <s v="&gt;#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x v="61"/>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s v="yes"/>
    <n v="4"/>
    <n v="3858268"/>
    <x v="0"/>
    <x v="0"/>
    <n v="16600604"/>
  </r>
  <r>
    <x v="540"/>
    <x v="489"/>
    <x v="27"/>
    <n v="239"/>
    <s v="&gt;#500"/>
    <n v="599"/>
    <n v="0.6"/>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x v="355"/>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s v="yes"/>
    <n v="4"/>
    <n v="1286053"/>
    <x v="0"/>
    <x v="0"/>
    <n v="673797304"/>
  </r>
  <r>
    <x v="541"/>
    <x v="357"/>
    <x v="21"/>
    <n v="7499"/>
    <s v="&gt;#500"/>
    <n v="9499"/>
    <n v="0.21"/>
    <x v="4"/>
    <n v="313832"/>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3GB RAM | 32GB storage | Dual SIM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x v="279"/>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s v="no"/>
    <n v="4"/>
    <n v="2981090168"/>
    <x v="0"/>
    <x v="0"/>
    <n v="145931880"/>
  </r>
  <r>
    <x v="542"/>
    <x v="490"/>
    <x v="19"/>
    <n v="265"/>
    <s v="&gt;#500"/>
    <n v="999"/>
    <n v="0.73"/>
    <x v="8"/>
    <n v="46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x v="390"/>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s v="yes"/>
    <n v="3.5"/>
    <n v="464535"/>
    <x v="0"/>
    <x v="1"/>
    <n v="12922350"/>
  </r>
  <r>
    <x v="543"/>
    <x v="491"/>
    <x v="21"/>
    <n v="37990"/>
    <s v="#200-#500"/>
    <n v="74999"/>
    <n v="0.49"/>
    <x v="3"/>
    <n v="27790"/>
    <s v="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6.5-inch Infinity-O Super AMOLED Display with 120Hz Refresh rate, 1080 x 2400  Resolution &quot;|4500 mAh battery  with Super Fast Charging, FAst Wireless Charging &amp; Finger Print sensor|IP68 Rated, MicroSD Card Slot , Dual Nano Sim, Hybrid Sim Slot, 5G+5G Dual stand by|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
    <s v="AEGEOVAES62OFGQTSPSDSQ5U7SHA,AGMBYTP5MS3JCQZ2NHRA3L2FTC6A"/>
    <s v="Mohammed Suhail,GVR"/>
    <x v="391"/>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s v="no"/>
    <n v="4"/>
    <n v="2084222210"/>
    <x v="0"/>
    <x v="0"/>
    <n v="16729580"/>
  </r>
  <r>
    <x v="75"/>
    <x v="75"/>
    <x v="0"/>
    <n v="199"/>
    <s v="#200-#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x v="6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s v="yes"/>
    <n v="4"/>
    <n v="300398"/>
    <x v="0"/>
    <x v="1"/>
    <n v="856646"/>
  </r>
  <r>
    <x v="76"/>
    <x v="76"/>
    <x v="0"/>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64"/>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s v="yes"/>
    <n v="4"/>
    <n v="567777"/>
    <x v="0"/>
    <x v="0"/>
    <n v="348635"/>
  </r>
  <r>
    <x v="544"/>
    <x v="492"/>
    <x v="30"/>
    <n v="1799"/>
    <s v="&gt;#500"/>
    <n v="3999"/>
    <n v="0.55000000000000004"/>
    <x v="1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x v="392"/>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s v="yes"/>
    <n v="4.5"/>
    <n v="979755"/>
    <x v="0"/>
    <x v="1"/>
    <n v="67620"/>
  </r>
  <r>
    <x v="545"/>
    <x v="475"/>
    <x v="21"/>
    <n v="8499"/>
    <s v="&gt;#500"/>
    <n v="11999"/>
    <n v="0.28999999999999998"/>
    <x v="2"/>
    <n v="276"/>
    <s v="4 GB RAM | 64 GB ROM | Expandable Upto 512 GB 16.59 cm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x v="393"/>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s v="no"/>
    <n v="4"/>
    <n v="3311724"/>
    <x v="0"/>
    <x v="1"/>
    <n v="8350104"/>
  </r>
  <r>
    <x v="546"/>
    <x v="348"/>
    <x v="19"/>
    <n v="1999"/>
    <s v="&gt;#500"/>
    <n v="3999"/>
    <n v="0.5"/>
    <x v="1"/>
    <n v="30254"/>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x v="394"/>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s v="yes"/>
    <n v="4"/>
    <n v="120985746"/>
    <x v="0"/>
    <x v="0"/>
    <n v="519188894"/>
  </r>
  <r>
    <x v="547"/>
    <x v="359"/>
    <x v="19"/>
    <n v="3999"/>
    <s v="#200-#500"/>
    <n v="17999"/>
    <n v="0.78"/>
    <x v="5"/>
    <n v="1716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x v="280"/>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s v="yes"/>
    <n v="4.5"/>
    <n v="308880839"/>
    <x v="0"/>
    <x v="0"/>
    <n v="240254"/>
  </r>
  <r>
    <x v="548"/>
    <x v="493"/>
    <x v="27"/>
    <n v="219"/>
    <s v="&gt;#500"/>
    <n v="499"/>
    <n v="0.56000000000000005"/>
    <x v="6"/>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
    <s v="AFQ7AUYJOIE2HH63KIUQK45ENQ2A,AHT7TTZ5JOTUL7CYSG5BBVPKD37A,AFB2AKARKRKHAB2PUCALX2GXOM3A"/>
    <s v="Prabhanjan,Chittiprolu Ramya,Litu prasada mahanty"/>
    <x v="395"/>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s v="yes"/>
    <n v="4.5"/>
    <n v="6986"/>
    <x v="0"/>
    <x v="1"/>
    <n v="203840"/>
  </r>
  <r>
    <x v="549"/>
    <x v="494"/>
    <x v="30"/>
    <n v="599"/>
    <s v="&gt;#500"/>
    <n v="1399"/>
    <n v="0.56999999999999995"/>
    <x v="4"/>
    <n v="1456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ÄêLong Battery Life„ÄëUsing With CR1632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x v="396"/>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s v="yes"/>
    <n v="4"/>
    <n v="20369440"/>
    <x v="0"/>
    <x v="0"/>
    <n v="45951360"/>
  </r>
  <r>
    <x v="550"/>
    <x v="495"/>
    <x v="20"/>
    <n v="2499"/>
    <s v="#200-#500"/>
    <n v="2999"/>
    <n v="0.17"/>
    <x v="4"/>
    <n v="3156"/>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x v="397"/>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s v="no"/>
    <n v="4"/>
    <n v="9464844"/>
    <x v="0"/>
    <x v="0"/>
    <n v="29477040"/>
  </r>
  <r>
    <x v="551"/>
    <x v="496"/>
    <x v="43"/>
    <n v="89"/>
    <s v="&gt;#500"/>
    <n v="499"/>
    <n v="0.82"/>
    <x v="4"/>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x v="398"/>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s v="yes"/>
    <n v="4"/>
    <n v="4660660"/>
    <x v="0"/>
    <x v="0"/>
    <n v="7173120"/>
  </r>
  <r>
    <x v="552"/>
    <x v="497"/>
    <x v="19"/>
    <n v="2999"/>
    <s v="&gt;#500"/>
    <n v="11999"/>
    <n v="0.75"/>
    <x v="6"/>
    <n v="768"/>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x v="399"/>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s v="yes"/>
    <n v="4.5"/>
    <n v="9215232"/>
    <x v="0"/>
    <x v="1"/>
    <n v="22255104"/>
  </r>
  <r>
    <x v="553"/>
    <x v="498"/>
    <x v="31"/>
    <n v="314"/>
    <s v="&gt;#500"/>
    <n v="1499"/>
    <n v="0.79"/>
    <x v="7"/>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x v="334"/>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s v="yes"/>
    <n v="4.5"/>
    <n v="43438022"/>
    <x v="0"/>
    <x v="0"/>
    <n v="550524044"/>
  </r>
  <r>
    <x v="554"/>
    <x v="376"/>
    <x v="21"/>
    <n v="13999"/>
    <s v="#200-#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276"/>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s v="no"/>
    <n v="4"/>
    <n v="370442002"/>
    <x v="0"/>
    <x v="0"/>
    <n v="94439058"/>
  </r>
  <r>
    <x v="555"/>
    <x v="499"/>
    <x v="28"/>
    <n v="139"/>
    <s v="&gt;#500"/>
    <n v="499"/>
    <n v="0.72"/>
    <x v="3"/>
    <n v="4971"/>
    <s v="Compatibility: The Dyazo OTG USB is universally compatible with multiple devices including laptops, tablets, and smartphones for as long as they have a USB Type-C few examples are Samsung Galaxy ,Google Pixel |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x v="400"/>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s v="yes"/>
    <n v="4"/>
    <n v="2480529"/>
    <x v="0"/>
    <x v="0"/>
    <n v="7585746"/>
  </r>
  <r>
    <x v="556"/>
    <x v="500"/>
    <x v="35"/>
    <n v="2599"/>
    <s v="&gt;#500"/>
    <n v="6999"/>
    <n v="0.63"/>
    <x v="7"/>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 iPad Pro 11-inch, iPad Air ,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x v="401"/>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s v="yes"/>
    <n v="4.5"/>
    <n v="10680474"/>
    <x v="0"/>
    <x v="0"/>
    <n v="555022986"/>
  </r>
  <r>
    <x v="557"/>
    <x v="501"/>
    <x v="24"/>
    <n v="365"/>
    <s v="&gt;#500"/>
    <n v="999"/>
    <n v="0.63"/>
    <x v="4"/>
    <n v="363711"/>
    <s v="The perfect way to add some style and stand out from the crowd with the boAt BassHeads 100 &quot;Hawk&quot; inspired earphones. Impedance 16Œ©, Sensitivity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x v="269"/>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s v="yes"/>
    <n v="4"/>
    <n v="363347289"/>
    <x v="0"/>
    <x v="0"/>
    <n v="49811676294"/>
  </r>
  <r>
    <x v="558"/>
    <x v="502"/>
    <x v="24"/>
    <n v="1499"/>
    <s v="&gt;#500"/>
    <n v="4490"/>
    <n v="0.67"/>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x v="402"/>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s v="yes"/>
    <n v="4"/>
    <n v="614923460"/>
    <x v="0"/>
    <x v="0"/>
    <n v="3794858386"/>
  </r>
  <r>
    <x v="335"/>
    <x v="327"/>
    <x v="19"/>
    <n v="1998"/>
    <s v="&gt;#500"/>
    <n v="9999"/>
    <n v="0.8"/>
    <x v="5"/>
    <n v="2770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x v="255"/>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s v="yes"/>
    <n v="4.5"/>
    <n v="277062291"/>
    <x v="0"/>
    <x v="0"/>
    <n v="494134597"/>
  </r>
  <r>
    <x v="336"/>
    <x v="328"/>
    <x v="19"/>
    <n v="1799"/>
    <s v="&gt;#500"/>
    <n v="7990"/>
    <n v="0.77"/>
    <x v="12"/>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25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s v="yes"/>
    <n v="4"/>
    <n v="142485670"/>
    <x v="0"/>
    <x v="0"/>
    <n v="4513621465"/>
  </r>
  <r>
    <x v="559"/>
    <x v="503"/>
    <x v="44"/>
    <n v="289"/>
    <s v="&gt;#500"/>
    <n v="650"/>
    <n v="0.56000000000000005"/>
    <x v="5"/>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x v="403"/>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s v="yes"/>
    <n v="4.5"/>
    <n v="164518250"/>
    <x v="0"/>
    <x v="0"/>
    <n v="15518879970"/>
  </r>
  <r>
    <x v="560"/>
    <x v="504"/>
    <x v="45"/>
    <n v="599"/>
    <s v="#200-#500"/>
    <n v="895"/>
    <n v="0.33"/>
    <x v="6"/>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x v="404"/>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s v="no"/>
    <n v="4.5"/>
    <n v="54876030"/>
    <x v="0"/>
    <x v="0"/>
    <n v="450903156"/>
  </r>
  <r>
    <x v="561"/>
    <x v="505"/>
    <x v="46"/>
    <n v="217"/>
    <s v="&gt;#500"/>
    <n v="237"/>
    <n v="0.08"/>
    <x v="12"/>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x v="405"/>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s v="no"/>
    <n v="4"/>
    <n v="1742898"/>
    <x v="0"/>
    <x v="0"/>
    <n v="1331059292"/>
  </r>
  <r>
    <x v="562"/>
    <x v="506"/>
    <x v="24"/>
    <n v="1299"/>
    <s v="&gt;#500"/>
    <n v="2990"/>
    <n v="0.56999999999999995"/>
    <x v="12"/>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x v="406"/>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s v="yes"/>
    <n v="4"/>
    <n v="541184020"/>
    <x v="0"/>
    <x v="0"/>
    <n v="124888620"/>
  </r>
  <r>
    <x v="563"/>
    <x v="507"/>
    <x v="47"/>
    <n v="263"/>
    <s v="&gt;#500"/>
    <n v="699"/>
    <n v="0.62"/>
    <x v="13"/>
    <n v="69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x v="407"/>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s v="yes"/>
    <n v="3.5"/>
    <n v="482310"/>
    <x v="0"/>
    <x v="1"/>
    <n v="46410780"/>
  </r>
  <r>
    <x v="343"/>
    <x v="332"/>
    <x v="22"/>
    <n v="569"/>
    <s v="&gt;#500"/>
    <n v="1000"/>
    <n v="0.43"/>
    <x v="6"/>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26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s v="no"/>
    <n v="4.5"/>
    <n v="67262000"/>
    <x v="0"/>
    <x v="0"/>
    <n v="718963518"/>
  </r>
  <r>
    <x v="344"/>
    <x v="333"/>
    <x v="19"/>
    <n v="1999"/>
    <s v="&gt;#500"/>
    <n v="4999"/>
    <n v="0.6"/>
    <x v="4"/>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x v="261"/>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s v="yes"/>
    <n v="4"/>
    <n v="53434311"/>
    <x v="0"/>
    <x v="0"/>
    <n v="1516138449"/>
  </r>
  <r>
    <x v="564"/>
    <x v="508"/>
    <x v="24"/>
    <n v="1399"/>
    <s v="&gt;#500"/>
    <n v="3990"/>
    <n v="0.65"/>
    <x v="4"/>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x v="408"/>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s v="yes"/>
    <n v="4"/>
    <n v="565945590"/>
    <x v="0"/>
    <x v="0"/>
    <n v="3516380231"/>
  </r>
  <r>
    <x v="565"/>
    <x v="509"/>
    <x v="48"/>
    <n v="349"/>
    <s v="#200-#500"/>
    <n v="1499"/>
    <n v="0.77"/>
    <x v="5"/>
    <n v="24791"/>
    <s v="FOLDABLE, PORTABLE, LIGHTWEIGHT: The Carnation Laptop Stand has a thin, hard plastic frame. It can be easily folded and carried around. Durable enough to withstand the weight of up to 55 lbs .|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x v="409"/>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s v="yes"/>
    <n v="4.5"/>
    <n v="37161709"/>
    <x v="0"/>
    <x v="0"/>
    <n v="539551324"/>
  </r>
  <r>
    <x v="566"/>
    <x v="510"/>
    <x v="24"/>
    <n v="149"/>
    <s v="&gt;#500"/>
    <n v="399"/>
    <n v="0.63"/>
    <x v="13"/>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x v="410"/>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s v="yes"/>
    <n v="3.5"/>
    <n v="8683836"/>
    <x v="0"/>
    <x v="0"/>
    <n v="4191463468"/>
  </r>
  <r>
    <x v="347"/>
    <x v="336"/>
    <x v="24"/>
    <n v="599"/>
    <s v="&gt;#500"/>
    <n v="999"/>
    <n v="0.4"/>
    <x v="4"/>
    <n v="192587"/>
    <s v="JBL Signature Sound|Lightweight and Comfortable : The 3 sizes of ear tips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x v="264"/>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s v="no"/>
    <n v="4"/>
    <n v="192394413"/>
    <x v="0"/>
    <x v="0"/>
    <n v="20635889637"/>
  </r>
  <r>
    <x v="567"/>
    <x v="511"/>
    <x v="39"/>
    <n v="1220"/>
    <s v="&gt;#500"/>
    <n v="3990"/>
    <n v="0.69"/>
    <x v="4"/>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x v="411"/>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s v="yes"/>
    <n v="4"/>
    <n v="427532490"/>
    <x v="0"/>
    <x v="0"/>
    <n v="2335570347"/>
  </r>
  <r>
    <x v="346"/>
    <x v="335"/>
    <x v="19"/>
    <n v="1499"/>
    <s v="&gt;#500"/>
    <n v="6990"/>
    <n v="0.79"/>
    <x v="2"/>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x v="412"/>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s v="yes"/>
    <n v="4"/>
    <n v="152361030"/>
    <x v="0"/>
    <x v="0"/>
    <n v="2027012015"/>
  </r>
  <r>
    <x v="568"/>
    <x v="512"/>
    <x v="24"/>
    <n v="499"/>
    <s v="&gt;#500"/>
    <n v="999"/>
    <n v="0.5"/>
    <x v="2"/>
    <n v="92995"/>
    <s v="JBL Signature Sound|Lightweight and comfortable: The 3 sizes of ear tips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20 Hz ‚Äì 20 kHz. One-Button Universal Remote with Mic|Quick Launch Access to Google Assistant / Siri|Ultra Lightweight and Comfortable with 3 sizes of ear tips|High Fidelity Twin Cable|What's in the box : 1 pair JBL C50HI headphone, 3 sets of ear tips ,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x v="413"/>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s v="yes"/>
    <n v="4"/>
    <n v="92902005"/>
    <x v="0"/>
    <x v="0"/>
    <n v="813799245"/>
  </r>
  <r>
    <x v="569"/>
    <x v="513"/>
    <x v="32"/>
    <n v="99"/>
    <s v="&gt;#500"/>
    <n v="999"/>
    <n v="0.9"/>
    <x v="4"/>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x v="414"/>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s v="yes"/>
    <n v="4"/>
    <n v="8742249"/>
    <x v="0"/>
    <x v="0"/>
    <n v="124990533"/>
  </r>
  <r>
    <x v="351"/>
    <x v="340"/>
    <x v="25"/>
    <n v="349"/>
    <s v="&gt;#500"/>
    <n v="1299"/>
    <n v="0.73"/>
    <x v="1"/>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You can charge 3 devices simultaneously, it features 2 USB ports, 1 type C port, and 36w device output which is more than enough to charge smartphones or tablets at the same time|With a built-in USB Type-C port with Power Delivery ,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x v="268"/>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s v="yes"/>
    <n v="4"/>
    <n v="18553617"/>
    <x v="0"/>
    <x v="0"/>
    <n v="918011259"/>
  </r>
  <r>
    <x v="570"/>
    <x v="514"/>
    <x v="44"/>
    <n v="475"/>
    <s v="&gt;#500"/>
    <n v="1500"/>
    <n v="0.68"/>
    <x v="3"/>
    <n v="64273"/>
    <s v="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x v="415"/>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s v="yes"/>
    <n v="4"/>
    <n v="96409500"/>
    <x v="0"/>
    <x v="0"/>
    <n v="3490987995"/>
  </r>
  <r>
    <x v="571"/>
    <x v="515"/>
    <x v="45"/>
    <n v="269"/>
    <s v="&gt;#500"/>
    <n v="649"/>
    <n v="0.59"/>
    <x v="5"/>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x v="416"/>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s v="yes"/>
    <n v="4.5"/>
    <n v="35250435"/>
    <x v="0"/>
    <x v="0"/>
    <n v="86741055"/>
  </r>
  <r>
    <x v="572"/>
    <x v="516"/>
    <x v="45"/>
    <n v="299"/>
    <s v="&gt;#500"/>
    <n v="599"/>
    <n v="0.5"/>
    <x v="4"/>
    <n v="1597"/>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x v="417"/>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s v="yes"/>
    <n v="4"/>
    <n v="956603"/>
    <x v="0"/>
    <x v="0"/>
    <n v="48315638"/>
  </r>
  <r>
    <x v="359"/>
    <x v="348"/>
    <x v="19"/>
    <n v="1599"/>
    <s v="&gt;#500"/>
    <n v="3999"/>
    <n v="0.6"/>
    <x v="1"/>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x v="394"/>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s v="yes"/>
    <n v="4"/>
    <n v="120985746"/>
    <x v="0"/>
    <x v="0"/>
    <n v="684890052"/>
  </r>
  <r>
    <x v="360"/>
    <x v="349"/>
    <x v="19"/>
    <n v="1499"/>
    <s v="&gt;#500"/>
    <n v="7999"/>
    <n v="0.81"/>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x v="274"/>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s v="yes"/>
    <n v="4"/>
    <n v="181081362"/>
    <x v="0"/>
    <x v="0"/>
    <n v="1743737226"/>
  </r>
  <r>
    <x v="573"/>
    <x v="517"/>
    <x v="24"/>
    <n v="329"/>
    <s v="&gt;#500"/>
    <n v="999"/>
    <n v="0.67"/>
    <x v="2"/>
    <n v="77027"/>
    <s v="In-line Controls: Answer/reject/ calls, play/pause, voice command.|Ergonomically designed drivers: Aerospace grade AL alloy drivers give the best acoustics, 3D HD sound and a punchy bass. IPX5 Water-Resistant|Ear fins for Sport Fit: Ear loop hold your buds in ear stably ,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x v="418"/>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s v="yes"/>
    <n v="4"/>
    <n v="76949973"/>
    <x v="0"/>
    <x v="0"/>
    <n v="2220611383"/>
  </r>
  <r>
    <x v="574"/>
    <x v="518"/>
    <x v="49"/>
    <n v="549"/>
    <s v="&gt;#500"/>
    <n v="1799"/>
    <n v="0.69"/>
    <x v="5"/>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x v="419"/>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s v="yes"/>
    <n v="4.5"/>
    <n v="51863371"/>
    <x v="0"/>
    <x v="0"/>
    <n v="849821262"/>
  </r>
  <r>
    <x v="365"/>
    <x v="353"/>
    <x v="19"/>
    <n v="2199"/>
    <s v="&gt;#500"/>
    <n v="9999"/>
    <n v="0.78"/>
    <x v="3"/>
    <n v="29478"/>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x v="420"/>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s v="yes"/>
    <n v="4"/>
    <n v="294750522"/>
    <x v="0"/>
    <x v="0"/>
    <n v="977962128"/>
  </r>
  <r>
    <x v="575"/>
    <x v="519"/>
    <x v="45"/>
    <n v="299"/>
    <s v="&gt;#500"/>
    <n v="650"/>
    <n v="0.54"/>
    <x v="7"/>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x v="421"/>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s v="yes"/>
    <n v="4.5"/>
    <n v="21564400"/>
    <x v="0"/>
    <x v="0"/>
    <n v="2277996864"/>
  </r>
  <r>
    <x v="576"/>
    <x v="520"/>
    <x v="50"/>
    <n v="798"/>
    <s v="&gt;#500"/>
    <n v="1995"/>
    <n v="0.6"/>
    <x v="1"/>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x v="422"/>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s v="yes"/>
    <n v="4"/>
    <n v="136984680"/>
    <x v="0"/>
    <x v="0"/>
    <n v="1666406616"/>
  </r>
  <r>
    <x v="0"/>
    <x v="0"/>
    <x v="0"/>
    <n v="399"/>
    <s v="#200-#500"/>
    <n v="1099"/>
    <n v="0.64"/>
    <x v="3"/>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s v="yes"/>
    <n v="4"/>
    <n v="26671631"/>
    <x v="0"/>
    <x v="0"/>
    <n v="680260070"/>
  </r>
  <r>
    <x v="577"/>
    <x v="521"/>
    <x v="51"/>
    <n v="266"/>
    <s v="#200-#500"/>
    <n v="315"/>
    <n v="0.16"/>
    <x v="7"/>
    <n v="28030"/>
    <s v="Lasts up to 100% longer* |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x v="423"/>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s v="no"/>
    <n v="4.5"/>
    <n v="8829450"/>
    <x v="0"/>
    <x v="0"/>
    <n v="162349760"/>
  </r>
  <r>
    <x v="578"/>
    <x v="522"/>
    <x v="52"/>
    <n v="50"/>
    <s v="#200"/>
    <n v="50"/>
    <n v="0"/>
    <x v="5"/>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x v="424"/>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s v="no"/>
    <n v="4.5"/>
    <n v="289600"/>
    <x v="1"/>
    <x v="0"/>
    <n v="85594176"/>
  </r>
  <r>
    <x v="579"/>
    <x v="523"/>
    <x v="53"/>
    <n v="130"/>
    <s v="#200"/>
    <n v="165"/>
    <n v="0.2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x v="425"/>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s v="no"/>
    <n v="4"/>
    <n v="2438370"/>
    <x v="1"/>
    <x v="0"/>
    <n v="1356177060"/>
  </r>
  <r>
    <x v="580"/>
    <x v="524"/>
    <x v="24"/>
    <n v="449"/>
    <s v="&gt;#500"/>
    <n v="1290"/>
    <n v="0.65"/>
    <x v="4"/>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x v="426"/>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s v="yes"/>
    <n v="4"/>
    <n v="118383300"/>
    <x v="0"/>
    <x v="0"/>
    <n v="1574956740"/>
  </r>
  <r>
    <x v="374"/>
    <x v="359"/>
    <x v="19"/>
    <n v="3999"/>
    <s v="&gt;#500"/>
    <n v="16999"/>
    <n v="0.76"/>
    <x v="5"/>
    <n v="1716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x v="280"/>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s v="yes"/>
    <n v="4.5"/>
    <n v="291736838"/>
    <x v="0"/>
    <x v="0"/>
    <n v="3535372"/>
  </r>
  <r>
    <x v="581"/>
    <x v="525"/>
    <x v="24"/>
    <n v="399"/>
    <s v="&gt;#500"/>
    <n v="1290"/>
    <n v="0.69"/>
    <x v="3"/>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x v="427"/>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s v="yes"/>
    <n v="4"/>
    <n v="265740"/>
    <x v="0"/>
    <x v="1"/>
    <n v="6945702"/>
  </r>
  <r>
    <x v="582"/>
    <x v="526"/>
    <x v="54"/>
    <n v="1399"/>
    <s v="#200-#500"/>
    <n v="2498"/>
    <n v="0.44"/>
    <x v="3"/>
    <n v="33717"/>
    <s v="Movement Detection Technology :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x v="42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s v="no"/>
    <n v="4"/>
    <n v="84225066"/>
    <x v="0"/>
    <x v="0"/>
    <n v="1483345698"/>
  </r>
  <r>
    <x v="1"/>
    <x v="1"/>
    <x v="0"/>
    <n v="199"/>
    <s v="&gt;#500"/>
    <n v="349"/>
    <n v="0.43"/>
    <x v="1"/>
    <n v="4399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s v="no"/>
    <n v="4"/>
    <n v="15353906"/>
    <x v="0"/>
    <x v="0"/>
    <n v="348784432"/>
  </r>
  <r>
    <x v="2"/>
    <x v="2"/>
    <x v="0"/>
    <n v="199"/>
    <s v="&gt;#500"/>
    <n v="999"/>
    <n v="0.8"/>
    <x v="2"/>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x v="2"/>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s v="yes"/>
    <n v="4"/>
    <n v="7920072"/>
    <x v="0"/>
    <x v="0"/>
    <n v="41059112"/>
  </r>
  <r>
    <x v="375"/>
    <x v="360"/>
    <x v="19"/>
    <n v="2998"/>
    <s v="&gt;#500"/>
    <n v="5999"/>
    <n v="0.5"/>
    <x v="4"/>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x v="429"/>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s v="yes"/>
    <n v="4"/>
    <n v="31068821"/>
    <x v="0"/>
    <x v="0"/>
    <n v="263144990"/>
  </r>
  <r>
    <x v="583"/>
    <x v="527"/>
    <x v="55"/>
    <n v="4098"/>
    <s v="&gt;#500"/>
    <n v="4999"/>
    <n v="0.18"/>
    <x v="7"/>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x v="430"/>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s v="no"/>
    <n v="4.5"/>
    <n v="253999190"/>
    <x v="0"/>
    <x v="0"/>
    <n v="171178890"/>
  </r>
  <r>
    <x v="584"/>
    <x v="528"/>
    <x v="56"/>
    <n v="499"/>
    <s v="#200-#500"/>
    <n v="1999"/>
    <n v="0.75"/>
    <x v="8"/>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x v="431"/>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s v="yes"/>
    <n v="3.5"/>
    <n v="6734631"/>
    <x v="0"/>
    <x v="0"/>
    <n v="39845163"/>
  </r>
  <r>
    <x v="585"/>
    <x v="529"/>
    <x v="45"/>
    <n v="299"/>
    <s v="&gt;#500"/>
    <n v="449"/>
    <n v="0.33"/>
    <x v="13"/>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x v="432"/>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s v="no"/>
    <n v="3.5"/>
    <n v="5310323"/>
    <x v="0"/>
    <x v="0"/>
    <n v="1116043028"/>
  </r>
  <r>
    <x v="3"/>
    <x v="3"/>
    <x v="0"/>
    <n v="329"/>
    <s v="&gt;#500"/>
    <n v="699"/>
    <n v="0.53"/>
    <x v="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3"/>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s v="yes"/>
    <n v="4"/>
    <n v="65960436"/>
    <x v="0"/>
    <x v="0"/>
    <n v="1443297380"/>
  </r>
  <r>
    <x v="586"/>
    <x v="530"/>
    <x v="54"/>
    <n v="699"/>
    <s v="&gt;#500"/>
    <n v="999"/>
    <n v="0.3"/>
    <x v="13"/>
    <n v="15295"/>
    <s v="Keyboard Interface USB  Total No.of Keys 104|Companion 107 is a wireless keyboard and mouse combo that comes with a nano receiver built for home/office use. Plug and Play|Mouse Interface USB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x v="433"/>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s v="no"/>
    <n v="3.5"/>
    <n v="15279705"/>
    <x v="0"/>
    <x v="0"/>
    <n v="415091005"/>
  </r>
  <r>
    <x v="587"/>
    <x v="531"/>
    <x v="57"/>
    <n v="799"/>
    <s v="&gt;#500"/>
    <n v="3990"/>
    <n v="0.8"/>
    <x v="5"/>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x v="434"/>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s v="yes"/>
    <n v="4.5"/>
    <n v="108284610"/>
    <x v="0"/>
    <x v="0"/>
    <n v="257929056"/>
  </r>
  <r>
    <x v="588"/>
    <x v="532"/>
    <x v="24"/>
    <n v="1399"/>
    <s v="#200-#500"/>
    <n v="5499"/>
    <n v="0.75"/>
    <x v="2"/>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x v="435"/>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s v="yes"/>
    <n v="4"/>
    <n v="52262496"/>
    <x v="0"/>
    <x v="0"/>
    <n v="160665120"/>
  </r>
  <r>
    <x v="4"/>
    <x v="4"/>
    <x v="0"/>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x v="4"/>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s v="yes"/>
    <n v="4"/>
    <n v="6745095"/>
    <x v="0"/>
    <x v="0"/>
    <n v="508130490"/>
  </r>
  <r>
    <x v="589"/>
    <x v="533"/>
    <x v="44"/>
    <n v="519"/>
    <s v="&gt;#500"/>
    <n v="1350"/>
    <n v="0.62"/>
    <x v="5"/>
    <n v="30058"/>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x v="436"/>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s v="yes"/>
    <n v="4.5"/>
    <n v="40578300"/>
    <x v="0"/>
    <x v="0"/>
    <n v="2092607902"/>
  </r>
  <r>
    <x v="390"/>
    <x v="372"/>
    <x v="19"/>
    <n v="2299"/>
    <s v="&gt;#500"/>
    <n v="7990"/>
    <n v="0.71"/>
    <x v="3"/>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x v="29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s v="yes"/>
    <n v="4"/>
    <n v="556255810"/>
    <x v="0"/>
    <x v="0"/>
    <n v="235451458"/>
  </r>
  <r>
    <x v="391"/>
    <x v="373"/>
    <x v="30"/>
    <n v="399"/>
    <s v="&gt;#500"/>
    <n v="1999"/>
    <n v="0.8"/>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x v="292"/>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s v="yes"/>
    <n v="4"/>
    <n v="6760618"/>
    <x v="0"/>
    <x v="0"/>
    <n v="371560048"/>
  </r>
  <r>
    <x v="590"/>
    <x v="534"/>
    <x v="24"/>
    <n v="1499"/>
    <s v="&gt;#500"/>
    <n v="3990"/>
    <n v="0.62"/>
    <x v="4"/>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x v="437"/>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s v="yes"/>
    <n v="4"/>
    <n v="438357360"/>
    <x v="0"/>
    <x v="0"/>
    <n v="632816640"/>
  </r>
  <r>
    <x v="591"/>
    <x v="535"/>
    <x v="58"/>
    <n v="1295"/>
    <s v="&gt;#500"/>
    <n v="1295"/>
    <n v="0"/>
    <x v="7"/>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x v="438"/>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s v="no"/>
    <n v="4.5"/>
    <n v="7459200"/>
    <x v="0"/>
    <x v="0"/>
    <n v="285413760"/>
  </r>
  <r>
    <x v="592"/>
    <x v="536"/>
    <x v="59"/>
    <n v="1889"/>
    <s v="&gt;#500"/>
    <n v="5499"/>
    <n v="0.66"/>
    <x v="3"/>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x v="439"/>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s v="yes"/>
    <n v="4"/>
    <n v="272480949"/>
    <x v="0"/>
    <x v="0"/>
    <n v="8011257027"/>
  </r>
  <r>
    <x v="593"/>
    <x v="398"/>
    <x v="24"/>
    <n v="455"/>
    <s v="&gt;#500"/>
    <n v="1490"/>
    <n v="0.69"/>
    <x v="4"/>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x v="440"/>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s v="yes"/>
    <n v="4"/>
    <n v="240898730"/>
    <x v="0"/>
    <x v="0"/>
    <n v="3455360844"/>
  </r>
  <r>
    <x v="594"/>
    <x v="537"/>
    <x v="60"/>
    <n v="399"/>
    <s v="&gt;#500"/>
    <n v="995"/>
    <n v="0.6"/>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x v="441"/>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s v="yes"/>
    <n v="4"/>
    <n v="21265140"/>
    <x v="0"/>
    <x v="0"/>
    <n v="2992828020"/>
  </r>
  <r>
    <x v="392"/>
    <x v="374"/>
    <x v="22"/>
    <n v="1059"/>
    <s v="&gt;#500"/>
    <n v="3999"/>
    <n v="0.74"/>
    <x v="5"/>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x v="442"/>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s v="yes"/>
    <n v="4.5"/>
    <n v="559999965"/>
    <x v="0"/>
    <x v="0"/>
    <n v="3482670450"/>
  </r>
  <r>
    <x v="5"/>
    <x v="5"/>
    <x v="0"/>
    <n v="149"/>
    <s v="&gt;#500"/>
    <n v="1000"/>
    <n v="0.8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x v="5"/>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s v="yes"/>
    <n v="4"/>
    <n v="24870000"/>
    <x v="0"/>
    <x v="0"/>
    <n v="179039130"/>
  </r>
  <r>
    <x v="595"/>
    <x v="538"/>
    <x v="61"/>
    <n v="717"/>
    <s v="&gt;#500"/>
    <n v="761"/>
    <n v="0.06"/>
    <x v="1"/>
    <n v="7199"/>
    <s v="Cartridge color: Black|Yield: 120 pages|Ink type: Pigment-based ink cartridge|Compatible with printers: HP DeskJet Plus All-in-One , HP DeskJet All-in-One , HP DeskJet "/>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x v="443"/>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s v="no"/>
    <n v="4"/>
    <n v="5478439"/>
    <x v="0"/>
    <x v="0"/>
    <n v="10049804"/>
  </r>
  <r>
    <x v="401"/>
    <x v="381"/>
    <x v="32"/>
    <n v="99"/>
    <s v="#200-#500"/>
    <n v="999"/>
    <n v="0.9"/>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x v="299"/>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s v="yes"/>
    <n v="4"/>
    <n v="1394604"/>
    <x v="0"/>
    <x v="0"/>
    <n v="21265268"/>
  </r>
  <r>
    <x v="596"/>
    <x v="539"/>
    <x v="62"/>
    <n v="39"/>
    <s v="&gt;#500"/>
    <n v="299"/>
    <n v="0.87"/>
    <x v="13"/>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x v="444"/>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s v="yes"/>
    <n v="3.5"/>
    <n v="4554667"/>
    <x v="0"/>
    <x v="0"/>
    <n v="849194051"/>
  </r>
  <r>
    <x v="597"/>
    <x v="540"/>
    <x v="44"/>
    <n v="889"/>
    <s v="&gt;#500"/>
    <n v="2500"/>
    <n v="0.64"/>
    <x v="5"/>
    <n v="55747"/>
    <s v="USB 3.0 enabled |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x v="445"/>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s v="yes"/>
    <n v="4.5"/>
    <n v="139367500"/>
    <x v="0"/>
    <x v="0"/>
    <n v="834030867"/>
  </r>
  <r>
    <x v="598"/>
    <x v="541"/>
    <x v="24"/>
    <n v="1199"/>
    <s v="&gt;#500"/>
    <n v="4999"/>
    <n v="0.76"/>
    <x v="12"/>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x v="44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s v="yes"/>
    <n v="4"/>
    <n v="74790039"/>
    <x v="0"/>
    <x v="0"/>
    <n v="138763275"/>
  </r>
  <r>
    <x v="599"/>
    <x v="542"/>
    <x v="45"/>
    <n v="569"/>
    <s v="&gt;#500"/>
    <n v="1299"/>
    <n v="0.56000000000000005"/>
    <x v="6"/>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x v="447"/>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s v="yes"/>
    <n v="4.5"/>
    <n v="12048225"/>
    <x v="0"/>
    <x v="0"/>
    <n v="262705100"/>
  </r>
  <r>
    <x v="600"/>
    <x v="543"/>
    <x v="24"/>
    <n v="1499"/>
    <s v="#200-#500"/>
    <n v="8999"/>
    <n v="0.83"/>
    <x v="8"/>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x v="448"/>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s v="yes"/>
    <n v="3.5"/>
    <n v="254887676"/>
    <x v="0"/>
    <x v="0"/>
    <n v="18240656"/>
  </r>
  <r>
    <x v="601"/>
    <x v="544"/>
    <x v="51"/>
    <n v="149"/>
    <s v="#200"/>
    <n v="180"/>
    <n v="0.17"/>
    <x v="6"/>
    <n v="644"/>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x v="449"/>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s v="no"/>
    <n v="4.5"/>
    <n v="115920"/>
    <x v="1"/>
    <x v="1"/>
    <n v="11681516"/>
  </r>
  <r>
    <x v="602"/>
    <x v="545"/>
    <x v="63"/>
    <n v="399"/>
    <s v="#200-#500"/>
    <n v="549"/>
    <n v="0.27"/>
    <x v="6"/>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x v="450"/>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s v="no"/>
    <n v="4.5"/>
    <n v="9958311"/>
    <x v="0"/>
    <x v="0"/>
    <n v="130655217"/>
  </r>
  <r>
    <x v="603"/>
    <x v="546"/>
    <x v="64"/>
    <n v="191"/>
    <s v="&gt;#500"/>
    <n v="225"/>
    <n v="0.15"/>
    <x v="6"/>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x v="451"/>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s v="no"/>
    <n v="4.5"/>
    <n v="1620675"/>
    <x v="0"/>
    <x v="0"/>
    <n v="3536673"/>
  </r>
  <r>
    <x v="604"/>
    <x v="547"/>
    <x v="65"/>
    <n v="129"/>
    <s v="&gt;#500"/>
    <n v="999"/>
    <n v="0.87"/>
    <x v="3"/>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x v="452"/>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s v="yes"/>
    <n v="4"/>
    <n v="490509"/>
    <x v="0"/>
    <x v="1"/>
    <n v="6661888"/>
  </r>
  <r>
    <x v="605"/>
    <x v="548"/>
    <x v="66"/>
    <n v="199"/>
    <s v="&gt;#500"/>
    <n v="599"/>
    <n v="0.67"/>
    <x v="7"/>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x v="453"/>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s v="yes"/>
    <n v="4.5"/>
    <n v="8127232"/>
    <x v="0"/>
    <x v="0"/>
    <n v="45995520"/>
  </r>
  <r>
    <x v="606"/>
    <x v="549"/>
    <x v="24"/>
    <n v="999"/>
    <s v="&gt;#500"/>
    <n v="4499"/>
    <n v="0.78"/>
    <x v="12"/>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x v="454"/>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s v="yes"/>
    <n v="4"/>
    <n v="15251610"/>
    <x v="0"/>
    <x v="0"/>
    <n v="349346280"/>
  </r>
  <r>
    <x v="607"/>
    <x v="550"/>
    <x v="24"/>
    <n v="899"/>
    <s v="&gt;#500"/>
    <n v="4499"/>
    <n v="0.8"/>
    <x v="12"/>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x v="455"/>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s v="yes"/>
    <n v="4"/>
    <n v="463630948"/>
    <x v="0"/>
    <x v="0"/>
    <n v="1924805256"/>
  </r>
  <r>
    <x v="411"/>
    <x v="390"/>
    <x v="20"/>
    <n v="1799"/>
    <s v="#200-#500"/>
    <n v="2499"/>
    <n v="0.28000000000000003"/>
    <x v="4"/>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x v="305"/>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s v="no"/>
    <n v="4"/>
    <n v="46676322"/>
    <x v="0"/>
    <x v="0"/>
    <n v="283700142"/>
  </r>
  <r>
    <x v="6"/>
    <x v="6"/>
    <x v="0"/>
    <n v="176.63"/>
    <s v="&gt;#500"/>
    <n v="499"/>
    <n v="0.65"/>
    <x v="4"/>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x v="6"/>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s v="yes"/>
    <n v="4"/>
    <n v="7579311"/>
    <x v="0"/>
    <x v="0"/>
    <n v="184986831"/>
  </r>
  <r>
    <x v="608"/>
    <x v="551"/>
    <x v="58"/>
    <n v="522"/>
    <s v="&gt;#500"/>
    <n v="550"/>
    <n v="0.05"/>
    <x v="6"/>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x v="456"/>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s v="no"/>
    <n v="4.5"/>
    <n v="6698450"/>
    <x v="0"/>
    <x v="0"/>
    <n v="157815482"/>
  </r>
  <r>
    <x v="609"/>
    <x v="552"/>
    <x v="67"/>
    <n v="799"/>
    <s v="&gt;#500"/>
    <n v="1999"/>
    <n v="0.6"/>
    <x v="12"/>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x v="457"/>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s v="yes"/>
    <n v="4"/>
    <n v="25903042"/>
    <x v="0"/>
    <x v="0"/>
    <n v="107007164"/>
  </r>
  <r>
    <x v="610"/>
    <x v="553"/>
    <x v="45"/>
    <n v="681"/>
    <s v="&gt;#500"/>
    <n v="1199"/>
    <n v="0.43"/>
    <x v="3"/>
    <n v="8258"/>
    <s v="Stay unbound, stay in control - enjoy lag-free 2.4GHz wireless connectivity on this durable mouse by HP with an 18-month long battery life.|Work at your pace by speeding up or slowing down tracking with adjustable DPI settings up to 1600 .;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x v="458"/>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s v="no"/>
    <n v="4"/>
    <n v="9901342"/>
    <x v="0"/>
    <x v="0"/>
    <n v="96750728"/>
  </r>
  <r>
    <x v="611"/>
    <x v="554"/>
    <x v="68"/>
    <n v="1199"/>
    <s v="&gt;#500"/>
    <n v="3490"/>
    <n v="0.66"/>
    <x v="4"/>
    <n v="11716"/>
    <s v="WiFi Router UPS: Oakter Mini UPS for wifi router provides upto 4 hours of power backup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Supported WiFi Routers: Mini UPS for WiFi Router supports all type of 12V DC WiFi Routers, Broadband modems, Set-top box and CCTV cameras. Supported all major routers like D-Link, TP-Link, Jio Fiber, Cisco, Mi, Tenda, Nokia, Asus, Linksys, airtel, BSNL, ACT, Netgear, and more.. "/>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x v="459"/>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s v="yes"/>
    <n v="4"/>
    <n v="40888840"/>
    <x v="0"/>
    <x v="0"/>
    <n v="410341184"/>
  </r>
  <r>
    <x v="612"/>
    <x v="555"/>
    <x v="69"/>
    <n v="2499"/>
    <s v="&gt;#500"/>
    <n v="4999"/>
    <n v="0.5"/>
    <x v="6"/>
    <n v="35024"/>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x v="460"/>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s v="yes"/>
    <n v="4.5"/>
    <n v="175084976"/>
    <x v="0"/>
    <x v="0"/>
    <n v="1933044608"/>
  </r>
  <r>
    <x v="613"/>
    <x v="556"/>
    <x v="70"/>
    <n v="1799"/>
    <s v="&gt;#500"/>
    <n v="4999"/>
    <n v="0.64"/>
    <x v="4"/>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x v="461"/>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s v="yes"/>
    <n v="4"/>
    <n v="275904808"/>
    <x v="0"/>
    <x v="0"/>
    <n v="6593567472"/>
  </r>
  <r>
    <x v="614"/>
    <x v="557"/>
    <x v="24"/>
    <n v="429"/>
    <s v="#200-#500"/>
    <n v="599"/>
    <n v="0.28000000000000003"/>
    <x v="4"/>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x v="462"/>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s v="no"/>
    <n v="4"/>
    <n v="71560134"/>
    <x v="0"/>
    <x v="0"/>
    <n v="1151413308"/>
  </r>
  <r>
    <x v="615"/>
    <x v="558"/>
    <x v="46"/>
    <n v="100"/>
    <s v="#200-#500"/>
    <n v="499"/>
    <n v="0.8"/>
    <x v="13"/>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x v="463"/>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s v="yes"/>
    <n v="3.5"/>
    <n v="4809362"/>
    <x v="0"/>
    <x v="0"/>
    <n v="325137930"/>
  </r>
  <r>
    <x v="616"/>
    <x v="559"/>
    <x v="49"/>
    <n v="329"/>
    <s v="#200-#500"/>
    <n v="399"/>
    <n v="0.18"/>
    <x v="10"/>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x v="464"/>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s v="no"/>
    <n v="3.5"/>
    <n v="13460265"/>
    <x v="0"/>
    <x v="0"/>
    <n v="1025915085"/>
  </r>
  <r>
    <x v="7"/>
    <x v="7"/>
    <x v="0"/>
    <n v="229"/>
    <s v="#200-#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x v="7"/>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s v="no"/>
    <n v="4.5"/>
    <n v="9092889"/>
    <x v="0"/>
    <x v="0"/>
    <n v="92571084"/>
  </r>
  <r>
    <x v="617"/>
    <x v="560"/>
    <x v="45"/>
    <n v="139"/>
    <s v="&gt;#500"/>
    <n v="299"/>
    <n v="0.54"/>
    <x v="12"/>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x v="465"/>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s v="yes"/>
    <n v="4"/>
    <n v="910156"/>
    <x v="0"/>
    <x v="0"/>
    <n v="102229696"/>
  </r>
  <r>
    <x v="618"/>
    <x v="561"/>
    <x v="39"/>
    <n v="1199"/>
    <s v="&gt;#500"/>
    <n v="2499"/>
    <n v="0.52"/>
    <x v="1"/>
    <n v="33584"/>
    <s v="Battery: Rockerz 370 offers a playback time of up to 12 hours.. Frequency Response 20Hz-20KHz,Sensitivity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x v="466"/>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s v="yes"/>
    <n v="4"/>
    <n v="83926416"/>
    <x v="0"/>
    <x v="0"/>
    <n v="59745936"/>
  </r>
  <r>
    <x v="619"/>
    <x v="562"/>
    <x v="71"/>
    <n v="1049"/>
    <s v="#200-#500"/>
    <n v="2299"/>
    <n v="0.54"/>
    <x v="2"/>
    <n v="1779"/>
    <s v="TWS connection|BT v5.0 / AUX / mSD / USB / Built in FM radio|Call function support with BT connection|Built in rechargeable battery supporting up to 10H* playback|Dual passive radiators for deep bass|10W RMS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x v="467"/>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s v="yes"/>
    <n v="4"/>
    <n v="4089921"/>
    <x v="0"/>
    <x v="0"/>
    <n v="10672221"/>
  </r>
  <r>
    <x v="417"/>
    <x v="392"/>
    <x v="33"/>
    <n v="119"/>
    <s v="#200-#500"/>
    <n v="299"/>
    <n v="0.6"/>
    <x v="4"/>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x v="308"/>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s v="yes"/>
    <n v="4"/>
    <n v="1793701"/>
    <x v="0"/>
    <x v="0"/>
    <n v="80332609"/>
  </r>
  <r>
    <x v="10"/>
    <x v="10"/>
    <x v="0"/>
    <n v="154"/>
    <s v="#200-#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x v="9"/>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s v="yes"/>
    <n v="4.5"/>
    <n v="4539549"/>
    <x v="0"/>
    <x v="0"/>
    <n v="355611396"/>
  </r>
  <r>
    <x v="620"/>
    <x v="563"/>
    <x v="72"/>
    <n v="225"/>
    <s v="&gt;#500"/>
    <n v="250"/>
    <n v="0.1"/>
    <x v="6"/>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x v="468"/>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s v="no"/>
    <n v="4.5"/>
    <n v="6639000"/>
    <x v="0"/>
    <x v="0"/>
    <n v="687880068"/>
  </r>
  <r>
    <x v="621"/>
    <x v="564"/>
    <x v="47"/>
    <n v="656"/>
    <s v="&gt;#500"/>
    <n v="1499"/>
    <n v="0.56000000000000005"/>
    <x v="5"/>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x v="469"/>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s v="yes"/>
    <n v="4.5"/>
    <n v="38828597"/>
    <x v="0"/>
    <x v="0"/>
    <n v="1384877992"/>
  </r>
  <r>
    <x v="622"/>
    <x v="565"/>
    <x v="44"/>
    <n v="1109"/>
    <s v="&gt;#500"/>
    <n v="2800"/>
    <n v="0.6"/>
    <x v="5"/>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x v="470"/>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s v="yes"/>
    <n v="4.5"/>
    <n v="149699200"/>
    <x v="0"/>
    <x v="0"/>
    <n v="2590223872"/>
  </r>
  <r>
    <x v="413"/>
    <x v="372"/>
    <x v="19"/>
    <n v="2999"/>
    <s v="#200-#500"/>
    <n v="7990"/>
    <n v="0.62"/>
    <x v="4"/>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x v="306"/>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s v="yes"/>
    <n v="4"/>
    <n v="387099520"/>
    <x v="0"/>
    <x v="0"/>
    <n v="250766848"/>
  </r>
  <r>
    <x v="623"/>
    <x v="566"/>
    <x v="65"/>
    <n v="169"/>
    <s v="#200-#500"/>
    <n v="299"/>
    <n v="0.43"/>
    <x v="6"/>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x v="471"/>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s v="no"/>
    <n v="4.5"/>
    <n v="1547624"/>
    <x v="0"/>
    <x v="0"/>
    <n v="44586064"/>
  </r>
  <r>
    <x v="624"/>
    <x v="567"/>
    <x v="61"/>
    <n v="309"/>
    <s v="&gt;#500"/>
    <n v="404"/>
    <n v="0.24"/>
    <x v="6"/>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x v="472"/>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s v="no"/>
    <n v="4.5"/>
    <n v="3480056"/>
    <x v="0"/>
    <x v="0"/>
    <n v="517063964"/>
  </r>
  <r>
    <x v="625"/>
    <x v="568"/>
    <x v="39"/>
    <n v="599"/>
    <s v="&gt;#500"/>
    <n v="1399"/>
    <n v="0.56999999999999995"/>
    <x v="12"/>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x v="473"/>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s v="yes"/>
    <n v="4"/>
    <n v="83976374"/>
    <x v="0"/>
    <x v="0"/>
    <n v="184039716"/>
  </r>
  <r>
    <x v="626"/>
    <x v="569"/>
    <x v="49"/>
    <n v="299"/>
    <s v="&gt;#500"/>
    <n v="599"/>
    <n v="0.5"/>
    <x v="12"/>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x v="474"/>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s v="yes"/>
    <n v="4"/>
    <n v="1836534"/>
    <x v="0"/>
    <x v="0"/>
    <n v="6444732"/>
  </r>
  <r>
    <x v="627"/>
    <x v="570"/>
    <x v="47"/>
    <n v="449"/>
    <s v="&gt;#500"/>
    <n v="999"/>
    <n v="0.55000000000000004"/>
    <x v="1"/>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x v="475"/>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s v="yes"/>
    <n v="4"/>
    <n v="2099898"/>
    <x v="0"/>
    <x v="0"/>
    <n v="73258904"/>
  </r>
  <r>
    <x v="628"/>
    <x v="571"/>
    <x v="45"/>
    <n v="799"/>
    <s v="&gt;#500"/>
    <n v="1295"/>
    <n v="0.38"/>
    <x v="6"/>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x v="476"/>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s v="no"/>
    <n v="4.5"/>
    <n v="45133340"/>
    <x v="0"/>
    <x v="0"/>
    <n v="14880828144"/>
  </r>
  <r>
    <x v="12"/>
    <x v="12"/>
    <x v="2"/>
    <n v="219"/>
    <s v="#200-#500"/>
    <n v="700"/>
    <n v="0.69"/>
    <x v="6"/>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x v="10"/>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s v="yes"/>
    <n v="4.5"/>
    <n v="298880400"/>
    <x v="0"/>
    <x v="0"/>
    <n v="3679644696"/>
  </r>
  <r>
    <x v="629"/>
    <x v="572"/>
    <x v="73"/>
    <n v="157"/>
    <s v="#200"/>
    <n v="160"/>
    <n v="0.02"/>
    <x v="7"/>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x v="477"/>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s v="no"/>
    <n v="4.5"/>
    <n v="1378880"/>
    <x v="1"/>
    <x v="0"/>
    <n v="281162250"/>
  </r>
  <r>
    <x v="423"/>
    <x v="397"/>
    <x v="22"/>
    <n v="369"/>
    <s v="&gt;#500"/>
    <n v="1600"/>
    <n v="0.77"/>
    <x v="1"/>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x v="313"/>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s v="yes"/>
    <n v="4"/>
    <n v="52200000"/>
    <x v="0"/>
    <x v="0"/>
    <n v="131087250"/>
  </r>
  <r>
    <x v="630"/>
    <x v="573"/>
    <x v="45"/>
    <n v="599"/>
    <s v="&gt;#500"/>
    <n v="899"/>
    <n v="0.33"/>
    <x v="1"/>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x v="478"/>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s v="no"/>
    <n v="4"/>
    <n v="3612182"/>
    <x v="0"/>
    <x v="0"/>
    <n v="46958366"/>
  </r>
  <r>
    <x v="631"/>
    <x v="574"/>
    <x v="74"/>
    <n v="479"/>
    <s v="&gt;#500"/>
    <n v="599"/>
    <n v="0.2"/>
    <x v="5"/>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x v="479"/>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s v="no"/>
    <n v="4.5"/>
    <n v="7000513"/>
    <x v="0"/>
    <x v="0"/>
    <n v="26435994"/>
  </r>
  <r>
    <x v="13"/>
    <x v="13"/>
    <x v="0"/>
    <n v="350"/>
    <s v="&gt;#500"/>
    <n v="899"/>
    <n v="0.61"/>
    <x v="3"/>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x v="11"/>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s v="yes"/>
    <n v="4"/>
    <n v="2033538"/>
    <x v="0"/>
    <x v="0"/>
    <n v="24915930"/>
  </r>
  <r>
    <x v="632"/>
    <x v="575"/>
    <x v="24"/>
    <n v="1598"/>
    <s v="&gt;#500"/>
    <n v="2990"/>
    <n v="0.47"/>
    <x v="12"/>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x v="480"/>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s v="no"/>
    <n v="4"/>
    <n v="32934850"/>
    <x v="0"/>
    <x v="0"/>
    <n v="1047702740"/>
  </r>
  <r>
    <x v="633"/>
    <x v="576"/>
    <x v="75"/>
    <n v="599"/>
    <s v="#200-#500"/>
    <n v="899"/>
    <n v="0.33"/>
    <x v="5"/>
    <n v="95116"/>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x v="481"/>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s v="no"/>
    <n v="4.5"/>
    <n v="85509284"/>
    <x v="0"/>
    <x v="0"/>
    <n v="453513088"/>
  </r>
  <r>
    <x v="14"/>
    <x v="14"/>
    <x v="0"/>
    <n v="159"/>
    <s v="&gt;#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x v="12"/>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s v="yes"/>
    <n v="4"/>
    <n v="1902432"/>
    <x v="0"/>
    <x v="0"/>
    <n v="109768896"/>
  </r>
  <r>
    <x v="634"/>
    <x v="577"/>
    <x v="44"/>
    <n v="1299"/>
    <s v="&gt;#500"/>
    <n v="3000"/>
    <n v="0.56999999999999995"/>
    <x v="5"/>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x v="482"/>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s v="yes"/>
    <n v="4.5"/>
    <n v="69066000"/>
    <x v="0"/>
    <x v="0"/>
    <n v="1564367922"/>
  </r>
  <r>
    <x v="437"/>
    <x v="404"/>
    <x v="19"/>
    <n v="1599"/>
    <s v="&gt;#500"/>
    <n v="4999"/>
    <n v="0.68"/>
    <x v="1"/>
    <n v="67951"/>
    <s v="[10-day battery]: With a battery backup of 10 days, just concentrate on your game without stopping.|[Noise Health Suite]: Automatically monitor your blood oxygen , real-time heart rate, and provide comprehensive analysis of your sleep quality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x v="483"/>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s v="yes"/>
    <n v="4"/>
    <n v="339687049"/>
    <x v="0"/>
    <x v="0"/>
    <n v="300751126"/>
  </r>
  <r>
    <x v="635"/>
    <x v="578"/>
    <x v="76"/>
    <n v="294"/>
    <s v="&gt;#500"/>
    <n v="4999"/>
    <n v="0.94"/>
    <x v="5"/>
    <n v="4426"/>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x v="484"/>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s v="yes"/>
    <n v="4.5"/>
    <n v="22125574"/>
    <x v="0"/>
    <x v="0"/>
    <n v="20213542"/>
  </r>
  <r>
    <x v="636"/>
    <x v="579"/>
    <x v="61"/>
    <n v="828"/>
    <s v="&gt;#500"/>
    <n v="861"/>
    <n v="0.04"/>
    <x v="3"/>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x v="485"/>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s v="no"/>
    <n v="4"/>
    <n v="3932187"/>
    <x v="0"/>
    <x v="0"/>
    <n v="63010899"/>
  </r>
  <r>
    <x v="637"/>
    <x v="580"/>
    <x v="39"/>
    <n v="745"/>
    <s v="&gt;#500"/>
    <n v="795"/>
    <n v="0.06"/>
    <x v="1"/>
    <n v="13797"/>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x v="486"/>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s v="no"/>
    <n v="4"/>
    <n v="10968615"/>
    <x v="0"/>
    <x v="0"/>
    <n v="208845189"/>
  </r>
  <r>
    <x v="638"/>
    <x v="581"/>
    <x v="77"/>
    <n v="1549"/>
    <s v="#200-#500"/>
    <n v="2495"/>
    <n v="0.38"/>
    <x v="6"/>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x v="487"/>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s v="no"/>
    <n v="4.5"/>
    <n v="37766815"/>
    <x v="0"/>
    <x v="0"/>
    <n v="283924709"/>
  </r>
  <r>
    <x v="15"/>
    <x v="15"/>
    <x v="0"/>
    <n v="349"/>
    <s v="&gt;#500"/>
    <n v="399"/>
    <n v="0.13"/>
    <x v="6"/>
    <n v="18757"/>
    <s v="1M Long Cable. Usb 2.0 |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x v="13"/>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s v="no"/>
    <n v="4.5"/>
    <n v="7484043"/>
    <x v="0"/>
    <x v="0"/>
    <n v="15286955"/>
  </r>
  <r>
    <x v="20"/>
    <x v="20"/>
    <x v="0"/>
    <n v="970"/>
    <s v="&gt;#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x v="17"/>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s v="no"/>
    <n v="4.5"/>
    <n v="1466185"/>
    <x v="0"/>
    <x v="1"/>
    <n v="127659970"/>
  </r>
  <r>
    <x v="639"/>
    <x v="582"/>
    <x v="59"/>
    <n v="1469"/>
    <s v="&gt;#500"/>
    <n v="2499"/>
    <n v="0.41"/>
    <x v="3"/>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x v="488"/>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s v="no"/>
    <n v="4"/>
    <n v="391438362"/>
    <x v="0"/>
    <x v="0"/>
    <n v="1463625472"/>
  </r>
  <r>
    <x v="640"/>
    <x v="583"/>
    <x v="78"/>
    <n v="198"/>
    <s v="&gt;#500"/>
    <n v="800"/>
    <n v="0.75"/>
    <x v="4"/>
    <n v="9344"/>
    <s v="It is a diary style desk organizer,memo note pad with a closed size of 7.5 X 4.5 inch appox|It has 3 sizes of sticky note pad &amp; 1 pad of loose sheets with clip holder and a pen|No. of sheets in sticky note pad of yellow ,pink are 50 approx|No. of small strips / flags  are 20 approx.Each color and no.of loose sheets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x v="48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s v="yes"/>
    <n v="4"/>
    <n v="7475200"/>
    <x v="0"/>
    <x v="0"/>
    <n v="45552000"/>
  </r>
  <r>
    <x v="641"/>
    <x v="584"/>
    <x v="79"/>
    <n v="549"/>
    <s v="&gt;#500"/>
    <n v="549"/>
    <n v="0"/>
    <x v="7"/>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 x 86 mm|Picture size - 46 x 62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x v="490"/>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s v="no"/>
    <n v="4.5"/>
    <n v="2676375"/>
    <x v="0"/>
    <x v="0"/>
    <n v="101794875"/>
  </r>
  <r>
    <x v="457"/>
    <x v="421"/>
    <x v="19"/>
    <n v="2999"/>
    <s v="&gt;#500"/>
    <n v="9999"/>
    <n v="0.7"/>
    <x v="3"/>
    <n v="2088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x v="332"/>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s v="yes"/>
    <n v="4"/>
    <n v="208789119"/>
    <x v="0"/>
    <x v="0"/>
    <n v="99059464"/>
  </r>
  <r>
    <x v="642"/>
    <x v="585"/>
    <x v="19"/>
    <n v="12000"/>
    <s v="&gt;#500"/>
    <n v="29999"/>
    <n v="0.6"/>
    <x v="5"/>
    <n v="4744"/>
    <s v="Only compatible with Android Smartphones |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x v="491"/>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s v="yes"/>
    <n v="4.5"/>
    <n v="142315256"/>
    <x v="0"/>
    <x v="0"/>
    <n v="59072288"/>
  </r>
  <r>
    <x v="643"/>
    <x v="586"/>
    <x v="24"/>
    <n v="1299"/>
    <s v="#200-#500"/>
    <n v="3499"/>
    <n v="0.63"/>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x v="492"/>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s v="yes"/>
    <n v="4"/>
    <n v="43569548"/>
    <x v="0"/>
    <x v="0"/>
    <n v="221770120"/>
  </r>
  <r>
    <x v="644"/>
    <x v="587"/>
    <x v="51"/>
    <n v="269"/>
    <s v="&gt;#500"/>
    <n v="315"/>
    <n v="0.15"/>
    <x v="7"/>
    <n v="17810"/>
    <s v="Lasts up to 100% longer* |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x v="493"/>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s v="no"/>
    <n v="4.5"/>
    <n v="5610150"/>
    <x v="0"/>
    <x v="0"/>
    <n v="955470880"/>
  </r>
  <r>
    <x v="645"/>
    <x v="588"/>
    <x v="24"/>
    <n v="799"/>
    <s v="&gt;#500"/>
    <n v="1499"/>
    <n v="0.47"/>
    <x v="4"/>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x v="494"/>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s v="no"/>
    <n v="4"/>
    <n v="80418352"/>
    <x v="0"/>
    <x v="0"/>
    <n v="108047072"/>
  </r>
  <r>
    <x v="646"/>
    <x v="589"/>
    <x v="80"/>
    <n v="6299"/>
    <s v="#200-#500"/>
    <n v="13750"/>
    <n v="0.54"/>
    <x v="3"/>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x v="4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s v="yes"/>
    <n v="4"/>
    <n v="27692500"/>
    <x v="0"/>
    <x v="0"/>
    <n v="11999412"/>
  </r>
  <r>
    <x v="647"/>
    <x v="590"/>
    <x v="81"/>
    <n v="59"/>
    <s v="#200"/>
    <n v="59"/>
    <n v="0"/>
    <x v="12"/>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x v="496"/>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s v="no"/>
    <n v="4"/>
    <n v="351522"/>
    <x v="1"/>
    <x v="0"/>
    <n v="227720718"/>
  </r>
  <r>
    <x v="648"/>
    <x v="591"/>
    <x v="25"/>
    <n v="571"/>
    <s v="&gt;#500"/>
    <n v="999"/>
    <n v="0.43"/>
    <x v="5"/>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x v="497"/>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s v="no"/>
    <n v="4.5"/>
    <n v="38182779"/>
    <x v="0"/>
    <x v="0"/>
    <n v="2473089805"/>
  </r>
  <r>
    <x v="649"/>
    <x v="592"/>
    <x v="71"/>
    <n v="549"/>
    <s v="&gt;#500"/>
    <n v="999"/>
    <n v="0.45"/>
    <x v="2"/>
    <n v="6470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x v="498"/>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s v="no"/>
    <n v="4"/>
    <n v="64640295"/>
    <x v="0"/>
    <x v="0"/>
    <n v="1108331945"/>
  </r>
  <r>
    <x v="447"/>
    <x v="413"/>
    <x v="35"/>
    <n v="2099"/>
    <s v="&gt;#500"/>
    <n v="5999"/>
    <n v="0.65"/>
    <x v="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 iPad Pro , iPad Pro 11 inch, iPad Air , iPad mini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x v="324"/>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s v="yes"/>
    <n v="4.5"/>
    <n v="102756871"/>
    <x v="0"/>
    <x v="0"/>
    <n v="205136904"/>
  </r>
  <r>
    <x v="19"/>
    <x v="19"/>
    <x v="3"/>
    <n v="13490"/>
    <s v="&gt;#500"/>
    <n v="21990"/>
    <n v="0.39"/>
    <x v="5"/>
    <n v="11976"/>
    <s v="Resolution: HD Ready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x v="16"/>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s v="no"/>
    <n v="4.5"/>
    <n v="263352240"/>
    <x v="0"/>
    <x v="0"/>
    <n v="207759648"/>
  </r>
  <r>
    <x v="650"/>
    <x v="593"/>
    <x v="54"/>
    <n v="448"/>
    <s v="&gt;#500"/>
    <n v="699"/>
    <n v="0.36"/>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x v="499"/>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s v="no"/>
    <n v="4"/>
    <n v="12126252"/>
    <x v="0"/>
    <x v="0"/>
    <n v="1523119704"/>
  </r>
  <r>
    <x v="651"/>
    <x v="594"/>
    <x v="24"/>
    <n v="1499"/>
    <s v="#200-#500"/>
    <n v="2999"/>
    <n v="0.5"/>
    <x v="8"/>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x v="500"/>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s v="yes"/>
    <n v="3.5"/>
    <n v="263306202"/>
    <x v="0"/>
    <x v="0"/>
    <n v="2145080736"/>
  </r>
  <r>
    <x v="652"/>
    <x v="595"/>
    <x v="82"/>
    <n v="299"/>
    <s v="&gt;#500"/>
    <n v="499"/>
    <n v="0.4"/>
    <x v="3"/>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x v="501"/>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s v="no"/>
    <n v="4"/>
    <n v="12191568"/>
    <x v="0"/>
    <x v="0"/>
    <n v="4620188928"/>
  </r>
  <r>
    <x v="653"/>
    <x v="596"/>
    <x v="44"/>
    <n v="579"/>
    <s v="&gt;#500"/>
    <n v="1400"/>
    <n v="0.59"/>
    <x v="5"/>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x v="502"/>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s v="yes"/>
    <n v="4.5"/>
    <n v="264745600"/>
    <x v="0"/>
    <x v="0"/>
    <n v="17607851648"/>
  </r>
  <r>
    <x v="654"/>
    <x v="597"/>
    <x v="83"/>
    <n v="2499"/>
    <s v="&gt;#500"/>
    <n v="3299"/>
    <n v="0.24"/>
    <x v="3"/>
    <n v="93112"/>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of footage. |Voice Control ‚Äî‚Äî Free Up Your Hands with Voice Control ‚Äî‚Äî Works with the Google Assistant and Amazon Alexa. |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x v="503"/>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s v="no"/>
    <n v="4"/>
    <n v="307176488"/>
    <x v="0"/>
    <x v="0"/>
    <n v="4424775352"/>
  </r>
  <r>
    <x v="655"/>
    <x v="598"/>
    <x v="24"/>
    <n v="1199"/>
    <s v="#200-#500"/>
    <n v="5999"/>
    <n v="0.8"/>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x v="504"/>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s v="yes"/>
    <n v="4"/>
    <n v="285078479"/>
    <x v="0"/>
    <x v="0"/>
    <n v="1292618721"/>
  </r>
  <r>
    <x v="656"/>
    <x v="599"/>
    <x v="74"/>
    <n v="399"/>
    <s v="#200-#500"/>
    <n v="499"/>
    <n v="0.2"/>
    <x v="5"/>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x v="505"/>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s v="no"/>
    <n v="4.5"/>
    <n v="13573299"/>
    <x v="0"/>
    <x v="0"/>
    <n v="298177362"/>
  </r>
  <r>
    <x v="21"/>
    <x v="21"/>
    <x v="2"/>
    <n v="279"/>
    <s v="&gt;#500"/>
    <n v="499"/>
    <n v="0.44"/>
    <x v="8"/>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x v="18"/>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s v="no"/>
    <n v="3.5"/>
    <n v="5470038"/>
    <x v="0"/>
    <x v="0"/>
    <n v="178669638"/>
  </r>
  <r>
    <x v="22"/>
    <x v="22"/>
    <x v="3"/>
    <n v="13490"/>
    <s v="#200-#500"/>
    <n v="22900"/>
    <n v="0.41"/>
    <x v="5"/>
    <n v="16299"/>
    <s v="Resolution: HD Ready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x v="19"/>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s v="no"/>
    <n v="4.5"/>
    <n v="373247100"/>
    <x v="0"/>
    <x v="0"/>
    <n v="513972666"/>
  </r>
  <r>
    <x v="657"/>
    <x v="600"/>
    <x v="45"/>
    <n v="279"/>
    <s v="&gt;#500"/>
    <n v="375"/>
    <n v="0.26"/>
    <x v="5"/>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x v="506"/>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s v="no"/>
    <n v="4.5"/>
    <n v="11825250"/>
    <x v="0"/>
    <x v="0"/>
    <n v="238743914"/>
  </r>
  <r>
    <x v="658"/>
    <x v="601"/>
    <x v="19"/>
    <n v="2499"/>
    <s v="#200-#500"/>
    <n v="4999"/>
    <n v="0.5"/>
    <x v="2"/>
    <n v="7571"/>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x v="342"/>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s v="yes"/>
    <n v="4"/>
    <n v="37847429"/>
    <x v="0"/>
    <x v="0"/>
    <n v="49491627"/>
  </r>
  <r>
    <x v="659"/>
    <x v="602"/>
    <x v="73"/>
    <n v="137"/>
    <s v="#200"/>
    <n v="160"/>
    <n v="0.14000000000000001"/>
    <x v="6"/>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x v="507"/>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s v="no"/>
    <n v="4.5"/>
    <n v="1045920"/>
    <x v="1"/>
    <x v="0"/>
    <n v="61297449"/>
  </r>
  <r>
    <x v="23"/>
    <x v="23"/>
    <x v="0"/>
    <n v="59"/>
    <s v="#200"/>
    <n v="199"/>
    <n v="0.7"/>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x v="20"/>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s v="yes"/>
    <n v="4"/>
    <n v="1866023"/>
    <x v="1"/>
    <x v="0"/>
    <n v="197010770"/>
  </r>
  <r>
    <x v="660"/>
    <x v="603"/>
    <x v="66"/>
    <n v="299"/>
    <s v="&gt;#500"/>
    <n v="499"/>
    <n v="0.4"/>
    <x v="7"/>
    <n v="2101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x v="508"/>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s v="no"/>
    <n v="4.5"/>
    <n v="10483990"/>
    <x v="0"/>
    <x v="0"/>
    <n v="73892170"/>
  </r>
  <r>
    <x v="661"/>
    <x v="604"/>
    <x v="24"/>
    <n v="1799"/>
    <s v="&gt;#500"/>
    <n v="3999"/>
    <n v="0.55000000000000004"/>
    <x v="2"/>
    <n v="3517"/>
    <s v="Up to 35-hour playtime: The 35-hour playtime will keep you company throughout.|Instacharge: A quick 10-minute charge will keep you going for 120 minutes straight.|Environmental Noise Cancellation :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x v="509"/>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s v="yes"/>
    <n v="4"/>
    <n v="14064483"/>
    <x v="0"/>
    <x v="0"/>
    <n v="224732783"/>
  </r>
  <r>
    <x v="662"/>
    <x v="605"/>
    <x v="71"/>
    <n v="1999"/>
    <s v="&gt;#500"/>
    <n v="2999"/>
    <n v="0.33"/>
    <x v="5"/>
    <n v="63899"/>
    <s v="5 Hours of Playtime under optimum audio settings|Wireless Bluetooth Streaming|IPX7 Waterproof design, Battery Type Lithium-ion polymer , Charging time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x v="510"/>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s v="no"/>
    <n v="4.5"/>
    <n v="191633101"/>
    <x v="0"/>
    <x v="0"/>
    <n v="776564547"/>
  </r>
  <r>
    <x v="25"/>
    <x v="25"/>
    <x v="2"/>
    <n v="199"/>
    <s v="&gt;#500"/>
    <n v="699"/>
    <n v="0.72"/>
    <x v="3"/>
    <n v="12153"/>
    <s v="Latest Standard HDMI A Male to A Male Cable: Supports Ethernet, 3D, 4K video and Audio Return Channel |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x v="22"/>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s v="yes"/>
    <n v="4"/>
    <n v="8494947"/>
    <x v="0"/>
    <x v="0"/>
    <n v="69636690"/>
  </r>
  <r>
    <x v="663"/>
    <x v="606"/>
    <x v="84"/>
    <n v="399"/>
    <s v="&gt;#500"/>
    <n v="1499"/>
    <n v="0.73"/>
    <x v="4"/>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x v="511"/>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s v="yes"/>
    <n v="4"/>
    <n v="8589270"/>
    <x v="0"/>
    <x v="0"/>
    <n v="146046240"/>
  </r>
  <r>
    <x v="664"/>
    <x v="607"/>
    <x v="85"/>
    <n v="1699"/>
    <s v="&gt;#500"/>
    <n v="3999"/>
    <n v="0.57999999999999996"/>
    <x v="3"/>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x v="512"/>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s v="yes"/>
    <n v="4"/>
    <n v="101926512"/>
    <x v="0"/>
    <x v="0"/>
    <n v="1386674640"/>
  </r>
  <r>
    <x v="665"/>
    <x v="608"/>
    <x v="45"/>
    <n v="699"/>
    <s v="#200-#500"/>
    <n v="995"/>
    <n v="0.3"/>
    <x v="7"/>
    <n v="5440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x v="513"/>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s v="no"/>
    <n v="4.5"/>
    <n v="54132975"/>
    <x v="0"/>
    <x v="0"/>
    <n v="106035345"/>
  </r>
  <r>
    <x v="467"/>
    <x v="428"/>
    <x v="33"/>
    <n v="95"/>
    <s v="&gt;#500"/>
    <n v="499"/>
    <n v="0.81"/>
    <x v="3"/>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x v="338"/>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s v="yes"/>
    <n v="4"/>
    <n v="972551"/>
    <x v="0"/>
    <x v="0"/>
    <n v="238709622"/>
  </r>
  <r>
    <x v="666"/>
    <x v="609"/>
    <x v="69"/>
    <n v="1149"/>
    <s v="&gt;#500"/>
    <n v="1699"/>
    <n v="0.32"/>
    <x v="3"/>
    <n v="122478"/>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x v="514"/>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s v="no"/>
    <n v="4"/>
    <n v="208090122"/>
    <x v="0"/>
    <x v="0"/>
    <n v="886863198"/>
  </r>
  <r>
    <x v="667"/>
    <x v="610"/>
    <x v="54"/>
    <n v="1495"/>
    <s v="&gt;#500"/>
    <n v="1995"/>
    <n v="0.25"/>
    <x v="5"/>
    <n v="7241"/>
    <s v="Spill-resistant design keeps your investment safe.*** ***Tested under limited conditions .|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x v="51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s v="no"/>
    <n v="4.5"/>
    <n v="14445795"/>
    <x v="0"/>
    <x v="0"/>
    <n v="148129137"/>
  </r>
  <r>
    <x v="668"/>
    <x v="611"/>
    <x v="47"/>
    <n v="849"/>
    <s v="#200-#500"/>
    <n v="4999"/>
    <n v="0.83"/>
    <x v="1"/>
    <n v="20457"/>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 x 15.72 x 10.4Inc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x v="516"/>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s v="yes"/>
    <n v="4"/>
    <n v="102264543"/>
    <x v="0"/>
    <x v="0"/>
    <n v="176134770"/>
  </r>
  <r>
    <x v="669"/>
    <x v="612"/>
    <x v="86"/>
    <n v="440"/>
    <s v="&gt;#500"/>
    <n v="440"/>
    <n v="0"/>
    <x v="7"/>
    <n v="8610"/>
    <s v="Regular keys like %, square root and Memory|Dedicated +/- and Backspace Key. Plastic keys|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 x 123 x 140"/>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x v="51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s v="no"/>
    <n v="4.5"/>
    <n v="3788400"/>
    <x v="0"/>
    <x v="0"/>
    <n v="142555770"/>
  </r>
  <r>
    <x v="462"/>
    <x v="426"/>
    <x v="35"/>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x v="336"/>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s v="yes"/>
    <n v="4"/>
    <n v="16540443"/>
    <x v="0"/>
    <x v="0"/>
    <n v="17997459"/>
  </r>
  <r>
    <x v="670"/>
    <x v="613"/>
    <x v="47"/>
    <n v="599"/>
    <s v="#200-#500"/>
    <n v="3999"/>
    <n v="0.85"/>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x v="518"/>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s v="yes"/>
    <n v="4"/>
    <n v="4346913"/>
    <x v="0"/>
    <x v="0"/>
    <n v="1673980"/>
  </r>
  <r>
    <x v="671"/>
    <x v="614"/>
    <x v="76"/>
    <n v="149"/>
    <s v="&gt;#500"/>
    <n v="399"/>
    <n v="0.63"/>
    <x v="1"/>
    <n v="154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x v="519"/>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s v="yes"/>
    <n v="4"/>
    <n v="614460"/>
    <x v="0"/>
    <x v="0"/>
    <n v="617540"/>
  </r>
  <r>
    <x v="672"/>
    <x v="615"/>
    <x v="46"/>
    <n v="289"/>
    <s v="#200-#500"/>
    <n v="999"/>
    <n v="0.71"/>
    <x v="4"/>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x v="520"/>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s v="yes"/>
    <n v="4"/>
    <n v="400599"/>
    <x v="0"/>
    <x v="1"/>
    <n v="3763385"/>
  </r>
  <r>
    <x v="673"/>
    <x v="616"/>
    <x v="87"/>
    <n v="179"/>
    <s v="&gt;#500"/>
    <n v="499"/>
    <n v="0.64"/>
    <x v="11"/>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x v="521"/>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s v="yes"/>
    <n v="3.5"/>
    <n v="4683115"/>
    <x v="0"/>
    <x v="0"/>
    <n v="868938380"/>
  </r>
  <r>
    <x v="674"/>
    <x v="617"/>
    <x v="19"/>
    <n v="1499"/>
    <s v="&gt;#500"/>
    <n v="4999"/>
    <n v="0.7"/>
    <x v="1"/>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x v="351"/>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s v="yes"/>
    <n v="4"/>
    <n v="462847412"/>
    <x v="0"/>
    <x v="0"/>
    <n v="319798952"/>
  </r>
  <r>
    <x v="675"/>
    <x v="618"/>
    <x v="24"/>
    <n v="399"/>
    <s v="&gt;#500"/>
    <n v="699"/>
    <n v="0.43"/>
    <x v="11"/>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x v="522"/>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s v="no"/>
    <n v="3.5"/>
    <n v="2414346"/>
    <x v="0"/>
    <x v="0"/>
    <n v="54538660"/>
  </r>
  <r>
    <x v="676"/>
    <x v="619"/>
    <x v="63"/>
    <n v="599"/>
    <s v="&gt;#500"/>
    <n v="799"/>
    <n v="0.25"/>
    <x v="5"/>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x v="523"/>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s v="no"/>
    <n v="4.5"/>
    <n v="12616210"/>
    <x v="0"/>
    <x v="0"/>
    <n v="236360510"/>
  </r>
  <r>
    <x v="677"/>
    <x v="620"/>
    <x v="88"/>
    <n v="949"/>
    <s v="&gt;#500"/>
    <n v="2000"/>
    <n v="0.53"/>
    <x v="2"/>
    <n v="14969"/>
    <s v="Omnidirectional pickup pattern|3.5mm TRRS jack compatible with smartphones &amp; most DSLR cameras|Can be used with mixer amplifiers with 1/4&quot;  adapter|Powered by LR44 type battery to connect to DSLR cameras, Ideal for : Content Creation, Conference Calls, Voiceover/Dubbing, Voiceover/Dubbing|Cable Length: 6 Meters|Application: Content Creation, Voice over/Dubbing, Recording|Tie-clip, windshield, 1/4&quot;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x v="524"/>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s v="yes"/>
    <n v="4"/>
    <n v="29938000"/>
    <x v="0"/>
    <x v="0"/>
    <n v="630778691"/>
  </r>
  <r>
    <x v="678"/>
    <x v="621"/>
    <x v="19"/>
    <n v="2499"/>
    <s v="#200-#500"/>
    <n v="9999"/>
    <n v="0.75"/>
    <x v="4"/>
    <n v="4213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x v="525"/>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s v="yes"/>
    <n v="4"/>
    <n v="421347861"/>
    <x v="0"/>
    <x v="0"/>
    <n v="41675471"/>
  </r>
  <r>
    <x v="679"/>
    <x v="622"/>
    <x v="51"/>
    <n v="159"/>
    <s v="#200"/>
    <n v="180"/>
    <n v="0.12"/>
    <x v="5"/>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x v="526"/>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s v="no"/>
    <n v="4.5"/>
    <n v="178020"/>
    <x v="1"/>
    <x v="1"/>
    <n v="19408136"/>
  </r>
  <r>
    <x v="680"/>
    <x v="623"/>
    <x v="22"/>
    <n v="1329"/>
    <s v="&gt;#500"/>
    <n v="2900"/>
    <n v="0.54"/>
    <x v="7"/>
    <n v="19624"/>
    <s v="Save time with card offload speeds of up to 190MB/s* powered by SanDisk QuickFlow Technology [128GB-1TB] |4K UHD-ready with UHS Speed Class 3  and Video Speed Class 30 |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x v="527"/>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s v="yes"/>
    <n v="4.5"/>
    <n v="56909600"/>
    <x v="0"/>
    <x v="0"/>
    <n v="62816424"/>
  </r>
  <r>
    <x v="681"/>
    <x v="624"/>
    <x v="87"/>
    <n v="570"/>
    <s v="&gt;#500"/>
    <n v="999"/>
    <n v="0.43"/>
    <x v="3"/>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x v="528"/>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s v="no"/>
    <n v="4"/>
    <n v="3197799"/>
    <x v="0"/>
    <x v="0"/>
    <n v="97531269"/>
  </r>
  <r>
    <x v="682"/>
    <x v="625"/>
    <x v="89"/>
    <n v="899"/>
    <s v="&gt;#500"/>
    <n v="1999"/>
    <n v="0.55000000000000004"/>
    <x v="4"/>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Voice Assistant Integration|Battery Size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x v="529"/>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s v="yes"/>
    <n v="4"/>
    <n v="60907531"/>
    <x v="0"/>
    <x v="0"/>
    <n v="302861860"/>
  </r>
  <r>
    <x v="683"/>
    <x v="626"/>
    <x v="90"/>
    <n v="449"/>
    <s v="&gt;#500"/>
    <n v="999"/>
    <n v="0.55000000000000004"/>
    <x v="6"/>
    <n v="994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x v="530"/>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s v="yes"/>
    <n v="4.5"/>
    <n v="9930060"/>
    <x v="0"/>
    <x v="0"/>
    <n v="77114520"/>
  </r>
  <r>
    <x v="684"/>
    <x v="627"/>
    <x v="91"/>
    <n v="549"/>
    <s v="&gt;#500"/>
    <n v="999"/>
    <n v="0.45"/>
    <x v="5"/>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 A8 ;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x v="531"/>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s v="no"/>
    <n v="4.5"/>
    <n v="7750242"/>
    <x v="0"/>
    <x v="0"/>
    <n v="530717022"/>
  </r>
  <r>
    <x v="685"/>
    <x v="628"/>
    <x v="69"/>
    <n v="1529"/>
    <s v="#200-#500"/>
    <n v="2399"/>
    <n v="0.36"/>
    <x v="5"/>
    <n v="68409"/>
    <s v="750 Mbps Dual Band Wi-Fi ‚Äî‚Äî Simultaneous 2.4GHz 300Mbps and 5GHz 433Mbps connections for 733Mbps of total available bandwidth. WiFi Range : 2 Bedroom Houses ;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x v="532"/>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s v="no"/>
    <n v="4.5"/>
    <n v="164113191"/>
    <x v="0"/>
    <x v="0"/>
    <n v="211725855"/>
  </r>
  <r>
    <x v="686"/>
    <x v="629"/>
    <x v="92"/>
    <n v="100"/>
    <s v="#200"/>
    <n v="100"/>
    <n v="0"/>
    <x v="5"/>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x v="533"/>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s v="no"/>
    <n v="4.5"/>
    <n v="309500"/>
    <x v="1"/>
    <x v="0"/>
    <n v="2794785"/>
  </r>
  <r>
    <x v="687"/>
    <x v="630"/>
    <x v="48"/>
    <n v="299"/>
    <s v="&gt;#500"/>
    <n v="1499"/>
    <n v="0.8"/>
    <x v="3"/>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x v="534"/>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s v="yes"/>
    <n v="4"/>
    <n v="1353597"/>
    <x v="0"/>
    <x v="1"/>
    <n v="23271213"/>
  </r>
  <r>
    <x v="688"/>
    <x v="631"/>
    <x v="54"/>
    <n v="1295"/>
    <s v="&gt;#500"/>
    <n v="1795"/>
    <n v="0.28000000000000003"/>
    <x v="4"/>
    <n v="25771"/>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IN THE BOX: Keyboard, mouse, USB receiver, 2 AAA batteries , 2 AAA batteries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x v="535"/>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s v="no"/>
    <n v="4"/>
    <n v="46258945"/>
    <x v="0"/>
    <x v="0"/>
    <n v="7040353719"/>
  </r>
  <r>
    <x v="689"/>
    <x v="632"/>
    <x v="24"/>
    <n v="699"/>
    <s v="#200-#500"/>
    <n v="999"/>
    <n v="0.3"/>
    <x v="4"/>
    <n v="273189"/>
    <s v="Has a PVC cable which is durable and tangle free. Impedance 16Œ©, Sensitivity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x v="536"/>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s v="no"/>
    <n v="4"/>
    <n v="272915811"/>
    <x v="0"/>
    <x v="0"/>
    <n v="1034020365"/>
  </r>
  <r>
    <x v="690"/>
    <x v="633"/>
    <x v="93"/>
    <n v="252"/>
    <s v="#200-#500"/>
    <n v="315"/>
    <n v="0.2"/>
    <x v="7"/>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x v="537"/>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s v="no"/>
    <n v="4.5"/>
    <n v="1192275"/>
    <x v="0"/>
    <x v="0"/>
    <n v="10847810"/>
  </r>
  <r>
    <x v="691"/>
    <x v="634"/>
    <x v="51"/>
    <n v="190"/>
    <s v="&gt;#500"/>
    <n v="220"/>
    <n v="0.14000000000000001"/>
    <x v="6"/>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x v="538"/>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s v="no"/>
    <n v="4.5"/>
    <n v="630520"/>
    <x v="0"/>
    <x v="0"/>
    <n v="78021118"/>
  </r>
  <r>
    <x v="692"/>
    <x v="635"/>
    <x v="54"/>
    <n v="1299"/>
    <s v="&gt;#500"/>
    <n v="1599"/>
    <n v="0.19"/>
    <x v="5"/>
    <n v="27223"/>
    <s v="Multicolor LED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x v="539"/>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s v="no"/>
    <n v="4.5"/>
    <n v="43529577"/>
    <x v="0"/>
    <x v="0"/>
    <n v="2241977388"/>
  </r>
  <r>
    <x v="693"/>
    <x v="636"/>
    <x v="44"/>
    <n v="729"/>
    <s v="&gt;#500"/>
    <n v="1650"/>
    <n v="0.56000000000000005"/>
    <x v="5"/>
    <n v="82356"/>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x v="540"/>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s v="yes"/>
    <n v="4.5"/>
    <n v="135887400"/>
    <x v="0"/>
    <x v="0"/>
    <n v="470993964"/>
  </r>
  <r>
    <x v="694"/>
    <x v="637"/>
    <x v="94"/>
    <n v="480"/>
    <s v="&gt;#500"/>
    <n v="600"/>
    <n v="0.2"/>
    <x v="5"/>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x v="54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s v="no"/>
    <n v="4.5"/>
    <n v="3431400"/>
    <x v="0"/>
    <x v="0"/>
    <n v="153726720"/>
  </r>
  <r>
    <x v="477"/>
    <x v="437"/>
    <x v="19"/>
    <n v="1799"/>
    <s v="&gt;#500"/>
    <n v="6990"/>
    <n v="0.74"/>
    <x v="1"/>
    <n v="26880"/>
    <s v="1.3&quot;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x v="345"/>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s v="yes"/>
    <n v="4"/>
    <n v="187891200"/>
    <x v="0"/>
    <x v="0"/>
    <n v="45427200"/>
  </r>
  <r>
    <x v="695"/>
    <x v="638"/>
    <x v="47"/>
    <n v="999"/>
    <s v="#200-#500"/>
    <n v="2499"/>
    <n v="0.6"/>
    <x v="5"/>
    <n v="1690"/>
    <s v="‚úÖ„ÄêSmart Design - 2021 Model„ÄëThis new Gen. laptop bed table is well thought &amp; crafted keeping work from home in mind, learning from the older models &amp; its challenges. Size : 60x 40x 28,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x v="542"/>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s v="yes"/>
    <n v="4.5"/>
    <n v="4223310"/>
    <x v="0"/>
    <x v="0"/>
    <n v="4674540"/>
  </r>
  <r>
    <x v="27"/>
    <x v="27"/>
    <x v="0"/>
    <n v="299"/>
    <s v="&gt;#500"/>
    <n v="399"/>
    <n v="0.25"/>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x v="24"/>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s v="no"/>
    <n v="4"/>
    <n v="1103634"/>
    <x v="0"/>
    <x v="0"/>
    <n v="23156952"/>
  </r>
  <r>
    <x v="696"/>
    <x v="639"/>
    <x v="95"/>
    <n v="238"/>
    <s v="&gt;#500"/>
    <n v="699"/>
    <n v="0.66"/>
    <x v="6"/>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x v="543"/>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s v="yes"/>
    <n v="4.5"/>
    <n v="5852028"/>
    <x v="0"/>
    <x v="0"/>
    <n v="59550036"/>
  </r>
  <r>
    <x v="697"/>
    <x v="640"/>
    <x v="54"/>
    <n v="1349"/>
    <s v="&gt;#500"/>
    <n v="2198"/>
    <n v="0.39"/>
    <x v="1"/>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x v="544"/>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s v="no"/>
    <n v="4"/>
    <n v="15634374"/>
    <x v="0"/>
    <x v="0"/>
    <n v="148306050"/>
  </r>
  <r>
    <x v="29"/>
    <x v="29"/>
    <x v="0"/>
    <n v="299"/>
    <s v="#200-#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x v="26"/>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s v="yes"/>
    <n v="4.5"/>
    <n v="20829150"/>
    <x v="0"/>
    <x v="0"/>
    <n v="58463400"/>
  </r>
  <r>
    <x v="698"/>
    <x v="641"/>
    <x v="88"/>
    <n v="199"/>
    <s v="&gt;#500"/>
    <n v="499"/>
    <n v="0.6"/>
    <x v="9"/>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x v="545"/>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s v="yes"/>
    <n v="3.5"/>
    <n v="1399196"/>
    <x v="0"/>
    <x v="0"/>
    <n v="5568744"/>
  </r>
  <r>
    <x v="699"/>
    <x v="642"/>
    <x v="24"/>
    <n v="1999"/>
    <s v="#200-#500"/>
    <n v="9999"/>
    <n v="0.8"/>
    <x v="8"/>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x v="546"/>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s v="yes"/>
    <n v="3.5"/>
    <n v="19858014"/>
    <x v="0"/>
    <x v="0"/>
    <n v="4867686"/>
  </r>
  <r>
    <x v="700"/>
    <x v="643"/>
    <x v="31"/>
    <n v="99"/>
    <s v="&gt;#500"/>
    <n v="499"/>
    <n v="0.8"/>
    <x v="4"/>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x v="547"/>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s v="yes"/>
    <n v="4"/>
    <n v="1223049"/>
    <x v="0"/>
    <x v="0"/>
    <n v="56373"/>
  </r>
  <r>
    <x v="701"/>
    <x v="644"/>
    <x v="45"/>
    <n v="499"/>
    <s v="&gt;#500"/>
    <n v="1000"/>
    <n v="0.5"/>
    <x v="16"/>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x v="548"/>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s v="yes"/>
    <n v="5"/>
    <n v="23000"/>
    <x v="0"/>
    <x v="1"/>
    <n v="602462"/>
  </r>
  <r>
    <x v="702"/>
    <x v="645"/>
    <x v="96"/>
    <n v="1792"/>
    <s v="&gt;#500"/>
    <n v="3500"/>
    <n v="0.49"/>
    <x v="7"/>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x v="549"/>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s v="no"/>
    <n v="4.5"/>
    <n v="91679000"/>
    <x v="0"/>
    <x v="0"/>
    <n v="413419902"/>
  </r>
  <r>
    <x v="703"/>
    <x v="646"/>
    <x v="97"/>
    <n v="3299"/>
    <s v="#200-#500"/>
    <n v="4100"/>
    <n v="0.2"/>
    <x v="2"/>
    <n v="15783"/>
    <s v="Compact Design Line Interactive UPS with Load Capacity of 360Watts / 600VA. Output Frequency  : 47 - 63 Hz Sync to mains|Three Battery Backed up and Surge Protected 6A, 2/3 Pin Output Indian Power Socket|Automatic Voltage Regulato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x v="550"/>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s v="no"/>
    <n v="4"/>
    <n v="64710300"/>
    <x v="0"/>
    <x v="0"/>
    <n v="127100499"/>
  </r>
  <r>
    <x v="704"/>
    <x v="647"/>
    <x v="93"/>
    <n v="125"/>
    <s v="#200"/>
    <n v="180"/>
    <n v="0.31"/>
    <x v="6"/>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x v="551"/>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s v="no"/>
    <n v="4.5"/>
    <n v="1449540"/>
    <x v="1"/>
    <x v="0"/>
    <n v="22620877"/>
  </r>
  <r>
    <x v="705"/>
    <x v="648"/>
    <x v="45"/>
    <n v="399"/>
    <s v="&gt;#500"/>
    <n v="1190"/>
    <n v="0.66"/>
    <x v="4"/>
    <n v="2809"/>
    <s v="Enjoy seamless connectivity with 2.4GHz, Plug &amp; Play|4 Buttons: Left Click, Right Click, Middle Click , DPI Button|High Precision Sensor with 1600 DPI for smooth cursor movements|Comes with USB Nano Receiver "/>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x v="552"/>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s v="yes"/>
    <n v="4"/>
    <n v="3342710"/>
    <x v="0"/>
    <x v="0"/>
    <n v="72781190"/>
  </r>
  <r>
    <x v="706"/>
    <x v="649"/>
    <x v="24"/>
    <n v="1199"/>
    <s v="&gt;#500"/>
    <n v="7999"/>
    <n v="0.85"/>
    <x v="10"/>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x v="553"/>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s v="yes"/>
    <n v="3.5"/>
    <n v="207254090"/>
    <x v="0"/>
    <x v="0"/>
    <n v="30392430"/>
  </r>
  <r>
    <x v="707"/>
    <x v="650"/>
    <x v="46"/>
    <n v="235"/>
    <s v="&gt;#500"/>
    <n v="1599"/>
    <n v="0.85"/>
    <x v="12"/>
    <n v="1173"/>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x v="554"/>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s v="yes"/>
    <n v="4"/>
    <n v="1875627"/>
    <x v="0"/>
    <x v="0"/>
    <n v="7533006"/>
  </r>
  <r>
    <x v="708"/>
    <x v="651"/>
    <x v="47"/>
    <n v="549"/>
    <s v="#200-#500"/>
    <n v="1999"/>
    <n v="0.73"/>
    <x v="10"/>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x v="555"/>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s v="yes"/>
    <n v="3.5"/>
    <n v="12837578"/>
    <x v="0"/>
    <x v="0"/>
    <n v="1547702"/>
  </r>
  <r>
    <x v="709"/>
    <x v="652"/>
    <x v="81"/>
    <n v="89"/>
    <s v="#200"/>
    <n v="99"/>
    <n v="0.1"/>
    <x v="3"/>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x v="556"/>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s v="no"/>
    <n v="4"/>
    <n v="23859"/>
    <x v="1"/>
    <x v="1"/>
    <n v="44344"/>
  </r>
  <r>
    <x v="28"/>
    <x v="28"/>
    <x v="0"/>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x v="25"/>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s v="yes"/>
    <n v="4.5"/>
    <n v="367816"/>
    <x v="0"/>
    <x v="1"/>
    <n v="2691736"/>
  </r>
  <r>
    <x v="710"/>
    <x v="653"/>
    <x v="24"/>
    <n v="1299"/>
    <s v="&gt;#500"/>
    <n v="2999"/>
    <n v="0.56999999999999995"/>
    <x v="12"/>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x v="557"/>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s v="yes"/>
    <n v="4"/>
    <n v="43872371"/>
    <x v="0"/>
    <x v="0"/>
    <n v="22353112"/>
  </r>
  <r>
    <x v="711"/>
    <x v="654"/>
    <x v="65"/>
    <n v="230"/>
    <s v="#200-#500"/>
    <n v="999"/>
    <n v="0.77"/>
    <x v="3"/>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x v="558"/>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s v="yes"/>
    <n v="4"/>
    <n v="1526472"/>
    <x v="0"/>
    <x v="0"/>
    <n v="22968896"/>
  </r>
  <r>
    <x v="712"/>
    <x v="655"/>
    <x v="98"/>
    <n v="119"/>
    <s v="&gt;#500"/>
    <n v="499"/>
    <n v="0.76"/>
    <x v="5"/>
    <n v="15032"/>
    <s v="SUPERIOR QUALITY: Gizga Essentials Earphone Carrying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x v="559"/>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s v="yes"/>
    <n v="4.5"/>
    <n v="7500968"/>
    <x v="0"/>
    <x v="0"/>
    <n v="1046001720"/>
  </r>
  <r>
    <x v="713"/>
    <x v="656"/>
    <x v="99"/>
    <n v="449"/>
    <s v="&gt;#500"/>
    <n v="800"/>
    <n v="0.44"/>
    <x v="6"/>
    <n v="69585"/>
    <s v="Great choice for compact to mid-range point-and-shoot cameras|Quick transfer speeds up to 120MB/s to backup those moments|Up to 256GB* to store tons of pictures and even more Full HD video|Exceptional video recording performance with UHS Speed Class 1 5 and Class 10 rating for Full HD video |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x v="560"/>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s v="no"/>
    <n v="4.5"/>
    <n v="55668000"/>
    <x v="0"/>
    <x v="0"/>
    <n v="1000006035"/>
  </r>
  <r>
    <x v="714"/>
    <x v="657"/>
    <x v="100"/>
    <n v="1699"/>
    <s v="&gt;#500"/>
    <n v="3495"/>
    <n v="0.51"/>
    <x v="4"/>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x v="561"/>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s v="yes"/>
    <n v="4"/>
    <n v="50226645"/>
    <x v="0"/>
    <x v="0"/>
    <n v="45728522"/>
  </r>
  <r>
    <x v="715"/>
    <x v="658"/>
    <x v="93"/>
    <n v="561"/>
    <s v="&gt;#500"/>
    <n v="720"/>
    <n v="0.22"/>
    <x v="6"/>
    <n v="3182"/>
    <s v="The cover design of the notebook is subject to change, it depends on stock availability|Long Notebook - 140 Pages, Single Line, 297mm x 210mm |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x v="562"/>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s v="no"/>
    <n v="4.5"/>
    <n v="2291040"/>
    <x v="0"/>
    <x v="0"/>
    <n v="82369252"/>
  </r>
  <r>
    <x v="716"/>
    <x v="659"/>
    <x v="45"/>
    <n v="289"/>
    <s v="&gt;#500"/>
    <n v="590"/>
    <n v="0.51"/>
    <x v="6"/>
    <n v="25886"/>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x v="563"/>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s v="yes"/>
    <n v="4.5"/>
    <n v="15272740"/>
    <x v="0"/>
    <x v="0"/>
    <n v="122596096"/>
  </r>
  <r>
    <x v="717"/>
    <x v="660"/>
    <x v="48"/>
    <n v="599"/>
    <s v="&gt;#500"/>
    <n v="1999"/>
    <n v="0.7"/>
    <x v="6"/>
    <n v="4736"/>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x v="564"/>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s v="yes"/>
    <n v="4.5"/>
    <n v="9467264"/>
    <x v="0"/>
    <x v="0"/>
    <n v="345751680"/>
  </r>
  <r>
    <x v="718"/>
    <x v="661"/>
    <x v="55"/>
    <n v="5599"/>
    <s v="&gt;#500"/>
    <n v="7350"/>
    <n v="0.24"/>
    <x v="6"/>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x v="565"/>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s v="no"/>
    <n v="4.5"/>
    <n v="536586750"/>
    <x v="0"/>
    <x v="0"/>
    <n v="1489155990"/>
  </r>
  <r>
    <x v="719"/>
    <x v="662"/>
    <x v="101"/>
    <n v="1990"/>
    <s v="&gt;#500"/>
    <n v="2595"/>
    <n v="0.23"/>
    <x v="5"/>
    <n v="20398"/>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x v="566"/>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s v="no"/>
    <n v="4.5"/>
    <n v="52932810"/>
    <x v="0"/>
    <x v="0"/>
    <n v="43345750"/>
  </r>
  <r>
    <x v="720"/>
    <x v="663"/>
    <x v="87"/>
    <n v="499"/>
    <s v="&gt;#500"/>
    <n v="799"/>
    <n v="0.38"/>
    <x v="5"/>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x v="56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s v="no"/>
    <n v="4.5"/>
    <n v="1697875"/>
    <x v="0"/>
    <x v="0"/>
    <n v="24076250"/>
  </r>
  <r>
    <x v="721"/>
    <x v="664"/>
    <x v="90"/>
    <n v="449"/>
    <s v="&gt;#500"/>
    <n v="999"/>
    <n v="0.55000000000000004"/>
    <x v="5"/>
    <n v="1133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x v="568"/>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s v="yes"/>
    <n v="4.5"/>
    <n v="11318670"/>
    <x v="0"/>
    <x v="0"/>
    <n v="310906530"/>
  </r>
  <r>
    <x v="722"/>
    <x v="665"/>
    <x v="102"/>
    <n v="999"/>
    <s v="#200-#500"/>
    <n v="1999"/>
    <n v="0.5"/>
    <x v="3"/>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x v="569"/>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s v="yes"/>
    <n v="4"/>
    <n v="54854559"/>
    <x v="0"/>
    <x v="0"/>
    <n v="6997455"/>
  </r>
  <r>
    <x v="723"/>
    <x v="666"/>
    <x v="40"/>
    <n v="69"/>
    <s v="&gt;#500"/>
    <n v="299"/>
    <n v="0.77"/>
    <x v="5"/>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x v="570"/>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s v="yes"/>
    <n v="4.5"/>
    <n v="76245"/>
    <x v="0"/>
    <x v="1"/>
    <n v="5909370"/>
  </r>
  <r>
    <x v="724"/>
    <x v="667"/>
    <x v="45"/>
    <n v="899"/>
    <s v="&gt;#500"/>
    <n v="1499"/>
    <n v="0.4"/>
    <x v="3"/>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x v="571"/>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s v="no"/>
    <n v="4"/>
    <n v="34737826"/>
    <x v="0"/>
    <x v="0"/>
    <n v="468531932"/>
  </r>
  <r>
    <x v="725"/>
    <x v="668"/>
    <x v="50"/>
    <n v="478"/>
    <s v="&gt;#500"/>
    <n v="699"/>
    <n v="0.32"/>
    <x v="12"/>
    <n v="20218"/>
    <s v="4-pole jack is compatible for laptop which has only one audio male jack ,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x v="572"/>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s v="no"/>
    <n v="4"/>
    <n v="14132382"/>
    <x v="0"/>
    <x v="0"/>
    <n v="223894132"/>
  </r>
  <r>
    <x v="726"/>
    <x v="669"/>
    <x v="103"/>
    <n v="1399"/>
    <s v="&gt;#500"/>
    <n v="2490"/>
    <n v="0.44"/>
    <x v="5"/>
    <n v="11074"/>
    <s v="The 18-in-1 multipurpose table 6-height quick adjustment Min- 54cm  Max-73cm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x v="573"/>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s v="no"/>
    <n v="4.5"/>
    <n v="27574260"/>
    <x v="0"/>
    <x v="0"/>
    <n v="830284224"/>
  </r>
  <r>
    <x v="30"/>
    <x v="30"/>
    <x v="0"/>
    <n v="199"/>
    <s v="#200-#500"/>
    <n v="750"/>
    <n v="0.73"/>
    <x v="7"/>
    <n v="74976"/>
    <s v="One 9.8-foot-long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x v="27"/>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s v="yes"/>
    <n v="4.5"/>
    <n v="56232000"/>
    <x v="0"/>
    <x v="0"/>
    <n v="1919910432"/>
  </r>
  <r>
    <x v="727"/>
    <x v="670"/>
    <x v="104"/>
    <n v="149"/>
    <s v="&gt;#500"/>
    <n v="499"/>
    <n v="0.7"/>
    <x v="4"/>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x v="574"/>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s v="yes"/>
    <n v="4"/>
    <n v="12777893"/>
    <x v="0"/>
    <x v="0"/>
    <n v="1055674182"/>
  </r>
  <r>
    <x v="728"/>
    <x v="671"/>
    <x v="71"/>
    <n v="1799"/>
    <s v="&gt;#500"/>
    <n v="4990"/>
    <n v="0.64"/>
    <x v="3"/>
    <n v="41226"/>
    <s v="Experience the true immersive sound with a pumping driver delivering 10W of audio and connect to the music that you love|Its powerful 1800mAh battery offers a playback time of up to 7 hours. Impedance 4Œ©, Sensitivity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x v="57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s v="yes"/>
    <n v="4"/>
    <n v="205717740"/>
    <x v="0"/>
    <x v="0"/>
    <n v="106404306"/>
  </r>
  <r>
    <x v="729"/>
    <x v="672"/>
    <x v="105"/>
    <n v="425"/>
    <s v="&gt;#500"/>
    <n v="999"/>
    <n v="0.56999999999999995"/>
    <x v="1"/>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x v="576"/>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s v="yes"/>
    <n v="4"/>
    <n v="2578419"/>
    <x v="0"/>
    <x v="0"/>
    <n v="47312311"/>
  </r>
  <r>
    <x v="730"/>
    <x v="673"/>
    <x v="89"/>
    <n v="999"/>
    <s v="&gt;#500"/>
    <n v="2490"/>
    <n v="0.6"/>
    <x v="4"/>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x v="577"/>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s v="yes"/>
    <n v="4"/>
    <n v="45644190"/>
    <x v="0"/>
    <x v="0"/>
    <n v="32610849"/>
  </r>
  <r>
    <x v="731"/>
    <x v="674"/>
    <x v="46"/>
    <n v="378"/>
    <s v="#200-#500"/>
    <n v="999"/>
    <n v="0.62"/>
    <x v="4"/>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x v="578"/>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s v="yes"/>
    <n v="4"/>
    <n v="1777221"/>
    <x v="0"/>
    <x v="0"/>
    <n v="690252"/>
  </r>
  <r>
    <x v="732"/>
    <x v="675"/>
    <x v="106"/>
    <n v="99"/>
    <s v="#200"/>
    <n v="99"/>
    <n v="0"/>
    <x v="5"/>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x v="579"/>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s v="no"/>
    <n v="4.5"/>
    <n v="38412"/>
    <x v="1"/>
    <x v="1"/>
    <n v="3358528"/>
  </r>
  <r>
    <x v="733"/>
    <x v="676"/>
    <x v="69"/>
    <n v="1499"/>
    <s v="&gt;#500"/>
    <n v="2999"/>
    <n v="0.5"/>
    <x v="7"/>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x v="580"/>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s v="yes"/>
    <n v="4.5"/>
    <n v="25959344"/>
    <x v="0"/>
    <x v="0"/>
    <n v="804358800"/>
  </r>
  <r>
    <x v="734"/>
    <x v="677"/>
    <x v="107"/>
    <n v="1815"/>
    <s v="#200-#500"/>
    <n v="3100"/>
    <n v="0.41"/>
    <x v="7"/>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x v="581"/>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s v="no"/>
    <n v="4.5"/>
    <n v="288067500"/>
    <x v="0"/>
    <x v="0"/>
    <n v="117921825"/>
  </r>
  <r>
    <x v="735"/>
    <x v="678"/>
    <x v="93"/>
    <n v="67"/>
    <s v="#200"/>
    <n v="75"/>
    <n v="0.11"/>
    <x v="4"/>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x v="582"/>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s v="no"/>
    <n v="4"/>
    <n v="95175"/>
    <x v="1"/>
    <x v="0"/>
    <n v="22072986"/>
  </r>
  <r>
    <x v="736"/>
    <x v="679"/>
    <x v="47"/>
    <n v="1889"/>
    <s v="&gt;#500"/>
    <n v="2699"/>
    <n v="0.3"/>
    <x v="5"/>
    <n v="17394"/>
    <s v="Elegant Portable: Very attractive design and finish. Legs can be folded completely to make it highly portable. Voltage: 5W. Connector:USB 2.0. Materials : MDF Board|Strong and adjustable: Vertical Extension of Legs and Angular Adjustment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x v="583"/>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s v="no"/>
    <n v="4.5"/>
    <n v="46946406"/>
    <x v="0"/>
    <x v="0"/>
    <n v="159485586"/>
  </r>
  <r>
    <x v="737"/>
    <x v="680"/>
    <x v="24"/>
    <n v="499"/>
    <s v="&gt;#500"/>
    <n v="1499"/>
    <n v="0.67"/>
    <x v="10"/>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x v="584"/>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s v="yes"/>
    <n v="3.5"/>
    <n v="13744331"/>
    <x v="0"/>
    <x v="0"/>
    <n v="9444070"/>
  </r>
  <r>
    <x v="738"/>
    <x v="681"/>
    <x v="65"/>
    <n v="499"/>
    <s v="&gt;#500"/>
    <n v="999"/>
    <n v="0.5"/>
    <x v="6"/>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x v="585"/>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s v="yes"/>
    <n v="4.5"/>
    <n v="1028970"/>
    <x v="0"/>
    <x v="0"/>
    <n v="51781190"/>
  </r>
  <r>
    <x v="739"/>
    <x v="682"/>
    <x v="55"/>
    <n v="5799"/>
    <s v="&gt;#500"/>
    <n v="7999"/>
    <n v="0.28000000000000003"/>
    <x v="7"/>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x v="586"/>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s v="no"/>
    <n v="4.5"/>
    <n v="402133727"/>
    <x v="0"/>
    <x v="0"/>
    <n v="338940566"/>
  </r>
  <r>
    <x v="740"/>
    <x v="683"/>
    <x v="108"/>
    <n v="499"/>
    <s v="&gt;#500"/>
    <n v="799"/>
    <n v="0.38"/>
    <x v="2"/>
    <n v="6742"/>
    <s v="Zeb-fame is a USB powered 2.0 speaker that supports an AUX input|The 2.0 speaker also comes with volume control and produces scintillating sound experience even while being compact|Drivers 5.2cm  x 2|Impedance 4 ohms|Output Power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x v="587"/>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s v="no"/>
    <n v="4"/>
    <n v="5386858"/>
    <x v="0"/>
    <x v="0"/>
    <n v="8144336"/>
  </r>
  <r>
    <x v="741"/>
    <x v="684"/>
    <x v="46"/>
    <n v="249"/>
    <s v="#200-#500"/>
    <n v="600"/>
    <n v="0.59"/>
    <x v="1"/>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x v="588"/>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s v="yes"/>
    <n v="4"/>
    <n v="724800"/>
    <x v="0"/>
    <x v="0"/>
    <n v="2335064"/>
  </r>
  <r>
    <x v="31"/>
    <x v="31"/>
    <x v="0"/>
    <n v="179"/>
    <s v="&gt;#500"/>
    <n v="499"/>
    <n v="0.64"/>
    <x v="1"/>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x v="28"/>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s v="yes"/>
    <n v="4"/>
    <n v="964567"/>
    <x v="0"/>
    <x v="0"/>
    <n v="48336598"/>
  </r>
  <r>
    <x v="742"/>
    <x v="685"/>
    <x v="55"/>
    <n v="4449"/>
    <s v="&gt;#500"/>
    <n v="5734"/>
    <n v="0.22"/>
    <x v="6"/>
    <n v="25006"/>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x v="589"/>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s v="no"/>
    <n v="4.5"/>
    <n v="143384404"/>
    <x v="0"/>
    <x v="0"/>
    <n v="836050604"/>
  </r>
  <r>
    <x v="743"/>
    <x v="686"/>
    <x v="85"/>
    <n v="299"/>
    <s v="&gt;#500"/>
    <n v="550"/>
    <n v="0.46"/>
    <x v="14"/>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x v="590"/>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s v="no"/>
    <n v="4.5"/>
    <n v="18388700"/>
    <x v="0"/>
    <x v="0"/>
    <n v="210667634"/>
  </r>
  <r>
    <x v="744"/>
    <x v="687"/>
    <x v="45"/>
    <n v="629"/>
    <s v="&gt;#500"/>
    <n v="1390"/>
    <n v="0.55000000000000004"/>
    <x v="6"/>
    <n v="63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x v="591"/>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s v="yes"/>
    <n v="4.5"/>
    <n v="8758390"/>
    <x v="0"/>
    <x v="0"/>
    <n v="142516018"/>
  </r>
  <r>
    <x v="745"/>
    <x v="688"/>
    <x v="49"/>
    <n v="2595"/>
    <s v="&gt;#500"/>
    <n v="3295"/>
    <n v="0.21"/>
    <x v="6"/>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and is compatible with wired, wireless or Bluetooth mice.|Durable and Spill-resistant: The wireless and compact keyboard K480 is also spill-resistant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x v="592"/>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s v="no"/>
    <n v="4.5"/>
    <n v="74526310"/>
    <x v="0"/>
    <x v="0"/>
    <n v="22029932"/>
  </r>
  <r>
    <x v="32"/>
    <x v="32"/>
    <x v="0"/>
    <n v="389"/>
    <s v="&gt;#500"/>
    <n v="1099"/>
    <n v="0.65"/>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x v="29"/>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s v="yes"/>
    <n v="4.5"/>
    <n v="1070426"/>
    <x v="0"/>
    <x v="1"/>
    <n v="19813108"/>
  </r>
  <r>
    <x v="746"/>
    <x v="689"/>
    <x v="69"/>
    <n v="1799"/>
    <s v="#200-#500"/>
    <n v="2911"/>
    <n v="0.38"/>
    <x v="5"/>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x v="593"/>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s v="no"/>
    <n v="4.5"/>
    <n v="59215562"/>
    <x v="0"/>
    <x v="0"/>
    <n v="151120718"/>
  </r>
  <r>
    <x v="747"/>
    <x v="690"/>
    <x v="78"/>
    <n v="90"/>
    <s v="#200"/>
    <n v="175"/>
    <n v="0.49"/>
    <x v="6"/>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x v="594"/>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s v="no"/>
    <n v="4.5"/>
    <n v="1300075"/>
    <x v="1"/>
    <x v="0"/>
    <n v="196296467"/>
  </r>
  <r>
    <x v="748"/>
    <x v="691"/>
    <x v="47"/>
    <n v="599"/>
    <s v="&gt;#500"/>
    <n v="599"/>
    <n v="0"/>
    <x v="1"/>
    <n v="26423"/>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x v="595"/>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s v="no"/>
    <n v="4"/>
    <n v="15827377"/>
    <x v="0"/>
    <x v="0"/>
    <n v="827172015"/>
  </r>
  <r>
    <x v="749"/>
    <x v="692"/>
    <x v="19"/>
    <n v="1999"/>
    <s v="&gt;#500"/>
    <n v="7999"/>
    <n v="0.75"/>
    <x v="3"/>
    <n v="3130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x v="596"/>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s v="yes"/>
    <n v="4"/>
    <n v="250408695"/>
    <x v="0"/>
    <x v="0"/>
    <n v="351022965"/>
  </r>
  <r>
    <x v="750"/>
    <x v="693"/>
    <x v="109"/>
    <n v="2099"/>
    <s v="#200-#500"/>
    <n v="3250"/>
    <n v="0.35"/>
    <x v="12"/>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x v="597"/>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s v="no"/>
    <n v="4"/>
    <n v="36442250"/>
    <x v="0"/>
    <x v="0"/>
    <n v="114081062"/>
  </r>
  <r>
    <x v="751"/>
    <x v="694"/>
    <x v="110"/>
    <n v="179"/>
    <s v="&gt;#500"/>
    <n v="499"/>
    <n v="0.64"/>
    <x v="4"/>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x v="598"/>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s v="yes"/>
    <n v="4"/>
    <n v="5076826"/>
    <x v="0"/>
    <x v="0"/>
    <n v="177159862"/>
  </r>
  <r>
    <x v="752"/>
    <x v="695"/>
    <x v="54"/>
    <n v="1345"/>
    <s v="&gt;#500"/>
    <n v="2295"/>
    <n v="0.41"/>
    <x v="3"/>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Durable and Resilient: This full-size wireless keyboard features a spill-resistant design ,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x v="599"/>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s v="no"/>
    <n v="4"/>
    <n v="39962835"/>
    <x v="0"/>
    <x v="0"/>
    <n v="116249188"/>
  </r>
  <r>
    <x v="753"/>
    <x v="696"/>
    <x v="60"/>
    <n v="349"/>
    <s v="#200-#500"/>
    <n v="995"/>
    <n v="0.65"/>
    <x v="3"/>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x v="600"/>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s v="yes"/>
    <n v="4"/>
    <n v="6642620"/>
    <x v="0"/>
    <x v="0"/>
    <n v="53915376"/>
  </r>
  <r>
    <x v="754"/>
    <x v="697"/>
    <x v="95"/>
    <n v="287"/>
    <s v="&gt;#500"/>
    <n v="499"/>
    <n v="0.42"/>
    <x v="6"/>
    <n v="8076"/>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 Suitable for 1 and 5 Gigabit speed up to 328 feet and 10 Gigabit speed up to 165ft depending on the installation environment. Bandwidth tested up to 550 MHz. Supports PoE, PoE+, and PoE++  up to 60W and 300V DC.|‚úîÔ∏èTHE RJ45 METAL-SHIELDED CONNECTORS WITH GOLD-PLATED CONTACTS - Metal-shielded shell eliminate cross-talk and prevents electromagnetic interference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x v="601"/>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s v="no"/>
    <n v="4.5"/>
    <n v="4029924"/>
    <x v="0"/>
    <x v="0"/>
    <n v="2866980"/>
  </r>
  <r>
    <x v="33"/>
    <x v="33"/>
    <x v="0"/>
    <n v="599"/>
    <s v="#200-#500"/>
    <n v="599"/>
    <n v="0"/>
    <x v="5"/>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x v="30"/>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s v="no"/>
    <n v="4.5"/>
    <n v="212645"/>
    <x v="0"/>
    <x v="1"/>
    <n v="6622880"/>
  </r>
  <r>
    <x v="755"/>
    <x v="698"/>
    <x v="44"/>
    <n v="349"/>
    <s v="&gt;#500"/>
    <n v="450"/>
    <n v="0.22"/>
    <x v="4"/>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x v="602"/>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s v="no"/>
    <n v="4"/>
    <n v="8395200"/>
    <x v="0"/>
    <x v="0"/>
    <n v="589510944"/>
  </r>
  <r>
    <x v="756"/>
    <x v="699"/>
    <x v="51"/>
    <n v="879"/>
    <s v="&gt;#500"/>
    <n v="1109"/>
    <n v="0.21"/>
    <x v="6"/>
    <n v="31599"/>
    <s v="Duracell Rechargeable AA 2500 mAh batteries are our #1 longest-lasting per charge |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x v="603"/>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s v="no"/>
    <n v="4.5"/>
    <n v="35043291"/>
    <x v="0"/>
    <x v="0"/>
    <n v="33968925"/>
  </r>
  <r>
    <x v="34"/>
    <x v="34"/>
    <x v="0"/>
    <n v="199"/>
    <s v="#200-#500"/>
    <n v="999"/>
    <n v="0.8"/>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x v="3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s v="yes"/>
    <n v="4"/>
    <n v="1073925"/>
    <x v="0"/>
    <x v="0"/>
    <n v="15018825"/>
  </r>
  <r>
    <x v="757"/>
    <x v="700"/>
    <x v="74"/>
    <n v="250"/>
    <s v="#200-#500"/>
    <n v="250"/>
    <n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x v="604"/>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s v="no"/>
    <n v="4"/>
    <n v="3492750"/>
    <x v="0"/>
    <x v="0"/>
    <n v="34815732"/>
  </r>
  <r>
    <x v="758"/>
    <x v="701"/>
    <x v="24"/>
    <n v="199"/>
    <s v="&gt;#500"/>
    <n v="499"/>
    <n v="0.6"/>
    <x v="10"/>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x v="605"/>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s v="yes"/>
    <n v="3.5"/>
    <n v="1243508"/>
    <x v="0"/>
    <x v="0"/>
    <n v="33771584"/>
  </r>
  <r>
    <x v="36"/>
    <x v="36"/>
    <x v="0"/>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32"/>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s v="yes"/>
    <n v="4.5"/>
    <n v="25748800"/>
    <x v="0"/>
    <x v="0"/>
    <n v="7792400"/>
  </r>
  <r>
    <x v="37"/>
    <x v="37"/>
    <x v="0"/>
    <n v="199"/>
    <s v="&gt;#500"/>
    <n v="999"/>
    <n v="0.8"/>
    <x v="1"/>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x v="33"/>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s v="yes"/>
    <n v="4"/>
    <n v="574425"/>
    <x v="0"/>
    <x v="1"/>
    <n v="1450725"/>
  </r>
  <r>
    <x v="759"/>
    <x v="702"/>
    <x v="110"/>
    <n v="149"/>
    <s v="&gt;#500"/>
    <n v="999"/>
    <n v="0.85"/>
    <x v="13"/>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x v="606"/>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s v="yes"/>
    <n v="3.5"/>
    <n v="2520477"/>
    <x v="0"/>
    <x v="0"/>
    <n v="888096"/>
  </r>
  <r>
    <x v="760"/>
    <x v="703"/>
    <x v="46"/>
    <n v="469"/>
    <s v="&gt;#500"/>
    <n v="1499"/>
    <n v="0.69"/>
    <x v="4"/>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x v="607"/>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s v="yes"/>
    <n v="4"/>
    <n v="527648"/>
    <x v="0"/>
    <x v="1"/>
    <n v="585024"/>
  </r>
  <r>
    <x v="761"/>
    <x v="704"/>
    <x v="87"/>
    <n v="1187"/>
    <s v="&gt;#500"/>
    <n v="1929"/>
    <n v="0.38"/>
    <x v="4"/>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x v="608"/>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s v="no"/>
    <n v="4"/>
    <n v="3205998"/>
    <x v="0"/>
    <x v="0"/>
    <n v="12219024"/>
  </r>
  <r>
    <x v="762"/>
    <x v="705"/>
    <x v="111"/>
    <n v="849"/>
    <s v="#200-#500"/>
    <n v="1499"/>
    <n v="0.43"/>
    <x v="1"/>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x v="609"/>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s v="no"/>
    <n v="4"/>
    <n v="11020648"/>
    <x v="0"/>
    <x v="0"/>
    <n v="25298232"/>
  </r>
  <r>
    <x v="763"/>
    <x v="706"/>
    <x v="45"/>
    <n v="328"/>
    <s v="&gt;#500"/>
    <n v="399"/>
    <n v="0.18"/>
    <x v="4"/>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x v="610"/>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s v="no"/>
    <n v="4"/>
    <n v="1372959"/>
    <x v="0"/>
    <x v="0"/>
    <n v="320013"/>
  </r>
  <r>
    <x v="764"/>
    <x v="707"/>
    <x v="47"/>
    <n v="269"/>
    <s v="#200-#500"/>
    <n v="699"/>
    <n v="0.62"/>
    <x v="1"/>
    <n v="93"/>
    <s v="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x v="611"/>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s v="yes"/>
    <n v="4"/>
    <n v="65007"/>
    <x v="0"/>
    <x v="1"/>
    <n v="3803235"/>
  </r>
  <r>
    <x v="765"/>
    <x v="708"/>
    <x v="112"/>
    <n v="299"/>
    <s v="&gt;#500"/>
    <n v="400"/>
    <n v="0.25"/>
    <x v="12"/>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x v="612"/>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s v="no"/>
    <n v="4"/>
    <n v="16358000"/>
    <x v="0"/>
    <x v="0"/>
    <n v="450090370"/>
  </r>
  <r>
    <x v="766"/>
    <x v="709"/>
    <x v="113"/>
    <n v="549"/>
    <s v="#200-#500"/>
    <n v="1499"/>
    <n v="0.63"/>
    <x v="5"/>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x v="613"/>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s v="yes"/>
    <n v="4.5"/>
    <n v="16497994"/>
    <x v="0"/>
    <x v="0"/>
    <n v="98371628"/>
  </r>
  <r>
    <x v="767"/>
    <x v="710"/>
    <x v="73"/>
    <n v="114"/>
    <s v="#200"/>
    <n v="120"/>
    <n v="0.05"/>
    <x v="3"/>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x v="614"/>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s v="no"/>
    <n v="4"/>
    <n v="1072560"/>
    <x v="1"/>
    <x v="0"/>
    <n v="38504904"/>
  </r>
  <r>
    <x v="768"/>
    <x v="711"/>
    <x v="114"/>
    <n v="120"/>
    <s v="#200"/>
    <n v="120"/>
    <n v="0"/>
    <x v="4"/>
    <n v="4308"/>
    <s v="0.7 mm tip size|Black Body, Multicolor Ink,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x v="615"/>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s v="no"/>
    <n v="4"/>
    <n v="516960"/>
    <x v="1"/>
    <x v="0"/>
    <n v="1990296"/>
  </r>
  <r>
    <x v="39"/>
    <x v="39"/>
    <x v="0"/>
    <n v="970"/>
    <s v="&gt;#500"/>
    <n v="1999"/>
    <n v="0.51"/>
    <x v="3"/>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x v="35"/>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s v="yes"/>
    <n v="4"/>
    <n v="923538"/>
    <x v="0"/>
    <x v="1"/>
    <n v="49750932"/>
  </r>
  <r>
    <x v="40"/>
    <x v="40"/>
    <x v="0"/>
    <n v="209"/>
    <s v="&gt;#500"/>
    <n v="695"/>
    <n v="0.7"/>
    <x v="7"/>
    <n v="107686"/>
    <s v="One 6-foot-long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x v="36"/>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s v="yes"/>
    <n v="4.5"/>
    <n v="74841770"/>
    <x v="0"/>
    <x v="0"/>
    <n v="1147071272"/>
  </r>
  <r>
    <x v="769"/>
    <x v="712"/>
    <x v="45"/>
    <n v="1490"/>
    <s v="#200-#500"/>
    <n v="2295"/>
    <n v="0.35"/>
    <x v="14"/>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x v="616"/>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s v="no"/>
    <n v="4.5"/>
    <n v="24446340"/>
    <x v="0"/>
    <x v="0"/>
    <n v="53643472"/>
  </r>
  <r>
    <x v="770"/>
    <x v="713"/>
    <x v="115"/>
    <n v="99"/>
    <s v="#200"/>
    <n v="99"/>
    <n v="0"/>
    <x v="5"/>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x v="617"/>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s v="no"/>
    <n v="4.5"/>
    <n v="498564"/>
    <x v="1"/>
    <x v="0"/>
    <n v="25467052"/>
  </r>
  <r>
    <x v="771"/>
    <x v="714"/>
    <x v="45"/>
    <n v="149"/>
    <s v="&gt;#500"/>
    <n v="249"/>
    <n v="0.4"/>
    <x v="1"/>
    <n v="5057"/>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x v="618"/>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s v="no"/>
    <n v="4"/>
    <n v="1259193"/>
    <x v="0"/>
    <x v="0"/>
    <n v="43171609"/>
  </r>
  <r>
    <x v="772"/>
    <x v="715"/>
    <x v="63"/>
    <n v="575"/>
    <s v="&gt;#500"/>
    <n v="2799"/>
    <n v="0.79"/>
    <x v="3"/>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x v="619"/>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s v="yes"/>
    <n v="4"/>
    <n v="23895063"/>
    <x v="0"/>
    <x v="0"/>
    <n v="83594304"/>
  </r>
  <r>
    <x v="45"/>
    <x v="45"/>
    <x v="0"/>
    <n v="333"/>
    <s v="#200-#500"/>
    <n v="999"/>
    <n v="0.67"/>
    <x v="9"/>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x v="39"/>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s v="yes"/>
    <n v="3.5"/>
    <n v="9782208"/>
    <x v="0"/>
    <x v="0"/>
    <n v="23990400"/>
  </r>
  <r>
    <x v="773"/>
    <x v="716"/>
    <x v="94"/>
    <n v="178"/>
    <s v="&gt;#500"/>
    <n v="210"/>
    <n v="0.15"/>
    <x v="5"/>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x v="620"/>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s v="no"/>
    <n v="4.5"/>
    <n v="514500"/>
    <x v="0"/>
    <x v="0"/>
    <n v="1656200"/>
  </r>
  <r>
    <x v="774"/>
    <x v="717"/>
    <x v="24"/>
    <n v="1599"/>
    <s v="&gt;#500"/>
    <n v="3490"/>
    <n v="0.54"/>
    <x v="8"/>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x v="621"/>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s v="yes"/>
    <n v="3.5"/>
    <n v="2359240"/>
    <x v="0"/>
    <x v="1"/>
    <n v="792948"/>
  </r>
  <r>
    <x v="775"/>
    <x v="718"/>
    <x v="24"/>
    <n v="499"/>
    <s v="#200-#500"/>
    <n v="1299"/>
    <n v="0.62"/>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x v="622"/>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s v="yes"/>
    <n v="4"/>
    <n v="1523727"/>
    <x v="0"/>
    <x v="0"/>
    <n v="11727654"/>
  </r>
  <r>
    <x v="776"/>
    <x v="719"/>
    <x v="65"/>
    <n v="199"/>
    <s v="&gt;#500"/>
    <n v="499"/>
    <n v="0.6"/>
    <x v="5"/>
    <n v="9998"/>
    <s v="Mouse pad-ideal for gamers, graphic designers, or anyone who uses a mouse for long sessions|High-quality cloth surface promotes smooth mouse gliding and enhanced precision|Steady, thick, rubberized base keeps mouse pad in place|Measures 9.4 by 7.7 by .08 inches |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x v="623"/>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s v="yes"/>
    <n v="4.5"/>
    <n v="4989002"/>
    <x v="0"/>
    <x v="0"/>
    <n v="58508296"/>
  </r>
  <r>
    <x v="777"/>
    <x v="720"/>
    <x v="19"/>
    <n v="2499"/>
    <s v="&gt;#500"/>
    <n v="5999"/>
    <n v="0.57999999999999996"/>
    <x v="4"/>
    <n v="5852"/>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x v="624"/>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s v="yes"/>
    <n v="4"/>
    <n v="35106148"/>
    <x v="0"/>
    <x v="0"/>
    <n v="2118424"/>
  </r>
  <r>
    <x v="778"/>
    <x v="721"/>
    <x v="116"/>
    <n v="199"/>
    <s v="&gt;#500"/>
    <n v="999"/>
    <n v="0.8"/>
    <x v="3"/>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x v="625"/>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s v="yes"/>
    <n v="4"/>
    <n v="361638"/>
    <x v="0"/>
    <x v="1"/>
    <n v="74228824"/>
  </r>
  <r>
    <x v="779"/>
    <x v="722"/>
    <x v="22"/>
    <n v="939"/>
    <s v="&gt;#500"/>
    <n v="1800"/>
    <n v="0.48"/>
    <x v="7"/>
    <n v="205052"/>
    <s v="Save time with card offload speeds upto 170mb/s powered by SanDisk quickflow technology|Perfect for shooting 4K UHD video and sequential burst mode photography|Capture uninterrupted video with UHS Class 3  and video speed class 30 |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x v="626"/>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s v="no"/>
    <n v="4.5"/>
    <n v="369093600"/>
    <x v="0"/>
    <x v="0"/>
    <n v="1863922680"/>
  </r>
  <r>
    <x v="780"/>
    <x v="723"/>
    <x v="19"/>
    <n v="2499"/>
    <s v="&gt;#500"/>
    <n v="9999"/>
    <n v="0.75"/>
    <x v="1"/>
    <n v="909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x v="627"/>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s v="yes"/>
    <n v="4"/>
    <n v="90890910"/>
    <x v="0"/>
    <x v="0"/>
    <n v="37259910"/>
  </r>
  <r>
    <x v="781"/>
    <x v="724"/>
    <x v="45"/>
    <n v="1439"/>
    <s v="&gt;#500"/>
    <n v="2890"/>
    <n v="0.5"/>
    <x v="7"/>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Button Life: Right/Left buttons - up to 3 million click;Scroll button - up to 100,000 clicks | Number of Buttons : 4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x v="628"/>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s v="yes"/>
    <n v="4.5"/>
    <n v="11846110"/>
    <x v="0"/>
    <x v="0"/>
    <n v="53147634"/>
  </r>
  <r>
    <x v="782"/>
    <x v="725"/>
    <x v="24"/>
    <n v="1099"/>
    <s v="#200-#500"/>
    <n v="5999"/>
    <n v="0.82"/>
    <x v="13"/>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x v="629"/>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s v="yes"/>
    <n v="3.5"/>
    <n v="77783034"/>
    <x v="0"/>
    <x v="0"/>
    <n v="57413448"/>
  </r>
  <r>
    <x v="783"/>
    <x v="726"/>
    <x v="73"/>
    <n v="157"/>
    <s v="#200"/>
    <n v="160"/>
    <n v="0.02"/>
    <x v="7"/>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x v="630"/>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s v="no"/>
    <n v="4.5"/>
    <n v="708480"/>
    <x v="1"/>
    <x v="0"/>
    <n v="53547804"/>
  </r>
  <r>
    <x v="43"/>
    <x v="43"/>
    <x v="1"/>
    <n v="999"/>
    <s v="&gt;#500"/>
    <n v="1599"/>
    <n v="0.38"/>
    <x v="5"/>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x v="38"/>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s v="no"/>
    <n v="4.5"/>
    <n v="19336707"/>
    <x v="0"/>
    <x v="0"/>
    <n v="68833356"/>
  </r>
  <r>
    <x v="784"/>
    <x v="727"/>
    <x v="62"/>
    <n v="115"/>
    <s v="#200-#500"/>
    <n v="999"/>
    <n v="0.88"/>
    <x v="9"/>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x v="631"/>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s v="yes"/>
    <n v="3.5"/>
    <n v="5686308"/>
    <x v="0"/>
    <x v="0"/>
    <n v="119532"/>
  </r>
  <r>
    <x v="785"/>
    <x v="728"/>
    <x v="46"/>
    <n v="175"/>
    <s v="&gt;#500"/>
    <n v="499"/>
    <n v="0.65"/>
    <x v="4"/>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x v="632"/>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s v="yes"/>
    <n v="4"/>
    <n v="10479"/>
    <x v="0"/>
    <x v="1"/>
    <n v="39480"/>
  </r>
  <r>
    <x v="786"/>
    <x v="729"/>
    <x v="83"/>
    <n v="1999"/>
    <s v="&gt;#500"/>
    <n v="4700"/>
    <n v="0.56999999999999995"/>
    <x v="12"/>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x v="633"/>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s v="yes"/>
    <n v="4"/>
    <n v="8836000"/>
    <x v="0"/>
    <x v="0"/>
    <n v="40912560"/>
  </r>
  <r>
    <x v="787"/>
    <x v="730"/>
    <x v="117"/>
    <n v="3999"/>
    <s v="&gt;#500"/>
    <n v="4332.96"/>
    <n v="0.08"/>
    <x v="13"/>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Color: Up to 5.5 ppm |PEACE OF MIND SERVICE SUPPORT: HP ON-SITE 1-YEAR WARRANTY |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x v="634"/>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s v="no"/>
    <n v="3.5"/>
    <n v="94293875.519999996"/>
    <x v="0"/>
    <x v="0"/>
    <n v="486924750"/>
  </r>
  <r>
    <x v="788"/>
    <x v="731"/>
    <x v="69"/>
    <n v="899"/>
    <s v="&gt;#500"/>
    <n v="1800"/>
    <n v="0.5"/>
    <x v="4"/>
    <n v="22375"/>
    <s v="N 300 Mbps wireless Router with high gain Omni Antenna. Dynamic I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x v="63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s v="yes"/>
    <n v="4"/>
    <n v="40275000"/>
    <x v="0"/>
    <x v="0"/>
    <n v="54885875"/>
  </r>
  <r>
    <x v="789"/>
    <x v="732"/>
    <x v="65"/>
    <n v="299"/>
    <s v="&gt;#500"/>
    <n v="990"/>
    <n v="0.7"/>
    <x v="7"/>
    <n v="2453"/>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x v="636"/>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s v="yes"/>
    <n v="4.5"/>
    <n v="2428470"/>
    <x v="0"/>
    <x v="0"/>
    <n v="33223432"/>
  </r>
  <r>
    <x v="790"/>
    <x v="733"/>
    <x v="46"/>
    <n v="3303"/>
    <s v="&gt;#500"/>
    <n v="4699"/>
    <n v="0.3"/>
    <x v="6"/>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x v="637"/>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s v="no"/>
    <n v="4.5"/>
    <n v="63643256"/>
    <x v="0"/>
    <x v="0"/>
    <n v="148658944"/>
  </r>
  <r>
    <x v="791"/>
    <x v="734"/>
    <x v="101"/>
    <n v="1890"/>
    <s v="#200-#500"/>
    <n v="5490"/>
    <n v="0.66"/>
    <x v="4"/>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 30 Frame Rate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x v="638"/>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s v="yes"/>
    <n v="4"/>
    <n v="60258240"/>
    <x v="0"/>
    <x v="0"/>
    <n v="33597536"/>
  </r>
  <r>
    <x v="792"/>
    <x v="735"/>
    <x v="92"/>
    <n v="90"/>
    <s v="#200"/>
    <n v="100"/>
    <n v="0.1"/>
    <x v="5"/>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x v="639"/>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s v="no"/>
    <n v="4.5"/>
    <n v="306100"/>
    <x v="1"/>
    <x v="0"/>
    <n v="6954592"/>
  </r>
  <r>
    <x v="793"/>
    <x v="736"/>
    <x v="24"/>
    <n v="1599"/>
    <s v="&gt;#500"/>
    <n v="2790"/>
    <n v="0.43"/>
    <x v="10"/>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x v="640"/>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s v="no"/>
    <n v="3.5"/>
    <n v="6338880"/>
    <x v="0"/>
    <x v="0"/>
    <n v="17269472"/>
  </r>
  <r>
    <x v="794"/>
    <x v="737"/>
    <x v="102"/>
    <n v="599"/>
    <s v="&gt;#500"/>
    <n v="999"/>
    <n v="0.4"/>
    <x v="1"/>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x v="641"/>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s v="no"/>
    <n v="4"/>
    <n v="7593399"/>
    <x v="0"/>
    <x v="0"/>
    <n v="61803731"/>
  </r>
  <r>
    <x v="46"/>
    <x v="46"/>
    <x v="1"/>
    <n v="507"/>
    <s v="&gt;#500"/>
    <n v="1208"/>
    <n v="0.57999999999999996"/>
    <x v="4"/>
    <n v="8131"/>
    <s v="Connects your computer to a high-speed wireless network|Supports WPA/WPA2 wireless encryption to help prevent outside intrusion and protect your personal information from being exposed.|3 Year Brand Warranty|2.4Ghz frequency band |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x v="40"/>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s v="yes"/>
    <n v="4"/>
    <n v="9822248"/>
    <x v="0"/>
    <x v="0"/>
    <n v="34304689"/>
  </r>
  <r>
    <x v="795"/>
    <x v="738"/>
    <x v="65"/>
    <n v="425"/>
    <s v="&gt;#500"/>
    <n v="899"/>
    <n v="0.53"/>
    <x v="7"/>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x v="642"/>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s v="yes"/>
    <n v="4.5"/>
    <n v="3792881"/>
    <x v="0"/>
    <x v="0"/>
    <n v="180467725"/>
  </r>
  <r>
    <x v="796"/>
    <x v="625"/>
    <x v="39"/>
    <n v="1499"/>
    <s v="&gt;#500"/>
    <n v="3999"/>
    <n v="0.63"/>
    <x v="3"/>
    <n v="42775"/>
    <s v="72 Hours Playtime Under Optimum Audio Settings|Dual Equalizer Modes for Normal &amp; Deep Bass Output. Driver Sensitivity  102¬±3dB. Audio Specifications: Impedence 32 ohms|Deep Bass Output with 36mm Drivers|Quick Charging |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x v="643"/>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s v="yes"/>
    <n v="4"/>
    <n v="171057225"/>
    <x v="0"/>
    <x v="0"/>
    <n v="237657900"/>
  </r>
  <r>
    <x v="797"/>
    <x v="739"/>
    <x v="113"/>
    <n v="549"/>
    <s v="#200-#500"/>
    <n v="2499"/>
    <n v="0.78"/>
    <x v="5"/>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x v="644"/>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s v="yes"/>
    <n v="4.5"/>
    <n v="13884444"/>
    <x v="0"/>
    <x v="0"/>
    <n v="514457820"/>
  </r>
  <r>
    <x v="49"/>
    <x v="49"/>
    <x v="0"/>
    <n v="199"/>
    <s v="&gt;#500"/>
    <n v="395"/>
    <n v="0.5"/>
    <x v="3"/>
    <n v="92595"/>
    <s v="Cable Length: 6 Feet |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x v="4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s v="yes"/>
    <n v="4"/>
    <n v="36575025"/>
    <x v="0"/>
    <x v="0"/>
    <n v="1145863125"/>
  </r>
  <r>
    <x v="798"/>
    <x v="740"/>
    <x v="45"/>
    <n v="1295"/>
    <s v="#200-#500"/>
    <n v="1645"/>
    <n v="0.21"/>
    <x v="14"/>
    <n v="12375"/>
    <s v="Quieter Click: Logitech‚Äôs SilentTouch Technology reduces over 90 percent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 and automatically switches to sleep mode when not in use, allowing you to focus on your work without the hassle of changing batteries.;Advanced Optical Tracking: With a wireless range of up to 33 ft ,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x v="645"/>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s v="no"/>
    <n v="4.5"/>
    <n v="20356875"/>
    <x v="0"/>
    <x v="0"/>
    <n v="72789750"/>
  </r>
  <r>
    <x v="799"/>
    <x v="741"/>
    <x v="64"/>
    <n v="310"/>
    <s v="#200-#500"/>
    <n v="310"/>
    <n v="0"/>
    <x v="7"/>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x v="646"/>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s v="no"/>
    <n v="4.5"/>
    <n v="1823420"/>
    <x v="0"/>
    <x v="0"/>
    <n v="63719706"/>
  </r>
  <r>
    <x v="517"/>
    <x v="469"/>
    <x v="40"/>
    <n v="149"/>
    <s v="#200"/>
    <n v="149"/>
    <n v="0"/>
    <x v="5"/>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x v="370"/>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s v="no"/>
    <n v="4.5"/>
    <n v="1614117"/>
    <x v="1"/>
    <x v="0"/>
    <n v="113129019"/>
  </r>
  <r>
    <x v="800"/>
    <x v="742"/>
    <x v="54"/>
    <n v="1149"/>
    <s v="&gt;#500"/>
    <n v="1499"/>
    <n v="0.23"/>
    <x v="4"/>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x v="647"/>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s v="no"/>
    <n v="4"/>
    <n v="15654057"/>
    <x v="0"/>
    <x v="0"/>
    <n v="4532262"/>
  </r>
  <r>
    <x v="801"/>
    <x v="743"/>
    <x v="47"/>
    <n v="499"/>
    <s v="&gt;#500"/>
    <n v="1299"/>
    <n v="0.62"/>
    <x v="7"/>
    <n v="434"/>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x v="648"/>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s v="yes"/>
    <n v="4.5"/>
    <n v="563766"/>
    <x v="0"/>
    <x v="1"/>
    <n v="830242"/>
  </r>
  <r>
    <x v="802"/>
    <x v="744"/>
    <x v="24"/>
    <n v="999"/>
    <s v="&gt;#500"/>
    <n v="4199"/>
    <n v="0.76"/>
    <x v="13"/>
    <n v="1913"/>
    <s v="Wireless BT v5.2 TWS earbuds with easy to use touch controls. The unique design with a sliding charging case lid, gives you a premium experience|Experience flawless gaming with the 50ms low latency feature in ZEB-SOUND BOMB N1 TWS earbuds|Environmental noise cancellation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x v="649"/>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s v="yes"/>
    <n v="3.5"/>
    <n v="8032687"/>
    <x v="0"/>
    <x v="0"/>
    <n v="5794477"/>
  </r>
  <r>
    <x v="803"/>
    <x v="745"/>
    <x v="107"/>
    <n v="1709"/>
    <s v="#200-#500"/>
    <n v="4000"/>
    <n v="0.56999999999999995"/>
    <x v="6"/>
    <n v="3029"/>
    <s v="SLC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x v="650"/>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s v="yes"/>
    <n v="4.5"/>
    <n v="12116000"/>
    <x v="0"/>
    <x v="0"/>
    <n v="7960212"/>
  </r>
  <r>
    <x v="804"/>
    <x v="746"/>
    <x v="52"/>
    <n v="250"/>
    <s v="&gt;#500"/>
    <n v="250"/>
    <n v="0"/>
    <x v="3"/>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x v="651"/>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s v="no"/>
    <n v="4"/>
    <n v="657000"/>
    <x v="0"/>
    <x v="0"/>
    <n v="65121840"/>
  </r>
  <r>
    <x v="50"/>
    <x v="50"/>
    <x v="1"/>
    <n v="1199"/>
    <s v="#200-#500"/>
    <n v="2199"/>
    <n v="0.45"/>
    <x v="6"/>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x v="43"/>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s v="no"/>
    <n v="4.5"/>
    <n v="54491220"/>
    <x v="0"/>
    <x v="0"/>
    <n v="265592040"/>
  </r>
  <r>
    <x v="805"/>
    <x v="747"/>
    <x v="118"/>
    <n v="90"/>
    <s v="#200"/>
    <n v="100"/>
    <n v="0.1"/>
    <x v="6"/>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x v="652"/>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s v="no"/>
    <n v="4.5"/>
    <n v="1071800"/>
    <x v="1"/>
    <x v="0"/>
    <n v="66805294"/>
  </r>
  <r>
    <x v="806"/>
    <x v="748"/>
    <x v="35"/>
    <n v="2025"/>
    <s v="&gt;#500"/>
    <n v="5999"/>
    <n v="0.66"/>
    <x v="3"/>
    <n v="6233"/>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 2019 / iPad 2018 9.7&quot; ; iPad Air 2020 , ; iPad Mini , iPad Pro 11-Inch 2020 / 2018 ;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x v="653"/>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s v="yes"/>
    <n v="4"/>
    <n v="37391767"/>
    <x v="0"/>
    <x v="0"/>
    <n v="65702053"/>
  </r>
  <r>
    <x v="807"/>
    <x v="749"/>
    <x v="63"/>
    <n v="1495"/>
    <s v="&gt;#500"/>
    <n v="1995"/>
    <n v="0.25"/>
    <x v="7"/>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x v="654"/>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s v="no"/>
    <n v="4.5"/>
    <n v="21029295"/>
    <x v="0"/>
    <x v="0"/>
    <n v="86309708"/>
  </r>
  <r>
    <x v="52"/>
    <x v="52"/>
    <x v="0"/>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x v="44"/>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s v="yes"/>
    <n v="4.5"/>
    <n v="17194800"/>
    <x v="0"/>
    <x v="0"/>
    <n v="88029188"/>
  </r>
  <r>
    <x v="808"/>
    <x v="750"/>
    <x v="71"/>
    <n v="899"/>
    <s v="&gt;#500"/>
    <n v="1199"/>
    <n v="0.25"/>
    <x v="12"/>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x v="655"/>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s v="no"/>
    <n v="4"/>
    <n v="12890449"/>
    <x v="0"/>
    <x v="0"/>
    <n v="8783567"/>
  </r>
  <r>
    <x v="809"/>
    <x v="751"/>
    <x v="119"/>
    <n v="349"/>
    <s v="&gt;#500"/>
    <n v="999"/>
    <n v="0.65"/>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 Length: 9 inch |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x v="656"/>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s v="yes"/>
    <n v="4"/>
    <n v="816183"/>
    <x v="0"/>
    <x v="1"/>
    <n v="29725728"/>
  </r>
  <r>
    <x v="810"/>
    <x v="752"/>
    <x v="20"/>
    <n v="900"/>
    <s v="&gt;#500"/>
    <n v="2499"/>
    <n v="0.64"/>
    <x v="1"/>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x v="381"/>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s v="yes"/>
    <n v="4"/>
    <n v="90923616"/>
    <x v="0"/>
    <x v="0"/>
    <n v="131200704"/>
  </r>
  <r>
    <x v="811"/>
    <x v="753"/>
    <x v="83"/>
    <n v="2490"/>
    <s v="#200-#500"/>
    <n v="3990"/>
    <n v="0.38"/>
    <x v="4"/>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x v="657"/>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s v="no"/>
    <n v="4"/>
    <n v="14387940"/>
    <x v="0"/>
    <x v="0"/>
    <n v="1287342"/>
  </r>
  <r>
    <x v="812"/>
    <x v="754"/>
    <x v="72"/>
    <n v="116"/>
    <s v="#200-#500"/>
    <n v="200"/>
    <n v="0.42"/>
    <x v="6"/>
    <n v="357"/>
    <s v="Duracell 2025 lithium coin batteries are suitable for use in keyfobs, small remotes, scales, wearables, sensors, medical devices , sports devices |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x v="658"/>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s v="no"/>
    <n v="4.5"/>
    <n v="71400"/>
    <x v="0"/>
    <x v="1"/>
    <n v="3630690"/>
  </r>
  <r>
    <x v="813"/>
    <x v="755"/>
    <x v="64"/>
    <n v="200"/>
    <s v="&gt;#500"/>
    <n v="230"/>
    <n v="0.13"/>
    <x v="6"/>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x v="659"/>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s v="no"/>
    <n v="4.5"/>
    <n v="2339100"/>
    <x v="0"/>
    <x v="0"/>
    <n v="46761660"/>
  </r>
  <r>
    <x v="814"/>
    <x v="756"/>
    <x v="110"/>
    <n v="1249"/>
    <s v="&gt;#500"/>
    <n v="2796"/>
    <n v="0.55000000000000004"/>
    <x v="6"/>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x v="660"/>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s v="yes"/>
    <n v="4.5"/>
    <n v="12856008"/>
    <x v="0"/>
    <x v="0"/>
    <n v="33206756"/>
  </r>
  <r>
    <x v="815"/>
    <x v="757"/>
    <x v="120"/>
    <n v="649"/>
    <s v="&gt;#500"/>
    <n v="999"/>
    <n v="0.35"/>
    <x v="13"/>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x v="661"/>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s v="no"/>
    <n v="3.5"/>
    <n v="7214778"/>
    <x v="0"/>
    <x v="0"/>
    <n v="9179162"/>
  </r>
  <r>
    <x v="816"/>
    <x v="758"/>
    <x v="121"/>
    <n v="2649"/>
    <s v="#200-#500"/>
    <n v="3499"/>
    <n v="0.24"/>
    <x v="7"/>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x v="662"/>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s v="no"/>
    <n v="4.5"/>
    <n v="4447229"/>
    <x v="0"/>
    <x v="0"/>
    <n v="399094"/>
  </r>
  <r>
    <x v="54"/>
    <x v="54"/>
    <x v="0"/>
    <n v="199"/>
    <s v="&gt;#500"/>
    <n v="349"/>
    <n v="0.43"/>
    <x v="4"/>
    <n v="31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x v="46"/>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s v="no"/>
    <n v="4"/>
    <n v="109586"/>
    <x v="0"/>
    <x v="1"/>
    <n v="1010766"/>
  </r>
  <r>
    <x v="817"/>
    <x v="759"/>
    <x v="61"/>
    <n v="596"/>
    <s v="&gt;#500"/>
    <n v="723"/>
    <n v="0.18"/>
    <x v="6"/>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x v="663"/>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s v="no"/>
    <n v="4.5"/>
    <n v="2327337"/>
    <x v="0"/>
    <x v="0"/>
    <n v="125151501"/>
  </r>
  <r>
    <x v="818"/>
    <x v="760"/>
    <x v="19"/>
    <n v="2499"/>
    <s v="&gt;#500"/>
    <n v="5999"/>
    <n v="0.57999999999999996"/>
    <x v="4"/>
    <n v="3887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x v="367"/>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s v="yes"/>
    <n v="4"/>
    <n v="233235121"/>
    <x v="0"/>
    <x v="0"/>
    <n v="176549539"/>
  </r>
  <r>
    <x v="819"/>
    <x v="761"/>
    <x v="122"/>
    <n v="4999"/>
    <s v="&gt;#500"/>
    <n v="12499"/>
    <n v="0.6"/>
    <x v="3"/>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Subwoofer 40 wattsSoundbar 40 watts Total 80 watts|Driver sizeSubwoofer 13.3cm x 1Sound bar 5.7cm x 2|ImpedanceSubwoofer 6Œ©Soundbar 4Œ©Frequency response 55Hz-20kHz|Line input 3.5mm, Coaxial IN, HDMI Max. supported memory size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x v="664"/>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s v="yes"/>
    <n v="4"/>
    <n v="56757959"/>
    <x v="0"/>
    <x v="0"/>
    <n v="345306722"/>
  </r>
  <r>
    <x v="820"/>
    <x v="762"/>
    <x v="24"/>
    <n v="399"/>
    <s v="#200-#500"/>
    <n v="1290"/>
    <n v="0.69"/>
    <x v="3"/>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x v="665"/>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s v="yes"/>
    <n v="4"/>
    <n v="98094180"/>
    <x v="0"/>
    <x v="0"/>
    <n v="36880370"/>
  </r>
  <r>
    <x v="821"/>
    <x v="763"/>
    <x v="72"/>
    <n v="116"/>
    <s v="&gt;#500"/>
    <n v="200"/>
    <n v="0.42"/>
    <x v="5"/>
    <n v="485"/>
    <s v="Duracell 2016 lithium coin batteries are suitable for use in keyfobs, small remotes, scales, wearables, sensors, medical devices , sports devices |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x v="666"/>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s v="no"/>
    <n v="4.5"/>
    <n v="97000"/>
    <x v="0"/>
    <x v="1"/>
    <n v="21677560"/>
  </r>
  <r>
    <x v="822"/>
    <x v="764"/>
    <x v="83"/>
    <n v="4499"/>
    <s v="#200-#500"/>
    <n v="5999"/>
    <n v="0.25"/>
    <x v="5"/>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x v="667"/>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s v="no"/>
    <n v="4.5"/>
    <n v="268131304"/>
    <x v="0"/>
    <x v="0"/>
    <n v="382865936"/>
  </r>
  <r>
    <x v="823"/>
    <x v="765"/>
    <x v="87"/>
    <n v="330"/>
    <s v="&gt;#500"/>
    <n v="499"/>
    <n v="0.34"/>
    <x v="8"/>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x v="668"/>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s v="no"/>
    <n v="3.5"/>
    <n v="4274434"/>
    <x v="0"/>
    <x v="0"/>
    <n v="111777734"/>
  </r>
  <r>
    <x v="824"/>
    <x v="766"/>
    <x v="70"/>
    <n v="649"/>
    <s v="&gt;#500"/>
    <n v="2499"/>
    <n v="0.74"/>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x v="669"/>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s v="yes"/>
    <n v="4"/>
    <n v="32609451"/>
    <x v="0"/>
    <x v="0"/>
    <n v="217657320"/>
  </r>
  <r>
    <x v="825"/>
    <x v="767"/>
    <x v="84"/>
    <n v="1234"/>
    <s v="&gt;#500"/>
    <n v="1599"/>
    <n v="0.23"/>
    <x v="7"/>
    <n v="16680"/>
    <s v="Compatibility: compatible with iPad Pro 11 inch , iPad Air 5 , and iPad Air 4 |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x v="670"/>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s v="no"/>
    <n v="4.5"/>
    <n v="26671320"/>
    <x v="0"/>
    <x v="0"/>
    <n v="1620862320"/>
  </r>
  <r>
    <x v="514"/>
    <x v="466"/>
    <x v="39"/>
    <n v="1399"/>
    <s v="#200-#500"/>
    <n v="2990"/>
    <n v="0.53"/>
    <x v="4"/>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x v="368"/>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s v="yes"/>
    <n v="4"/>
    <n v="290550260"/>
    <x v="0"/>
    <x v="0"/>
    <n v="358183364"/>
  </r>
  <r>
    <x v="826"/>
    <x v="768"/>
    <x v="114"/>
    <n v="272"/>
    <s v="&gt;#500"/>
    <n v="320"/>
    <n v="0.15"/>
    <x v="1"/>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x v="671"/>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s v="no"/>
    <n v="4"/>
    <n v="1179520"/>
    <x v="0"/>
    <x v="0"/>
    <n v="2189484"/>
  </r>
  <r>
    <x v="827"/>
    <x v="769"/>
    <x v="123"/>
    <n v="99"/>
    <s v="&gt;#500"/>
    <n v="999"/>
    <n v="0.9"/>
    <x v="12"/>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x v="672"/>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s v="yes"/>
    <n v="4"/>
    <n v="593406"/>
    <x v="0"/>
    <x v="1"/>
    <n v="7237890"/>
  </r>
  <r>
    <x v="828"/>
    <x v="770"/>
    <x v="124"/>
    <n v="3498"/>
    <s v="&gt;#500"/>
    <n v="3875"/>
    <n v="0.1"/>
    <x v="11"/>
    <n v="12185"/>
    <s v="Printer Type - Inkjet; Functionality - All-in-One ;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 4 ppm, Maximum Print Speed  - 8.8 ppm; Print cost Black - 7.3; Print cost color - 10.1- As per ISO standards  Maximum Print Resolution - 4800 x 600 dpi|Max paper thickness -64 to 275 GSM; Power wattage of printer - OFF: 0.4W, Standby :1 W, Copying, Printing : 9W;|Paper size Supported: A4, A5, B5, l, LGL, 10.16cm x 15.24cm, 12.70cm x 17.78cm, Envelopes , Custum size ; Compatible Ink: Black-PG745s,PG745,PG745XL, Color-CL746s,CL746,CL746XL;1 set of PG745s &amp; CL746s ink cartridges, inside the box|Page Yield: PG745s-100pgs, CL746s-100pgs- As per ISO standards. |Warranty - 1 year carry-in warranty from the date of purchase. Use only original Canon ink. Using counterfeit ink will harm your printer as well as render your warranty void|No LCD display on printer; Ideal usage - Occasional Home Printing "/>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x v="673"/>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s v="no"/>
    <n v="3.5"/>
    <n v="47216875"/>
    <x v="0"/>
    <x v="0"/>
    <n v="31961255"/>
  </r>
  <r>
    <x v="829"/>
    <x v="771"/>
    <x v="80"/>
    <n v="10099"/>
    <s v="&gt;#500"/>
    <n v="19110"/>
    <n v="0.47"/>
    <x v="5"/>
    <n v="2623"/>
    <s v="24 inch Samsung Monitor - 1,920 x 1,080 Resolution IPS Panel Monitor|3-sided borderless display for All-expansive view|Fluid pictures with 75hz refresh rate | 5 ms response time | 250cd/m2 Brightness |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x v="674"/>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s v="no"/>
    <n v="4.5"/>
    <n v="50125530"/>
    <x v="0"/>
    <x v="0"/>
    <n v="25445723"/>
  </r>
  <r>
    <x v="830"/>
    <x v="772"/>
    <x v="90"/>
    <n v="449"/>
    <s v="#200-#500"/>
    <n v="999"/>
    <n v="0.55000000000000004"/>
    <x v="5"/>
    <n v="9701"/>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x v="675"/>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s v="yes"/>
    <n v="4.5"/>
    <n v="9691299"/>
    <x v="0"/>
    <x v="0"/>
    <n v="153925767"/>
  </r>
  <r>
    <x v="831"/>
    <x v="773"/>
    <x v="125"/>
    <n v="150"/>
    <s v="#200"/>
    <n v="150"/>
    <n v="0"/>
    <x v="5"/>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x v="676"/>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s v="no"/>
    <n v="4.5"/>
    <n v="2380050"/>
    <x v="1"/>
    <x v="0"/>
    <n v="10408752"/>
  </r>
  <r>
    <x v="58"/>
    <x v="58"/>
    <x v="0"/>
    <n v="348"/>
    <s v="&gt;#500"/>
    <n v="1499"/>
    <n v="0.77"/>
    <x v="3"/>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x v="48"/>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s v="yes"/>
    <n v="4"/>
    <n v="983344"/>
    <x v="0"/>
    <x v="1"/>
    <n v="7035600"/>
  </r>
  <r>
    <x v="832"/>
    <x v="774"/>
    <x v="69"/>
    <n v="1199"/>
    <s v="&gt;#500"/>
    <n v="2999"/>
    <n v="0.6"/>
    <x v="4"/>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x v="677"/>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s v="yes"/>
    <n v="4"/>
    <n v="32164275"/>
    <x v="0"/>
    <x v="0"/>
    <n v="32443125"/>
  </r>
  <r>
    <x v="833"/>
    <x v="775"/>
    <x v="66"/>
    <n v="397"/>
    <s v="#200-#500"/>
    <n v="899"/>
    <n v="0.56000000000000005"/>
    <x v="1"/>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x v="678"/>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s v="yes"/>
    <n v="4"/>
    <n v="2719475"/>
    <x v="0"/>
    <x v="0"/>
    <n v="21368600"/>
  </r>
  <r>
    <x v="59"/>
    <x v="59"/>
    <x v="0"/>
    <n v="154"/>
    <s v="&gt;#500"/>
    <n v="349"/>
    <n v="0.56000000000000005"/>
    <x v="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x v="49"/>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s v="yes"/>
    <n v="4.5"/>
    <n v="2465336"/>
    <x v="0"/>
    <x v="0"/>
    <n v="40519104"/>
  </r>
  <r>
    <x v="834"/>
    <x v="776"/>
    <x v="85"/>
    <n v="699"/>
    <s v="&gt;#500"/>
    <n v="1490"/>
    <n v="0.53"/>
    <x v="1"/>
    <n v="5736"/>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 | vibration effects through dual vibration function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x v="679"/>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s v="yes"/>
    <n v="4"/>
    <n v="8546640"/>
    <x v="0"/>
    <x v="0"/>
    <n v="416221368"/>
  </r>
  <r>
    <x v="835"/>
    <x v="777"/>
    <x v="24"/>
    <n v="1679"/>
    <s v="&gt;#500"/>
    <n v="1999"/>
    <n v="0.16"/>
    <x v="4"/>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x v="68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s v="no"/>
    <n v="4"/>
    <n v="145053437"/>
    <x v="0"/>
    <x v="0"/>
    <n v="74449638"/>
  </r>
  <r>
    <x v="836"/>
    <x v="778"/>
    <x v="46"/>
    <n v="354"/>
    <s v="&gt;#500"/>
    <n v="1500"/>
    <n v="0.76"/>
    <x v="1"/>
    <n v="1026"/>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x v="681"/>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s v="yes"/>
    <n v="4"/>
    <n v="1539000"/>
    <x v="0"/>
    <x v="0"/>
    <n v="2096118"/>
  </r>
  <r>
    <x v="837"/>
    <x v="779"/>
    <x v="126"/>
    <n v="1199"/>
    <s v="&gt;#500"/>
    <n v="5499"/>
    <n v="0.78"/>
    <x v="12"/>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x v="682"/>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s v="yes"/>
    <n v="4"/>
    <n v="11234457"/>
    <x v="0"/>
    <x v="0"/>
    <n v="8476407"/>
  </r>
  <r>
    <x v="838"/>
    <x v="780"/>
    <x v="84"/>
    <n v="379"/>
    <s v="&gt;#500"/>
    <n v="1499"/>
    <n v="0.75"/>
    <x v="3"/>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x v="683"/>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s v="yes"/>
    <n v="4"/>
    <n v="6219351"/>
    <x v="0"/>
    <x v="0"/>
    <n v="307026"/>
  </r>
  <r>
    <x v="839"/>
    <x v="781"/>
    <x v="55"/>
    <n v="499"/>
    <s v="&gt;#500"/>
    <n v="775"/>
    <n v="0.36"/>
    <x v="5"/>
    <n v="74"/>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x v="684"/>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s v="no"/>
    <n v="4.5"/>
    <n v="57350"/>
    <x v="0"/>
    <x v="1"/>
    <n v="3063452"/>
  </r>
  <r>
    <x v="840"/>
    <x v="782"/>
    <x v="127"/>
    <n v="10389"/>
    <s v="&gt;#500"/>
    <n v="32000"/>
    <n v="0.68"/>
    <x v="6"/>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x v="685"/>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s v="yes"/>
    <n v="4.5"/>
    <n v="1324736000"/>
    <x v="0"/>
    <x v="0"/>
    <n v="215062610"/>
  </r>
  <r>
    <x v="841"/>
    <x v="783"/>
    <x v="111"/>
    <n v="649"/>
    <s v="&gt;#500"/>
    <n v="1300"/>
    <n v="0.5"/>
    <x v="4"/>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x v="686"/>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s v="yes"/>
    <n v="4"/>
    <n v="6753500"/>
    <x v="0"/>
    <x v="0"/>
    <n v="116471900"/>
  </r>
  <r>
    <x v="842"/>
    <x v="784"/>
    <x v="128"/>
    <n v="1199"/>
    <s v="&gt;#500"/>
    <n v="1999"/>
    <n v="0.4"/>
    <x v="7"/>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x v="78"/>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s v="no"/>
    <n v="4.5"/>
    <n v="44817580"/>
    <x v="0"/>
    <x v="0"/>
    <n v="29437460"/>
  </r>
  <r>
    <x v="62"/>
    <x v="62"/>
    <x v="0"/>
    <n v="139"/>
    <s v="&gt;#500"/>
    <n v="999"/>
    <n v="0.86"/>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x v="52"/>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s v="yes"/>
    <n v="4"/>
    <n v="1311687"/>
    <x v="0"/>
    <x v="0"/>
    <n v="2998892"/>
  </r>
  <r>
    <x v="843"/>
    <x v="785"/>
    <x v="24"/>
    <n v="889"/>
    <s v="&gt;#500"/>
    <n v="1999"/>
    <n v="0.56000000000000005"/>
    <x v="3"/>
    <n v="2284"/>
    <s v="We have designed the ENC earbuds to provide Excellent Music Experience avoiding any external disturbance. Enjoy your music to the core with this Earbuds|&quot;Quad-Mic Environmental Noise Cancellation: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x v="687"/>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s v="yes"/>
    <n v="4"/>
    <n v="4565716"/>
    <x v="0"/>
    <x v="0"/>
    <n v="975268"/>
  </r>
  <r>
    <x v="844"/>
    <x v="786"/>
    <x v="54"/>
    <n v="1409"/>
    <s v="&gt;#500"/>
    <n v="2199"/>
    <n v="0.36"/>
    <x v="2"/>
    <n v="427"/>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x v="688"/>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s v="no"/>
    <n v="4"/>
    <n v="938973"/>
    <x v="0"/>
    <x v="1"/>
    <n v="583709"/>
  </r>
  <r>
    <x v="845"/>
    <x v="787"/>
    <x v="129"/>
    <n v="549"/>
    <s v="&gt;#500"/>
    <n v="1999"/>
    <n v="0.73"/>
    <x v="5"/>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x v="689"/>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s v="yes"/>
    <n v="4.5"/>
    <n v="2732633"/>
    <x v="0"/>
    <x v="0"/>
    <n v="18043033"/>
  </r>
  <r>
    <x v="846"/>
    <x v="788"/>
    <x v="126"/>
    <n v="749"/>
    <s v="&gt;#500"/>
    <n v="1799"/>
    <n v="0.57999999999999996"/>
    <x v="1"/>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x v="690"/>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s v="yes"/>
    <n v="4"/>
    <n v="23745001"/>
    <x v="0"/>
    <x v="0"/>
    <n v="392617454"/>
  </r>
  <r>
    <x v="63"/>
    <x v="63"/>
    <x v="0"/>
    <n v="329"/>
    <s v="&gt;#500"/>
    <n v="845"/>
    <n v="0.61"/>
    <x v="3"/>
    <n v="29746"/>
    <s v="Connect Usb Type-C Enabled Devices  With Standard Usb Type-C 2.0 Enabled Devices And Accessories |1 Year Limited Warranty|Up To 480 Mbps Data Transfer Speed; Power Output Up To 5V, 3 Amp|Certified By Usb-If To Be Compliant With Usb 2.0|Type-C Port Is Half The Width And One-Third The Height Of A Standard Usb-A Connector |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x v="53"/>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s v="yes"/>
    <n v="4"/>
    <n v="25135370"/>
    <x v="0"/>
    <x v="0"/>
    <n v="83467276"/>
  </r>
  <r>
    <x v="847"/>
    <x v="789"/>
    <x v="0"/>
    <n v="379"/>
    <s v="&gt;#500"/>
    <n v="1099"/>
    <n v="0.66"/>
    <x v="5"/>
    <n v="2806"/>
    <s v="‚ö°„Äê65W High Speed Charging„Äë: Output power up to 20V 3.25A, which is ensured by high-speed safe charging, and the USB 2.0 supports data transfer speed can reach 40~60MB/S .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 iPad Pro 12.9'' Gen3  , iPad Pro 11'' , Nexus 6P/5X , Compatible with Macbook with the original charger "/>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x v="8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s v="yes"/>
    <n v="4.5"/>
    <n v="3083794"/>
    <x v="0"/>
    <x v="0"/>
    <n v="85176130"/>
  </r>
  <r>
    <x v="848"/>
    <x v="790"/>
    <x v="19"/>
    <n v="5998"/>
    <s v="&gt;#500"/>
    <n v="7999"/>
    <n v="0.25"/>
    <x v="3"/>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x v="691"/>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s v="no"/>
    <n v="4"/>
    <n v="242809645"/>
    <x v="0"/>
    <x v="0"/>
    <n v="87058140"/>
  </r>
  <r>
    <x v="849"/>
    <x v="791"/>
    <x v="90"/>
    <n v="299"/>
    <s v="&gt;#500"/>
    <n v="1499"/>
    <n v="0.8"/>
    <x v="3"/>
    <n v="2868"/>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x v="692"/>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s v="yes"/>
    <n v="4"/>
    <n v="4299132"/>
    <x v="0"/>
    <x v="0"/>
    <n v="1921560"/>
  </r>
  <r>
    <x v="850"/>
    <x v="792"/>
    <x v="84"/>
    <n v="379"/>
    <s v="&gt;#500"/>
    <n v="1499"/>
    <n v="0.75"/>
    <x v="4"/>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x v="693"/>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s v="yes"/>
    <n v="4"/>
    <n v="1004330"/>
    <x v="0"/>
    <x v="1"/>
    <n v="2365100"/>
  </r>
  <r>
    <x v="851"/>
    <x v="793"/>
    <x v="130"/>
    <n v="1399"/>
    <s v="&gt;#500"/>
    <n v="2999"/>
    <n v="0.53"/>
    <x v="5"/>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x v="694"/>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s v="yes"/>
    <n v="4.5"/>
    <n v="10586470"/>
    <x v="0"/>
    <x v="0"/>
    <n v="21825990"/>
  </r>
  <r>
    <x v="852"/>
    <x v="794"/>
    <x v="131"/>
    <n v="699"/>
    <s v="#200-#500"/>
    <n v="1299"/>
    <n v="0.46"/>
    <x v="5"/>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x v="695"/>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s v="no"/>
    <n v="4.5"/>
    <n v="8031717"/>
    <x v="0"/>
    <x v="0"/>
    <n v="2590677"/>
  </r>
  <r>
    <x v="853"/>
    <x v="795"/>
    <x v="93"/>
    <n v="300"/>
    <s v="&gt;#500"/>
    <n v="300"/>
    <n v="0"/>
    <x v="3"/>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x v="696"/>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s v="no"/>
    <n v="4"/>
    <n v="125700"/>
    <x v="0"/>
    <x v="1"/>
    <n v="3065823"/>
  </r>
  <r>
    <x v="854"/>
    <x v="796"/>
    <x v="65"/>
    <n v="999"/>
    <s v="&gt;#500"/>
    <n v="1995"/>
    <n v="0.5"/>
    <x v="7"/>
    <n v="7317"/>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x v="697"/>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s v="yes"/>
    <n v="4.5"/>
    <n v="14597415"/>
    <x v="0"/>
    <x v="0"/>
    <n v="32385042"/>
  </r>
  <r>
    <x v="855"/>
    <x v="797"/>
    <x v="132"/>
    <n v="535"/>
    <s v="&gt;#500"/>
    <n v="535"/>
    <n v="0"/>
    <x v="6"/>
    <n v="4426"/>
    <s v="Dedicated Tax keys for calculation of price plus tax, tax amount, Price less tax.|Mark-Up: All the mark-up capabilities of an adding machine for simplified cost and profit calculations|Regular keys like %, square root and Memory, Screen Size: 22.9 x 94 mm|Dedicated +/- and Backspace Key|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x v="698"/>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s v="no"/>
    <n v="4.5"/>
    <n v="2367910"/>
    <x v="0"/>
    <x v="0"/>
    <n v="200218962"/>
  </r>
  <r>
    <x v="64"/>
    <x v="64"/>
    <x v="3"/>
    <n v="13999"/>
    <s v="&gt;#500"/>
    <n v="24999"/>
    <n v="0.44"/>
    <x v="3"/>
    <n v="45237"/>
    <s v="Resolution: HD Ready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x v="54"/>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s v="no"/>
    <n v="4"/>
    <n v="1130879763"/>
    <x v="0"/>
    <x v="0"/>
    <n v="49398804"/>
  </r>
  <r>
    <x v="856"/>
    <x v="798"/>
    <x v="90"/>
    <n v="269"/>
    <s v="#200-#500"/>
    <n v="1099"/>
    <n v="0.76"/>
    <x v="4"/>
    <n v="109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x v="699"/>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s v="yes"/>
    <n v="4"/>
    <n v="1200108"/>
    <x v="0"/>
    <x v="0"/>
    <n v="2722356"/>
  </r>
  <r>
    <x v="857"/>
    <x v="799"/>
    <x v="114"/>
    <n v="341"/>
    <s v="&gt;#500"/>
    <n v="450"/>
    <n v="0.24"/>
    <x v="5"/>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x v="700"/>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s v="no"/>
    <n v="4.5"/>
    <n v="1121850"/>
    <x v="0"/>
    <x v="0"/>
    <n v="31608747"/>
  </r>
  <r>
    <x v="858"/>
    <x v="800"/>
    <x v="69"/>
    <n v="2499"/>
    <s v="&gt;#500"/>
    <n v="3999"/>
    <n v="0.38"/>
    <x v="6"/>
    <n v="12679"/>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x v="701"/>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s v="no"/>
    <n v="4.5"/>
    <n v="50703321"/>
    <x v="0"/>
    <x v="0"/>
    <n v="2662590"/>
  </r>
  <r>
    <x v="71"/>
    <x v="71"/>
    <x v="0"/>
    <n v="349"/>
    <s v="&gt;#500"/>
    <n v="599"/>
    <n v="0.42"/>
    <x v="4"/>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x v="60"/>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s v="no"/>
    <n v="4"/>
    <n v="125790"/>
    <x v="0"/>
    <x v="1"/>
    <n v="881790"/>
  </r>
  <r>
    <x v="859"/>
    <x v="801"/>
    <x v="117"/>
    <n v="5899"/>
    <s v="&gt;#500"/>
    <n v="7005"/>
    <n v="0.16"/>
    <x v="10"/>
    <n v="4199"/>
    <s v="Warranty and installation facility  : 1 year on-site warranty|Compatible OS: Windows 10.7; MacOS Sierra v10.12 , macOS High Sierra v10.13, macOS Mojave v10.14, macOS Catalina v10.15 , Ideal usage: Home, Resolution: Up to 1200 x 1200 DPI , Duty cycle: up to 1000 pages ; HP Customer Care Contact No.|Ink Cartridge: HP 805 Black Original Ink Cartridge,HP 805 Tri-Colour Original Ink Cartridge |Printer type: Inkjet; Functionality : Multi- function; Printer output :Color|Pages per minute: Black: Up to 7.5 ppm ; Colour:Up to 5.5 ppm ; Cost-per-page|Page Size Supported : A4; B5; A6; DL envelope , Paper tray capacity: Input: 60-sheet input tray; Output: 25-sheet output tray|Connectivity : High-speed USB 2.0 Connectivity, Wifi "/>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x v="702"/>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s v="no"/>
    <n v="3.5"/>
    <n v="29413995"/>
    <x v="0"/>
    <x v="0"/>
    <n v="60478197"/>
  </r>
  <r>
    <x v="533"/>
    <x v="484"/>
    <x v="27"/>
    <n v="699"/>
    <s v="&gt;#500"/>
    <n v="1199"/>
    <n v="0.42"/>
    <x v="1"/>
    <n v="14403"/>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x v="310"/>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s v="no"/>
    <n v="4"/>
    <n v="17269197"/>
    <x v="0"/>
    <x v="0"/>
    <n v="160060539"/>
  </r>
  <r>
    <x v="860"/>
    <x v="802"/>
    <x v="69"/>
    <n v="1565"/>
    <s v="&gt;#500"/>
    <n v="2999"/>
    <n v="0.48"/>
    <x v="1"/>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 and LNA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x v="703"/>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s v="no"/>
    <n v="4"/>
    <n v="33327887"/>
    <x v="0"/>
    <x v="0"/>
    <n v="119720349"/>
  </r>
  <r>
    <x v="861"/>
    <x v="803"/>
    <x v="57"/>
    <n v="326"/>
    <s v="&gt;#500"/>
    <n v="799"/>
    <n v="0.59"/>
    <x v="6"/>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x v="704"/>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s v="yes"/>
    <n v="4.5"/>
    <n v="8607627"/>
    <x v="0"/>
    <x v="0"/>
    <n v="69927543"/>
  </r>
  <r>
    <x v="529"/>
    <x v="481"/>
    <x v="41"/>
    <n v="120"/>
    <s v="&gt;#500"/>
    <n v="999"/>
    <n v="0.88"/>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x v="382"/>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s v="yes"/>
    <n v="4"/>
    <n v="6484509"/>
    <x v="0"/>
    <x v="0"/>
    <n v="90510504"/>
  </r>
  <r>
    <x v="862"/>
    <x v="804"/>
    <x v="55"/>
    <n v="657"/>
    <s v="&gt;#500"/>
    <n v="999"/>
    <n v="0.34"/>
    <x v="5"/>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x v="705"/>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s v="no"/>
    <n v="4.5"/>
    <n v="13930056"/>
    <x v="0"/>
    <x v="0"/>
    <n v="150037440"/>
  </r>
  <r>
    <x v="863"/>
    <x v="805"/>
    <x v="63"/>
    <n v="1995"/>
    <s v="&gt;#500"/>
    <n v="2895"/>
    <n v="0.31"/>
    <x v="14"/>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to lightning-fast manoeuvres |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x v="706"/>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s v="no"/>
    <n v="4.5"/>
    <n v="31150200"/>
    <x v="0"/>
    <x v="0"/>
    <n v="279716960"/>
  </r>
  <r>
    <x v="864"/>
    <x v="806"/>
    <x v="72"/>
    <n v="1500"/>
    <s v="&gt;#500"/>
    <n v="1500"/>
    <n v="0"/>
    <x v="6"/>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x v="707"/>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s v="no"/>
    <n v="4.5"/>
    <n v="38994000"/>
    <x v="0"/>
    <x v="0"/>
    <n v="419731416"/>
  </r>
  <r>
    <x v="865"/>
    <x v="807"/>
    <x v="49"/>
    <n v="2640"/>
    <s v="&gt;#500"/>
    <n v="3195"/>
    <n v="0.17"/>
    <x v="7"/>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x v="708"/>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s v="no"/>
    <n v="4.5"/>
    <n v="51586470"/>
    <x v="0"/>
    <x v="0"/>
    <n v="133688880"/>
  </r>
  <r>
    <x v="866"/>
    <x v="808"/>
    <x v="117"/>
    <n v="5299"/>
    <s v="&gt;#500"/>
    <n v="6355"/>
    <n v="0.17"/>
    <x v="2"/>
    <n v="8280"/>
    <s v="Printer type: Ink Efficient; Functionality All-in-one ,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 4 ppm, Maximum Print Speed  - 8.8 ppm; Print cost Black - 1.8; Print cost color - 4.5; Maximum Print Resolution - 4800 x 600 dpi|Max paper thickness -64 to 275 GSM; Power wattage of printer - OFF: 0.2W, Standby :1.6 W, Copying, Printing : 10W|Paper size Supported: A4, A5, B5, Letter, Legal, 10.16cm x 15.24cm, 12.70cm x17.78cm, Envelopes , Square , Custom size |Compatible Cartridge: PG47 CL57s; Page yield-400 pages , 180 pages  -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x v="709"/>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s v="no"/>
    <n v="4"/>
    <n v="52619400"/>
    <x v="0"/>
    <x v="0"/>
    <n v="3726000"/>
  </r>
  <r>
    <x v="66"/>
    <x v="66"/>
    <x v="0"/>
    <n v="263"/>
    <s v="&gt;#500"/>
    <n v="699"/>
    <n v="0.62"/>
    <x v="4"/>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x v="55"/>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s v="yes"/>
    <n v="4"/>
    <n v="314550"/>
    <x v="0"/>
    <x v="1"/>
    <n v="6406650"/>
  </r>
  <r>
    <x v="867"/>
    <x v="809"/>
    <x v="126"/>
    <n v="1990"/>
    <s v="&gt;#500"/>
    <n v="2999"/>
    <n v="0.34"/>
    <x v="5"/>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x v="710"/>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s v="no"/>
    <n v="4.5"/>
    <n v="42696763"/>
    <x v="0"/>
    <x v="0"/>
    <n v="294250316"/>
  </r>
  <r>
    <x v="868"/>
    <x v="810"/>
    <x v="133"/>
    <n v="1289"/>
    <s v="#200-#500"/>
    <n v="1499"/>
    <n v="0.14000000000000001"/>
    <x v="7"/>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x v="71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s v="no"/>
    <n v="4.5"/>
    <n v="30981332"/>
    <x v="0"/>
    <x v="0"/>
    <n v="34598232"/>
  </r>
  <r>
    <x v="869"/>
    <x v="811"/>
    <x v="93"/>
    <n v="165"/>
    <s v="#200"/>
    <n v="165"/>
    <n v="0"/>
    <x v="7"/>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x v="712"/>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s v="no"/>
    <n v="4.5"/>
    <n v="276210"/>
    <x v="1"/>
    <x v="0"/>
    <n v="12871386"/>
  </r>
  <r>
    <x v="870"/>
    <x v="812"/>
    <x v="110"/>
    <n v="1699"/>
    <s v="&gt;#500"/>
    <n v="3499"/>
    <n v="0.51"/>
    <x v="10"/>
    <n v="7689"/>
    <s v="Output: 45 Watts , Pin: MG2 , Input: AC 100-240 V ~ 1.5A|Compatible with: Air  , Air  , Air  , Air  ,Air ,Air  , Air  , Air |Toll Free Contact No : 1800 123 8195  ; Email ID: inquiry@artis.in|Regulates Output voltage automatically, Short circuit/ over load protection. High Gloss casing, High temperature protection, Low ripple operating noise|Warranty: 1 year from the Date of Purchase ; Certifications: CE, FCC, ROHS, BIS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x v="713"/>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s v="yes"/>
    <n v="3.5"/>
    <n v="26903811"/>
    <x v="0"/>
    <x v="0"/>
    <n v="42704706"/>
  </r>
  <r>
    <x v="871"/>
    <x v="813"/>
    <x v="83"/>
    <n v="2299"/>
    <s v="&gt;#500"/>
    <n v="7500"/>
    <n v="0.69"/>
    <x v="4"/>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x v="714"/>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s v="yes"/>
    <n v="4"/>
    <n v="41655000"/>
    <x v="0"/>
    <x v="0"/>
    <n v="111374362"/>
  </r>
  <r>
    <x v="69"/>
    <x v="69"/>
    <x v="0"/>
    <n v="219"/>
    <s v="#200-#500"/>
    <n v="700"/>
    <n v="0.69"/>
    <x v="5"/>
    <n v="20053"/>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x v="58"/>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s v="yes"/>
    <n v="4.5"/>
    <n v="14037100"/>
    <x v="0"/>
    <x v="0"/>
    <n v="67057232"/>
  </r>
  <r>
    <x v="872"/>
    <x v="814"/>
    <x v="81"/>
    <n v="39"/>
    <s v="#200"/>
    <n v="39"/>
    <n v="0"/>
    <x v="12"/>
    <n v="3344"/>
    <s v="The side the LED light falls on will depend on your USB port orientation |This product can twist and bend without breaking. Use this to shine light as required|Rated Voltage: 5V; Rated Power: 1.2W - Powered by any standard USB outlet |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x v="715"/>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s v="no"/>
    <n v="4"/>
    <n v="130416"/>
    <x v="1"/>
    <x v="0"/>
    <n v="9650784"/>
  </r>
  <r>
    <x v="873"/>
    <x v="815"/>
    <x v="134"/>
    <n v="26999"/>
    <s v="&gt;#500"/>
    <n v="37999"/>
    <n v="0.28999999999999998"/>
    <x v="14"/>
    <n v="2886"/>
    <s v="Qualcomm Snapdragon 860 Octa-core processor | 6GB RAM | 128GB Internal Storage|WQHD+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x v="716"/>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s v="no"/>
    <n v="4.5"/>
    <n v="109665114"/>
    <x v="0"/>
    <x v="0"/>
    <n v="283549500"/>
  </r>
  <r>
    <x v="874"/>
    <x v="816"/>
    <x v="24"/>
    <n v="1490"/>
    <s v="&gt;#500"/>
    <n v="1990"/>
    <n v="0.25"/>
    <x v="4"/>
    <n v="98250"/>
    <s v="Uncompressed and balanced Sennheiser sound for a unique listening experience|Call &amp; music management via smart remote. THD, total harmonic distortion&lt;0,5 % |3 ear tip sizes for excellent fit and perfect ambient noise isolation|Sound pressure level : 119 dB SPL @ 1 kHz, 1V RMS|Frequency response 100 - 10,000 Hz.Frequency response 17‚Äì20,000 Hz ,Microphone sensitivity -42 dBv ,Impedance 28 Œ©"/>
    <s v="AF7IXQKBUL6NEIQG4R53LMJJUGXQ,AHB43CZ4RHLJ5S6CBOWX6MEI7J4Q"/>
    <s v="Neeraj Vishwakarma,Sameer Patil"/>
    <x v="717"/>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s v="no"/>
    <n v="4"/>
    <n v="195517500"/>
    <x v="0"/>
    <x v="0"/>
    <n v="7368750"/>
  </r>
  <r>
    <x v="875"/>
    <x v="817"/>
    <x v="47"/>
    <n v="398"/>
    <s v="&gt;#500"/>
    <n v="1949"/>
    <n v="0.8"/>
    <x v="1"/>
    <n v="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x v="718"/>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s v="yes"/>
    <n v="4"/>
    <n v="146175"/>
    <x v="0"/>
    <x v="1"/>
    <n v="11175"/>
  </r>
  <r>
    <x v="70"/>
    <x v="70"/>
    <x v="0"/>
    <n v="349"/>
    <s v="&gt;#500"/>
    <n v="899"/>
    <n v="0.61"/>
    <x v="7"/>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x v="59"/>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s v="yes"/>
    <n v="4.5"/>
    <n v="133951"/>
    <x v="0"/>
    <x v="1"/>
    <n v="385165"/>
  </r>
  <r>
    <x v="876"/>
    <x v="818"/>
    <x v="110"/>
    <n v="770"/>
    <s v="&gt;#500"/>
    <n v="1547"/>
    <n v="0.5"/>
    <x v="5"/>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x v="719"/>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s v="yes"/>
    <n v="4.5"/>
    <n v="3998995"/>
    <x v="0"/>
    <x v="0"/>
    <n v="13111120"/>
  </r>
  <r>
    <x v="877"/>
    <x v="819"/>
    <x v="31"/>
    <n v="279"/>
    <s v="&gt;#500"/>
    <n v="1299"/>
    <n v="0.79"/>
    <x v="1"/>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x v="72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s v="yes"/>
    <n v="4"/>
    <n v="6588528"/>
    <x v="0"/>
    <x v="0"/>
    <n v="30355920"/>
  </r>
  <r>
    <x v="878"/>
    <x v="820"/>
    <x v="135"/>
    <n v="249"/>
    <s v="#200-#500"/>
    <n v="599"/>
    <n v="0.57999999999999996"/>
    <x v="7"/>
    <n v="598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x v="721"/>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s v="yes"/>
    <n v="4.5"/>
    <n v="3585015"/>
    <x v="0"/>
    <x v="0"/>
    <n v="46276020"/>
  </r>
  <r>
    <x v="73"/>
    <x v="73"/>
    <x v="0"/>
    <n v="115"/>
    <s v="#200-#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x v="61"/>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s v="yes"/>
    <n v="4"/>
    <n v="3858268"/>
    <x v="0"/>
    <x v="0"/>
    <n v="72889564"/>
  </r>
  <r>
    <x v="879"/>
    <x v="821"/>
    <x v="136"/>
    <n v="230"/>
    <s v="&gt;#500"/>
    <n v="230"/>
    <n v="0"/>
    <x v="7"/>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x v="722"/>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s v="no"/>
    <n v="4.5"/>
    <n v="2168210"/>
    <x v="0"/>
    <x v="0"/>
    <n v="16780060"/>
  </r>
  <r>
    <x v="74"/>
    <x v="74"/>
    <x v="0"/>
    <n v="399"/>
    <s v="&gt;#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x v="62"/>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s v="yes"/>
    <n v="4"/>
    <n v="1778220"/>
    <x v="0"/>
    <x v="0"/>
    <n v="4095780"/>
  </r>
  <r>
    <x v="880"/>
    <x v="822"/>
    <x v="63"/>
    <n v="599"/>
    <s v="&gt;#500"/>
    <n v="700"/>
    <n v="0.14000000000000001"/>
    <x v="5"/>
    <n v="2301"/>
    <s v="High-end optical engine for precise positioning. 4-speed DPI optional, adjustable mouse movement speed .|Button life up to 3 million times, High definition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x v="723"/>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s v="no"/>
    <n v="4.5"/>
    <n v="1610700"/>
    <x v="0"/>
    <x v="0"/>
    <n v="5833035"/>
  </r>
  <r>
    <x v="881"/>
    <x v="823"/>
    <x v="137"/>
    <n v="598"/>
    <s v="&gt;#500"/>
    <n v="1150"/>
    <n v="0.48"/>
    <x v="4"/>
    <n v="2535"/>
    <s v="High Productivity: Yields up to 2,000 pages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x v="724"/>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s v="no"/>
    <n v="4"/>
    <n v="2915250"/>
    <x v="0"/>
    <x v="0"/>
    <n v="1751685"/>
  </r>
  <r>
    <x v="882"/>
    <x v="824"/>
    <x v="84"/>
    <n v="399"/>
    <s v="&gt;#500"/>
    <n v="1499"/>
    <n v="0.73"/>
    <x v="1"/>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x v="725"/>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s v="yes"/>
    <n v="4"/>
    <n v="1035809"/>
    <x v="0"/>
    <x v="1"/>
    <n v="1893340"/>
  </r>
  <r>
    <x v="883"/>
    <x v="825"/>
    <x v="47"/>
    <n v="499"/>
    <s v="#200-#500"/>
    <n v="1299"/>
    <n v="0.62"/>
    <x v="4"/>
    <n v="274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x v="726"/>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s v="yes"/>
    <n v="4"/>
    <n v="3559260"/>
    <x v="0"/>
    <x v="0"/>
    <n v="1649480"/>
  </r>
  <r>
    <x v="75"/>
    <x v="75"/>
    <x v="0"/>
    <n v="199"/>
    <s v="&gt;#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x v="6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s v="yes"/>
    <n v="4"/>
    <n v="300398"/>
    <x v="0"/>
    <x v="1"/>
    <n v="2096164"/>
  </r>
  <r>
    <x v="884"/>
    <x v="826"/>
    <x v="45"/>
    <n v="579"/>
    <s v="#200-#500"/>
    <n v="1090"/>
    <n v="0.47"/>
    <x v="6"/>
    <n v="3482"/>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x v="727"/>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s v="no"/>
    <n v="4.5"/>
    <n v="3795380"/>
    <x v="0"/>
    <x v="0"/>
    <n v="4954886"/>
  </r>
  <r>
    <x v="76"/>
    <x v="76"/>
    <x v="0"/>
    <n v="179"/>
    <s v="#200-#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64"/>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s v="yes"/>
    <n v="4"/>
    <n v="567777"/>
    <x v="0"/>
    <x v="0"/>
    <n v="8821177"/>
  </r>
  <r>
    <x v="885"/>
    <x v="827"/>
    <x v="138"/>
    <n v="90"/>
    <s v="#200"/>
    <n v="100"/>
    <n v="0.1"/>
    <x v="4"/>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x v="728"/>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s v="no"/>
    <n v="4"/>
    <n v="619900"/>
    <x v="1"/>
    <x v="0"/>
    <n v="10333733"/>
  </r>
  <r>
    <x v="886"/>
    <x v="828"/>
    <x v="47"/>
    <n v="899"/>
    <s v="&gt;#500"/>
    <n v="1999"/>
    <n v="0.55000000000000004"/>
    <x v="6"/>
    <n v="1667"/>
    <s v="Made of Aluminum Alloy with Anti Slip Silicon Rubber pads to keep laptop in place|Seven Adjustable Levels|It Supports Upto 5kg Weight|Premium and Stylish Design|Foldable Stand for Laptops up to 17 inches |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x v="729"/>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s v="yes"/>
    <n v="4.5"/>
    <n v="3332333"/>
    <x v="0"/>
    <x v="0"/>
    <n v="7873241"/>
  </r>
  <r>
    <x v="887"/>
    <x v="829"/>
    <x v="121"/>
    <n v="1149"/>
    <s v="#200-#500"/>
    <n v="1800"/>
    <n v="0.36"/>
    <x v="5"/>
    <n v="4723"/>
    <s v="Full-sized Membrane Keyboard. Compatibility:Windows 7 / Windows 8 / Windows 10|Metal panel with optional logo lighting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x v="730"/>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s v="no"/>
    <n v="4.5"/>
    <n v="8501400"/>
    <x v="0"/>
    <x v="0"/>
    <n v="107967780"/>
  </r>
  <r>
    <x v="888"/>
    <x v="830"/>
    <x v="90"/>
    <n v="249"/>
    <s v="#200-#500"/>
    <n v="499"/>
    <n v="0.5"/>
    <x v="3"/>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x v="731"/>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s v="yes"/>
    <n v="4"/>
    <n v="11407140"/>
    <x v="0"/>
    <x v="0"/>
    <n v="310255920"/>
  </r>
  <r>
    <x v="889"/>
    <x v="831"/>
    <x v="81"/>
    <n v="39"/>
    <s v="#200"/>
    <n v="39"/>
    <n v="0"/>
    <x v="10"/>
    <n v="13572"/>
    <s v="The side the LED light falls on will depend on your USB port orientation |This product can twist and bend without breaking. Use this to shine light as required|Rated Voltage: 5V; Rated Power: 1.2W - Powered by any standard USB outlet |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x v="732"/>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s v="no"/>
    <n v="3.5"/>
    <n v="529308"/>
    <x v="1"/>
    <x v="0"/>
    <n v="219622104"/>
  </r>
  <r>
    <x v="890"/>
    <x v="832"/>
    <x v="59"/>
    <n v="1599"/>
    <s v="&gt;#500"/>
    <n v="3599"/>
    <n v="0.56000000000000005"/>
    <x v="3"/>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x v="733"/>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s v="yes"/>
    <n v="4"/>
    <n v="58239018"/>
    <x v="0"/>
    <x v="0"/>
    <n v="47057256"/>
  </r>
  <r>
    <x v="891"/>
    <x v="833"/>
    <x v="71"/>
    <n v="1199"/>
    <s v="#200-#500"/>
    <n v="3990"/>
    <n v="0.7"/>
    <x v="3"/>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x v="734"/>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s v="yes"/>
    <n v="4"/>
    <n v="11602920"/>
    <x v="0"/>
    <x v="0"/>
    <n v="1558688"/>
  </r>
  <r>
    <x v="78"/>
    <x v="78"/>
    <x v="0"/>
    <n v="209"/>
    <s v="&gt;#500"/>
    <n v="499"/>
    <n v="0.57999999999999996"/>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x v="66"/>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s v="yes"/>
    <n v="4"/>
    <n v="267464"/>
    <x v="0"/>
    <x v="1"/>
    <n v="1273000"/>
  </r>
  <r>
    <x v="892"/>
    <x v="834"/>
    <x v="45"/>
    <n v="1099"/>
    <s v="#200-#500"/>
    <n v="1499"/>
    <n v="0.27"/>
    <x v="3"/>
    <n v="237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x v="735"/>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s v="no"/>
    <n v="4"/>
    <n v="3560125"/>
    <x v="0"/>
    <x v="0"/>
    <n v="11758625"/>
  </r>
  <r>
    <x v="893"/>
    <x v="835"/>
    <x v="93"/>
    <n v="120"/>
    <s v="#200"/>
    <n v="120"/>
    <n v="0"/>
    <x v="7"/>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x v="736"/>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s v="no"/>
    <n v="4.5"/>
    <n v="594120"/>
    <x v="1"/>
    <x v="0"/>
    <n v="2020008"/>
  </r>
  <r>
    <x v="894"/>
    <x v="836"/>
    <x v="121"/>
    <n v="1519"/>
    <s v="#200-#500"/>
    <n v="3499"/>
    <n v="0.56999999999999995"/>
    <x v="5"/>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x v="737"/>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s v="yes"/>
    <n v="4.5"/>
    <n v="1427592"/>
    <x v="0"/>
    <x v="1"/>
    <n v="785808"/>
  </r>
  <r>
    <x v="895"/>
    <x v="837"/>
    <x v="138"/>
    <n v="420"/>
    <s v="#200-#500"/>
    <n v="420"/>
    <n v="0"/>
    <x v="3"/>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x v="738"/>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s v="no"/>
    <n v="4"/>
    <n v="808920"/>
    <x v="0"/>
    <x v="0"/>
    <n v="9240948"/>
  </r>
  <r>
    <x v="896"/>
    <x v="838"/>
    <x v="139"/>
    <n v="225"/>
    <s v="&gt;#500"/>
    <n v="225"/>
    <n v="0"/>
    <x v="4"/>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x v="739"/>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s v="no"/>
    <n v="4"/>
    <n v="1079550"/>
    <x v="0"/>
    <x v="0"/>
    <n v="35183734"/>
  </r>
  <r>
    <x v="897"/>
    <x v="839"/>
    <x v="140"/>
    <n v="199"/>
    <s v="&gt;#500"/>
    <n v="799"/>
    <n v="0.75"/>
    <x v="4"/>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x v="740"/>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s v="yes"/>
    <n v="4"/>
    <n v="5859067"/>
    <x v="0"/>
    <x v="0"/>
    <n v="1796585"/>
  </r>
  <r>
    <x v="544"/>
    <x v="492"/>
    <x v="30"/>
    <n v="1799"/>
    <s v="&gt;#500"/>
    <n v="3999"/>
    <n v="0.55000000000000004"/>
    <x v="1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x v="392"/>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s v="yes"/>
    <n v="4.5"/>
    <n v="979755"/>
    <x v="0"/>
    <x v="1"/>
    <n v="894740"/>
  </r>
  <r>
    <x v="898"/>
    <x v="840"/>
    <x v="124"/>
    <n v="8349"/>
    <s v="&gt;#500"/>
    <n v="9625"/>
    <n v="0.13"/>
    <x v="12"/>
    <n v="3652"/>
    <s v="Printer Type- Ink Efficient, Functionality - All-in-One ; Printer Output - Color; Connectivity - Wi-Fi, Wi-fi Direct, USB, Canon Selphy App; Scanner Resolution - 600 x 1200dpi; Apple Airprint - Yes|OS Compatibility - Windows 10 / 8.1 / 7 SP1  macOS v10.13.6 ~ 11.0 Chrome OS; Duplex - Auto; Enlarge/reduce option - No; Mobile connectivity - Yes|Maximum Print Speed  - 4.4 ppm, Maximum Print Speed  - 8.8 ppm; Print cost Monochrome - 1.8; Print cost color - 4.5; Maximum Print Resolution - 4800 X 1200 dpi|Max paper thickness -64 to 275 GSM; Smart Speaker compatible; Power wattage of printer - OFF: 0.3W, Standby  : 0.8 W, Copying : 7W|Ideal usage - Home and Small Office, Regular usage ;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 CL-57s  Print Yield - 400 prints , 180 prints  As per ISO/IEC 19752, ISO/IEC 19798;Use only original Canon Ink Cartridge. Using counterfeit ink will harm your printer and render the warranty void|Paper size , 10.16 x 15.24 cm , 12.7 x 17.78 cm , 20.32x 25.40 cm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x v="741"/>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s v="no"/>
    <n v="4"/>
    <n v="35150500"/>
    <x v="0"/>
    <x v="0"/>
    <n v="9184780"/>
  </r>
  <r>
    <x v="899"/>
    <x v="841"/>
    <x v="107"/>
    <n v="3307"/>
    <s v="&gt;#500"/>
    <n v="6100"/>
    <n v="0.46"/>
    <x v="5"/>
    <n v="2515"/>
    <s v="Impressive read/ write speeds up to 3500/3000MB/s|Spacious storage up to 4TB|Solid Gen3 performance. Micron Advanced 3D NAND. NVMe PCIe 3.0 M.2 .|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x v="742"/>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s v="no"/>
    <n v="4.5"/>
    <n v="15341500"/>
    <x v="0"/>
    <x v="0"/>
    <n v="26598640"/>
  </r>
  <r>
    <x v="84"/>
    <x v="84"/>
    <x v="0"/>
    <n v="325"/>
    <s v="&gt;#500"/>
    <n v="1299"/>
    <n v="0.75"/>
    <x v="3"/>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x v="70"/>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s v="yes"/>
    <n v="4"/>
    <n v="13738224"/>
    <x v="0"/>
    <x v="0"/>
    <n v="52446384"/>
  </r>
  <r>
    <x v="900"/>
    <x v="842"/>
    <x v="44"/>
    <n v="449"/>
    <s v="#200-#500"/>
    <n v="1300"/>
    <n v="0.65"/>
    <x v="3"/>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x v="743"/>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s v="yes"/>
    <n v="4"/>
    <n v="6446700"/>
    <x v="0"/>
    <x v="0"/>
    <n v="10468449"/>
  </r>
  <r>
    <x v="901"/>
    <x v="843"/>
    <x v="51"/>
    <n v="380"/>
    <s v="&gt;#500"/>
    <n v="400"/>
    <n v="0.05"/>
    <x v="6"/>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x v="744"/>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s v="no"/>
    <n v="4.5"/>
    <n v="844400"/>
    <x v="0"/>
    <x v="0"/>
    <n v="3086282"/>
  </r>
  <r>
    <x v="902"/>
    <x v="844"/>
    <x v="46"/>
    <n v="499"/>
    <s v="&gt;#500"/>
    <n v="1399"/>
    <n v="0.64"/>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x v="745"/>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s v="yes"/>
    <n v="4"/>
    <n v="2045338"/>
    <x v="0"/>
    <x v="0"/>
    <n v="472226"/>
  </r>
  <r>
    <x v="903"/>
    <x v="845"/>
    <x v="141"/>
    <n v="37247"/>
    <s v="&gt;#500"/>
    <n v="59890"/>
    <n v="0.38"/>
    <x v="1"/>
    <n v="323"/>
    <s v="Processor: 11th Gen Intel Core i3-1115G4 | Speed: 3.0 GHz  - 4.1 GHz  | 2 Cores | 4 Threads | 6MB Cache|Display: 15.6&quot; FHD |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 Ports: 2x USB-A 3.2 Gen 1 | 1x USB-A 2.0 |1x Headphone / microphone combo jack  | 1x HDMI 1.4 |1x 4-in-1 media reader |Camera :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x v="746"/>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s v="no"/>
    <n v="4"/>
    <n v="19344470"/>
    <x v="0"/>
    <x v="1"/>
    <n v="29453724"/>
  </r>
  <r>
    <x v="904"/>
    <x v="846"/>
    <x v="39"/>
    <n v="849"/>
    <s v="&gt;#500"/>
    <n v="2490"/>
    <n v="0.66"/>
    <x v="3"/>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x v="747"/>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s v="yes"/>
    <n v="4"/>
    <n v="227058120"/>
    <x v="0"/>
    <x v="0"/>
    <n v="38116584"/>
  </r>
  <r>
    <x v="905"/>
    <x v="847"/>
    <x v="89"/>
    <n v="799"/>
    <s v="&gt;#500"/>
    <n v="1999"/>
    <n v="0.6"/>
    <x v="8"/>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x v="748"/>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s v="yes"/>
    <n v="3.5"/>
    <n v="835582"/>
    <x v="0"/>
    <x v="1"/>
    <n v="637868"/>
  </r>
  <r>
    <x v="556"/>
    <x v="500"/>
    <x v="35"/>
    <n v="2599"/>
    <s v="&gt;#500"/>
    <n v="6999"/>
    <n v="0.63"/>
    <x v="7"/>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 iPad Pro 11-inch, iPad Air ,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x v="401"/>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s v="yes"/>
    <n v="4.5"/>
    <n v="10680474"/>
    <x v="0"/>
    <x v="0"/>
    <n v="193802"/>
  </r>
  <r>
    <x v="88"/>
    <x v="88"/>
    <x v="0"/>
    <n v="199"/>
    <s v="&gt;#500"/>
    <n v="999"/>
    <n v="0.8"/>
    <x v="7"/>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x v="71"/>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s v="yes"/>
    <n v="4.5"/>
    <n v="126873"/>
    <x v="0"/>
    <x v="1"/>
    <n v="1287018"/>
  </r>
  <r>
    <x v="90"/>
    <x v="90"/>
    <x v="1"/>
    <n v="269"/>
    <s v="&gt;#500"/>
    <n v="800"/>
    <n v="0.66"/>
    <x v="10"/>
    <n v="10134"/>
    <s v="USB WiFi Adapter: Fast wireless transmission at up to 150 Mbps ideal for video streaming, gaming and internet calls|USB 2.0 Interface: Supports high speed USB 2.0 interface for a seamless experience|Advanced Security: Supports 64/128 WEP, WPA, PA2/WPA-PSK/WPA2-PSK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x v="72"/>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s v="yes"/>
    <n v="3.5"/>
    <n v="8107200"/>
    <x v="0"/>
    <x v="0"/>
    <n v="15727968"/>
  </r>
  <r>
    <x v="906"/>
    <x v="848"/>
    <x v="81"/>
    <n v="298"/>
    <s v="&gt;#500"/>
    <n v="999"/>
    <n v="0.7"/>
    <x v="5"/>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x v="749"/>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s v="yes"/>
    <n v="4.5"/>
    <n v="1550448"/>
    <x v="0"/>
    <x v="0"/>
    <n v="39206624"/>
  </r>
  <r>
    <x v="907"/>
    <x v="625"/>
    <x v="89"/>
    <n v="1499"/>
    <s v="&gt;#500"/>
    <n v="2999"/>
    <n v="0.5"/>
    <x v="4"/>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x v="750"/>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s v="yes"/>
    <n v="4"/>
    <n v="75760738"/>
    <x v="0"/>
    <x v="0"/>
    <n v="3116446630"/>
  </r>
  <r>
    <x v="908"/>
    <x v="849"/>
    <x v="142"/>
    <n v="649"/>
    <s v="&gt;#500"/>
    <n v="1245"/>
    <n v="0.48"/>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x v="751"/>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s v="no"/>
    <n v="4"/>
    <n v="153589425"/>
    <x v="0"/>
    <x v="0"/>
    <n v="1640754500"/>
  </r>
  <r>
    <x v="909"/>
    <x v="850"/>
    <x v="143"/>
    <n v="1199"/>
    <s v="&gt;#500"/>
    <n v="1695"/>
    <n v="0.28999999999999998"/>
    <x v="10"/>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x v="752"/>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s v="no"/>
    <n v="3.5"/>
    <n v="22543500"/>
    <x v="0"/>
    <x v="0"/>
    <n v="246621900"/>
  </r>
  <r>
    <x v="910"/>
    <x v="851"/>
    <x v="144"/>
    <n v="1199"/>
    <s v="&gt;#500"/>
    <n v="2000"/>
    <n v="0.4"/>
    <x v="1"/>
    <n v="18543"/>
    <s v="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Cool, Warm or Hot wind selection knob for heat setting; Please note that regulator changes heating power &amp; not actual fan speed|Lightweight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x v="753"/>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s v="no"/>
    <n v="4"/>
    <n v="37086000"/>
    <x v="0"/>
    <x v="0"/>
    <n v="66346854"/>
  </r>
  <r>
    <x v="911"/>
    <x v="852"/>
    <x v="145"/>
    <n v="455"/>
    <s v="&gt;#500"/>
    <n v="999"/>
    <n v="0.54"/>
    <x v="4"/>
    <n v="3578"/>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x v="754"/>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s v="yes"/>
    <n v="4"/>
    <n v="3574422"/>
    <x v="0"/>
    <x v="0"/>
    <n v="7266918"/>
  </r>
  <r>
    <x v="912"/>
    <x v="853"/>
    <x v="146"/>
    <n v="199"/>
    <s v="#200-#500"/>
    <n v="1999"/>
    <n v="0.9"/>
    <x v="8"/>
    <n v="2031"/>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x v="755"/>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s v="yes"/>
    <n v="3.5"/>
    <n v="4059969"/>
    <x v="0"/>
    <x v="0"/>
    <n v="91382814"/>
  </r>
  <r>
    <x v="913"/>
    <x v="854"/>
    <x v="146"/>
    <n v="293"/>
    <s v="#200-#500"/>
    <n v="499"/>
    <n v="0.4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x v="756"/>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s v="no"/>
    <n v="4"/>
    <n v="22452006"/>
    <x v="0"/>
    <x v="0"/>
    <n v="12173711622"/>
  </r>
  <r>
    <x v="914"/>
    <x v="855"/>
    <x v="147"/>
    <n v="199"/>
    <s v="&gt;#500"/>
    <n v="495"/>
    <n v="0.6"/>
    <x v="4"/>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x v="757"/>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s v="yes"/>
    <n v="4"/>
    <n v="133928685"/>
    <x v="0"/>
    <x v="0"/>
    <n v="8599303829"/>
  </r>
  <r>
    <x v="915"/>
    <x v="856"/>
    <x v="142"/>
    <n v="749"/>
    <s v="&gt;#500"/>
    <n v="1245"/>
    <n v="0.4"/>
    <x v="2"/>
    <n v="31783"/>
    <s v="Warranty: 1 year warranty provided by the manufacturer from date of purchase|Max 3 differentiators great features - i)automatic cutoff ii) 360 degree swivel base iii)single touch lid locking. Lockable Lid:Yes|Power: 1500 watts, Voltage: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x v="758"/>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s v="no"/>
    <n v="4"/>
    <n v="39569835"/>
    <x v="0"/>
    <x v="0"/>
    <n v="82699366"/>
  </r>
  <r>
    <x v="916"/>
    <x v="857"/>
    <x v="143"/>
    <n v="1399"/>
    <s v="&gt;#500"/>
    <n v="1549"/>
    <n v="0.1"/>
    <x v="2"/>
    <n v="2602"/>
    <s v="Efficient Warmth: Ideal for use in in small rooms, this noiseless 800 Watts heater provides instant heating during winters. Effective Cord Length  1.5|Personalized Comfort: Customize to your heating needs with two heat settings |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x v="759"/>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s v="no"/>
    <n v="4"/>
    <n v="4030498"/>
    <x v="0"/>
    <x v="0"/>
    <n v="164836700"/>
  </r>
  <r>
    <x v="917"/>
    <x v="858"/>
    <x v="142"/>
    <n v="749"/>
    <s v="&gt;#500"/>
    <n v="1445"/>
    <n v="0.48"/>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x v="760"/>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s v="no"/>
    <n v="4"/>
    <n v="91540750"/>
    <x v="0"/>
    <x v="0"/>
    <n v="3422927200"/>
  </r>
  <r>
    <x v="918"/>
    <x v="859"/>
    <x v="148"/>
    <n v="1699"/>
    <s v="&gt;#500"/>
    <n v="3193"/>
    <n v="0.47"/>
    <x v="12"/>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x v="761"/>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s v="no"/>
    <n v="4"/>
    <n v="172524176"/>
    <x v="0"/>
    <x v="0"/>
    <n v="842466944"/>
  </r>
  <r>
    <x v="919"/>
    <x v="860"/>
    <x v="142"/>
    <n v="1043"/>
    <s v="&gt;#500"/>
    <n v="1345"/>
    <n v="0.22"/>
    <x v="12"/>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x v="762"/>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s v="no"/>
    <n v="4"/>
    <n v="20971240"/>
    <x v="0"/>
    <x v="0"/>
    <n v="75761528"/>
  </r>
  <r>
    <x v="920"/>
    <x v="861"/>
    <x v="145"/>
    <n v="499"/>
    <s v="&gt;#500"/>
    <n v="999"/>
    <n v="0.5"/>
    <x v="4"/>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x v="763"/>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s v="yes"/>
    <n v="4"/>
    <n v="4854141"/>
    <x v="0"/>
    <x v="0"/>
    <n v="68609080"/>
  </r>
  <r>
    <x v="921"/>
    <x v="862"/>
    <x v="144"/>
    <n v="1464"/>
    <s v="#200-#500"/>
    <n v="1650"/>
    <n v="0.11"/>
    <x v="4"/>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x v="764"/>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s v="no"/>
    <n v="4"/>
    <n v="23298000"/>
    <x v="0"/>
    <x v="0"/>
    <n v="118989240"/>
  </r>
  <r>
    <x v="922"/>
    <x v="863"/>
    <x v="149"/>
    <n v="249"/>
    <s v="&gt;#500"/>
    <n v="499"/>
    <n v="0.5"/>
    <x v="9"/>
    <n v="8427"/>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x v="765"/>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s v="yes"/>
    <n v="3.5"/>
    <n v="4205073"/>
    <x v="0"/>
    <x v="0"/>
    <n v="196483932"/>
  </r>
  <r>
    <x v="923"/>
    <x v="864"/>
    <x v="150"/>
    <n v="625"/>
    <s v="&gt;#500"/>
    <n v="1400"/>
    <n v="0.55000000000000004"/>
    <x v="3"/>
    <n v="23316"/>
    <s v="R.D. &amp; COMPANY Majesty DX 6 1000-Watt Dry Iron "/>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x v="766"/>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s v="yes"/>
    <n v="4"/>
    <n v="32642400"/>
    <x v="0"/>
    <x v="0"/>
    <n v="152253480"/>
  </r>
  <r>
    <x v="924"/>
    <x v="865"/>
    <x v="151"/>
    <n v="1290"/>
    <s v="&gt;#500"/>
    <n v="2500"/>
    <n v="0.48"/>
    <x v="1"/>
    <n v="6530"/>
    <s v="Powerful Motor - 500W motor for best grinding experience even with tough ingredients like black whole gram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 Liquidizing &amp; Blending Jar , Chutney Jar )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x v="767"/>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s v="no"/>
    <n v="4"/>
    <n v="16325000"/>
    <x v="0"/>
    <x v="0"/>
    <n v="77863720"/>
  </r>
  <r>
    <x v="925"/>
    <x v="866"/>
    <x v="152"/>
    <n v="3600"/>
    <s v="&gt;#500"/>
    <n v="6190"/>
    <n v="0.42"/>
    <x v="5"/>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x v="768"/>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s v="no"/>
    <n v="4.5"/>
    <n v="73809560"/>
    <x v="0"/>
    <x v="0"/>
    <n v="35306964"/>
  </r>
  <r>
    <x v="926"/>
    <x v="867"/>
    <x v="153"/>
    <n v="6549"/>
    <s v="&gt;#500"/>
    <n v="13999"/>
    <n v="0.53"/>
    <x v="1"/>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x v="769"/>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s v="yes"/>
    <n v="4"/>
    <n v="41451039"/>
    <x v="0"/>
    <x v="0"/>
    <n v="69536124"/>
  </r>
  <r>
    <x v="927"/>
    <x v="868"/>
    <x v="142"/>
    <n v="1625"/>
    <s v="&gt;#500"/>
    <n v="2995"/>
    <n v="0.46"/>
    <x v="7"/>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x v="770"/>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s v="no"/>
    <n v="4.5"/>
    <n v="70334580"/>
    <x v="0"/>
    <x v="0"/>
    <n v="511551972"/>
  </r>
  <r>
    <x v="928"/>
    <x v="869"/>
    <x v="152"/>
    <n v="2599"/>
    <s v="&gt;#500"/>
    <n v="5890"/>
    <n v="0.56000000000000005"/>
    <x v="4"/>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x v="771"/>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s v="yes"/>
    <n v="4"/>
    <n v="128301870"/>
    <x v="0"/>
    <x v="0"/>
    <n v="305615490"/>
  </r>
  <r>
    <x v="929"/>
    <x v="870"/>
    <x v="154"/>
    <n v="1199"/>
    <s v="&gt;#500"/>
    <n v="2000"/>
    <n v="0.4"/>
    <x v="1"/>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x v="772"/>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s v="no"/>
    <n v="4"/>
    <n v="28060000"/>
    <x v="0"/>
    <x v="0"/>
    <n v="89763940"/>
  </r>
  <r>
    <x v="930"/>
    <x v="871"/>
    <x v="155"/>
    <n v="5499"/>
    <s v="&gt;#500"/>
    <n v="13150"/>
    <n v="0.57999999999999996"/>
    <x v="3"/>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x v="773"/>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s v="yes"/>
    <n v="4"/>
    <n v="84133700"/>
    <x v="0"/>
    <x v="0"/>
    <n v="281831900"/>
  </r>
  <r>
    <x v="931"/>
    <x v="872"/>
    <x v="151"/>
    <n v="1299"/>
    <s v="&gt;#500"/>
    <n v="3500"/>
    <n v="0.63"/>
    <x v="12"/>
    <n v="44050"/>
    <s v="3 jars liquidizing jar , dry or wet grinding jar , chutney jar |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x v="774"/>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s v="yes"/>
    <n v="4"/>
    <n v="154175000"/>
    <x v="0"/>
    <x v="0"/>
    <n v="1068080350"/>
  </r>
  <r>
    <x v="932"/>
    <x v="873"/>
    <x v="150"/>
    <n v="599"/>
    <s v="&gt;#500"/>
    <n v="785"/>
    <n v="0.24"/>
    <x v="3"/>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x v="775"/>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s v="no"/>
    <n v="4"/>
    <n v="19033895"/>
    <x v="0"/>
    <x v="0"/>
    <n v="1002589203"/>
  </r>
  <r>
    <x v="933"/>
    <x v="874"/>
    <x v="151"/>
    <n v="1999"/>
    <s v="&gt;#500"/>
    <n v="3210"/>
    <n v="0.38"/>
    <x v="3"/>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x v="776"/>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s v="no"/>
    <n v="4"/>
    <n v="132730290"/>
    <x v="0"/>
    <x v="0"/>
    <n v="44408826"/>
  </r>
  <r>
    <x v="934"/>
    <x v="875"/>
    <x v="154"/>
    <n v="549"/>
    <s v="&gt;#500"/>
    <n v="1000"/>
    <n v="0.45"/>
    <x v="10"/>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x v="777"/>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s v="no"/>
    <n v="3.5"/>
    <n v="1074000"/>
    <x v="0"/>
    <x v="0"/>
    <n v="1249062"/>
  </r>
  <r>
    <x v="935"/>
    <x v="876"/>
    <x v="143"/>
    <n v="999"/>
    <s v="&gt;#500"/>
    <n v="2000"/>
    <n v="0.5"/>
    <x v="12"/>
    <n v="1163"/>
    <s v="Power : 800 Watts |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x v="778"/>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s v="yes"/>
    <n v="4"/>
    <n v="2326000"/>
    <x v="0"/>
    <x v="0"/>
    <n v="298891"/>
  </r>
  <r>
    <x v="936"/>
    <x v="877"/>
    <x v="145"/>
    <n v="398"/>
    <s v="&gt;#500"/>
    <n v="1999"/>
    <n v="0.8"/>
    <x v="4"/>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x v="779"/>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s v="yes"/>
    <n v="4"/>
    <n v="513743"/>
    <x v="0"/>
    <x v="1"/>
    <n v="9256369"/>
  </r>
  <r>
    <x v="937"/>
    <x v="878"/>
    <x v="156"/>
    <n v="539"/>
    <s v="&gt;#500"/>
    <n v="720"/>
    <n v="0.25"/>
    <x v="4"/>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x v="78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s v="no"/>
    <n v="4"/>
    <n v="25932240"/>
    <x v="0"/>
    <x v="0"/>
    <n v="291377530"/>
  </r>
  <r>
    <x v="938"/>
    <x v="879"/>
    <x v="142"/>
    <n v="699"/>
    <s v="&gt;#500"/>
    <n v="1595"/>
    <n v="0.56000000000000005"/>
    <x v="4"/>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x v="781"/>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s v="yes"/>
    <n v="4"/>
    <n v="12903550"/>
    <x v="0"/>
    <x v="0"/>
    <n v="253928920"/>
  </r>
  <r>
    <x v="939"/>
    <x v="880"/>
    <x v="148"/>
    <n v="2148"/>
    <s v="&gt;#500"/>
    <n v="3645"/>
    <n v="0.41"/>
    <x v="4"/>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x v="782"/>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s v="no"/>
    <n v="4"/>
    <n v="114409260"/>
    <x v="0"/>
    <x v="0"/>
    <n v="4268768"/>
  </r>
  <r>
    <x v="940"/>
    <x v="881"/>
    <x v="157"/>
    <n v="3599"/>
    <s v="&gt;#500"/>
    <n v="7950"/>
    <n v="0.55000000000000004"/>
    <x v="3"/>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x v="783"/>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s v="yes"/>
    <n v="4"/>
    <n v="1081200"/>
    <x v="0"/>
    <x v="1"/>
    <n v="731680"/>
  </r>
  <r>
    <x v="941"/>
    <x v="882"/>
    <x v="158"/>
    <n v="351"/>
    <s v="&gt;#500"/>
    <n v="999"/>
    <n v="0.65"/>
    <x v="1"/>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inch x Widthinch x Height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x v="784"/>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s v="yes"/>
    <n v="4"/>
    <n v="5374620"/>
    <x v="0"/>
    <x v="0"/>
    <n v="204300120"/>
  </r>
  <r>
    <x v="942"/>
    <x v="883"/>
    <x v="159"/>
    <n v="1614"/>
    <s v="&gt;#500"/>
    <n v="1745"/>
    <n v="0.08"/>
    <x v="5"/>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x v="78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s v="no"/>
    <n v="4.5"/>
    <n v="66264630"/>
    <x v="0"/>
    <x v="0"/>
    <n v="653836332"/>
  </r>
  <r>
    <x v="943"/>
    <x v="884"/>
    <x v="156"/>
    <n v="719"/>
    <s v="&gt;#500"/>
    <n v="1295"/>
    <n v="0.44"/>
    <x v="3"/>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x v="786"/>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s v="no"/>
    <n v="4"/>
    <n v="22297310"/>
    <x v="0"/>
    <x v="0"/>
    <n v="15496200"/>
  </r>
  <r>
    <x v="944"/>
    <x v="885"/>
    <x v="145"/>
    <n v="678"/>
    <s v="&gt;#500"/>
    <n v="1499"/>
    <n v="0.55000000000000004"/>
    <x v="3"/>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x v="787"/>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s v="yes"/>
    <n v="4"/>
    <n v="1349100"/>
    <x v="0"/>
    <x v="1"/>
    <n v="878400"/>
  </r>
  <r>
    <x v="945"/>
    <x v="886"/>
    <x v="154"/>
    <n v="809"/>
    <s v="&gt;#500"/>
    <n v="1545"/>
    <n v="0.48"/>
    <x v="8"/>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x v="788"/>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s v="no"/>
    <n v="3.5"/>
    <n v="1507920"/>
    <x v="0"/>
    <x v="1"/>
    <n v="4808752"/>
  </r>
  <r>
    <x v="946"/>
    <x v="887"/>
    <x v="160"/>
    <n v="1969"/>
    <s v="&gt;#500"/>
    <n v="5000"/>
    <n v="0.61"/>
    <x v="4"/>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x v="789"/>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s v="yes"/>
    <n v="4"/>
    <n v="24635000"/>
    <x v="0"/>
    <x v="0"/>
    <n v="17456361"/>
  </r>
  <r>
    <x v="947"/>
    <x v="888"/>
    <x v="145"/>
    <n v="1490"/>
    <s v="&gt;#500"/>
    <n v="1695"/>
    <n v="0.12"/>
    <x v="6"/>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x v="790"/>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s v="no"/>
    <n v="4.5"/>
    <n v="6005385"/>
    <x v="0"/>
    <x v="0"/>
    <n v="9679476"/>
  </r>
  <r>
    <x v="948"/>
    <x v="889"/>
    <x v="143"/>
    <n v="2499"/>
    <s v="&gt;#500"/>
    <n v="3945"/>
    <n v="0.37"/>
    <x v="12"/>
    <n v="2732"/>
    <s v="Cool touch body with One year warranty|Warranty: One year warranty|Includes: room Heater|Heat setting: Two heat Settings: 1 W &amp; 2 W ; Peak Air Velocity: 3. m/s ; Power input: V ; Power consumption: 1 W , 2 W ; Frequency :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x v="791"/>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s v="no"/>
    <n v="4"/>
    <n v="10777740"/>
    <x v="0"/>
    <x v="0"/>
    <n v="39253376"/>
  </r>
  <r>
    <x v="949"/>
    <x v="890"/>
    <x v="161"/>
    <n v="1665"/>
    <s v="&gt;#500"/>
    <n v="2099"/>
    <n v="0.21"/>
    <x v="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x v="792"/>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s v="no"/>
    <n v="4"/>
    <n v="30158432"/>
    <x v="0"/>
    <x v="0"/>
    <n v="570754432"/>
  </r>
  <r>
    <x v="950"/>
    <x v="891"/>
    <x v="148"/>
    <n v="3229"/>
    <s v="&gt;#500"/>
    <n v="5295"/>
    <n v="0.39"/>
    <x v="3"/>
    <n v="39724"/>
    <s v="Philips Domestic Appliances is Asia‚Äôs most trusted brand"/>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x v="793"/>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s v="no"/>
    <n v="4"/>
    <n v="210338580"/>
    <x v="0"/>
    <x v="0"/>
    <n v="388937684"/>
  </r>
  <r>
    <x v="951"/>
    <x v="892"/>
    <x v="148"/>
    <n v="1799"/>
    <s v="&gt;#500"/>
    <n v="3595"/>
    <n v="0.5"/>
    <x v="12"/>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x v="794"/>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s v="yes"/>
    <n v="4"/>
    <n v="35198645"/>
    <x v="0"/>
    <x v="0"/>
    <n v="28305781"/>
  </r>
  <r>
    <x v="952"/>
    <x v="893"/>
    <x v="142"/>
    <n v="1260"/>
    <s v="&gt;#500"/>
    <n v="1699"/>
    <n v="0.26"/>
    <x v="3"/>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x v="795"/>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s v="no"/>
    <n v="4"/>
    <n v="4911809"/>
    <x v="0"/>
    <x v="0"/>
    <n v="7071386"/>
  </r>
  <r>
    <x v="953"/>
    <x v="894"/>
    <x v="143"/>
    <n v="749"/>
    <s v="&gt;#500"/>
    <n v="1129"/>
    <n v="0.34"/>
    <x v="1"/>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x v="796"/>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s v="no"/>
    <n v="4"/>
    <n v="2761534"/>
    <x v="0"/>
    <x v="0"/>
    <n v="61981640"/>
  </r>
  <r>
    <x v="954"/>
    <x v="895"/>
    <x v="151"/>
    <n v="3499"/>
    <s v="&gt;#500"/>
    <n v="5795"/>
    <n v="0.4"/>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x v="797"/>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s v="no"/>
    <n v="4"/>
    <n v="146845300"/>
    <x v="0"/>
    <x v="0"/>
    <n v="78452640"/>
  </r>
  <r>
    <x v="955"/>
    <x v="896"/>
    <x v="162"/>
    <n v="379"/>
    <s v="&gt;#500"/>
    <n v="999"/>
    <n v="0.62"/>
    <x v="5"/>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x v="798"/>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s v="yes"/>
    <n v="4.5"/>
    <n v="3092904"/>
    <x v="0"/>
    <x v="0"/>
    <n v="12384"/>
  </r>
  <r>
    <x v="956"/>
    <x v="897"/>
    <x v="143"/>
    <n v="1099"/>
    <s v="&gt;#500"/>
    <n v="2400"/>
    <n v="0.54"/>
    <x v="12"/>
    <n v="4"/>
    <s v="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 || Power : 800 Watts"/>
    <s v="AEB475WQGOIS7R5P667OS3Y4YYSQ,AH7D2QWLLWMHIP2H3OQZ63D4RMEQ,AHKZLDWBBDU4KGY6XTFJVWSZDZVQ"/>
    <s v="Avi kaur,Bhatia,ayonao"/>
    <x v="799"/>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s v="yes"/>
    <n v="4"/>
    <n v="9600"/>
    <x v="0"/>
    <x v="1"/>
    <n v="476"/>
  </r>
  <r>
    <x v="957"/>
    <x v="898"/>
    <x v="154"/>
    <n v="749"/>
    <s v="&gt;#500"/>
    <n v="1299"/>
    <n v="0.42"/>
    <x v="1"/>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x v="800"/>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s v="no"/>
    <n v="4"/>
    <n v="154581"/>
    <x v="0"/>
    <x v="1"/>
    <n v="4772614"/>
  </r>
  <r>
    <x v="958"/>
    <x v="899"/>
    <x v="163"/>
    <n v="1299"/>
    <s v="&gt;#500"/>
    <n v="1299"/>
    <n v="0"/>
    <x v="3"/>
    <n v="40106"/>
    <s v="New designs, Durable die cast aluminum grill plates|Heat Resistant, Bakelite body, User Friendly.Cord length 1.5 m|German Technology Greblon¬†Non stick coating for oil free toasting|Power Indicators for easy of use|800 watts power, Voltage: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x v="801"/>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s v="no"/>
    <n v="4"/>
    <n v="52097694"/>
    <x v="0"/>
    <x v="0"/>
    <n v="522541074"/>
  </r>
  <r>
    <x v="959"/>
    <x v="900"/>
    <x v="150"/>
    <n v="549"/>
    <s v="&gt;#500"/>
    <n v="1090"/>
    <n v="0.5"/>
    <x v="3"/>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x v="802"/>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s v="yes"/>
    <n v="4"/>
    <n v="14201610"/>
    <x v="0"/>
    <x v="0"/>
    <n v="3791439"/>
  </r>
  <r>
    <x v="960"/>
    <x v="901"/>
    <x v="144"/>
    <n v="899"/>
    <s v="&gt;#500"/>
    <n v="2000"/>
    <n v="0.55000000000000004"/>
    <x v="10"/>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x v="803"/>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s v="yes"/>
    <n v="3.5"/>
    <n v="582000"/>
    <x v="0"/>
    <x v="1"/>
    <n v="4496823"/>
  </r>
  <r>
    <x v="961"/>
    <x v="902"/>
    <x v="150"/>
    <n v="1321"/>
    <s v="&gt;#500"/>
    <n v="1545"/>
    <n v="0.14000000000000001"/>
    <x v="5"/>
    <n v="15453"/>
    <s v="Powerful performance : Heavy soleplate that is built to last|Easy to experience : Easy to understand temperature settings|Modern design : Attractive looks with powerful performance|High wattage : 1000 watt, Power cord length:1.8m, Weight: 1.6 kg, Voltage: 220-240 V, Cord freedom :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x v="804"/>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s v="no"/>
    <n v="4.5"/>
    <n v="23874885"/>
    <x v="0"/>
    <x v="0"/>
    <n v="9333612"/>
  </r>
  <r>
    <x v="962"/>
    <x v="903"/>
    <x v="145"/>
    <n v="1099"/>
    <s v="&gt;#500"/>
    <n v="1999"/>
    <n v="0.45"/>
    <x v="1"/>
    <n v="604"/>
    <s v="INNOVATIVE DESIGN, BUILT TO LAST LONGER: Created with quality in mind! Using the premium materials, .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x v="805"/>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s v="no"/>
    <n v="4"/>
    <n v="1207396"/>
    <x v="0"/>
    <x v="1"/>
    <n v="28174788"/>
  </r>
  <r>
    <x v="963"/>
    <x v="904"/>
    <x v="150"/>
    <n v="775"/>
    <s v="&gt;#500"/>
    <n v="875"/>
    <n v="0.11"/>
    <x v="3"/>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x v="806"/>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s v="no"/>
    <n v="4"/>
    <n v="40816125"/>
    <x v="0"/>
    <x v="0"/>
    <n v="150809751"/>
  </r>
  <r>
    <x v="964"/>
    <x v="905"/>
    <x v="155"/>
    <n v="6299"/>
    <s v="&gt;#500"/>
    <n v="15270"/>
    <n v="0.59"/>
    <x v="4"/>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x v="807"/>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s v="yes"/>
    <n v="4"/>
    <n v="49367910"/>
    <x v="0"/>
    <x v="0"/>
    <n v="4144706"/>
  </r>
  <r>
    <x v="965"/>
    <x v="906"/>
    <x v="159"/>
    <n v="3190"/>
    <s v="&gt;#500"/>
    <n v="4195"/>
    <n v="0.24"/>
    <x v="1"/>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x v="808"/>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s v="no"/>
    <n v="4"/>
    <n v="5377990"/>
    <x v="0"/>
    <x v="0"/>
    <n v="89740"/>
  </r>
  <r>
    <x v="966"/>
    <x v="907"/>
    <x v="143"/>
    <n v="799"/>
    <s v="&gt;#500"/>
    <n v="1989"/>
    <n v="0.6"/>
    <x v="5"/>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x v="809"/>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s v="yes"/>
    <n v="4.5"/>
    <n v="139230"/>
    <x v="0"/>
    <x v="1"/>
    <n v="1831480"/>
  </r>
  <r>
    <x v="967"/>
    <x v="908"/>
    <x v="160"/>
    <n v="2699"/>
    <s v="&gt;#500"/>
    <n v="5000"/>
    <n v="0.46"/>
    <x v="1"/>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comes with 4-wing blade for mixing-blending and the Short Jar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x v="810"/>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s v="no"/>
    <n v="4"/>
    <n v="130820000"/>
    <x v="0"/>
    <x v="0"/>
    <n v="422967224"/>
  </r>
  <r>
    <x v="968"/>
    <x v="909"/>
    <x v="150"/>
    <n v="599"/>
    <s v="&gt;#500"/>
    <n v="990"/>
    <n v="0.39"/>
    <x v="2"/>
    <n v="16166"/>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x v="811"/>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s v="no"/>
    <n v="4"/>
    <n v="16004340"/>
    <x v="0"/>
    <x v="0"/>
    <n v="577013038"/>
  </r>
  <r>
    <x v="969"/>
    <x v="910"/>
    <x v="154"/>
    <n v="749"/>
    <s v="&gt;#500"/>
    <n v="1111"/>
    <n v="0.33"/>
    <x v="3"/>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x v="812"/>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s v="no"/>
    <n v="4"/>
    <n v="39654923"/>
    <x v="0"/>
    <x v="0"/>
    <n v="513657963"/>
  </r>
  <r>
    <x v="970"/>
    <x v="911"/>
    <x v="155"/>
    <n v="6199"/>
    <s v="&gt;#500"/>
    <n v="10400"/>
    <n v="0.4"/>
    <x v="4"/>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x v="813"/>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s v="no"/>
    <n v="4"/>
    <n v="149666400"/>
    <x v="0"/>
    <x v="0"/>
    <n v="114350886"/>
  </r>
  <r>
    <x v="971"/>
    <x v="912"/>
    <x v="164"/>
    <n v="1819"/>
    <s v="&gt;#500"/>
    <n v="2490"/>
    <n v="0.27"/>
    <x v="6"/>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x v="814"/>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s v="no"/>
    <n v="4.5"/>
    <n v="19785540"/>
    <x v="0"/>
    <x v="0"/>
    <n v="14024690"/>
  </r>
  <r>
    <x v="972"/>
    <x v="913"/>
    <x v="154"/>
    <n v="1199"/>
    <s v="&gt;#500"/>
    <n v="1900"/>
    <n v="0.37"/>
    <x v="1"/>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x v="815"/>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s v="no"/>
    <n v="4"/>
    <n v="3353500"/>
    <x v="0"/>
    <x v="0"/>
    <n v="24819430"/>
  </r>
  <r>
    <x v="973"/>
    <x v="914"/>
    <x v="151"/>
    <n v="3249"/>
    <s v="&gt;#500"/>
    <n v="6295"/>
    <n v="0.48"/>
    <x v="12"/>
    <n v="14062"/>
    <s v="Warranty: 2 year warranty provided by the manufacturer from date of purchase|3 Stainless Steel Jar -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x v="816"/>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s v="no"/>
    <n v="4"/>
    <n v="88520290"/>
    <x v="0"/>
    <x v="0"/>
    <n v="220014052"/>
  </r>
  <r>
    <x v="974"/>
    <x v="915"/>
    <x v="162"/>
    <n v="349"/>
    <s v="&gt;#500"/>
    <n v="999"/>
    <n v="0.65"/>
    <x v="1"/>
    <n v="15646"/>
    <s v="Simxen egg boiler electric automatic shut off|This Egg Boiler takes only 10 minutes to cook the eggs|Colour : Multi;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x v="817"/>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s v="yes"/>
    <n v="4"/>
    <n v="15630354"/>
    <x v="0"/>
    <x v="0"/>
    <n v="1736706"/>
  </r>
  <r>
    <x v="975"/>
    <x v="916"/>
    <x v="144"/>
    <n v="1049"/>
    <s v="&gt;#500"/>
    <n v="1699"/>
    <n v="0.38"/>
    <x v="20"/>
    <n v="111"/>
    <s v="Say goodbye to the worries about dealing with the cold weather with the Amazon Basics Electric Room Heater|Ideal for small to medium-size rooms|Two Knobs - one for Heat mode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x v="818"/>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s v="no"/>
    <n v="3"/>
    <n v="188589"/>
    <x v="0"/>
    <x v="1"/>
    <n v="1076145"/>
  </r>
  <r>
    <x v="976"/>
    <x v="917"/>
    <x v="165"/>
    <n v="799"/>
    <s v="&gt;#500"/>
    <n v="1500"/>
    <n v="0.47"/>
    <x v="5"/>
    <n v="9695"/>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x v="819"/>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s v="no"/>
    <n v="4.5"/>
    <n v="14542500"/>
    <x v="0"/>
    <x v="0"/>
    <n v="17179540"/>
  </r>
  <r>
    <x v="977"/>
    <x v="918"/>
    <x v="155"/>
    <n v="4999"/>
    <s v="&gt;#500"/>
    <n v="9650"/>
    <n v="0.48"/>
    <x v="3"/>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x v="820"/>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s v="no"/>
    <n v="4"/>
    <n v="17099800"/>
    <x v="0"/>
    <x v="0"/>
    <n v="20376228"/>
  </r>
  <r>
    <x v="978"/>
    <x v="919"/>
    <x v="151"/>
    <n v="6999"/>
    <s v="&gt;#500"/>
    <n v="10590"/>
    <n v="0.34"/>
    <x v="6"/>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x v="821"/>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s v="no"/>
    <n v="4.5"/>
    <n v="121774410"/>
    <x v="0"/>
    <x v="0"/>
    <n v="24860838"/>
  </r>
  <r>
    <x v="979"/>
    <x v="920"/>
    <x v="146"/>
    <n v="799"/>
    <s v="#200-#500"/>
    <n v="1999"/>
    <n v="0.6"/>
    <x v="4"/>
    <n v="2162"/>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x v="822"/>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s v="yes"/>
    <n v="4"/>
    <n v="4321838"/>
    <x v="0"/>
    <x v="0"/>
    <n v="42420602"/>
  </r>
  <r>
    <x v="980"/>
    <x v="921"/>
    <x v="166"/>
    <n v="89"/>
    <s v="#200"/>
    <n v="89"/>
    <n v="0"/>
    <x v="3"/>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x v="82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s v="no"/>
    <n v="4"/>
    <n v="1746269"/>
    <x v="1"/>
    <x v="0"/>
    <n v="392380758"/>
  </r>
  <r>
    <x v="981"/>
    <x v="922"/>
    <x v="167"/>
    <n v="1400"/>
    <s v="&gt;#500"/>
    <n v="2485"/>
    <n v="0.44"/>
    <x v="4"/>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x v="824"/>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s v="no"/>
    <n v="4"/>
    <n v="49695030"/>
    <x v="0"/>
    <x v="0"/>
    <n v="21017898"/>
  </r>
  <r>
    <x v="982"/>
    <x v="923"/>
    <x v="158"/>
    <n v="355"/>
    <s v="&gt;#500"/>
    <n v="899"/>
    <n v="0.61"/>
    <x v="4"/>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inch x Widthinch x Height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x v="825"/>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s v="yes"/>
    <n v="4"/>
    <n v="944849"/>
    <x v="0"/>
    <x v="0"/>
    <n v="1803516"/>
  </r>
  <r>
    <x v="983"/>
    <x v="924"/>
    <x v="143"/>
    <n v="2169"/>
    <s v="&gt;#500"/>
    <n v="3279"/>
    <n v="0.34"/>
    <x v="4"/>
    <n v="1716"/>
    <s v="Instant Warmth: 2000 Watts Heat Convector Room heater ensure your comfort during chilly winters. Rated Voltage-230 V|Personalized Comfort: Customized to your heating needs with an adjustable thermostat and two heat settings ,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x v="826"/>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s v="no"/>
    <n v="4"/>
    <n v="5626764"/>
    <x v="0"/>
    <x v="0"/>
    <n v="56509596"/>
  </r>
  <r>
    <x v="984"/>
    <x v="925"/>
    <x v="168"/>
    <n v="2799"/>
    <s v="&gt;#500"/>
    <n v="3799"/>
    <n v="0.26"/>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x v="827"/>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s v="no"/>
    <n v="4"/>
    <n v="125104869"/>
    <x v="0"/>
    <x v="0"/>
    <n v="573789744"/>
  </r>
  <r>
    <x v="985"/>
    <x v="926"/>
    <x v="142"/>
    <n v="899"/>
    <s v="&gt;#500"/>
    <n v="1249"/>
    <n v="0.28000000000000003"/>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x v="828"/>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s v="no"/>
    <n v="4"/>
    <n v="21762576"/>
    <x v="0"/>
    <x v="0"/>
    <n v="32913936"/>
  </r>
  <r>
    <x v="986"/>
    <x v="927"/>
    <x v="153"/>
    <n v="2499"/>
    <s v="&gt;#500"/>
    <n v="5000"/>
    <n v="0.5"/>
    <x v="12"/>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x v="829"/>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s v="yes"/>
    <n v="4"/>
    <n v="9445000"/>
    <x v="0"/>
    <x v="0"/>
    <n v="19502036"/>
  </r>
  <r>
    <x v="987"/>
    <x v="928"/>
    <x v="152"/>
    <n v="3599"/>
    <s v="&gt;#500"/>
    <n v="7299"/>
    <n v="0.51"/>
    <x v="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x v="830"/>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s v="yes"/>
    <n v="4"/>
    <n v="75354876"/>
    <x v="0"/>
    <x v="0"/>
    <n v="55285020"/>
  </r>
  <r>
    <x v="988"/>
    <x v="929"/>
    <x v="150"/>
    <n v="499"/>
    <s v="&gt;#500"/>
    <n v="625"/>
    <n v="0.2"/>
    <x v="3"/>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x v="831"/>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s v="no"/>
    <n v="4"/>
    <n v="3346875"/>
    <x v="0"/>
    <x v="0"/>
    <n v="18024930"/>
  </r>
  <r>
    <x v="989"/>
    <x v="930"/>
    <x v="156"/>
    <n v="653"/>
    <s v="&gt;#500"/>
    <n v="1020"/>
    <n v="0.36"/>
    <x v="4"/>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x v="832"/>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s v="no"/>
    <n v="4"/>
    <n v="3433320"/>
    <x v="0"/>
    <x v="0"/>
    <n v="3423222"/>
  </r>
  <r>
    <x v="990"/>
    <x v="931"/>
    <x v="169"/>
    <n v="4789"/>
    <s v="&gt;#500"/>
    <n v="8990"/>
    <n v="0.47"/>
    <x v="5"/>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x v="833"/>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s v="no"/>
    <n v="4.5"/>
    <n v="9142830"/>
    <x v="0"/>
    <x v="0"/>
    <n v="800379"/>
  </r>
  <r>
    <x v="991"/>
    <x v="932"/>
    <x v="170"/>
    <n v="1409"/>
    <s v="&gt;#500"/>
    <n v="1639"/>
    <n v="0.14000000000000001"/>
    <x v="8"/>
    <n v="787"/>
    <s v="Radiant Warmth: Ideal for use in in small rooms, this 2 Watts heater provides instant heating during winters. Coating Type : Powder|Personalized Comfort: Customized to your heating needs with an adjustable thermostat and two heat settings |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x v="834"/>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s v="no"/>
    <n v="3.5"/>
    <n v="1289893"/>
    <x v="0"/>
    <x v="1"/>
    <n v="14529594"/>
  </r>
  <r>
    <x v="992"/>
    <x v="933"/>
    <x v="149"/>
    <n v="753"/>
    <s v="&gt;#500"/>
    <n v="899"/>
    <n v="0.16"/>
    <x v="3"/>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x v="835"/>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s v="no"/>
    <n v="4"/>
    <n v="16597338"/>
    <x v="0"/>
    <x v="0"/>
    <n v="11612598"/>
  </r>
  <r>
    <x v="993"/>
    <x v="934"/>
    <x v="162"/>
    <n v="353"/>
    <s v="&gt;#500"/>
    <n v="1199"/>
    <n v="0.71"/>
    <x v="5"/>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x v="836"/>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s v="yes"/>
    <n v="4.5"/>
    <n v="754171"/>
    <x v="0"/>
    <x v="1"/>
    <n v="9608604"/>
  </r>
  <r>
    <x v="994"/>
    <x v="935"/>
    <x v="146"/>
    <n v="1099"/>
    <s v="&gt;#500"/>
    <n v="1899"/>
    <n v="0.42"/>
    <x v="5"/>
    <n v="15276"/>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x v="837"/>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s v="no"/>
    <n v="4.5"/>
    <n v="29009124"/>
    <x v="0"/>
    <x v="0"/>
    <n v="45537756"/>
  </r>
  <r>
    <x v="995"/>
    <x v="936"/>
    <x v="157"/>
    <n v="8799"/>
    <s v="&gt;#500"/>
    <n v="11595"/>
    <n v="0.24"/>
    <x v="6"/>
    <n v="2981"/>
    <s v="Philips Airfryer HD9252/90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x v="838"/>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s v="no"/>
    <n v="4.5"/>
    <n v="34564695"/>
    <x v="0"/>
    <x v="0"/>
    <n v="7351146"/>
  </r>
  <r>
    <x v="996"/>
    <x v="937"/>
    <x v="142"/>
    <n v="1345"/>
    <s v="&gt;#500"/>
    <n v="1750"/>
    <n v="0.23"/>
    <x v="12"/>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x v="839"/>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s v="no"/>
    <n v="4"/>
    <n v="4315500"/>
    <x v="0"/>
    <x v="0"/>
    <n v="19602234"/>
  </r>
  <r>
    <x v="997"/>
    <x v="938"/>
    <x v="171"/>
    <n v="2095"/>
    <s v="&gt;#500"/>
    <n v="2095"/>
    <n v="0"/>
    <x v="7"/>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x v="840"/>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s v="no"/>
    <n v="4.5"/>
    <n v="16653155"/>
    <x v="0"/>
    <x v="0"/>
    <n v="755155"/>
  </r>
  <r>
    <x v="998"/>
    <x v="939"/>
    <x v="143"/>
    <n v="1498"/>
    <s v="&gt;#500"/>
    <n v="2300"/>
    <n v="0.35"/>
    <x v="12"/>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x v="841"/>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s v="no"/>
    <n v="4"/>
    <n v="218500"/>
    <x v="0"/>
    <x v="1"/>
    <n v="148010"/>
  </r>
  <r>
    <x v="999"/>
    <x v="940"/>
    <x v="172"/>
    <n v="2199"/>
    <s v="&gt;#500"/>
    <n v="2990"/>
    <n v="0.26"/>
    <x v="12"/>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x v="842"/>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s v="no"/>
    <n v="4"/>
    <n v="4658420"/>
    <x v="0"/>
    <x v="0"/>
    <n v="41353994"/>
  </r>
  <r>
    <x v="1000"/>
    <x v="941"/>
    <x v="151"/>
    <n v="3699"/>
    <s v="#200-#500"/>
    <n v="4295"/>
    <n v="0.14000000000000001"/>
    <x v="4"/>
    <n v="26543"/>
    <s v="Wattage: 750 W; Voltage: 230 V;No of Jars: 3; Jar Size: Wet Jar , Multipurpose Jar , Chutney Jar ;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x v="843"/>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s v="no"/>
    <n v="4"/>
    <n v="114002185"/>
    <x v="0"/>
    <x v="0"/>
    <n v="97890584"/>
  </r>
  <r>
    <x v="1001"/>
    <x v="942"/>
    <x v="158"/>
    <n v="177"/>
    <s v="#200"/>
    <n v="199"/>
    <n v="0.11"/>
    <x v="4"/>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x v="844"/>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s v="no"/>
    <n v="4"/>
    <n v="733912"/>
    <x v="1"/>
    <x v="0"/>
    <n v="16164504"/>
  </r>
  <r>
    <x v="1002"/>
    <x v="943"/>
    <x v="151"/>
    <n v="1149"/>
    <s v="#200-#500"/>
    <n v="2499"/>
    <n v="0.54"/>
    <x v="12"/>
    <n v="4383"/>
    <s v="2 jars liquidizing jar  and chutney jar |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x v="845"/>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s v="yes"/>
    <n v="4"/>
    <n v="10953117"/>
    <x v="0"/>
    <x v="0"/>
    <n v="2095074"/>
  </r>
  <r>
    <x v="1003"/>
    <x v="944"/>
    <x v="173"/>
    <n v="244"/>
    <s v="&gt;#500"/>
    <n v="499"/>
    <n v="0.51"/>
    <x v="9"/>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x v="846"/>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s v="yes"/>
    <n v="3.5"/>
    <n v="238522"/>
    <x v="0"/>
    <x v="1"/>
    <n v="113286"/>
  </r>
  <r>
    <x v="1004"/>
    <x v="945"/>
    <x v="143"/>
    <n v="1959"/>
    <s v="&gt;#500"/>
    <n v="2400"/>
    <n v="0.18"/>
    <x v="1"/>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x v="847"/>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s v="no"/>
    <n v="4"/>
    <n v="568800"/>
    <x v="0"/>
    <x v="1"/>
    <n v="29388"/>
  </r>
  <r>
    <x v="1005"/>
    <x v="946"/>
    <x v="145"/>
    <n v="319"/>
    <s v="&gt;#500"/>
    <n v="749"/>
    <n v="0.56999999999999995"/>
    <x v="14"/>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x v="848"/>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s v="yes"/>
    <n v="4.5"/>
    <n v="92876"/>
    <x v="0"/>
    <x v="1"/>
    <n v="1818708"/>
  </r>
  <r>
    <x v="1006"/>
    <x v="947"/>
    <x v="142"/>
    <n v="1499"/>
    <s v="&gt;#500"/>
    <n v="1775"/>
    <n v="0.16"/>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x v="849"/>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s v="no"/>
    <n v="4"/>
    <n v="26033925"/>
    <x v="0"/>
    <x v="0"/>
    <n v="88002"/>
  </r>
  <r>
    <x v="1007"/>
    <x v="948"/>
    <x v="145"/>
    <n v="469"/>
    <s v="&gt;#500"/>
    <n v="1599"/>
    <n v="0.71"/>
    <x v="8"/>
    <n v="6"/>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x v="850"/>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s v="yes"/>
    <n v="3.5"/>
    <n v="9594"/>
    <x v="0"/>
    <x v="1"/>
    <n v="25464"/>
  </r>
  <r>
    <x v="1008"/>
    <x v="949"/>
    <x v="171"/>
    <n v="1099"/>
    <s v="&gt;#500"/>
    <n v="1795"/>
    <n v="0.39"/>
    <x v="3"/>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x v="851"/>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s v="no"/>
    <n v="4"/>
    <n v="7617980"/>
    <x v="0"/>
    <x v="0"/>
    <n v="4316148"/>
  </r>
  <r>
    <x v="1009"/>
    <x v="950"/>
    <x v="144"/>
    <n v="9590"/>
    <s v="&gt;#500"/>
    <n v="15999"/>
    <n v="0.4"/>
    <x v="4"/>
    <n v="1017"/>
    <s v="Full Room Warmth: 25 Watts 13 Fin Oil Filled Radiator for Noiseless Full Room Comfort During Winters|Personalized Comfort: Customized to your heating needs with an adjustable thermostat and three heat settings .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x v="852"/>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s v="no"/>
    <n v="4"/>
    <n v="16270983"/>
    <x v="0"/>
    <x v="0"/>
    <n v="13219983"/>
  </r>
  <r>
    <x v="1010"/>
    <x v="951"/>
    <x v="174"/>
    <n v="999"/>
    <s v="&gt;#500"/>
    <n v="1490"/>
    <n v="0.33"/>
    <x v="4"/>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x v="853"/>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s v="no"/>
    <n v="4"/>
    <n v="19368510"/>
    <x v="0"/>
    <x v="0"/>
    <n v="4042689"/>
  </r>
  <r>
    <x v="1011"/>
    <x v="952"/>
    <x v="154"/>
    <n v="1299"/>
    <s v="#200-#500"/>
    <n v="1999"/>
    <n v="0.35"/>
    <x v="12"/>
    <n v="31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x v="854"/>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s v="no"/>
    <n v="4"/>
    <n v="621689"/>
    <x v="0"/>
    <x v="1"/>
    <n v="1318018"/>
  </r>
  <r>
    <x v="1012"/>
    <x v="953"/>
    <x v="175"/>
    <n v="292"/>
    <s v="#200-#500"/>
    <n v="499"/>
    <n v="0.41"/>
    <x v="4"/>
    <n v="4238"/>
    <s v="Material: Food Grade stainless steel; Make authentic south Indian Traditional Filter coffee decotion|Durable &amp; Easy to Use, can use any brand's freshly roasted and grounded Coffee Grand Filter Coffee|Capaciy: 160ML |Item package quantity: 1 Coffee Filter|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x v="855"/>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s v="no"/>
    <n v="4"/>
    <n v="2114762"/>
    <x v="0"/>
    <x v="0"/>
    <n v="11785878"/>
  </r>
  <r>
    <x v="1013"/>
    <x v="954"/>
    <x v="166"/>
    <n v="160"/>
    <s v="&gt;#500"/>
    <n v="299"/>
    <n v="0.46"/>
    <x v="14"/>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x v="856"/>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s v="no"/>
    <n v="4.5"/>
    <n v="831519"/>
    <x v="0"/>
    <x v="0"/>
    <n v="30332367"/>
  </r>
  <r>
    <x v="1014"/>
    <x v="955"/>
    <x v="176"/>
    <n v="600"/>
    <s v="&gt;#500"/>
    <n v="600"/>
    <n v="0"/>
    <x v="4"/>
    <n v="10907"/>
    <s v="Compatible only for Pureit Classic 23 Liter water purifier|Germkill Kit  Capacity - 15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x v="857"/>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s v="no"/>
    <n v="4"/>
    <n v="6544200"/>
    <x v="0"/>
    <x v="0"/>
    <n v="144517750"/>
  </r>
  <r>
    <x v="1015"/>
    <x v="956"/>
    <x v="177"/>
    <n v="1130"/>
    <s v="&gt;#500"/>
    <n v="1130"/>
    <n v="0"/>
    <x v="3"/>
    <n v="13250"/>
    <s v="Compatible only for Pureit Classic 23 Liter water purifier|Germkill Kit  Capacity - 30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x v="858"/>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s v="no"/>
    <n v="4"/>
    <n v="14972500"/>
    <x v="0"/>
    <x v="0"/>
    <n v="570677500"/>
  </r>
  <r>
    <x v="1016"/>
    <x v="957"/>
    <x v="151"/>
    <n v="3249"/>
    <s v="&gt;#500"/>
    <n v="6295"/>
    <n v="0.48"/>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 Juicer Jar LDry grinding jar , Chutney Jar ; Jar Material: Stainless Steel + Juice Jar;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x v="859"/>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s v="no"/>
    <n v="4"/>
    <n v="271125650"/>
    <x v="0"/>
    <x v="0"/>
    <n v="509431960"/>
  </r>
  <r>
    <x v="1017"/>
    <x v="958"/>
    <x v="151"/>
    <n v="3599"/>
    <s v="&gt;#500"/>
    <n v="9455"/>
    <n v="0.62"/>
    <x v="4"/>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 ; human voice as a reference. If noise level seems to be higher than this, please contact Brand Service Centre|Includes: Jar , Chutney jar , Chutney jar , Dome 1.5 popular, 0.5 Dome, 0.4 CG Lid , Flexi lid ,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x v="86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s v="yes"/>
    <n v="4"/>
    <n v="111833740"/>
    <x v="0"/>
    <x v="0"/>
    <n v="14666720"/>
  </r>
  <r>
    <x v="1018"/>
    <x v="959"/>
    <x v="162"/>
    <n v="368"/>
    <s v="&gt;#500"/>
    <n v="699"/>
    <n v="0.47"/>
    <x v="4"/>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x v="861"/>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s v="no"/>
    <n v="4"/>
    <n v="866760"/>
    <x v="0"/>
    <x v="0"/>
    <n v="25877560"/>
  </r>
  <r>
    <x v="1019"/>
    <x v="960"/>
    <x v="151"/>
    <n v="3199"/>
    <s v="&gt;#500"/>
    <n v="4999"/>
    <n v="0.36"/>
    <x v="1"/>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x v="862"/>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s v="no"/>
    <n v="4"/>
    <n v="104324131"/>
    <x v="0"/>
    <x v="0"/>
    <n v="9203229"/>
  </r>
  <r>
    <x v="1020"/>
    <x v="961"/>
    <x v="178"/>
    <n v="1599"/>
    <s v="&gt;#500"/>
    <n v="2900"/>
    <n v="0.45"/>
    <x v="8"/>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x v="863"/>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s v="no"/>
    <n v="3.5"/>
    <n v="1278900"/>
    <x v="0"/>
    <x v="1"/>
    <n v="455994"/>
  </r>
  <r>
    <x v="1021"/>
    <x v="962"/>
    <x v="149"/>
    <n v="1999"/>
    <s v="&gt;#500"/>
    <n v="2499"/>
    <n v="0.2"/>
    <x v="4"/>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x v="864"/>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s v="no"/>
    <n v="4"/>
    <n v="2583966"/>
    <x v="0"/>
    <x v="0"/>
    <n v="38388284"/>
  </r>
  <r>
    <x v="1022"/>
    <x v="963"/>
    <x v="150"/>
    <n v="616"/>
    <s v="&gt;#500"/>
    <n v="1190"/>
    <n v="0.48"/>
    <x v="4"/>
    <n v="37126"/>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x v="865"/>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s v="no"/>
    <n v="4"/>
    <n v="44179940"/>
    <x v="0"/>
    <x v="0"/>
    <n v="235935730"/>
  </r>
  <r>
    <x v="1023"/>
    <x v="964"/>
    <x v="149"/>
    <n v="1499"/>
    <s v="#200-#500"/>
    <n v="2100"/>
    <n v="0.28999999999999998"/>
    <x v="4"/>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x v="866"/>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s v="no"/>
    <n v="4"/>
    <n v="13345500"/>
    <x v="0"/>
    <x v="0"/>
    <n v="76260"/>
  </r>
  <r>
    <x v="1024"/>
    <x v="965"/>
    <x v="166"/>
    <n v="199"/>
    <s v="&gt;#500"/>
    <n v="499"/>
    <n v="0.6"/>
    <x v="9"/>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x v="867"/>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s v="yes"/>
    <n v="3.5"/>
    <n v="5988"/>
    <x v="0"/>
    <x v="1"/>
    <n v="157980"/>
  </r>
  <r>
    <x v="1025"/>
    <x v="966"/>
    <x v="156"/>
    <n v="610"/>
    <s v="&gt;#500"/>
    <n v="825"/>
    <n v="0.26"/>
    <x v="4"/>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x v="868"/>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s v="no"/>
    <n v="4"/>
    <n v="10861125"/>
    <x v="0"/>
    <x v="0"/>
    <n v="21669590"/>
  </r>
  <r>
    <x v="1026"/>
    <x v="967"/>
    <x v="164"/>
    <n v="999"/>
    <s v="&gt;#500"/>
    <n v="1499"/>
    <n v="0.33"/>
    <x v="4"/>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x v="869"/>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s v="no"/>
    <n v="4"/>
    <n v="2467354"/>
    <x v="0"/>
    <x v="0"/>
    <n v="29618124"/>
  </r>
  <r>
    <x v="1027"/>
    <x v="968"/>
    <x v="168"/>
    <n v="8999"/>
    <s v="&gt;#500"/>
    <n v="9995"/>
    <n v="0.1"/>
    <x v="6"/>
    <n v="17994"/>
    <s v="Powercyclone 5 technology separates dust from air, Action radius: 9 m, Cord length: 6m|1900W motor for strong suction power, Sound power level: 82 dB, Airflow : 37 l/s, Dimensions of product : 410 x 281 x 247mm|Suction power :370W ,Input power : 1900W , Vacuum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x v="870"/>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s v="no"/>
    <n v="4.5"/>
    <n v="179850030"/>
    <x v="0"/>
    <x v="0"/>
    <n v="10976340"/>
  </r>
  <r>
    <x v="1028"/>
    <x v="969"/>
    <x v="145"/>
    <n v="453"/>
    <s v="&gt;#500"/>
    <n v="999"/>
    <n v="0.55000000000000004"/>
    <x v="5"/>
    <n v="610"/>
    <s v="Lint Remover for Clothes and bubble remover for clothes with a powerful moto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x v="871"/>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s v="yes"/>
    <n v="4.5"/>
    <n v="609390"/>
    <x v="0"/>
    <x v="1"/>
    <n v="5408260"/>
  </r>
  <r>
    <x v="1029"/>
    <x v="970"/>
    <x v="151"/>
    <n v="2464"/>
    <s v="&gt;#500"/>
    <n v="6000"/>
    <n v="0.59"/>
    <x v="4"/>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x v="872"/>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s v="yes"/>
    <n v="4"/>
    <n v="53196000"/>
    <x v="0"/>
    <x v="0"/>
    <n v="118857596"/>
  </r>
  <r>
    <x v="1030"/>
    <x v="971"/>
    <x v="178"/>
    <n v="2719"/>
    <s v="&gt;#500"/>
    <n v="3945"/>
    <n v="0.31"/>
    <x v="8"/>
    <n v="13406"/>
    <s v="Content: Prestige Delight Electric Rice Cooker |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x v="873"/>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s v="no"/>
    <n v="3.5"/>
    <n v="52886670"/>
    <x v="0"/>
    <x v="0"/>
    <n v="721283018"/>
  </r>
  <r>
    <x v="1031"/>
    <x v="972"/>
    <x v="152"/>
    <n v="1439"/>
    <s v="&gt;#500"/>
    <n v="1999"/>
    <n v="0.28000000000000003"/>
    <x v="21"/>
    <n v="53803"/>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x v="874"/>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s v="no"/>
    <n v="5"/>
    <n v="107552197"/>
    <x v="0"/>
    <x v="0"/>
    <n v="29376438"/>
  </r>
  <r>
    <x v="1032"/>
    <x v="973"/>
    <x v="149"/>
    <n v="2799"/>
    <s v="&gt;#500"/>
    <n v="3499"/>
    <n v="0.2"/>
    <x v="7"/>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x v="875"/>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s v="no"/>
    <n v="4.5"/>
    <n v="1910454"/>
    <x v="0"/>
    <x v="1"/>
    <n v="2889432"/>
  </r>
  <r>
    <x v="1033"/>
    <x v="974"/>
    <x v="152"/>
    <n v="2088"/>
    <s v="&gt;#500"/>
    <n v="5550"/>
    <n v="0.62"/>
    <x v="1"/>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x v="876"/>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s v="yes"/>
    <n v="4"/>
    <n v="29370600"/>
    <x v="0"/>
    <x v="0"/>
    <n v="2349648"/>
  </r>
  <r>
    <x v="1034"/>
    <x v="975"/>
    <x v="152"/>
    <n v="2399"/>
    <s v="#200-#500"/>
    <n v="4590"/>
    <n v="0.48"/>
    <x v="4"/>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x v="877"/>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s v="no"/>
    <n v="4"/>
    <n v="2037960"/>
    <x v="0"/>
    <x v="1"/>
    <n v="2035296"/>
  </r>
  <r>
    <x v="1035"/>
    <x v="976"/>
    <x v="146"/>
    <n v="308"/>
    <s v="&gt;#500"/>
    <n v="499"/>
    <n v="0.38"/>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x v="878"/>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s v="no"/>
    <n v="4"/>
    <n v="2287416"/>
    <x v="0"/>
    <x v="0"/>
    <n v="68517048"/>
  </r>
  <r>
    <x v="1036"/>
    <x v="977"/>
    <x v="152"/>
    <n v="2599"/>
    <s v="&gt;#500"/>
    <n v="4400"/>
    <n v="0.41"/>
    <x v="4"/>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x v="879"/>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s v="no"/>
    <n v="4"/>
    <n v="65766800"/>
    <x v="0"/>
    <x v="0"/>
    <n v="23302373"/>
  </r>
  <r>
    <x v="1037"/>
    <x v="978"/>
    <x v="150"/>
    <n v="479"/>
    <s v="#200-#500"/>
    <n v="1000"/>
    <n v="0.52"/>
    <x v="3"/>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x v="880"/>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s v="yes"/>
    <n v="4"/>
    <n v="1559000"/>
    <x v="0"/>
    <x v="0"/>
    <n v="2587940"/>
  </r>
  <r>
    <x v="1038"/>
    <x v="979"/>
    <x v="145"/>
    <n v="245"/>
    <s v="&gt;#500"/>
    <n v="299"/>
    <n v="0.18"/>
    <x v="4"/>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x v="881"/>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s v="no"/>
    <n v="4"/>
    <n v="496340"/>
    <x v="0"/>
    <x v="0"/>
    <n v="219120"/>
  </r>
  <r>
    <x v="1039"/>
    <x v="980"/>
    <x v="145"/>
    <n v="179"/>
    <s v="&gt;#500"/>
    <n v="799"/>
    <n v="0.78"/>
    <x v="13"/>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x v="882"/>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s v="yes"/>
    <n v="3.5"/>
    <n v="105468"/>
    <x v="0"/>
    <x v="1"/>
    <n v="3779028"/>
  </r>
  <r>
    <x v="1040"/>
    <x v="981"/>
    <x v="167"/>
    <n v="3569"/>
    <s v="&gt;#500"/>
    <n v="5190"/>
    <n v="0.31"/>
    <x v="5"/>
    <n v="28629"/>
    <s v="SUPER ENERGY EFFICIENT BLDC MOTOR: Consumes only 28W.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x v="88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s v="no"/>
    <n v="4.5"/>
    <n v="148584510"/>
    <x v="0"/>
    <x v="0"/>
    <n v="241800534"/>
  </r>
  <r>
    <x v="1041"/>
    <x v="982"/>
    <x v="142"/>
    <n v="699"/>
    <s v="&gt;#500"/>
    <n v="1345"/>
    <n v="0.48"/>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x v="884"/>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s v="no"/>
    <n v="4"/>
    <n v="11359870"/>
    <x v="0"/>
    <x v="0"/>
    <n v="94586754"/>
  </r>
  <r>
    <x v="1042"/>
    <x v="983"/>
    <x v="148"/>
    <n v="2089"/>
    <s v="&gt;#500"/>
    <n v="4000"/>
    <n v="0.48"/>
    <x v="3"/>
    <n v="11199"/>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x v="885"/>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s v="no"/>
    <n v="4"/>
    <n v="44796000"/>
    <x v="0"/>
    <x v="0"/>
    <n v="12520482"/>
  </r>
  <r>
    <x v="1043"/>
    <x v="984"/>
    <x v="179"/>
    <n v="2339"/>
    <s v="&gt;#500"/>
    <n v="4000"/>
    <n v="0.42"/>
    <x v="12"/>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x v="886"/>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s v="no"/>
    <n v="4"/>
    <n v="4472000"/>
    <x v="0"/>
    <x v="0"/>
    <n v="12298"/>
  </r>
  <r>
    <x v="1044"/>
    <x v="985"/>
    <x v="144"/>
    <n v="784"/>
    <s v="&gt;#500"/>
    <n v="1599"/>
    <n v="0.51"/>
    <x v="7"/>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x v="887"/>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s v="yes"/>
    <n v="4.5"/>
    <n v="17589"/>
    <x v="0"/>
    <x v="1"/>
    <n v="47883"/>
  </r>
  <r>
    <x v="1045"/>
    <x v="986"/>
    <x v="180"/>
    <n v="5499"/>
    <s v="&gt;#500"/>
    <n v="9999"/>
    <n v="0.45"/>
    <x v="12"/>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x v="888"/>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s v="no"/>
    <n v="4"/>
    <n v="43525647"/>
    <x v="0"/>
    <x v="0"/>
    <n v="805305"/>
  </r>
  <r>
    <x v="1046"/>
    <x v="987"/>
    <x v="144"/>
    <n v="899"/>
    <s v="&gt;#500"/>
    <n v="1990"/>
    <n v="0.55000000000000004"/>
    <x v="4"/>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x v="889"/>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s v="yes"/>
    <n v="4"/>
    <n v="368150"/>
    <x v="0"/>
    <x v="1"/>
    <n v="2643650"/>
  </r>
  <r>
    <x v="1047"/>
    <x v="988"/>
    <x v="149"/>
    <n v="1695"/>
    <s v="&gt;#500"/>
    <n v="1695"/>
    <n v="0"/>
    <x v="3"/>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x v="890"/>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s v="no"/>
    <n v="4"/>
    <n v="24221550"/>
    <x v="0"/>
    <x v="0"/>
    <n v="43384440"/>
  </r>
  <r>
    <x v="1048"/>
    <x v="989"/>
    <x v="150"/>
    <n v="499"/>
    <s v="&gt;#500"/>
    <n v="940"/>
    <n v="0.47"/>
    <x v="4"/>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x v="891"/>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s v="no"/>
    <n v="4"/>
    <n v="2853840"/>
    <x v="0"/>
    <x v="0"/>
    <n v="3934656"/>
  </r>
  <r>
    <x v="1049"/>
    <x v="990"/>
    <x v="152"/>
    <n v="2699"/>
    <s v="&gt;#500"/>
    <n v="4700"/>
    <n v="0.43"/>
    <x v="3"/>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while the Inlet and Outlet Connection Pipes can be purchased from the technician on a chargeable basis |PAN INDIA SERVICE NETWORK: V-Guard Instant Water Geysers have a Pan India Service Network. You can also reach us at¬†1800-103-1300  | 1860-180-3000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x v="892"/>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s v="no"/>
    <n v="4"/>
    <n v="6091200"/>
    <x v="0"/>
    <x v="0"/>
    <n v="24624"/>
  </r>
  <r>
    <x v="1050"/>
    <x v="991"/>
    <x v="152"/>
    <n v="1448"/>
    <s v="#200-#500"/>
    <n v="2999"/>
    <n v="0.52"/>
    <x v="7"/>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x v="893"/>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s v="yes"/>
    <n v="4.5"/>
    <n v="56981"/>
    <x v="0"/>
    <x v="1"/>
    <n v="1843"/>
  </r>
  <r>
    <x v="1051"/>
    <x v="992"/>
    <x v="166"/>
    <n v="79"/>
    <s v="#200"/>
    <n v="79"/>
    <n v="0"/>
    <x v="1"/>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x v="894"/>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s v="no"/>
    <n v="4"/>
    <n v="7663"/>
    <x v="1"/>
    <x v="1"/>
    <n v="171787"/>
  </r>
  <r>
    <x v="1052"/>
    <x v="993"/>
    <x v="155"/>
    <n v="6990"/>
    <s v="&gt;#500"/>
    <n v="14290"/>
    <n v="0.51"/>
    <x v="6"/>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x v="895"/>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s v="yes"/>
    <n v="4.5"/>
    <n v="25307590"/>
    <x v="0"/>
    <x v="0"/>
    <n v="26625214"/>
  </r>
  <r>
    <x v="1053"/>
    <x v="994"/>
    <x v="148"/>
    <n v="2698"/>
    <s v="&gt;#500"/>
    <n v="3945"/>
    <n v="0.32"/>
    <x v="1"/>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 230, Type: Innovative|Product dimensions:39 cm  x 31  cm x 8 cm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x v="896"/>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s v="no"/>
    <n v="4"/>
    <n v="59309130"/>
    <x v="0"/>
    <x v="0"/>
    <n v="48740228"/>
  </r>
  <r>
    <x v="1054"/>
    <x v="995"/>
    <x v="180"/>
    <n v="3199"/>
    <s v="&gt;#500"/>
    <n v="5999"/>
    <n v="0.47"/>
    <x v="1"/>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x v="897"/>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s v="no"/>
    <n v="4"/>
    <n v="19448758"/>
    <x v="0"/>
    <x v="0"/>
    <n v="9181344"/>
  </r>
  <r>
    <x v="1055"/>
    <x v="996"/>
    <x v="154"/>
    <n v="1199"/>
    <s v="&gt;#500"/>
    <n v="1950"/>
    <n v="0.39"/>
    <x v="2"/>
    <n v="2832"/>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x v="898"/>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s v="no"/>
    <n v="4"/>
    <n v="5522400"/>
    <x v="0"/>
    <x v="0"/>
    <n v="4242336"/>
  </r>
  <r>
    <x v="1056"/>
    <x v="997"/>
    <x v="164"/>
    <n v="1414"/>
    <s v="&gt;#500"/>
    <n v="2799"/>
    <n v="0.49"/>
    <x v="1"/>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x v="899"/>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s v="no"/>
    <n v="4"/>
    <n v="4192902"/>
    <x v="0"/>
    <x v="0"/>
    <n v="456890"/>
  </r>
  <r>
    <x v="1057"/>
    <x v="998"/>
    <x v="142"/>
    <n v="999"/>
    <s v="&gt;#500"/>
    <n v="1950"/>
    <n v="0.49"/>
    <x v="12"/>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x v="900"/>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s v="no"/>
    <n v="4"/>
    <n v="594750"/>
    <x v="0"/>
    <x v="1"/>
    <n v="363255"/>
  </r>
  <r>
    <x v="1058"/>
    <x v="999"/>
    <x v="168"/>
    <n v="5999"/>
    <s v="&gt;#500"/>
    <n v="9999"/>
    <n v="0.4"/>
    <x v="3"/>
    <n v="1191"/>
    <s v="Post purchase virtual demo is available for this product|India's no. 1 vacuum cleaner brand |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x v="901"/>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s v="no"/>
    <n v="4"/>
    <n v="11908809"/>
    <x v="0"/>
    <x v="0"/>
    <n v="4822359"/>
  </r>
  <r>
    <x v="1059"/>
    <x v="1000"/>
    <x v="181"/>
    <n v="9970"/>
    <s v="&gt;#500"/>
    <n v="12999"/>
    <n v="0.23"/>
    <x v="5"/>
    <n v="4049"/>
    <s v="True HEPA Filter with filtration efficiency of 99.97% for particle size up to 0.1 microns;OLED touch Display |Smart app control, Rated Frequency: 50/60 Hz;Works with Google assistant and Amazon Alexa; 360 Degree Air intake with 3 Layer Filtration;High CADR of 380 m3/h|Effective coverage area upto 484 sqft;Warranty: 1 year warranty from date of purchase on main device |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x v="902"/>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s v="no"/>
    <n v="4.5"/>
    <n v="52632951"/>
    <x v="0"/>
    <x v="0"/>
    <n v="12794840"/>
  </r>
  <r>
    <x v="1060"/>
    <x v="1001"/>
    <x v="182"/>
    <n v="698"/>
    <s v="&gt;#500"/>
    <n v="699"/>
    <n v="0"/>
    <x v="3"/>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x v="903"/>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s v="no"/>
    <n v="4"/>
    <n v="2208840"/>
    <x v="0"/>
    <x v="0"/>
    <n v="30494000"/>
  </r>
  <r>
    <x v="1061"/>
    <x v="1002"/>
    <x v="167"/>
    <n v="2199"/>
    <s v="&gt;#500"/>
    <n v="3190"/>
    <n v="0.31"/>
    <x v="5"/>
    <n v="9650"/>
    <s v="Installation is not provided by brand|Blade size- 1200 mm .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x v="904"/>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s v="no"/>
    <n v="4.5"/>
    <n v="30783500"/>
    <x v="0"/>
    <x v="0"/>
    <n v="37113900"/>
  </r>
  <r>
    <x v="1062"/>
    <x v="1003"/>
    <x v="183"/>
    <n v="320"/>
    <s v="#200-#500"/>
    <n v="799"/>
    <n v="0.6"/>
    <x v="3"/>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CM x Height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x v="905"/>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s v="yes"/>
    <n v="4"/>
    <n v="3072954"/>
    <x v="0"/>
    <x v="0"/>
    <n v="1115340"/>
  </r>
  <r>
    <x v="1063"/>
    <x v="1004"/>
    <x v="145"/>
    <n v="298"/>
    <s v="&gt;#500"/>
    <n v="499"/>
    <n v="0.4"/>
    <x v="6"/>
    <n v="29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x v="906"/>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s v="no"/>
    <n v="4.5"/>
    <n v="144710"/>
    <x v="0"/>
    <x v="1"/>
    <n v="639740"/>
  </r>
  <r>
    <x v="1064"/>
    <x v="1005"/>
    <x v="160"/>
    <n v="1199"/>
    <s v="&gt;#500"/>
    <n v="1499"/>
    <n v="0.2"/>
    <x v="12"/>
    <n v="2206"/>
    <s v="ON-THE-GO-JUICER - Brayden atom Portable blender, Blends your favourite soft fruits or milkshakes with Dyna6 blades and 3.7V Opti-Power motor. Take your blender wherever you go.|RECHARGEABLE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x v="907"/>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s v="no"/>
    <n v="4"/>
    <n v="3306794"/>
    <x v="0"/>
    <x v="0"/>
    <n v="20623894"/>
  </r>
  <r>
    <x v="1065"/>
    <x v="1006"/>
    <x v="167"/>
    <n v="1399"/>
    <s v="&gt;#500"/>
    <n v="2660"/>
    <n v="0.47"/>
    <x v="4"/>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x v="908"/>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s v="no"/>
    <n v="4"/>
    <n v="24868340"/>
    <x v="0"/>
    <x v="0"/>
    <n v="5403722"/>
  </r>
  <r>
    <x v="1066"/>
    <x v="1007"/>
    <x v="146"/>
    <n v="599"/>
    <s v="&gt;#500"/>
    <n v="2799"/>
    <n v="0.79"/>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x v="909"/>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s v="yes"/>
    <n v="4"/>
    <n v="1617822"/>
    <x v="0"/>
    <x v="1"/>
    <n v="5393318"/>
  </r>
  <r>
    <x v="1067"/>
    <x v="1008"/>
    <x v="171"/>
    <n v="1499"/>
    <s v="&gt;#500"/>
    <n v="1499"/>
    <n v="0"/>
    <x v="5"/>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x v="910"/>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s v="no"/>
    <n v="4.5"/>
    <n v="13987169"/>
    <x v="0"/>
    <x v="0"/>
    <n v="35803047"/>
  </r>
  <r>
    <x v="1068"/>
    <x v="1009"/>
    <x v="181"/>
    <n v="14400"/>
    <s v="&gt;#500"/>
    <n v="59900"/>
    <n v="0.76"/>
    <x v="6"/>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x v="911"/>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s v="yes"/>
    <n v="4.5"/>
    <n v="229836300"/>
    <x v="0"/>
    <x v="0"/>
    <n v="43956672"/>
  </r>
  <r>
    <x v="1069"/>
    <x v="1010"/>
    <x v="182"/>
    <n v="1699"/>
    <s v="&gt;#500"/>
    <n v="1900"/>
    <n v="0.11"/>
    <x v="10"/>
    <n v="11456"/>
    <s v="Color: Aqua Blue; Product Dimension  : 280X230X385 mm .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x v="912"/>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s v="no"/>
    <n v="3.5"/>
    <n v="21766400"/>
    <x v="0"/>
    <x v="0"/>
    <n v="561344"/>
  </r>
  <r>
    <x v="1070"/>
    <x v="1011"/>
    <x v="143"/>
    <n v="649"/>
    <s v="&gt;#500"/>
    <n v="999"/>
    <n v="0.35"/>
    <x v="12"/>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x v="913"/>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s v="no"/>
    <n v="4"/>
    <n v="48951"/>
    <x v="0"/>
    <x v="1"/>
    <n v="243922"/>
  </r>
  <r>
    <x v="1071"/>
    <x v="1012"/>
    <x v="151"/>
    <n v="3249"/>
    <s v="#200-#500"/>
    <n v="6375"/>
    <n v="0.49"/>
    <x v="1"/>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x v="914"/>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s v="no"/>
    <n v="4"/>
    <n v="31734750"/>
    <x v="0"/>
    <x v="0"/>
    <n v="9936088"/>
  </r>
  <r>
    <x v="1072"/>
    <x v="1013"/>
    <x v="158"/>
    <n v="199"/>
    <s v="&gt;#500"/>
    <n v="499"/>
    <n v="0.6"/>
    <x v="4"/>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x v="915"/>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s v="yes"/>
    <n v="4"/>
    <n v="996004"/>
    <x v="0"/>
    <x v="0"/>
    <n v="3614756"/>
  </r>
  <r>
    <x v="1073"/>
    <x v="1014"/>
    <x v="162"/>
    <n v="1099"/>
    <s v="&gt;#500"/>
    <n v="1899"/>
    <n v="0.42"/>
    <x v="5"/>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x v="916"/>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s v="no"/>
    <n v="4.5"/>
    <n v="3439089"/>
    <x v="0"/>
    <x v="0"/>
    <n v="3980578"/>
  </r>
  <r>
    <x v="1074"/>
    <x v="1015"/>
    <x v="142"/>
    <n v="664"/>
    <s v="#200-#500"/>
    <n v="1490"/>
    <n v="0.55000000000000004"/>
    <x v="1"/>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x v="917"/>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s v="yes"/>
    <n v="4"/>
    <n v="3275020"/>
    <x v="0"/>
    <x v="0"/>
    <n v="28853146"/>
  </r>
  <r>
    <x v="1075"/>
    <x v="1016"/>
    <x v="163"/>
    <n v="260"/>
    <s v="&gt;#500"/>
    <n v="350"/>
    <n v="0.26"/>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x v="918"/>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s v="no"/>
    <n v="4"/>
    <n v="4594450"/>
    <x v="0"/>
    <x v="0"/>
    <n v="76989855"/>
  </r>
  <r>
    <x v="1076"/>
    <x v="1017"/>
    <x v="155"/>
    <n v="6499"/>
    <s v="&gt;#500"/>
    <n v="8500"/>
    <n v="0.24"/>
    <x v="6"/>
    <n v="5865"/>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x v="919"/>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s v="no"/>
    <n v="4.5"/>
    <n v="49852500"/>
    <x v="0"/>
    <x v="0"/>
    <n v="6257955"/>
  </r>
  <r>
    <x v="1077"/>
    <x v="1018"/>
    <x v="184"/>
    <n v="1484"/>
    <s v="&gt;#500"/>
    <n v="2499"/>
    <n v="0.41"/>
    <x v="8"/>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x v="920"/>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s v="no"/>
    <n v="3.5"/>
    <n v="2666433"/>
    <x v="0"/>
    <x v="0"/>
    <n v="5208027"/>
  </r>
  <r>
    <x v="1078"/>
    <x v="1019"/>
    <x v="159"/>
    <n v="999"/>
    <s v="&gt;#500"/>
    <n v="1560"/>
    <n v="0.36"/>
    <x v="10"/>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x v="921"/>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s v="no"/>
    <n v="3.5"/>
    <n v="7614360"/>
    <x v="0"/>
    <x v="0"/>
    <n v="54750177"/>
  </r>
  <r>
    <x v="1079"/>
    <x v="1020"/>
    <x v="160"/>
    <n v="3299"/>
    <s v="&gt;#500"/>
    <n v="6500"/>
    <n v="0.49"/>
    <x v="8"/>
    <n v="11217"/>
    <s v="Performance with Style:India's favourite Mixer-Grinder-Blender, Nutri - blend, is the perfect combination of superior performance and superb styling that adds beauty to your kitchen, Nutri - blend CKM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x v="922"/>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s v="no"/>
    <n v="3.5"/>
    <n v="72910500"/>
    <x v="0"/>
    <x v="0"/>
    <n v="482331"/>
  </r>
  <r>
    <x v="1080"/>
    <x v="1021"/>
    <x v="149"/>
    <n v="259"/>
    <s v="&gt;#500"/>
    <n v="999"/>
    <n v="0.74"/>
    <x v="1"/>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x v="923"/>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s v="yes"/>
    <n v="4"/>
    <n v="42957"/>
    <x v="0"/>
    <x v="1"/>
    <n v="200552"/>
  </r>
  <r>
    <x v="1081"/>
    <x v="1022"/>
    <x v="151"/>
    <n v="3249"/>
    <s v="&gt;#500"/>
    <n v="7795"/>
    <n v="0.57999999999999996"/>
    <x v="3"/>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x v="924"/>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s v="yes"/>
    <n v="4"/>
    <n v="36355880"/>
    <x v="0"/>
    <x v="0"/>
    <n v="9850368"/>
  </r>
  <r>
    <x v="1082"/>
    <x v="1023"/>
    <x v="159"/>
    <n v="4280"/>
    <s v="#200-#500"/>
    <n v="5995"/>
    <n v="0.28999999999999998"/>
    <x v="12"/>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x v="92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s v="no"/>
    <n v="4"/>
    <n v="12661440"/>
    <x v="0"/>
    <x v="0"/>
    <n v="5780544"/>
  </r>
  <r>
    <x v="1083"/>
    <x v="1024"/>
    <x v="185"/>
    <n v="189"/>
    <s v="&gt;#500"/>
    <n v="299"/>
    <n v="0.37"/>
    <x v="3"/>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x v="926"/>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s v="no"/>
    <n v="4"/>
    <n v="818363"/>
    <x v="0"/>
    <x v="0"/>
    <n v="24685003"/>
  </r>
  <r>
    <x v="1084"/>
    <x v="1025"/>
    <x v="167"/>
    <n v="1449"/>
    <s v="#200-#500"/>
    <n v="2349"/>
    <n v="0.38"/>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x v="927"/>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s v="no"/>
    <n v="4"/>
    <n v="21185631"/>
    <x v="0"/>
    <x v="0"/>
    <n v="92300446"/>
  </r>
  <r>
    <x v="1085"/>
    <x v="1026"/>
    <x v="158"/>
    <n v="199"/>
    <s v="&gt;#500"/>
    <n v="499"/>
    <n v="0.6"/>
    <x v="1"/>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x v="928"/>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s v="yes"/>
    <n v="4"/>
    <n v="5106766"/>
    <x v="0"/>
    <x v="0"/>
    <n v="5628700"/>
  </r>
  <r>
    <x v="1086"/>
    <x v="1027"/>
    <x v="186"/>
    <n v="474"/>
    <s v="#200-#500"/>
    <n v="1299"/>
    <n v="0.64"/>
    <x v="4"/>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x v="929"/>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s v="yes"/>
    <n v="4"/>
    <n v="714450"/>
    <x v="0"/>
    <x v="1"/>
    <n v="15400"/>
  </r>
  <r>
    <x v="1087"/>
    <x v="1028"/>
    <x v="149"/>
    <n v="279"/>
    <s v="&gt;#500"/>
    <n v="499"/>
    <n v="0.44"/>
    <x v="2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x v="930"/>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s v="no"/>
    <n v="5"/>
    <n v="13972"/>
    <x v="0"/>
    <x v="1"/>
    <n v="37884"/>
  </r>
  <r>
    <x v="1088"/>
    <x v="1029"/>
    <x v="167"/>
    <n v="1999"/>
    <s v="&gt;#500"/>
    <n v="4775"/>
    <n v="0.57999999999999996"/>
    <x v="3"/>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x v="931"/>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s v="yes"/>
    <n v="4"/>
    <n v="6460575"/>
    <x v="0"/>
    <x v="0"/>
    <n v="2892714"/>
  </r>
  <r>
    <x v="1089"/>
    <x v="1030"/>
    <x v="145"/>
    <n v="799"/>
    <s v="&gt;#500"/>
    <n v="1230"/>
    <n v="0.35"/>
    <x v="4"/>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x v="932"/>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s v="no"/>
    <n v="4"/>
    <n v="2629740"/>
    <x v="0"/>
    <x v="0"/>
    <n v="3589702"/>
  </r>
  <r>
    <x v="1090"/>
    <x v="1031"/>
    <x v="164"/>
    <n v="949"/>
    <s v="&gt;#500"/>
    <n v="1999"/>
    <n v="0.53"/>
    <x v="1"/>
    <n v="1679"/>
    <s v="1 YEAR WARRANTY &amp; AFTER SALES SERVICE: Reliable Rico Warranty with the best after sales service in over 12,000 pin codes across India.|HIGH PERFORMANCE - this mini USB chopper comes with a powerful 30 Watt motor, very sharp 304 stainless steel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x v="933"/>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s v="yes"/>
    <n v="4"/>
    <n v="3356321"/>
    <x v="0"/>
    <x v="0"/>
    <n v="21553323"/>
  </r>
  <r>
    <x v="1091"/>
    <x v="1032"/>
    <x v="187"/>
    <n v="3657.66"/>
    <s v="&gt;#500"/>
    <n v="5156"/>
    <n v="0.28999999999999998"/>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x v="934"/>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s v="no"/>
    <n v="4"/>
    <n v="66187572"/>
    <x v="0"/>
    <x v="0"/>
    <n v="113902701"/>
  </r>
  <r>
    <x v="1092"/>
    <x v="1033"/>
    <x v="188"/>
    <n v="1699"/>
    <s v="&gt;#500"/>
    <n v="1999"/>
    <n v="0.15"/>
    <x v="4"/>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x v="935"/>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s v="no"/>
    <n v="4"/>
    <n v="17737127"/>
    <x v="0"/>
    <x v="0"/>
    <n v="68153513"/>
  </r>
  <r>
    <x v="1093"/>
    <x v="1034"/>
    <x v="159"/>
    <n v="1849"/>
    <s v="&gt;#500"/>
    <n v="2095"/>
    <n v="0.12"/>
    <x v="5"/>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x v="936"/>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s v="no"/>
    <n v="4.5"/>
    <n v="16091695"/>
    <x v="0"/>
    <x v="0"/>
    <n v="2473282"/>
  </r>
  <r>
    <x v="1094"/>
    <x v="1035"/>
    <x v="144"/>
    <n v="12499"/>
    <s v="&gt;#500"/>
    <n v="19825"/>
    <n v="0.37"/>
    <x v="4"/>
    <n v="322"/>
    <s v="HD32 grade oil for long lasting and better eating efficiency|3 Heat setting 1/15/25 Watt with additional 4 Watt |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x v="937"/>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s v="no"/>
    <n v="4"/>
    <n v="6383650"/>
    <x v="0"/>
    <x v="1"/>
    <n v="3146584"/>
  </r>
  <r>
    <x v="1095"/>
    <x v="1036"/>
    <x v="150"/>
    <n v="1099"/>
    <s v="&gt;#500"/>
    <n v="1920"/>
    <n v="0.43"/>
    <x v="3"/>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x v="938"/>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s v="no"/>
    <n v="4"/>
    <n v="18762240"/>
    <x v="0"/>
    <x v="0"/>
    <n v="180752684"/>
  </r>
  <r>
    <x v="1096"/>
    <x v="1037"/>
    <x v="182"/>
    <n v="8199"/>
    <s v="&gt;#500"/>
    <n v="16000"/>
    <n v="0.49"/>
    <x v="2"/>
    <n v="18497"/>
    <s v="Product technology- RO+UV+Taste Adjuster , RO is certified to remove new age contaminants like lead,mercury &amp; arsenic from the water while eliminating all viruses &amp; bacterias.UV-C Purification ensures that every drop of water is as healthy &amp; safe as water boiled for 20 minutes. Taste Adjuster  provides sweet tasting water by adjustment of taste depending upon the source of water|The product is suitable for all water sources . This purifier can be used for TDS up to 2000 PPM .|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x v="939"/>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s v="no"/>
    <n v="4"/>
    <n v="295952000"/>
    <x v="0"/>
    <x v="0"/>
    <n v="980341"/>
  </r>
  <r>
    <x v="1097"/>
    <x v="1038"/>
    <x v="160"/>
    <n v="499"/>
    <s v="&gt;#500"/>
    <n v="2199"/>
    <n v="0.77"/>
    <x v="8"/>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x v="940"/>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s v="yes"/>
    <n v="3.5"/>
    <n v="116547"/>
    <x v="0"/>
    <x v="1"/>
    <n v="91584"/>
  </r>
  <r>
    <x v="1098"/>
    <x v="1039"/>
    <x v="161"/>
    <n v="6999"/>
    <s v="&gt;#500"/>
    <n v="14999"/>
    <n v="0.53"/>
    <x v="4"/>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x v="941"/>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s v="yes"/>
    <n v="4"/>
    <n v="25918272"/>
    <x v="0"/>
    <x v="0"/>
    <n v="4971456"/>
  </r>
  <r>
    <x v="1099"/>
    <x v="1040"/>
    <x v="166"/>
    <n v="1595"/>
    <s v="&gt;#500"/>
    <n v="1799"/>
    <n v="0.11"/>
    <x v="1"/>
    <n v="2877"/>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 Aluminium Foil Bags  &amp; Plastic Paper Bags .|‚≠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x v="942"/>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s v="no"/>
    <n v="4"/>
    <n v="5175723"/>
    <x v="0"/>
    <x v="0"/>
    <n v="719250"/>
  </r>
  <r>
    <x v="1100"/>
    <x v="1041"/>
    <x v="150"/>
    <n v="1049"/>
    <s v="&gt;#500"/>
    <n v="1950"/>
    <n v="0.46"/>
    <x v="12"/>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x v="943"/>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s v="no"/>
    <n v="4"/>
    <n v="487500"/>
    <x v="0"/>
    <x v="1"/>
    <n v="1294500"/>
  </r>
  <r>
    <x v="1101"/>
    <x v="1042"/>
    <x v="154"/>
    <n v="1182"/>
    <s v="&gt;#500"/>
    <n v="2995"/>
    <n v="0.61"/>
    <x v="3"/>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x v="944"/>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s v="yes"/>
    <n v="4"/>
    <n v="15508110"/>
    <x v="0"/>
    <x v="0"/>
    <n v="409062"/>
  </r>
  <r>
    <x v="1102"/>
    <x v="1043"/>
    <x v="145"/>
    <n v="499"/>
    <s v="&gt;#500"/>
    <n v="999"/>
    <n v="0.5"/>
    <x v="14"/>
    <n v="79"/>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x v="945"/>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s v="yes"/>
    <n v="4.5"/>
    <n v="78921"/>
    <x v="0"/>
    <x v="1"/>
    <n v="328403"/>
  </r>
  <r>
    <x v="1103"/>
    <x v="1044"/>
    <x v="181"/>
    <n v="8799"/>
    <s v="&gt;#500"/>
    <n v="11995"/>
    <n v="0.27"/>
    <x v="4"/>
    <n v="4157"/>
    <s v="Philips is the No.1 Brand in Air Purifiers in India |VITASHIELD INTELLIGENT PURIFICATION: Automatically senses air quality and removes 99.97% airborne pollutants as small as 0.003 microns, 800 times smaller than PM 2.5|FAST PURIFICATION: Purifies a standard room in just 12 minutes with a CADR of 270 m3/hour .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x v="946"/>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s v="no"/>
    <n v="4"/>
    <n v="49863215"/>
    <x v="0"/>
    <x v="0"/>
    <n v="120553"/>
  </r>
  <r>
    <x v="1104"/>
    <x v="1045"/>
    <x v="143"/>
    <n v="1529"/>
    <s v="&gt;#500"/>
    <n v="2999"/>
    <n v="0.49"/>
    <x v="9"/>
    <n v="29"/>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 Low Heat .The button on the back can control low temperature/off/high temperature, which is convenient to use.Our space heater features 2 different heat settings .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x v="947"/>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s v="no"/>
    <n v="3.5"/>
    <n v="86971"/>
    <x v="0"/>
    <x v="1"/>
    <n v="132820"/>
  </r>
  <r>
    <x v="1105"/>
    <x v="1046"/>
    <x v="150"/>
    <n v="1199"/>
    <s v="&gt;#500"/>
    <n v="1690"/>
    <n v="0.28999999999999998"/>
    <x v="3"/>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x v="948"/>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s v="no"/>
    <n v="4"/>
    <n v="7740200"/>
    <x v="0"/>
    <x v="0"/>
    <n v="6430320"/>
  </r>
  <r>
    <x v="1106"/>
    <x v="1047"/>
    <x v="162"/>
    <n v="1052"/>
    <s v="&gt;#500"/>
    <n v="1790"/>
    <n v="0.41"/>
    <x v="5"/>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x v="949"/>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s v="no"/>
    <n v="4.5"/>
    <n v="2513160"/>
    <x v="0"/>
    <x v="0"/>
    <n v="3945240"/>
  </r>
  <r>
    <x v="1107"/>
    <x v="1048"/>
    <x v="189"/>
    <n v="6499"/>
    <s v="#200-#500"/>
    <n v="8995"/>
    <n v="0.28000000000000003"/>
    <x v="5"/>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x v="950"/>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s v="no"/>
    <n v="4.5"/>
    <n v="25275950"/>
    <x v="0"/>
    <x v="0"/>
    <n v="19670"/>
  </r>
  <r>
    <x v="1108"/>
    <x v="1049"/>
    <x v="165"/>
    <n v="239"/>
    <s v="&gt;#500"/>
    <n v="239"/>
    <n v="0"/>
    <x v="5"/>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x v="951"/>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s v="no"/>
    <n v="4.5"/>
    <n v="1673"/>
    <x v="0"/>
    <x v="1"/>
    <n v="12103"/>
  </r>
  <r>
    <x v="1109"/>
    <x v="1050"/>
    <x v="149"/>
    <n v="699"/>
    <s v="&gt;#500"/>
    <n v="1599"/>
    <n v="0.56000000000000005"/>
    <x v="17"/>
    <n v="1729"/>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x v="952"/>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s v="yes"/>
    <n v="4.5"/>
    <n v="2764671"/>
    <x v="0"/>
    <x v="0"/>
    <n v="3658564"/>
  </r>
  <r>
    <x v="1110"/>
    <x v="1051"/>
    <x v="190"/>
    <n v="2599"/>
    <s v="&gt;#500"/>
    <n v="4290"/>
    <n v="0.39"/>
    <x v="6"/>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x v="953"/>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s v="no"/>
    <n v="4.5"/>
    <n v="9077640"/>
    <x v="0"/>
    <x v="0"/>
    <n v="979708"/>
  </r>
  <r>
    <x v="1111"/>
    <x v="1052"/>
    <x v="161"/>
    <n v="1547"/>
    <s v="&gt;#500"/>
    <n v="2890"/>
    <n v="0.46"/>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x v="954"/>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s v="no"/>
    <n v="4"/>
    <n v="1338070"/>
    <x v="0"/>
    <x v="1"/>
    <n v="25002"/>
  </r>
  <r>
    <x v="1112"/>
    <x v="1053"/>
    <x v="149"/>
    <n v="499"/>
    <s v="&gt;#500"/>
    <n v="1299"/>
    <n v="0.62"/>
    <x v="1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x v="955"/>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s v="yes"/>
    <n v="4.5"/>
    <n v="70146"/>
    <x v="0"/>
    <x v="1"/>
    <n v="390366"/>
  </r>
  <r>
    <x v="1113"/>
    <x v="1054"/>
    <x v="156"/>
    <n v="510"/>
    <s v="&gt;#500"/>
    <n v="640"/>
    <n v="0.2"/>
    <x v="4"/>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x v="956"/>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s v="no"/>
    <n v="4"/>
    <n v="4626560"/>
    <x v="0"/>
    <x v="0"/>
    <n v="27773818"/>
  </r>
  <r>
    <x v="1114"/>
    <x v="1055"/>
    <x v="152"/>
    <n v="1899"/>
    <s v="&gt;#500"/>
    <n v="3790"/>
    <n v="0.5"/>
    <x v="12"/>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Special anti rust coating on tank and geyser to save it from rust or corrosion. "/>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x v="957"/>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s v="yes"/>
    <n v="4"/>
    <n v="14561180"/>
    <x v="0"/>
    <x v="0"/>
    <n v="2481932"/>
  </r>
  <r>
    <x v="1115"/>
    <x v="1056"/>
    <x v="152"/>
    <n v="2599"/>
    <s v="&gt;#500"/>
    <n v="4560"/>
    <n v="0.43"/>
    <x v="6"/>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x v="958"/>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s v="no"/>
    <n v="4.5"/>
    <n v="2945760"/>
    <x v="0"/>
    <x v="1"/>
    <n v="1164092"/>
  </r>
  <r>
    <x v="1116"/>
    <x v="1057"/>
    <x v="162"/>
    <n v="1199"/>
    <s v="&gt;#500"/>
    <n v="3500"/>
    <n v="0.66"/>
    <x v="5"/>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x v="959"/>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s v="yes"/>
    <n v="4.5"/>
    <n v="6307000"/>
    <x v="0"/>
    <x v="0"/>
    <n v="454104"/>
  </r>
  <r>
    <x v="1117"/>
    <x v="1058"/>
    <x v="152"/>
    <n v="999"/>
    <s v="&gt;#500"/>
    <n v="2600"/>
    <n v="0.62"/>
    <x v="11"/>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 ¬∑ Heating element - Tubler type,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x v="960"/>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s v="yes"/>
    <n v="3.5"/>
    <n v="655200"/>
    <x v="0"/>
    <x v="1"/>
    <n v="196560"/>
  </r>
  <r>
    <x v="1118"/>
    <x v="1059"/>
    <x v="148"/>
    <n v="1999"/>
    <s v="&gt;#500"/>
    <n v="3300"/>
    <n v="0.39"/>
    <x v="3"/>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x v="961"/>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s v="no"/>
    <n v="4"/>
    <n v="2574000"/>
    <x v="0"/>
    <x v="1"/>
    <n v="57720"/>
  </r>
  <r>
    <x v="1119"/>
    <x v="1060"/>
    <x v="149"/>
    <n v="210"/>
    <s v="&gt;#500"/>
    <n v="699"/>
    <n v="0.7"/>
    <x v="8"/>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x v="962"/>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s v="yes"/>
    <n v="3.5"/>
    <n v="51726"/>
    <x v="0"/>
    <x v="1"/>
    <n v="149924"/>
  </r>
  <r>
    <x v="1120"/>
    <x v="1061"/>
    <x v="181"/>
    <n v="14499"/>
    <s v="&gt;#500"/>
    <n v="23559"/>
    <n v="0.38"/>
    <x v="5"/>
    <n v="2026"/>
    <s v="Philips is the No.1 Brand in Air Purifiers in India |VITASHIELD INTELLIGENT PURIFICATION: Automatically senses air quality and removes 99.97% airborne pollutants as small as 0.003 microns, 800 times smaller than PM 2.5|FAST PURIFICATON: Purifies a standard room in just 10 minutes with a CADR of 333 m3/hour |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x v="96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s v="no"/>
    <n v="4.5"/>
    <n v="47730534"/>
    <x v="0"/>
    <x v="0"/>
    <n v="11975686"/>
  </r>
  <r>
    <x v="1121"/>
    <x v="1062"/>
    <x v="158"/>
    <n v="950"/>
    <s v="&gt;#500"/>
    <n v="1599"/>
    <n v="0.41"/>
    <x v="5"/>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x v="964"/>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s v="no"/>
    <n v="4.5"/>
    <n v="9451689"/>
    <x v="0"/>
    <x v="0"/>
    <n v="11609204"/>
  </r>
  <r>
    <x v="1122"/>
    <x v="1063"/>
    <x v="157"/>
    <n v="7199"/>
    <s v="&gt;#500"/>
    <n v="9995"/>
    <n v="0.28000000000000003"/>
    <x v="6"/>
    <n v="1964"/>
    <s v="Philips Airfryer HD9200/90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x v="965"/>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s v="no"/>
    <n v="4.5"/>
    <n v="19630180"/>
    <x v="0"/>
    <x v="0"/>
    <n v="49100"/>
  </r>
  <r>
    <x v="1123"/>
    <x v="1064"/>
    <x v="143"/>
    <n v="2439"/>
    <s v="&gt;#500"/>
    <n v="2545"/>
    <n v="0.04"/>
    <x v="4"/>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x v="966"/>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s v="no"/>
    <n v="4"/>
    <n v="63625"/>
    <x v="0"/>
    <x v="1"/>
    <n v="79000"/>
  </r>
  <r>
    <x v="1124"/>
    <x v="1065"/>
    <x v="159"/>
    <n v="7799"/>
    <s v="&gt;#500"/>
    <n v="8995"/>
    <n v="0.13"/>
    <x v="1"/>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x v="967"/>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s v="no"/>
    <n v="4"/>
    <n v="28424200"/>
    <x v="0"/>
    <x v="0"/>
    <n v="4923280"/>
  </r>
  <r>
    <x v="1125"/>
    <x v="1066"/>
    <x v="164"/>
    <n v="1599"/>
    <s v="&gt;#500"/>
    <n v="1999"/>
    <n v="0.2"/>
    <x v="6"/>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x v="968"/>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s v="no"/>
    <n v="4.5"/>
    <n v="3114442"/>
    <x v="0"/>
    <x v="0"/>
    <n v="13956564"/>
  </r>
  <r>
    <x v="1126"/>
    <x v="1067"/>
    <x v="151"/>
    <n v="2899"/>
    <s v="&gt;#500"/>
    <n v="5500"/>
    <n v="0.47"/>
    <x v="12"/>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x v="969"/>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s v="no"/>
    <n v="4"/>
    <n v="49269000"/>
    <x v="0"/>
    <x v="0"/>
    <n v="118702458"/>
  </r>
  <r>
    <x v="1127"/>
    <x v="1068"/>
    <x v="184"/>
    <n v="9799"/>
    <s v="&gt;#500"/>
    <n v="12150"/>
    <n v="0.19"/>
    <x v="5"/>
    <n v="13251"/>
    <s v="Free Sewing Kit Worth 500/- |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x v="970"/>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s v="no"/>
    <n v="4.5"/>
    <n v="160999650"/>
    <x v="0"/>
    <x v="0"/>
    <n v="18458643"/>
  </r>
  <r>
    <x v="1128"/>
    <x v="1069"/>
    <x v="159"/>
    <n v="3299"/>
    <s v="&gt;#500"/>
    <n v="4995"/>
    <n v="0.34"/>
    <x v="12"/>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x v="971"/>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s v="no"/>
    <n v="4"/>
    <n v="6958035"/>
    <x v="0"/>
    <x v="0"/>
    <n v="18109"/>
  </r>
  <r>
    <x v="1129"/>
    <x v="1070"/>
    <x v="149"/>
    <n v="669"/>
    <s v="&gt;#500"/>
    <n v="1499"/>
    <n v="0.55000000000000004"/>
    <x v="22"/>
    <n v="13"/>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x v="972"/>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s v="yes"/>
    <n v="2.5"/>
    <n v="19487"/>
    <x v="0"/>
    <x v="1"/>
    <n v="94133"/>
  </r>
  <r>
    <x v="1130"/>
    <x v="1071"/>
    <x v="160"/>
    <n v="5890"/>
    <s v="&gt;#500"/>
    <n v="7506"/>
    <n v="0.22"/>
    <x v="7"/>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x v="973"/>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s v="no"/>
    <n v="4.5"/>
    <n v="54350946"/>
    <x v="0"/>
    <x v="0"/>
    <n v="116000820"/>
  </r>
  <r>
    <x v="1131"/>
    <x v="1072"/>
    <x v="182"/>
    <n v="9199"/>
    <s v="&gt;#500"/>
    <n v="18000"/>
    <n v="0.49"/>
    <x v="1"/>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x v="974"/>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s v="no"/>
    <n v="4"/>
    <n v="288360000"/>
    <x v="0"/>
    <x v="0"/>
    <n v="23549400"/>
  </r>
  <r>
    <x v="1132"/>
    <x v="1073"/>
    <x v="158"/>
    <n v="351"/>
    <s v="&gt;#500"/>
    <n v="1099"/>
    <n v="0.68"/>
    <x v="8"/>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inch x Widthinch x Height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x v="975"/>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s v="yes"/>
    <n v="3.5"/>
    <n v="1615530"/>
    <x v="0"/>
    <x v="0"/>
    <n v="5384610"/>
  </r>
  <r>
    <x v="1133"/>
    <x v="1074"/>
    <x v="191"/>
    <n v="899"/>
    <s v="&gt;#500"/>
    <n v="1900"/>
    <n v="0.53"/>
    <x v="1"/>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 ounces  and grams .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x v="976"/>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s v="yes"/>
    <n v="4"/>
    <n v="6959700"/>
    <x v="0"/>
    <x v="0"/>
    <n v="2336994"/>
  </r>
  <r>
    <x v="1134"/>
    <x v="1075"/>
    <x v="154"/>
    <n v="1349"/>
    <s v="&gt;#500"/>
    <n v="1850"/>
    <n v="0.27"/>
    <x v="6"/>
    <n v="638"/>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x v="977"/>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s v="no"/>
    <n v="4.5"/>
    <n v="1180300"/>
    <x v="0"/>
    <x v="1"/>
    <n v="2266176"/>
  </r>
  <r>
    <x v="1135"/>
    <x v="1076"/>
    <x v="180"/>
    <n v="6236"/>
    <s v="&gt;#500"/>
    <n v="9999"/>
    <n v="0.38"/>
    <x v="4"/>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x v="978"/>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s v="no"/>
    <n v="4"/>
    <n v="35516448"/>
    <x v="0"/>
    <x v="0"/>
    <n v="39597696"/>
  </r>
  <r>
    <x v="1136"/>
    <x v="1077"/>
    <x v="149"/>
    <n v="2742"/>
    <s v="&gt;#500"/>
    <n v="3995"/>
    <n v="0.31"/>
    <x v="6"/>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x v="979"/>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s v="no"/>
    <n v="4.5"/>
    <n v="44536260"/>
    <x v="0"/>
    <x v="0"/>
    <n v="27301452"/>
  </r>
  <r>
    <x v="1137"/>
    <x v="1078"/>
    <x v="184"/>
    <n v="721"/>
    <s v="&gt;#500"/>
    <n v="1499"/>
    <n v="0.52"/>
    <x v="20"/>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or 4 AA batteries .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x v="98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s v="yes"/>
    <n v="3"/>
    <n v="3671051"/>
    <x v="0"/>
    <x v="0"/>
    <n v="5630251"/>
  </r>
  <r>
    <x v="1138"/>
    <x v="1079"/>
    <x v="159"/>
    <n v="2903"/>
    <s v="&gt;#500"/>
    <n v="3295"/>
    <n v="0.12"/>
    <x v="5"/>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x v="981"/>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s v="no"/>
    <n v="4.5"/>
    <n v="7575205"/>
    <x v="0"/>
    <x v="0"/>
    <n v="13856073"/>
  </r>
  <r>
    <x v="1139"/>
    <x v="1080"/>
    <x v="164"/>
    <n v="1656"/>
    <s v="&gt;#500"/>
    <n v="2695"/>
    <n v="0.39"/>
    <x v="6"/>
    <n v="6027"/>
    <s v="Reduce Prep Time: Inalsa Bullet is one powerful &amp; noiseless chopper of 400Watts efficient motor with 100% pure copper winding that can work continuously for 3 minutes to chop, mince and puree and giving excellent professional results ; Power Consumption : 400 ; Input Supply: 230V, AC ; Time Rating: 1mins contineous  ; RPM :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0.5L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x v="982"/>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s v="no"/>
    <n v="4.5"/>
    <n v="16242765"/>
    <x v="0"/>
    <x v="0"/>
    <n v="2778447"/>
  </r>
  <r>
    <x v="1140"/>
    <x v="1081"/>
    <x v="162"/>
    <n v="1399"/>
    <s v="&gt;#500"/>
    <n v="2290"/>
    <n v="0.39"/>
    <x v="6"/>
    <n v="461"/>
    <s v="BOIL &amp; STEAM - For 'Egg'cellent results everytime use our Borosil ELectric Egg Cooker, a multipurpose appliance that helps you to get breakfast ready in a matter of minutes. You can have your eggs exactly how you like them, every morning - boile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x v="983"/>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s v="no"/>
    <n v="4.5"/>
    <n v="1055690"/>
    <x v="0"/>
    <x v="1"/>
    <n v="130002"/>
  </r>
  <r>
    <x v="1141"/>
    <x v="1082"/>
    <x v="163"/>
    <n v="2079"/>
    <s v="&gt;#500"/>
    <n v="3099"/>
    <n v="0.33"/>
    <x v="4"/>
    <n v="282"/>
    <s v="Truly multifunctional Grill Sandwich Maker which could used to make a sandwich maker to panini ,toast &amp; Roast and also operate as a smokeless indoor Grill|Sandwich Maker ‚Äì Big size non stick plate  opens upto 10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x v="984"/>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s v="no"/>
    <n v="4"/>
    <n v="873918"/>
    <x v="0"/>
    <x v="1"/>
    <n v="2615550"/>
  </r>
  <r>
    <x v="1142"/>
    <x v="1083"/>
    <x v="156"/>
    <n v="999"/>
    <s v="&gt;#500"/>
    <n v="1075"/>
    <n v="7.0000000000000007E-2"/>
    <x v="4"/>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x v="985"/>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s v="no"/>
    <n v="4"/>
    <n v="9970625"/>
    <x v="0"/>
    <x v="0"/>
    <n v="6891325"/>
  </r>
  <r>
    <x v="1143"/>
    <x v="1084"/>
    <x v="161"/>
    <n v="3179"/>
    <s v="&gt;#500"/>
    <n v="6999"/>
    <n v="0.55000000000000004"/>
    <x v="1"/>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x v="986"/>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s v="yes"/>
    <n v="4"/>
    <n v="5200257"/>
    <x v="0"/>
    <x v="1"/>
    <n v="243704"/>
  </r>
  <r>
    <x v="1144"/>
    <x v="1085"/>
    <x v="152"/>
    <n v="1049"/>
    <s v="&gt;#500"/>
    <n v="2499"/>
    <n v="0.57999999999999996"/>
    <x v="10"/>
    <n v="328"/>
    <s v="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pecifications: ABS  Shock proof and Heat resistant, Copper Heating Element Tubular type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x v="987"/>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s v="yes"/>
    <n v="3.5"/>
    <n v="819672"/>
    <x v="0"/>
    <x v="1"/>
    <n v="308976"/>
  </r>
  <r>
    <x v="1145"/>
    <x v="1086"/>
    <x v="152"/>
    <n v="3599"/>
    <s v="&gt;#500"/>
    <n v="7290"/>
    <n v="0.5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x v="988"/>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s v="yes"/>
    <n v="4"/>
    <n v="6867180"/>
    <x v="0"/>
    <x v="1"/>
    <n v="3593730"/>
  </r>
  <r>
    <x v="1146"/>
    <x v="1087"/>
    <x v="192"/>
    <n v="4799"/>
    <s v="&gt;#500"/>
    <n v="5795"/>
    <n v="0.17"/>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x v="989"/>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s v="no"/>
    <n v="4"/>
    <n v="22107925"/>
    <x v="0"/>
    <x v="0"/>
    <n v="30474220"/>
  </r>
  <r>
    <x v="1147"/>
    <x v="1088"/>
    <x v="151"/>
    <n v="1699"/>
    <s v="&gt;#500"/>
    <n v="3398"/>
    <n v="0.5"/>
    <x v="12"/>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x v="990"/>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s v="yes"/>
    <n v="4"/>
    <n v="27143224"/>
    <x v="0"/>
    <x v="0"/>
    <n v="7388900"/>
  </r>
  <r>
    <x v="1148"/>
    <x v="1089"/>
    <x v="154"/>
    <n v="664"/>
    <s v="&gt;#500"/>
    <n v="1490"/>
    <n v="0.55000000000000004"/>
    <x v="4"/>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x v="991"/>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s v="yes"/>
    <n v="4"/>
    <n v="1378250"/>
    <x v="0"/>
    <x v="1"/>
    <n v="4042250"/>
  </r>
  <r>
    <x v="1149"/>
    <x v="1090"/>
    <x v="193"/>
    <n v="948"/>
    <s v="&gt;#500"/>
    <n v="1620"/>
    <n v="0.41"/>
    <x v="4"/>
    <n v="437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x v="992"/>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s v="no"/>
    <n v="4"/>
    <n v="7079400"/>
    <x v="0"/>
    <x v="0"/>
    <n v="33295030"/>
  </r>
  <r>
    <x v="1150"/>
    <x v="1091"/>
    <x v="150"/>
    <n v="850"/>
    <s v="&gt;#500"/>
    <n v="1000"/>
    <n v="0.15"/>
    <x v="4"/>
    <n v="7619"/>
    <s v="PRODUCT: Crompton's dry iron with American Heritage Soleplate Coating for higher durability and longer life|TECHNICAL SPECIFICATIONS: Wattage 1000 W; Voltage 220-240V ; Dimensions 250 X 115 X 170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x v="993"/>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s v="no"/>
    <n v="4"/>
    <n v="7619000"/>
    <x v="0"/>
    <x v="0"/>
    <n v="19756067"/>
  </r>
  <r>
    <x v="1151"/>
    <x v="1092"/>
    <x v="177"/>
    <n v="600"/>
    <s v="&gt;#500"/>
    <n v="640"/>
    <n v="0.06"/>
    <x v="12"/>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x v="994"/>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s v="no"/>
    <n v="4"/>
    <n v="1659520"/>
    <x v="0"/>
    <x v="0"/>
    <n v="923108"/>
  </r>
  <r>
    <x v="1152"/>
    <x v="1093"/>
    <x v="143"/>
    <n v="3711"/>
    <s v="&gt;#500"/>
    <n v="4495"/>
    <n v="0.17"/>
    <x v="5"/>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x v="99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s v="no"/>
    <n v="4.5"/>
    <n v="1600220"/>
    <x v="0"/>
    <x v="1"/>
    <n v="22428"/>
  </r>
  <r>
    <x v="1153"/>
    <x v="1094"/>
    <x v="146"/>
    <n v="799"/>
    <s v="&gt;#500"/>
    <n v="2999"/>
    <n v="0.73"/>
    <x v="7"/>
    <n v="63"/>
    <s v="PRECISE MEASUREMENTS: Built with high precision sensors to quickly deliver accurate results &amp; ensure your healthy recipe is deliciously perfect. Measures in grams/ml/ ml/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x v="996"/>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s v="yes"/>
    <n v="4.5"/>
    <n v="188937"/>
    <x v="0"/>
    <x v="1"/>
    <n v="298620"/>
  </r>
  <r>
    <x v="1154"/>
    <x v="1095"/>
    <x v="176"/>
    <n v="980"/>
    <s v="&gt;#500"/>
    <n v="980"/>
    <n v="0"/>
    <x v="3"/>
    <n v="4740"/>
    <s v="Compatible only for Pureit Advanced 23L water purifier|Germkill Kit  Capacity - 3000 Liters|The Germkill Kit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x v="997"/>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s v="no"/>
    <n v="4"/>
    <n v="4645200"/>
    <x v="0"/>
    <x v="0"/>
    <n v="1403040"/>
  </r>
  <r>
    <x v="1155"/>
    <x v="1096"/>
    <x v="158"/>
    <n v="351"/>
    <s v="#200-#500"/>
    <n v="899"/>
    <n v="0.61"/>
    <x v="2"/>
    <n v="296"/>
    <s v="MULTIFUNCTIONAL LAUNDRY BAG - Useful for homes, apartments, bathroom, student's dormitory and hostels. Also help you to store other stuff, such as umbrellas, toys, shoes, etc, Make your room look clean, tidy and save space|Dimension: length  cm x width  cm x height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x v="998"/>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s v="yes"/>
    <n v="4"/>
    <n v="266104"/>
    <x v="0"/>
    <x v="1"/>
    <n v="54760"/>
  </r>
  <r>
    <x v="1156"/>
    <x v="1097"/>
    <x v="194"/>
    <n v="229"/>
    <s v="&gt;#500"/>
    <n v="499"/>
    <n v="0.54"/>
    <x v="13"/>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x v="999"/>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s v="yes"/>
    <n v="3.5"/>
    <n v="92315"/>
    <x v="0"/>
    <x v="1"/>
    <n v="361490"/>
  </r>
  <r>
    <x v="1157"/>
    <x v="1098"/>
    <x v="159"/>
    <n v="3349"/>
    <s v="&gt;#500"/>
    <n v="3995"/>
    <n v="0.16"/>
    <x v="5"/>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x v="1000"/>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s v="no"/>
    <n v="4.5"/>
    <n v="7806230"/>
    <x v="0"/>
    <x v="0"/>
    <n v="1873886"/>
  </r>
  <r>
    <x v="1158"/>
    <x v="1099"/>
    <x v="155"/>
    <n v="5499"/>
    <s v="#200-#500"/>
    <n v="11500"/>
    <n v="0.52"/>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x v="1001"/>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s v="yes"/>
    <n v="4"/>
    <n v="11028500"/>
    <x v="0"/>
    <x v="1"/>
    <n v="973385"/>
  </r>
  <r>
    <x v="1159"/>
    <x v="1100"/>
    <x v="145"/>
    <n v="299"/>
    <s v="&gt;#500"/>
    <n v="499"/>
    <n v="0.4"/>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x v="1002"/>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s v="no"/>
    <n v="4"/>
    <n v="506485"/>
    <x v="0"/>
    <x v="0"/>
    <n v="4032595"/>
  </r>
  <r>
    <x v="1160"/>
    <x v="1101"/>
    <x v="195"/>
    <n v="2249"/>
    <s v="&gt;#500"/>
    <n v="3550"/>
    <n v="0.37"/>
    <x v="1"/>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x v="1003"/>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s v="no"/>
    <n v="4"/>
    <n v="14104150"/>
    <x v="0"/>
    <x v="0"/>
    <n v="9137900"/>
  </r>
  <r>
    <x v="1161"/>
    <x v="1102"/>
    <x v="162"/>
    <n v="699"/>
    <s v="&gt;#500"/>
    <n v="1599"/>
    <n v="0.56000000000000005"/>
    <x v="1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x v="1004"/>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s v="yes"/>
    <n v="4.5"/>
    <n v="3677700"/>
    <x v="0"/>
    <x v="0"/>
    <n v="466900"/>
  </r>
  <r>
    <x v="1162"/>
    <x v="1103"/>
    <x v="143"/>
    <n v="1235"/>
    <s v="&gt;#500"/>
    <n v="1499"/>
    <n v="0.18"/>
    <x v="4"/>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x v="1005"/>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s v="no"/>
    <n v="4"/>
    <n v="304297"/>
    <x v="0"/>
    <x v="1"/>
    <n v="89523"/>
  </r>
  <r>
    <x v="1163"/>
    <x v="1104"/>
    <x v="164"/>
    <n v="1349"/>
    <s v="&gt;#500"/>
    <n v="2999"/>
    <n v="0.55000000000000004"/>
    <x v="12"/>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x v="1006"/>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s v="yes"/>
    <n v="4"/>
    <n v="1322559"/>
    <x v="0"/>
    <x v="1"/>
    <n v="4545828"/>
  </r>
  <r>
    <x v="1164"/>
    <x v="1105"/>
    <x v="155"/>
    <n v="6800"/>
    <s v="&gt;#500"/>
    <n v="11500"/>
    <n v="0.41"/>
    <x v="4"/>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x v="1007"/>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s v="no"/>
    <n v="4"/>
    <n v="118542000"/>
    <x v="0"/>
    <x v="0"/>
    <n v="10225536"/>
  </r>
  <r>
    <x v="1165"/>
    <x v="1106"/>
    <x v="161"/>
    <n v="2099"/>
    <s v="&gt;#500"/>
    <n v="2499"/>
    <n v="0.16"/>
    <x v="23"/>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x v="1008"/>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s v="no"/>
    <e v="#VALUE!"/>
    <n v="2479008"/>
    <x v="0"/>
    <x v="1"/>
    <n v="4678272"/>
  </r>
  <r>
    <x v="1166"/>
    <x v="1107"/>
    <x v="163"/>
    <n v="1699"/>
    <s v="&gt;#500"/>
    <n v="1975"/>
    <n v="0.14000000000000001"/>
    <x v="4"/>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x v="1009"/>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s v="no"/>
    <n v="4"/>
    <n v="9314100"/>
    <x v="0"/>
    <x v="0"/>
    <n v="1476108"/>
  </r>
  <r>
    <x v="1167"/>
    <x v="1108"/>
    <x v="144"/>
    <n v="1069"/>
    <s v="&gt;#500"/>
    <n v="1699"/>
    <n v="0.37"/>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x v="1010"/>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s v="no"/>
    <n v="4"/>
    <n v="531787"/>
    <x v="0"/>
    <x v="1"/>
    <n v="51958"/>
  </r>
  <r>
    <x v="1168"/>
    <x v="1109"/>
    <x v="144"/>
    <n v="1349"/>
    <s v="&gt;#500"/>
    <n v="2495"/>
    <n v="0.46"/>
    <x v="12"/>
    <n v="166"/>
    <s v="Powerful 2400 RPM copper winded motor for quick heating and can be used vertically or horizontally.|Cool, Warm or Hot Air selection knob for heat setting |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x v="1011"/>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s v="no"/>
    <n v="4"/>
    <n v="414170"/>
    <x v="0"/>
    <x v="1"/>
    <n v="50298"/>
  </r>
  <r>
    <x v="1169"/>
    <x v="1110"/>
    <x v="156"/>
    <n v="1499"/>
    <s v="&gt;#500"/>
    <n v="3500"/>
    <n v="0.56999999999999995"/>
    <x v="4"/>
    <n v="303"/>
    <s v="India‚Äôs 1st Immersion WH with auto cut off &amp; Temperature setting Knob |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x v="1012"/>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s v="yes"/>
    <n v="4"/>
    <n v="1060500"/>
    <x v="0"/>
    <x v="1"/>
    <n v="170286"/>
  </r>
  <r>
    <x v="1170"/>
    <x v="1111"/>
    <x v="163"/>
    <n v="2092"/>
    <s v="&gt;#500"/>
    <n v="4600"/>
    <n v="0.55000000000000004"/>
    <x v="5"/>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x v="1013"/>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s v="yes"/>
    <n v="4.5"/>
    <n v="2585200"/>
    <x v="0"/>
    <x v="1"/>
    <n v="4549390"/>
  </r>
  <r>
    <x v="1171"/>
    <x v="1112"/>
    <x v="180"/>
    <n v="3859"/>
    <s v="&gt;#500"/>
    <n v="10295"/>
    <n v="0.63"/>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x v="1014"/>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s v="yes"/>
    <n v="4"/>
    <n v="83338025"/>
    <x v="0"/>
    <x v="0"/>
    <n v="882355"/>
  </r>
  <r>
    <x v="1172"/>
    <x v="1113"/>
    <x v="160"/>
    <n v="499"/>
    <s v="&gt;#500"/>
    <n v="2199"/>
    <n v="0.77"/>
    <x v="19"/>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x v="1015"/>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s v="yes"/>
    <n v="3"/>
    <n v="239691"/>
    <x v="0"/>
    <x v="1"/>
    <n v="1676638"/>
  </r>
  <r>
    <x v="1173"/>
    <x v="1114"/>
    <x v="167"/>
    <n v="1804"/>
    <s v="&gt;#500"/>
    <n v="2380"/>
    <n v="0.24"/>
    <x v="1"/>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x v="1016"/>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s v="no"/>
    <n v="4"/>
    <n v="36609160"/>
    <x v="0"/>
    <x v="0"/>
    <n v="79017334"/>
  </r>
  <r>
    <x v="1174"/>
    <x v="1115"/>
    <x v="160"/>
    <n v="6525"/>
    <s v="&gt;#500"/>
    <n v="8820"/>
    <n v="0.26"/>
    <x v="7"/>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x v="1017"/>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s v="no"/>
    <n v="4.5"/>
    <n v="45308340"/>
    <x v="0"/>
    <x v="0"/>
    <n v="636988"/>
  </r>
  <r>
    <x v="1175"/>
    <x v="1116"/>
    <x v="182"/>
    <n v="4999"/>
    <s v="&gt;#500"/>
    <n v="24999"/>
    <n v="0.8"/>
    <x v="14"/>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x v="1018"/>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s v="yes"/>
    <n v="4.5"/>
    <n v="3099876"/>
    <x v="0"/>
    <x v="1"/>
    <n v="76632"/>
  </r>
  <r>
    <x v="1176"/>
    <x v="1117"/>
    <x v="175"/>
    <n v="1189"/>
    <s v="&gt;#500"/>
    <n v="2400"/>
    <n v="0.5"/>
    <x v="4"/>
    <n v="618"/>
    <s v="Compact &amp; powerful 650 watt drip coffee maker for home and office use;Brews up to 5 cups at a time |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x v="1019"/>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s v="yes"/>
    <n v="4"/>
    <n v="1483200"/>
    <x v="0"/>
    <x v="1"/>
    <n v="38934"/>
  </r>
  <r>
    <x v="1177"/>
    <x v="1118"/>
    <x v="144"/>
    <n v="2590"/>
    <s v="&gt;#500"/>
    <n v="4200"/>
    <n v="0.38"/>
    <x v="4"/>
    <n v="63"/>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x v="1020"/>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s v="no"/>
    <n v="4"/>
    <n v="264600"/>
    <x v="0"/>
    <x v="1"/>
    <n v="945"/>
  </r>
  <r>
    <x v="1178"/>
    <x v="1119"/>
    <x v="144"/>
    <n v="899"/>
    <s v="&gt;#500"/>
    <n v="1599"/>
    <n v="0.44"/>
    <x v="11"/>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x v="1021"/>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s v="no"/>
    <n v="3.5"/>
    <n v="23985"/>
    <x v="0"/>
    <x v="1"/>
    <n v="135"/>
  </r>
  <r>
    <x v="1179"/>
    <x v="1120"/>
    <x v="144"/>
    <n v="998"/>
    <s v="&gt;#500"/>
    <n v="2999"/>
    <n v="0.67"/>
    <x v="14"/>
    <n v="9"/>
    <s v="Lightweight  for easy portability between rooms; Plastic body with rust-free metal grill front|Air throw range of 10 feet which is ideal for small to medium sized room; Product can be placed both vertically and horizontally |Powerful 2400 RPM copper winded motor for quick heating and can be used vertically or horizontally |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x v="1022"/>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s v="yes"/>
    <n v="4.5"/>
    <n v="26991"/>
    <x v="0"/>
    <x v="1"/>
    <n v="65466"/>
  </r>
  <r>
    <x v="1180"/>
    <x v="1121"/>
    <x v="158"/>
    <n v="998.06"/>
    <s v="&gt;#500"/>
    <n v="1282"/>
    <n v="0.22"/>
    <x v="3"/>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x v="1023"/>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s v="no"/>
    <n v="4"/>
    <n v="9325268"/>
    <x v="0"/>
    <x v="0"/>
    <n v="42996614"/>
  </r>
  <r>
    <x v="1181"/>
    <x v="1122"/>
    <x v="167"/>
    <n v="1099"/>
    <s v="&gt;#500"/>
    <n v="1990"/>
    <n v="0.45"/>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x v="1024"/>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s v="no"/>
    <n v="4"/>
    <n v="11762890"/>
    <x v="0"/>
    <x v="0"/>
    <n v="1004870"/>
  </r>
  <r>
    <x v="1182"/>
    <x v="1123"/>
    <x v="169"/>
    <n v="5999"/>
    <s v="&gt;#500"/>
    <n v="9999"/>
    <n v="0.4"/>
    <x v="3"/>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x v="1025"/>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s v="no"/>
    <n v="4"/>
    <n v="1699830"/>
    <x v="0"/>
    <x v="1"/>
    <n v="521050"/>
  </r>
  <r>
    <x v="1183"/>
    <x v="1124"/>
    <x v="180"/>
    <n v="8886"/>
    <s v="&gt;#500"/>
    <n v="11850"/>
    <n v="0.25"/>
    <x v="3"/>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x v="1026"/>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s v="no"/>
    <n v="4"/>
    <n v="36320250"/>
    <x v="0"/>
    <x v="0"/>
    <n v="3129365"/>
  </r>
  <r>
    <x v="1184"/>
    <x v="1125"/>
    <x v="145"/>
    <n v="475"/>
    <s v="&gt;#500"/>
    <n v="999"/>
    <n v="0.52"/>
    <x v="4"/>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x v="1027"/>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s v="yes"/>
    <n v="4"/>
    <n v="1019979"/>
    <x v="0"/>
    <x v="0"/>
    <n v="4047244"/>
  </r>
  <r>
    <x v="1185"/>
    <x v="1126"/>
    <x v="157"/>
    <n v="4995"/>
    <s v="&gt;#500"/>
    <n v="20049"/>
    <n v="0.75"/>
    <x v="21"/>
    <n v="3964"/>
    <s v="VOLTAGE :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x v="1028"/>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s v="yes"/>
    <n v="5"/>
    <n v="79474236"/>
    <x v="0"/>
    <x v="0"/>
    <n v="35469872"/>
  </r>
  <r>
    <x v="1186"/>
    <x v="1127"/>
    <x v="182"/>
    <n v="13999"/>
    <s v="&gt;#500"/>
    <n v="24850"/>
    <n v="0.44"/>
    <x v="6"/>
    <n v="8948"/>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x v="1029"/>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s v="no"/>
    <n v="4.5"/>
    <n v="222357800"/>
    <x v="0"/>
    <x v="0"/>
    <n v="867956"/>
  </r>
  <r>
    <x v="1187"/>
    <x v="1128"/>
    <x v="182"/>
    <n v="8499"/>
    <s v="&gt;#500"/>
    <n v="16490"/>
    <n v="0.48"/>
    <x v="5"/>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x v="1030"/>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s v="no"/>
    <n v="4.5"/>
    <n v="1599530"/>
    <x v="0"/>
    <x v="1"/>
    <n v="700631"/>
  </r>
  <r>
    <x v="1188"/>
    <x v="1129"/>
    <x v="150"/>
    <n v="949"/>
    <s v="#200-#500"/>
    <n v="975"/>
    <n v="0.03"/>
    <x v="5"/>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x v="1031"/>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s v="no"/>
    <n v="4.5"/>
    <n v="7042425"/>
    <x v="0"/>
    <x v="0"/>
    <n v="2383590"/>
  </r>
  <r>
    <x v="1189"/>
    <x v="1130"/>
    <x v="158"/>
    <n v="395"/>
    <s v="&gt;#500"/>
    <n v="499"/>
    <n v="0.21"/>
    <x v="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x v="1032"/>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s v="no"/>
    <n v="4"/>
    <n v="164670"/>
    <x v="0"/>
    <x v="1"/>
    <n v="1508100"/>
  </r>
  <r>
    <x v="1190"/>
    <x v="1131"/>
    <x v="196"/>
    <n v="635"/>
    <s v="&gt;#500"/>
    <n v="635"/>
    <n v="0"/>
    <x v="5"/>
    <n v="4570"/>
    <s v="Country of Origin: India|Capacity: 0.4 liters, Material: Poly Steel|Machine ground and polished blades for quick grinding|Includes: Jar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x v="1033"/>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s v="no"/>
    <n v="4.5"/>
    <n v="2901950"/>
    <x v="0"/>
    <x v="0"/>
    <n v="22242190"/>
  </r>
  <r>
    <x v="1191"/>
    <x v="1132"/>
    <x v="150"/>
    <n v="717"/>
    <s v="&gt;#500"/>
    <n v="1390"/>
    <n v="0.48"/>
    <x v="1"/>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x v="1034"/>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s v="no"/>
    <n v="4"/>
    <n v="6765130"/>
    <x v="0"/>
    <x v="0"/>
    <n v="25785366"/>
  </r>
  <r>
    <x v="1192"/>
    <x v="1133"/>
    <x v="197"/>
    <n v="27900"/>
    <s v="&gt;#500"/>
    <n v="59900"/>
    <n v="0.53"/>
    <x v="6"/>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Vacuum and Mop Simultaneously in-one-go. No need to buy separate Robot for mopping,  Covers Full House in one charge,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x v="1035"/>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s v="yes"/>
    <n v="4.5"/>
    <n v="317350200"/>
    <x v="0"/>
    <x v="0"/>
    <n v="41250228"/>
  </r>
  <r>
    <x v="1193"/>
    <x v="1134"/>
    <x v="177"/>
    <n v="649"/>
    <s v="#200-#500"/>
    <n v="670"/>
    <n v="0.03"/>
    <x v="4"/>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x v="1036"/>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s v="no"/>
    <n v="4"/>
    <n v="5216620"/>
    <x v="0"/>
    <x v="0"/>
    <n v="288082"/>
  </r>
  <r>
    <x v="1194"/>
    <x v="1135"/>
    <x v="176"/>
    <n v="193"/>
    <s v="&gt;#500"/>
    <n v="399"/>
    <n v="0.52"/>
    <x v="10"/>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x v="1037"/>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s v="yes"/>
    <n v="3.5"/>
    <n v="14763"/>
    <x v="0"/>
    <x v="1"/>
    <n v="74"/>
  </r>
  <r>
    <x v="1195"/>
    <x v="1136"/>
    <x v="144"/>
    <n v="1299"/>
    <s v="&gt;#500"/>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x v="1038"/>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s v="no"/>
    <n v="2"/>
    <n v="4990"/>
    <x v="0"/>
    <x v="1"/>
    <n v="10412"/>
  </r>
  <r>
    <x v="1196"/>
    <x v="1137"/>
    <x v="151"/>
    <n v="2449"/>
    <s v="&gt;#500"/>
    <n v="3390"/>
    <n v="0.28000000000000003"/>
    <x v="1"/>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x v="1039"/>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s v="no"/>
    <n v="4"/>
    <n v="17648340"/>
    <x v="0"/>
    <x v="0"/>
    <n v="3321428"/>
  </r>
  <r>
    <x v="1197"/>
    <x v="1085"/>
    <x v="152"/>
    <n v="1049"/>
    <s v="&gt;#500"/>
    <n v="2499"/>
    <n v="0.57999999999999996"/>
    <x v="8"/>
    <n v="638"/>
    <s v="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pecifications: ABS  Shock proof and Heat resistant, Copper Heating Element Tubular type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x v="1040"/>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s v="yes"/>
    <n v="3.5"/>
    <n v="1594362"/>
    <x v="0"/>
    <x v="1"/>
    <n v="253286"/>
  </r>
  <r>
    <x v="1198"/>
    <x v="1138"/>
    <x v="193"/>
    <n v="2399"/>
    <s v="&gt;#500"/>
    <n v="4200"/>
    <n v="0.43"/>
    <x v="12"/>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x v="1041"/>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s v="no"/>
    <n v="4"/>
    <n v="1667400"/>
    <x v="0"/>
    <x v="1"/>
    <n v="129422"/>
  </r>
  <r>
    <x v="1199"/>
    <x v="1139"/>
    <x v="161"/>
    <n v="2286"/>
    <s v="&gt;#500"/>
    <n v="4495"/>
    <n v="0.49"/>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x v="104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s v="no"/>
    <n v="4"/>
    <n v="1465370"/>
    <x v="0"/>
    <x v="1"/>
    <n v="1149802"/>
  </r>
  <r>
    <x v="1200"/>
    <x v="1140"/>
    <x v="189"/>
    <n v="499"/>
    <s v="&gt;#500"/>
    <n v="2199"/>
    <n v="0.77"/>
    <x v="20"/>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x v="1043"/>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s v="yes"/>
    <n v="3"/>
    <n v="7755873"/>
    <x v="0"/>
    <x v="0"/>
    <n v="2176159"/>
  </r>
  <r>
    <x v="1201"/>
    <x v="1141"/>
    <x v="166"/>
    <n v="429"/>
    <s v="&gt;#500"/>
    <n v="999"/>
    <n v="0.56999999999999995"/>
    <x v="18"/>
    <n v="617"/>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x v="1044"/>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s v="yes"/>
    <n v="3"/>
    <n v="616383"/>
    <x v="0"/>
    <x v="1"/>
    <n v="193738"/>
  </r>
  <r>
    <x v="1202"/>
    <x v="1142"/>
    <x v="163"/>
    <n v="299"/>
    <s v="&gt;#500"/>
    <n v="595"/>
    <n v="0.5"/>
    <x v="1"/>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x v="1045"/>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s v="yes"/>
    <n v="4"/>
    <n v="186830"/>
    <x v="0"/>
    <x v="1"/>
    <n v="167990"/>
  </r>
  <r>
    <x v="1203"/>
    <x v="1143"/>
    <x v="182"/>
    <n v="5395"/>
    <s v="&gt;#500"/>
    <n v="19990"/>
    <n v="0.73"/>
    <x v="6"/>
    <n v="535"/>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x v="1046"/>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s v="yes"/>
    <n v="4.5"/>
    <n v="10694650"/>
    <x v="0"/>
    <x v="1"/>
    <n v="9268875"/>
  </r>
  <r>
    <x v="1204"/>
    <x v="1144"/>
    <x v="150"/>
    <n v="559"/>
    <s v="&gt;#500"/>
    <n v="1010"/>
    <n v="0.45"/>
    <x v="4"/>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x v="1047"/>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s v="no"/>
    <n v="4"/>
    <n v="17498250"/>
    <x v="0"/>
    <x v="0"/>
    <n v="1576575"/>
  </r>
  <r>
    <x v="1205"/>
    <x v="1145"/>
    <x v="150"/>
    <n v="660"/>
    <s v="&gt;#500"/>
    <n v="1100"/>
    <n v="0.4"/>
    <x v="10"/>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x v="1048"/>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s v="no"/>
    <n v="3.5"/>
    <n v="100100"/>
    <x v="0"/>
    <x v="1"/>
    <n v="20657"/>
  </r>
  <r>
    <x v="1206"/>
    <x v="1146"/>
    <x v="162"/>
    <n v="419"/>
    <s v="&gt;#500"/>
    <n v="999"/>
    <n v="0.57999999999999996"/>
    <x v="6"/>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x v="1049"/>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s v="yes"/>
    <n v="4.5"/>
    <n v="226773"/>
    <x v="0"/>
    <x v="1"/>
    <n v="2714239"/>
  </r>
  <r>
    <x v="1207"/>
    <x v="1147"/>
    <x v="155"/>
    <n v="7349"/>
    <s v="&gt;#500"/>
    <n v="10900"/>
    <n v="0.33"/>
    <x v="3"/>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x v="1050"/>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s v="no"/>
    <n v="4"/>
    <n v="130331300"/>
    <x v="0"/>
    <x v="0"/>
    <n v="85372980"/>
  </r>
  <r>
    <x v="1208"/>
    <x v="1148"/>
    <x v="167"/>
    <n v="2899"/>
    <s v="&gt;#500"/>
    <n v="4005"/>
    <n v="0.28000000000000003"/>
    <x v="5"/>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x v="1051"/>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s v="no"/>
    <n v="4.5"/>
    <n v="28595700"/>
    <x v="0"/>
    <x v="0"/>
    <n v="4905180"/>
  </r>
  <r>
    <x v="1209"/>
    <x v="1149"/>
    <x v="161"/>
    <n v="1799"/>
    <s v="&gt;#500"/>
    <n v="3295"/>
    <n v="0.45"/>
    <x v="12"/>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x v="1052"/>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s v="no"/>
    <n v="4"/>
    <n v="2263665"/>
    <x v="0"/>
    <x v="1"/>
    <n v="717915"/>
  </r>
  <r>
    <x v="1210"/>
    <x v="1150"/>
    <x v="163"/>
    <n v="1474"/>
    <s v="&gt;#500"/>
    <n v="4650"/>
    <n v="0.68"/>
    <x v="4"/>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x v="1053"/>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s v="yes"/>
    <n v="4"/>
    <n v="4859250"/>
    <x v="0"/>
    <x v="0"/>
    <n v="11710270"/>
  </r>
  <r>
    <x v="1211"/>
    <x v="1151"/>
    <x v="182"/>
    <n v="15999"/>
    <s v="&gt;#500"/>
    <n v="24500"/>
    <n v="0.35"/>
    <x v="1"/>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x v="1054"/>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s v="no"/>
    <n v="4"/>
    <n v="274547000"/>
    <x v="0"/>
    <x v="0"/>
    <n v="6286566"/>
  </r>
  <r>
    <x v="1212"/>
    <x v="1152"/>
    <x v="152"/>
    <n v="3645"/>
    <s v="&gt;#500"/>
    <n v="6070"/>
    <n v="0.4"/>
    <x v="3"/>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x v="1055"/>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s v="no"/>
    <n v="4"/>
    <n v="3405270"/>
    <x v="0"/>
    <x v="1"/>
    <n v="1115268"/>
  </r>
  <r>
    <x v="1213"/>
    <x v="1153"/>
    <x v="149"/>
    <n v="375"/>
    <s v="&gt;#500"/>
    <n v="999"/>
    <n v="0.62"/>
    <x v="10"/>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x v="1056"/>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s v="yes"/>
    <n v="3.5"/>
    <n v="1986012"/>
    <x v="0"/>
    <x v="0"/>
    <n v="7435120"/>
  </r>
  <r>
    <x v="1214"/>
    <x v="1154"/>
    <x v="178"/>
    <n v="2976"/>
    <s v="&gt;#500"/>
    <n v="3945"/>
    <n v="0.25"/>
    <x v="3"/>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x v="1057"/>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s v="no"/>
    <n v="4"/>
    <n v="14754300"/>
    <x v="0"/>
    <x v="0"/>
    <n v="16459740"/>
  </r>
  <r>
    <x v="1215"/>
    <x v="1155"/>
    <x v="194"/>
    <n v="1099"/>
    <s v="&gt;#500"/>
    <n v="1499"/>
    <n v="0.27"/>
    <x v="4"/>
    <n v="4401"/>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x v="1058"/>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s v="no"/>
    <n v="4"/>
    <n v="6597099"/>
    <x v="0"/>
    <x v="0"/>
    <n v="2689011"/>
  </r>
  <r>
    <x v="1216"/>
    <x v="1156"/>
    <x v="159"/>
    <n v="2575"/>
    <s v="&gt;#500"/>
    <n v="6700"/>
    <n v="0.62"/>
    <x v="3"/>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x v="1059"/>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s v="yes"/>
    <n v="4"/>
    <n v="4093700"/>
    <x v="0"/>
    <x v="1"/>
    <n v="1320982"/>
  </r>
  <r>
    <x v="1217"/>
    <x v="1157"/>
    <x v="151"/>
    <n v="1649"/>
    <s v="&gt;#500"/>
    <n v="2800"/>
    <n v="0.41"/>
    <x v="2"/>
    <n v="2162"/>
    <s v="DRY GRINDING BLADE - This stainless steel blade is specially designed for dry grinding like roasted coffee, red chilies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x v="1060"/>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s v="no"/>
    <n v="4"/>
    <n v="6053600"/>
    <x v="0"/>
    <x v="0"/>
    <n v="209714"/>
  </r>
  <r>
    <x v="1218"/>
    <x v="1158"/>
    <x v="149"/>
    <n v="799"/>
    <s v="&gt;#500"/>
    <n v="1699"/>
    <n v="0.53"/>
    <x v="1"/>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x v="1061"/>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s v="yes"/>
    <n v="4"/>
    <n v="164803"/>
    <x v="0"/>
    <x v="1"/>
    <n v="587335"/>
  </r>
  <r>
    <x v="1219"/>
    <x v="1159"/>
    <x v="149"/>
    <n v="765"/>
    <s v="&gt;#500"/>
    <n v="970"/>
    <n v="0.21"/>
    <x v="3"/>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x v="1062"/>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s v="no"/>
    <n v="4"/>
    <n v="5873350"/>
    <x v="0"/>
    <x v="0"/>
    <n v="2337230"/>
  </r>
  <r>
    <x v="1220"/>
    <x v="1160"/>
    <x v="145"/>
    <n v="999"/>
    <s v="&gt;#500"/>
    <n v="1500"/>
    <n v="0.33"/>
    <x v="3"/>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x v="1063"/>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s v="no"/>
    <n v="4"/>
    <n v="579000"/>
    <x v="0"/>
    <x v="1"/>
    <n v="215002"/>
  </r>
  <r>
    <x v="1221"/>
    <x v="1161"/>
    <x v="198"/>
    <n v="587"/>
    <s v="&gt;#500"/>
    <n v="1295"/>
    <n v="0.55000000000000004"/>
    <x v="4"/>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x v="1064"/>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s v="yes"/>
    <n v="4"/>
    <n v="721315"/>
    <x v="0"/>
    <x v="1"/>
    <n v="1274416"/>
  </r>
  <r>
    <x v="1222"/>
    <x v="1162"/>
    <x v="199"/>
    <n v="12609"/>
    <s v="&gt;#500"/>
    <n v="23999"/>
    <n v="0.47"/>
    <x v="6"/>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x v="1065"/>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s v="no"/>
    <n v="4.5"/>
    <n v="54909712"/>
    <x v="0"/>
    <x v="0"/>
    <n v="2530528"/>
  </r>
  <r>
    <x v="1223"/>
    <x v="1163"/>
    <x v="150"/>
    <n v="699"/>
    <s v="&gt;#500"/>
    <n v="850"/>
    <n v="0.18"/>
    <x v="4"/>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x v="1066"/>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s v="no"/>
    <n v="4"/>
    <n v="940100"/>
    <x v="0"/>
    <x v="0"/>
    <n v="13200110"/>
  </r>
  <r>
    <x v="1224"/>
    <x v="1164"/>
    <x v="168"/>
    <n v="3799"/>
    <s v="&gt;#500"/>
    <n v="6000"/>
    <n v="0.37"/>
    <x v="3"/>
    <n v="11935"/>
    <s v="Bagless 700 Watt Cyclonic Cylinder Vacuum Cleaner; AAA performance in terms of energy efficiency and cleaning performance; 25 kWh consumption per year|Triple action nozzle for thorough absorption of coarse and fine dirt; |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x v="1067"/>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s v="no"/>
    <n v="4"/>
    <n v="71610000"/>
    <x v="0"/>
    <x v="0"/>
    <n v="60379165"/>
  </r>
  <r>
    <x v="1225"/>
    <x v="1165"/>
    <x v="156"/>
    <n v="640"/>
    <s v="&gt;#500"/>
    <n v="1020"/>
    <n v="0.37"/>
    <x v="4"/>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x v="1068"/>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s v="no"/>
    <n v="4"/>
    <n v="5160180"/>
    <x v="0"/>
    <x v="0"/>
    <n v="794263"/>
  </r>
  <r>
    <x v="1226"/>
    <x v="1166"/>
    <x v="144"/>
    <n v="979"/>
    <s v="&gt;#500"/>
    <n v="1999"/>
    <n v="0.5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x v="1069"/>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s v="yes"/>
    <n v="4"/>
    <n v="313843"/>
    <x v="0"/>
    <x v="1"/>
    <n v="562688"/>
  </r>
  <r>
    <x v="1227"/>
    <x v="1167"/>
    <x v="152"/>
    <n v="5365"/>
    <s v="&gt;#500"/>
    <n v="7445"/>
    <n v="0.28000000000000003"/>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x v="1070"/>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s v="no"/>
    <n v="4"/>
    <n v="26682880"/>
    <x v="0"/>
    <x v="0"/>
    <n v="6806016"/>
  </r>
  <r>
    <x v="1228"/>
    <x v="1168"/>
    <x v="159"/>
    <n v="3199"/>
    <s v="&gt;#500"/>
    <n v="3500"/>
    <n v="0.09"/>
    <x v="3"/>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x v="1071"/>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s v="no"/>
    <n v="4"/>
    <n v="6646500"/>
    <x v="0"/>
    <x v="0"/>
    <n v="28963548"/>
  </r>
  <r>
    <x v="1229"/>
    <x v="1169"/>
    <x v="186"/>
    <n v="979"/>
    <s v="&gt;#500"/>
    <n v="1395"/>
    <n v="0.3"/>
    <x v="3"/>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x v="1072"/>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s v="no"/>
    <n v="4"/>
    <n v="21276540"/>
    <x v="0"/>
    <x v="0"/>
    <n v="61008"/>
  </r>
  <r>
    <x v="1230"/>
    <x v="1170"/>
    <x v="143"/>
    <n v="929"/>
    <s v="&gt;#500"/>
    <n v="2199"/>
    <n v="0.57999999999999996"/>
    <x v="8"/>
    <n v="4"/>
    <s v="Power Consumed: 800 W"/>
    <s v="AFVRAZD6HB5ALMMLJRZYAA45RKFQ,AGUO5ELH4U5ORQ4F4NYJQNZNTX3A,AEKTWPXEMR5QE53HL2AV2SVFK2SQ"/>
    <s v="Amit,Chahat Goyal,Gurpiyar Singh"/>
    <x v="1073"/>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s v="yes"/>
    <n v="3.5"/>
    <n v="8796"/>
    <x v="0"/>
    <x v="1"/>
    <n v="6648"/>
  </r>
  <r>
    <x v="1231"/>
    <x v="1171"/>
    <x v="187"/>
    <n v="3710"/>
    <s v="&gt;#500"/>
    <n v="4330"/>
    <n v="0.14000000000000001"/>
    <x v="8"/>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x v="1074"/>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s v="no"/>
    <n v="3.5"/>
    <n v="7196460"/>
    <x v="0"/>
    <x v="0"/>
    <n v="701364"/>
  </r>
  <r>
    <x v="1232"/>
    <x v="1172"/>
    <x v="151"/>
    <n v="2033"/>
    <s v="&gt;#500"/>
    <n v="4295"/>
    <n v="0.53"/>
    <x v="11"/>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x v="1075"/>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s v="yes"/>
    <n v="3.5"/>
    <n v="1812490"/>
    <x v="0"/>
    <x v="1"/>
    <n v="33338"/>
  </r>
  <r>
    <x v="1233"/>
    <x v="1173"/>
    <x v="143"/>
    <n v="9495"/>
    <s v="&gt;#500"/>
    <n v="18990"/>
    <n v="0.5"/>
    <x v="3"/>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x v="1076"/>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s v="yes"/>
    <n v="4"/>
    <n v="1500210"/>
    <x v="0"/>
    <x v="1"/>
    <n v="407640"/>
  </r>
  <r>
    <x v="1234"/>
    <x v="1174"/>
    <x v="155"/>
    <n v="7799"/>
    <s v="&gt;#500"/>
    <n v="12500"/>
    <n v="0.38"/>
    <x v="1"/>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x v="1077"/>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s v="no"/>
    <n v="4"/>
    <n v="64500000"/>
    <x v="0"/>
    <x v="0"/>
    <n v="11924760"/>
  </r>
  <r>
    <x v="1235"/>
    <x v="1175"/>
    <x v="142"/>
    <n v="949"/>
    <s v="&gt;#500"/>
    <n v="2385"/>
    <n v="0.6"/>
    <x v="4"/>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x v="1078"/>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s v="yes"/>
    <n v="4"/>
    <n v="5511735"/>
    <x v="0"/>
    <x v="0"/>
    <n v="1358868"/>
  </r>
  <r>
    <x v="1236"/>
    <x v="1176"/>
    <x v="152"/>
    <n v="2790"/>
    <s v="&gt;#500"/>
    <n v="4890"/>
    <n v="0.43"/>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x v="1079"/>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s v="no"/>
    <n v="4"/>
    <n v="2875320"/>
    <x v="0"/>
    <x v="1"/>
    <n v="1923348"/>
  </r>
  <r>
    <x v="1237"/>
    <x v="1177"/>
    <x v="150"/>
    <n v="645"/>
    <s v="&gt;#500"/>
    <n v="1100"/>
    <n v="0.41"/>
    <x v="1"/>
    <n v="3271"/>
    <s v="PRODUCT: Crompton's dry iron with Weilburger Non Stick Coating;TECHNICAL SPECIFICATIONS: Wattage 1 W; Voltage 23V; Dimensions 262 X 11 X 128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x v="1080"/>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s v="no"/>
    <n v="4"/>
    <n v="3598100"/>
    <x v="0"/>
    <x v="0"/>
    <n v="35994084"/>
  </r>
  <r>
    <x v="1238"/>
    <x v="1178"/>
    <x v="151"/>
    <n v="2237.81"/>
    <s v="&gt;#500"/>
    <n v="3899"/>
    <n v="0.43"/>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x v="1081"/>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s v="no"/>
    <n v="4"/>
    <n v="42904596"/>
    <x v="0"/>
    <x v="0"/>
    <n v="35157780"/>
  </r>
  <r>
    <x v="1239"/>
    <x v="1179"/>
    <x v="155"/>
    <n v="8699"/>
    <s v="&gt;#500"/>
    <n v="16899"/>
    <n v="0.49"/>
    <x v="3"/>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x v="1082"/>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s v="no"/>
    <n v="4"/>
    <n v="53992305"/>
    <x v="0"/>
    <x v="0"/>
    <n v="10323045"/>
  </r>
  <r>
    <x v="1240"/>
    <x v="1180"/>
    <x v="200"/>
    <n v="42990"/>
    <s v="&gt;#500"/>
    <n v="75990"/>
    <n v="0.43"/>
    <x v="5"/>
    <n v="3231"/>
    <s v="Split AC with inverter compressor: variable speed compressor which adjusts power depending on heat load. It is most energy efficient and has lowest-noise operation;Capacity: 1.5 Ton Suitable for medium sized rooms |Energy Rating: 5 Star - Best in class efficiency | Annual Energy Consumption: 818.81 Units per year | ISEER Value: 4.73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x v="1083"/>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s v="no"/>
    <n v="4.5"/>
    <n v="245523690"/>
    <x v="0"/>
    <x v="0"/>
    <n v="10487826"/>
  </r>
  <r>
    <x v="1241"/>
    <x v="1181"/>
    <x v="176"/>
    <n v="825"/>
    <s v="#200-#500"/>
    <n v="825"/>
    <n v="0"/>
    <x v="1"/>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x v="1084"/>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s v="no"/>
    <n v="4"/>
    <n v="2677950"/>
    <x v="0"/>
    <x v="0"/>
    <n v="77904"/>
  </r>
  <r>
    <x v="1242"/>
    <x v="1182"/>
    <x v="166"/>
    <n v="161"/>
    <s v="&gt;#500"/>
    <n v="300"/>
    <n v="0.46"/>
    <x v="25"/>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x v="1085"/>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s v="no"/>
    <n v="2.5"/>
    <n v="7200"/>
    <x v="0"/>
    <x v="1"/>
    <n v="3456"/>
  </r>
  <r>
    <x v="1243"/>
    <x v="1183"/>
    <x v="148"/>
    <n v="697"/>
    <s v="&gt;#500"/>
    <n v="1499"/>
    <n v="0.54"/>
    <x v="12"/>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x v="1086"/>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s v="yes"/>
    <n v="4"/>
    <n v="215856"/>
    <x v="0"/>
    <x v="1"/>
    <n v="328320"/>
  </r>
  <r>
    <x v="1244"/>
    <x v="1184"/>
    <x v="201"/>
    <n v="688"/>
    <s v="&gt;#500"/>
    <n v="747"/>
    <n v="0.08"/>
    <x v="7"/>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x v="1087"/>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s v="no"/>
    <n v="4.5"/>
    <n v="1703160"/>
    <x v="0"/>
    <x v="0"/>
    <n v="775200"/>
  </r>
  <r>
    <x v="1245"/>
    <x v="1185"/>
    <x v="170"/>
    <n v="2199"/>
    <s v="&gt;#500"/>
    <n v="3999"/>
    <n v="0.45"/>
    <x v="13"/>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x v="1088"/>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s v="no"/>
    <n v="3.5"/>
    <n v="1359660"/>
    <x v="0"/>
    <x v="1"/>
    <n v="48960"/>
  </r>
  <r>
    <x v="1246"/>
    <x v="1186"/>
    <x v="144"/>
    <n v="6850"/>
    <s v="&gt;#500"/>
    <n v="11990"/>
    <n v="0.43"/>
    <x v="2"/>
    <n v="144"/>
    <s v="Quick heating with PTC fan and Over heat protection|3 Heat setting 1000/1500/2500 Watt with additional 400 Watt |High grade oil for long lasting and better heating efficiency|Large surface wave fin for Faster Heating; Castor Wheels for easy mobility and Rear Safety cover|Material Type: Plastic; Size Name: 48x25x63"/>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x v="1089"/>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s v="no"/>
    <n v="4"/>
    <n v="1726560"/>
    <x v="0"/>
    <x v="1"/>
    <n v="104688"/>
  </r>
  <r>
    <x v="1247"/>
    <x v="1187"/>
    <x v="152"/>
    <n v="2699"/>
    <s v="&gt;#500"/>
    <n v="3799"/>
    <n v="0.28999999999999998"/>
    <x v="1"/>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x v="1090"/>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s v="no"/>
    <n v="4"/>
    <n v="2761873"/>
    <x v="0"/>
    <x v="1"/>
    <n v="604864"/>
  </r>
  <r>
    <x v="1248"/>
    <x v="1188"/>
    <x v="202"/>
    <n v="899"/>
    <s v="&gt;#500"/>
    <n v="1999"/>
    <n v="0.55000000000000004"/>
    <x v="1"/>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x v="1091"/>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s v="yes"/>
    <n v="4"/>
    <n v="1663168"/>
    <x v="0"/>
    <x v="1"/>
    <n v="47424"/>
  </r>
  <r>
    <x v="1249"/>
    <x v="1189"/>
    <x v="144"/>
    <n v="1090"/>
    <s v="&gt;#500"/>
    <n v="2999"/>
    <n v="0.64"/>
    <x v="13"/>
    <n v="57"/>
    <s v="Efficient Warmth: Ideal for use in small and medium rooms, this noiseless 1000/2000 Watts heater provides instant heating during winters. Effective Cord Length  1.5|Personalized Comfort: Customize to your heating needs with two heat settings |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x v="1092"/>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s v="yes"/>
    <n v="3.5"/>
    <n v="170943"/>
    <x v="0"/>
    <x v="1"/>
    <n v="93708"/>
  </r>
  <r>
    <x v="1250"/>
    <x v="1190"/>
    <x v="146"/>
    <n v="295"/>
    <s v="&gt;#500"/>
    <n v="599"/>
    <n v="0.51"/>
    <x v="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x v="1093"/>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s v="yes"/>
    <n v="4"/>
    <n v="984756"/>
    <x v="0"/>
    <x v="0"/>
    <n v="1752504"/>
  </r>
  <r>
    <x v="1251"/>
    <x v="1191"/>
    <x v="154"/>
    <n v="479"/>
    <s v="&gt;#500"/>
    <n v="1999"/>
    <n v="0.76"/>
    <x v="11"/>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x v="1094"/>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s v="yes"/>
    <n v="3.5"/>
    <n v="2130934"/>
    <x v="0"/>
    <x v="0"/>
    <n v="8493888"/>
  </r>
  <r>
    <x v="1252"/>
    <x v="1192"/>
    <x v="152"/>
    <n v="2949"/>
    <s v="&gt;#500"/>
    <n v="4849"/>
    <n v="0.39"/>
    <x v="3"/>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x v="1095"/>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s v="no"/>
    <n v="4"/>
    <n v="38636832"/>
    <x v="0"/>
    <x v="0"/>
    <n v="25457760"/>
  </r>
  <r>
    <x v="1253"/>
    <x v="1193"/>
    <x v="156"/>
    <n v="335"/>
    <s v="#200-#500"/>
    <n v="510"/>
    <n v="0.34"/>
    <x v="12"/>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x v="1096"/>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s v="no"/>
    <n v="4"/>
    <n v="1629450"/>
    <x v="0"/>
    <x v="0"/>
    <n v="4651920"/>
  </r>
  <r>
    <x v="1254"/>
    <x v="1194"/>
    <x v="175"/>
    <n v="293"/>
    <s v="&gt;#500"/>
    <n v="499"/>
    <n v="0.41"/>
    <x v="4"/>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x v="1097"/>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s v="no"/>
    <n v="4"/>
    <n v="726544"/>
    <x v="0"/>
    <x v="0"/>
    <n v="859040"/>
  </r>
  <r>
    <x v="1255"/>
    <x v="1195"/>
    <x v="203"/>
    <n v="599"/>
    <s v="&gt;#500"/>
    <n v="1299"/>
    <n v="0.54"/>
    <x v="3"/>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x v="1098"/>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s v="yes"/>
    <n v="4"/>
    <n v="766410"/>
    <x v="0"/>
    <x v="1"/>
    <n v="847240"/>
  </r>
  <r>
    <x v="1256"/>
    <x v="1196"/>
    <x v="176"/>
    <n v="499"/>
    <s v="&gt;#500"/>
    <n v="999"/>
    <n v="0.5"/>
    <x v="5"/>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x v="1099"/>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s v="yes"/>
    <n v="4.5"/>
    <n v="1434564"/>
    <x v="0"/>
    <x v="0"/>
    <n v="6008224"/>
  </r>
  <r>
    <x v="1257"/>
    <x v="1197"/>
    <x v="150"/>
    <n v="849"/>
    <s v="#200-#500"/>
    <n v="1190"/>
    <n v="0.28999999999999998"/>
    <x v="3"/>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x v="1100"/>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s v="no"/>
    <n v="4"/>
    <n v="4978960"/>
    <x v="0"/>
    <x v="0"/>
    <n v="2899512"/>
  </r>
  <r>
    <x v="1258"/>
    <x v="1198"/>
    <x v="175"/>
    <n v="249"/>
    <s v="&gt;#500"/>
    <n v="400"/>
    <n v="0.38"/>
    <x v="4"/>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x v="1101"/>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s v="no"/>
    <n v="4"/>
    <n v="277200"/>
    <x v="0"/>
    <x v="1"/>
    <n v="905058"/>
  </r>
  <r>
    <x v="1259"/>
    <x v="1199"/>
    <x v="176"/>
    <n v="185"/>
    <s v="&gt;#500"/>
    <n v="599"/>
    <n v="0.69"/>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x v="1102"/>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s v="yes"/>
    <n v="4"/>
    <n v="782294"/>
    <x v="0"/>
    <x v="0"/>
    <n v="10448"/>
  </r>
  <r>
    <x v="1260"/>
    <x v="1200"/>
    <x v="144"/>
    <n v="778"/>
    <s v="&gt;#500"/>
    <n v="999"/>
    <n v="0.22"/>
    <x v="9"/>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x v="1103"/>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s v="no"/>
    <n v="3.5"/>
    <n v="7992"/>
    <x v="0"/>
    <x v="1"/>
    <n v="18608"/>
  </r>
  <r>
    <x v="1261"/>
    <x v="1201"/>
    <x v="204"/>
    <n v="279"/>
    <s v="&gt;#500"/>
    <n v="699"/>
    <n v="0.6"/>
    <x v="5"/>
    <n v="2326"/>
    <s v="COMPLETE‚Ä¨ 4 PCS CUPSET of supreme quality and sturdy stainless steel measuring cups, including 60ML , 80ML , 125ML  and 250ML  and COMPLETE‚Ä¨ 4 PCS Measuring Spoon Set of high quality and sturdy stainless steel measuring spoons with ring , includes: 1/4 TSP, 1/2 TSP , 1  teaspoon, and 1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x v="1104"/>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s v="yes"/>
    <n v="4.5"/>
    <n v="1625874"/>
    <x v="0"/>
    <x v="0"/>
    <n v="2335304"/>
  </r>
  <r>
    <x v="1262"/>
    <x v="1202"/>
    <x v="176"/>
    <n v="215"/>
    <s v="&gt;#500"/>
    <n v="1499"/>
    <n v="0.86"/>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x v="1105"/>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s v="yes"/>
    <n v="4"/>
    <n v="1504996"/>
    <x v="0"/>
    <x v="0"/>
    <n v="6425600"/>
  </r>
  <r>
    <x v="1263"/>
    <x v="1203"/>
    <x v="150"/>
    <n v="889"/>
    <s v="&gt;#500"/>
    <n v="1295"/>
    <n v="0.31"/>
    <x v="5"/>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x v="1106"/>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s v="no"/>
    <n v="4.5"/>
    <n v="8288000"/>
    <x v="0"/>
    <x v="0"/>
    <n v="403200"/>
  </r>
  <r>
    <x v="1264"/>
    <x v="1204"/>
    <x v="152"/>
    <n v="1449"/>
    <s v="&gt;#500"/>
    <n v="4999"/>
    <n v="0.71"/>
    <x v="10"/>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x v="1107"/>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s v="yes"/>
    <n v="3.5"/>
    <n v="314937"/>
    <x v="0"/>
    <x v="1"/>
    <n v="74403"/>
  </r>
  <r>
    <x v="1265"/>
    <x v="1205"/>
    <x v="152"/>
    <n v="1190"/>
    <s v="&gt;#500"/>
    <n v="2550"/>
    <n v="0.53"/>
    <x v="12"/>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x v="1108"/>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s v="yes"/>
    <n v="4"/>
    <n v="3011550"/>
    <x v="0"/>
    <x v="0"/>
    <n v="2229728"/>
  </r>
  <r>
    <x v="1266"/>
    <x v="1206"/>
    <x v="182"/>
    <n v="1799"/>
    <s v="&gt;#500"/>
    <n v="1950"/>
    <n v="0.08"/>
    <x v="2"/>
    <n v="1888"/>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x v="110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s v="no"/>
    <n v="4"/>
    <n v="3681600"/>
    <x v="0"/>
    <x v="0"/>
    <n v="12366400"/>
  </r>
  <r>
    <x v="1267"/>
    <x v="1207"/>
    <x v="151"/>
    <n v="6120"/>
    <s v="&gt;#500"/>
    <n v="8478"/>
    <n v="0.28000000000000003"/>
    <x v="14"/>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x v="1110"/>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s v="no"/>
    <n v="4.5"/>
    <n v="55530900"/>
    <x v="0"/>
    <x v="0"/>
    <n v="12091300"/>
  </r>
  <r>
    <x v="1268"/>
    <x v="1208"/>
    <x v="151"/>
    <n v="1799"/>
    <s v="&gt;#500"/>
    <n v="3299"/>
    <n v="0.45"/>
    <x v="12"/>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x v="1111"/>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s v="no"/>
    <n v="4"/>
    <n v="6089954"/>
    <x v="0"/>
    <x v="0"/>
    <n v="2002910"/>
  </r>
  <r>
    <x v="1269"/>
    <x v="1209"/>
    <x v="151"/>
    <n v="2199"/>
    <s v="&gt;#500"/>
    <n v="3895"/>
    <n v="0.44"/>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x v="1112"/>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s v="no"/>
    <n v="4"/>
    <n v="4226075"/>
    <x v="0"/>
    <x v="0"/>
    <n v="314650"/>
  </r>
  <r>
    <x v="1270"/>
    <x v="1210"/>
    <x v="178"/>
    <n v="3685"/>
    <s v="&gt;#500"/>
    <n v="5495"/>
    <n v="0.33"/>
    <x v="4"/>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x v="1113"/>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s v="no"/>
    <n v="4"/>
    <n v="1593550"/>
    <x v="0"/>
    <x v="1"/>
    <n v="1160"/>
  </r>
  <r>
    <x v="1271"/>
    <x v="1211"/>
    <x v="160"/>
    <n v="649"/>
    <s v="&gt;#500"/>
    <n v="999"/>
    <n v="0.35"/>
    <x v="10"/>
    <n v="4"/>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Fully charge the blender after receive it and always recharge it after using. Before blending: Make sure not adding overloaded ingredient  then add some wate or other berverage  to the blender cup 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x v="1114"/>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s v="no"/>
    <n v="3.5"/>
    <n v="3996"/>
    <x v="0"/>
    <x v="1"/>
    <n v="38936"/>
  </r>
  <r>
    <x v="1272"/>
    <x v="1212"/>
    <x v="188"/>
    <n v="8599"/>
    <s v="&gt;#500"/>
    <n v="8995"/>
    <n v="0.04"/>
    <x v="6"/>
    <n v="9734"/>
    <s v="Capacity: 25 litres, s for 4-5 people;Cooking capability: baking, grilling, toasting|Powerful 1500W, Ready signal;Opti temp technology;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x v="1115"/>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s v="no"/>
    <n v="4.5"/>
    <n v="87557330"/>
    <x v="0"/>
    <x v="0"/>
    <n v="39150148"/>
  </r>
  <r>
    <x v="1273"/>
    <x v="1213"/>
    <x v="150"/>
    <n v="1110"/>
    <s v="&gt;#500"/>
    <n v="1599"/>
    <n v="0.31"/>
    <x v="5"/>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x v="111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s v="no"/>
    <n v="4.5"/>
    <n v="6431178"/>
    <x v="0"/>
    <x v="0"/>
    <n v="10421002"/>
  </r>
  <r>
    <x v="1274"/>
    <x v="1214"/>
    <x v="152"/>
    <n v="1499"/>
    <s v="&gt;#500"/>
    <n v="3500"/>
    <n v="0.56999999999999995"/>
    <x v="17"/>
    <n v="2591"/>
    <s v="Prolix Auto cut off feature: It is available when the user forget to switch off it will going to automatically cut it off.  Shock proof and Heat resistant, Copper Heating Element Tubular type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Compact size: It provides Non-stop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x v="1117"/>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s v="yes"/>
    <n v="4.5"/>
    <n v="9068500"/>
    <x v="0"/>
    <x v="0"/>
    <n v="1378412"/>
  </r>
  <r>
    <x v="1275"/>
    <x v="1215"/>
    <x v="146"/>
    <n v="759"/>
    <s v="&gt;#500"/>
    <n v="1999"/>
    <n v="0.62"/>
    <x v="5"/>
    <n v="532"/>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x v="1118"/>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s v="yes"/>
    <n v="4.5"/>
    <n v="1063468"/>
    <x v="0"/>
    <x v="1"/>
    <n v="138320"/>
  </r>
  <r>
    <x v="1276"/>
    <x v="1216"/>
    <x v="161"/>
    <n v="2669"/>
    <s v="&gt;#500"/>
    <n v="3199"/>
    <n v="0.17"/>
    <x v="2"/>
    <n v="26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x v="1119"/>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s v="no"/>
    <n v="4"/>
    <n v="831740"/>
    <x v="0"/>
    <x v="1"/>
    <n v="434720"/>
  </r>
  <r>
    <x v="1277"/>
    <x v="1217"/>
    <x v="163"/>
    <n v="929"/>
    <s v="#200-#500"/>
    <n v="1300"/>
    <n v="0.28999999999999998"/>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x v="1120"/>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s v="no"/>
    <n v="4"/>
    <n v="2173600"/>
    <x v="0"/>
    <x v="0"/>
    <n v="13284040"/>
  </r>
  <r>
    <x v="1278"/>
    <x v="1218"/>
    <x v="158"/>
    <n v="199"/>
    <s v="&gt;#500"/>
    <n v="399"/>
    <n v="0.5"/>
    <x v="8"/>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x v="1121"/>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s v="yes"/>
    <n v="3.5"/>
    <n v="3170055"/>
    <x v="0"/>
    <x v="0"/>
    <n v="10860815"/>
  </r>
  <r>
    <x v="1279"/>
    <x v="1219"/>
    <x v="145"/>
    <n v="279"/>
    <s v="&gt;#500"/>
    <n v="599"/>
    <n v="0.53"/>
    <x v="13"/>
    <n v="1367"/>
    <s v="Package Contents: 1 Lint Roller with 5 Adhesive Rolls |Dimensions :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x v="1122"/>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s v="yes"/>
    <n v="3.5"/>
    <n v="818833"/>
    <x v="0"/>
    <x v="0"/>
    <n v="1794871"/>
  </r>
  <r>
    <x v="1280"/>
    <x v="1220"/>
    <x v="149"/>
    <n v="549"/>
    <s v="#200-#500"/>
    <n v="999"/>
    <n v="0.45"/>
    <x v="1"/>
    <n v="1313"/>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x v="1123"/>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s v="no"/>
    <n v="4"/>
    <n v="1311687"/>
    <x v="0"/>
    <x v="0"/>
    <n v="278356"/>
  </r>
  <r>
    <x v="1281"/>
    <x v="1221"/>
    <x v="185"/>
    <n v="85"/>
    <s v="#200"/>
    <n v="199"/>
    <n v="0.56999999999999995"/>
    <x v="4"/>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x v="1124"/>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s v="yes"/>
    <n v="4"/>
    <n v="42188"/>
    <x v="1"/>
    <x v="1"/>
    <n v="13780"/>
  </r>
  <r>
    <x v="1282"/>
    <x v="1222"/>
    <x v="160"/>
    <n v="499"/>
    <s v="&gt;#500"/>
    <n v="1299"/>
    <n v="0.62"/>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x v="1125"/>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s v="yes"/>
    <n v="4"/>
    <n v="84435"/>
    <x v="0"/>
    <x v="1"/>
    <n v="177905"/>
  </r>
  <r>
    <x v="1283"/>
    <x v="1223"/>
    <x v="160"/>
    <n v="5865"/>
    <s v="&gt;#500"/>
    <n v="7776"/>
    <n v="0.25"/>
    <x v="6"/>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x v="1126"/>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s v="no"/>
    <n v="4.5"/>
    <n v="21282912"/>
    <x v="0"/>
    <x v="0"/>
    <n v="150535"/>
  </r>
  <r>
    <x v="1284"/>
    <x v="1224"/>
    <x v="142"/>
    <n v="1260"/>
    <s v="&gt;#500"/>
    <n v="2299"/>
    <n v="0.45"/>
    <x v="5"/>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x v="1127"/>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s v="no"/>
    <n v="4.5"/>
    <n v="126445"/>
    <x v="0"/>
    <x v="1"/>
    <n v="58575"/>
  </r>
  <r>
    <x v="1285"/>
    <x v="1225"/>
    <x v="205"/>
    <n v="1099"/>
    <s v="&gt;#500"/>
    <n v="1500"/>
    <n v="0.27"/>
    <x v="7"/>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x v="1128"/>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s v="no"/>
    <n v="4.5"/>
    <n v="1597500"/>
    <x v="0"/>
    <x v="0"/>
    <n v="2531505"/>
  </r>
  <r>
    <x v="1286"/>
    <x v="1226"/>
    <x v="163"/>
    <n v="1928"/>
    <s v="&gt;#500"/>
    <n v="2590"/>
    <n v="0.26"/>
    <x v="1"/>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x v="1129"/>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s v="no"/>
    <n v="4"/>
    <n v="6156430"/>
    <x v="0"/>
    <x v="0"/>
    <n v="6106513"/>
  </r>
  <r>
    <x v="1287"/>
    <x v="1227"/>
    <x v="155"/>
    <n v="3249"/>
    <s v="&gt;#500"/>
    <n v="6299"/>
    <n v="0.48"/>
    <x v="2"/>
    <n v="2569"/>
    <s v="Type: Storage; Capacity: 10 Litres; Wattage: 2000 Watts; Pressure: 6.5 Bars ; BEE Rating: 5 Star Rated Energy Efficient Geyser Inner Tank Material: Stainless Steel  Tank with special Anti-Rust coating - 2X Corrosion Resistance; Outer Body Material: Metal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x v="1130"/>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s v="no"/>
    <n v="4"/>
    <n v="16182131"/>
    <x v="0"/>
    <x v="0"/>
    <n v="15329223"/>
  </r>
  <r>
    <x v="1288"/>
    <x v="1228"/>
    <x v="163"/>
    <n v="1199"/>
    <s v="&gt;#500"/>
    <n v="1795"/>
    <n v="0.33"/>
    <x v="3"/>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x v="1131"/>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s v="no"/>
    <n v="4"/>
    <n v="10710765"/>
    <x v="0"/>
    <x v="0"/>
    <n v="10597392"/>
  </r>
  <r>
    <x v="1289"/>
    <x v="1229"/>
    <x v="142"/>
    <n v="1456"/>
    <s v="&gt;#500"/>
    <n v="3190"/>
    <n v="0.54"/>
    <x v="4"/>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x v="1132"/>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s v="yes"/>
    <n v="4"/>
    <n v="5665440"/>
    <x v="0"/>
    <x v="0"/>
    <n v="7459200"/>
  </r>
  <r>
    <x v="1290"/>
    <x v="1230"/>
    <x v="160"/>
    <n v="3349"/>
    <s v="&gt;#500"/>
    <n v="4799"/>
    <n v="0.3"/>
    <x v="8"/>
    <n v="4200"/>
    <s v="550 W : Higher the Wattage, tougher the Juicing/Grinding|30 mins continuous grinding &amp; juicing. Large Feeder Tube : Full Apple Feeder Tube.Integrated Juice Carafe : Yes|100% Food grade safe|Versatile :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x v="1133"/>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s v="no"/>
    <n v="3.5"/>
    <n v="20155800"/>
    <x v="0"/>
    <x v="0"/>
    <n v="1247400"/>
  </r>
  <r>
    <x v="1291"/>
    <x v="1231"/>
    <x v="169"/>
    <n v="4899"/>
    <s v="&gt;#500"/>
    <n v="8999"/>
    <n v="0.46"/>
    <x v="4"/>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x v="1134"/>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s v="no"/>
    <n v="4"/>
    <n v="2672703"/>
    <x v="0"/>
    <x v="1"/>
    <n v="1145826"/>
  </r>
  <r>
    <x v="1292"/>
    <x v="1232"/>
    <x v="154"/>
    <n v="1199"/>
    <s v="&gt;#500"/>
    <n v="1899"/>
    <n v="0.37"/>
    <x v="3"/>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x v="1135"/>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s v="no"/>
    <n v="4"/>
    <n v="7326342"/>
    <x v="0"/>
    <x v="0"/>
    <n v="648144"/>
  </r>
  <r>
    <x v="1293"/>
    <x v="1233"/>
    <x v="195"/>
    <n v="3290"/>
    <s v="&gt;#500"/>
    <n v="5799"/>
    <n v="0.43"/>
    <x v="5"/>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x v="1136"/>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s v="no"/>
    <n v="4.5"/>
    <n v="974232"/>
    <x v="0"/>
    <x v="1"/>
    <n v="16968"/>
  </r>
  <r>
    <x v="1294"/>
    <x v="1234"/>
    <x v="145"/>
    <n v="179"/>
    <s v="#200-#500"/>
    <n v="799"/>
    <n v="0.78"/>
    <x v="10"/>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x v="1137"/>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s v="yes"/>
    <n v="3.5"/>
    <n v="80699"/>
    <x v="0"/>
    <x v="1"/>
    <n v="411474"/>
  </r>
  <r>
    <x v="1295"/>
    <x v="1235"/>
    <x v="204"/>
    <n v="149"/>
    <s v="&gt;#500"/>
    <n v="300"/>
    <n v="0.5"/>
    <x v="4"/>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x v="1138"/>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s v="yes"/>
    <n v="4"/>
    <n v="1222200"/>
    <x v="0"/>
    <x v="0"/>
    <n v="5736192"/>
  </r>
  <r>
    <x v="1296"/>
    <x v="1236"/>
    <x v="151"/>
    <n v="5490"/>
    <s v="#200-#500"/>
    <n v="7200"/>
    <n v="0.24"/>
    <x v="7"/>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x v="1139"/>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s v="no"/>
    <n v="4.5"/>
    <n v="10137600"/>
    <x v="0"/>
    <x v="0"/>
    <n v="5264512"/>
  </r>
  <r>
    <x v="1297"/>
    <x v="1237"/>
    <x v="146"/>
    <n v="379"/>
    <s v="&gt;#500"/>
    <n v="389"/>
    <n v="0.03"/>
    <x v="3"/>
    <n v="3739"/>
    <s v="Kitchen Scale is Compact portable and easy to use. It has tare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x v="1140"/>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s v="no"/>
    <n v="4"/>
    <n v="1454471"/>
    <x v="0"/>
    <x v="0"/>
    <n v="22026449"/>
  </r>
  <r>
    <x v="1298"/>
    <x v="1238"/>
    <x v="182"/>
    <n v="8699"/>
    <s v="&gt;#500"/>
    <n v="13049"/>
    <n v="0.33"/>
    <x v="5"/>
    <n v="5891"/>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 1860-180-3000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x v="1141"/>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s v="no"/>
    <n v="4.5"/>
    <n v="76871659"/>
    <x v="0"/>
    <x v="0"/>
    <n v="4577307"/>
  </r>
  <r>
    <x v="1299"/>
    <x v="1239"/>
    <x v="151"/>
    <n v="3041.67"/>
    <s v="&gt;#500"/>
    <n v="5999"/>
    <n v="0.49"/>
    <x v="1"/>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x v="1142"/>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s v="no"/>
    <n v="4"/>
    <n v="4661223"/>
    <x v="0"/>
    <x v="1"/>
    <n v="11002320"/>
  </r>
  <r>
    <x v="1300"/>
    <x v="1240"/>
    <x v="149"/>
    <n v="1745"/>
    <s v="&gt;#500"/>
    <n v="2400"/>
    <n v="0.27"/>
    <x v="3"/>
    <n v="1416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x v="1143"/>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s v="no"/>
    <n v="4"/>
    <n v="33984000"/>
    <x v="0"/>
    <x v="0"/>
    <n v="97973040"/>
  </r>
  <r>
    <x v="1301"/>
    <x v="1241"/>
    <x v="148"/>
    <n v="3180"/>
    <s v="&gt;#500"/>
    <n v="5295"/>
    <n v="0.4"/>
    <x v="3"/>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x v="1144"/>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s v="no"/>
    <n v="4"/>
    <n v="36636105"/>
    <x v="0"/>
    <x v="0"/>
    <n v="1985753"/>
  </r>
  <r>
    <x v="1302"/>
    <x v="1242"/>
    <x v="182"/>
    <n v="4999"/>
    <s v="&gt;#500"/>
    <n v="24999"/>
    <n v="0.8"/>
    <x v="7"/>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x v="1145"/>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s v="yes"/>
    <n v="4.5"/>
    <n v="7174713"/>
    <x v="0"/>
    <x v="1"/>
    <n v="82369"/>
  </r>
  <r>
    <x v="1303"/>
    <x v="1243"/>
    <x v="158"/>
    <n v="390"/>
    <s v="&gt;#500"/>
    <n v="799"/>
    <n v="0.51"/>
    <x v="12"/>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x v="1146"/>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s v="yes"/>
    <n v="4"/>
    <n v="229313"/>
    <x v="0"/>
    <x v="1"/>
    <n v="111356"/>
  </r>
  <r>
    <x v="1304"/>
    <x v="1244"/>
    <x v="206"/>
    <n v="1999"/>
    <s v="&gt;#500"/>
    <n v="2999"/>
    <n v="0.33"/>
    <x v="6"/>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x v="1147"/>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s v="no"/>
    <n v="4.5"/>
    <n v="1163612"/>
    <x v="0"/>
    <x v="1"/>
    <n v="320876"/>
  </r>
  <r>
    <x v="1305"/>
    <x v="1245"/>
    <x v="162"/>
    <n v="1624"/>
    <s v="#200-#500"/>
    <n v="2495"/>
    <n v="0.35"/>
    <x v="4"/>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x v="1148"/>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s v="no"/>
    <n v="4"/>
    <n v="2063365"/>
    <x v="0"/>
    <x v="1"/>
    <n v="4111017"/>
  </r>
  <r>
    <x v="1306"/>
    <x v="1246"/>
    <x v="204"/>
    <n v="184"/>
    <s v="&gt;#500"/>
    <n v="450"/>
    <n v="0.59"/>
    <x v="3"/>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x v="1149"/>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s v="yes"/>
    <n v="4"/>
    <n v="2236950"/>
    <x v="0"/>
    <x v="0"/>
    <n v="1138359"/>
  </r>
  <r>
    <x v="1307"/>
    <x v="1247"/>
    <x v="145"/>
    <n v="445"/>
    <s v="&gt;#500"/>
    <n v="999"/>
    <n v="0.55000000000000004"/>
    <x v="5"/>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x v="1150"/>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s v="yes"/>
    <n v="4.5"/>
    <n v="228771"/>
    <x v="0"/>
    <x v="1"/>
    <n v="806996"/>
  </r>
  <r>
    <x v="1308"/>
    <x v="1248"/>
    <x v="207"/>
    <n v="699"/>
    <s v="&gt;#500"/>
    <n v="1690"/>
    <n v="0.59"/>
    <x v="4"/>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x v="1151"/>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s v="yes"/>
    <n v="4"/>
    <n v="5955560"/>
    <x v="0"/>
    <x v="0"/>
    <n v="549744"/>
  </r>
  <r>
    <x v="1309"/>
    <x v="1249"/>
    <x v="148"/>
    <n v="1601"/>
    <s v="#200-#500"/>
    <n v="3890"/>
    <n v="0.59"/>
    <x v="3"/>
    <n v="156"/>
    <s v="Induction cooktop with press button control and High quality crystal glass|Certified by Bureau of Indian Standards |Induction cooktop with press button control and High quality crystal glass|Certified by Bureau of Indian Standards |Super wide voltage adaptability and with multifunctions|Auto shutoff safety protection and Overheat protection|High quality coils|2 Year Warranty "/>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x v="1152"/>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s v="yes"/>
    <n v="4"/>
    <n v="606840"/>
    <x v="0"/>
    <x v="1"/>
    <n v="76440"/>
  </r>
  <r>
    <x v="1310"/>
    <x v="1250"/>
    <x v="176"/>
    <n v="231"/>
    <s v="&gt;#500"/>
    <n v="260"/>
    <n v="0.11"/>
    <x v="4"/>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x v="1153"/>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s v="no"/>
    <n v="4"/>
    <n v="127400"/>
    <x v="0"/>
    <x v="1"/>
    <n v="40180"/>
  </r>
  <r>
    <x v="1311"/>
    <x v="1251"/>
    <x v="145"/>
    <n v="369"/>
    <s v="&gt;#500"/>
    <n v="599"/>
    <n v="0.38"/>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x v="1154"/>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s v="no"/>
    <n v="4"/>
    <n v="49118"/>
    <x v="0"/>
    <x v="1"/>
    <n v="58220"/>
  </r>
  <r>
    <x v="1312"/>
    <x v="1252"/>
    <x v="142"/>
    <n v="809"/>
    <s v="&gt;#500"/>
    <n v="1950"/>
    <n v="0.59"/>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x v="1155"/>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s v="yes"/>
    <n v="4"/>
    <n v="1384500"/>
    <x v="0"/>
    <x v="1"/>
    <n v="94430"/>
  </r>
  <r>
    <x v="1313"/>
    <x v="1253"/>
    <x v="151"/>
    <n v="1199"/>
    <s v="&gt;#500"/>
    <n v="2990"/>
    <n v="0.6"/>
    <x v="12"/>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x v="1156"/>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s v="yes"/>
    <n v="4"/>
    <n v="397670"/>
    <x v="0"/>
    <x v="1"/>
    <n v="365883"/>
  </r>
  <r>
    <x v="1314"/>
    <x v="1254"/>
    <x v="151"/>
    <n v="6120"/>
    <s v="&gt;#500"/>
    <n v="8073"/>
    <n v="0.24"/>
    <x v="14"/>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x v="1157"/>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s v="no"/>
    <n v="4.5"/>
    <n v="22208823"/>
    <x v="0"/>
    <x v="0"/>
    <n v="2121021"/>
  </r>
  <r>
    <x v="1315"/>
    <x v="1255"/>
    <x v="159"/>
    <n v="1799"/>
    <s v="&gt;#500"/>
    <n v="2599"/>
    <n v="0.31"/>
    <x v="10"/>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x v="1158"/>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s v="no"/>
    <n v="3.5"/>
    <n v="2003829"/>
    <x v="0"/>
    <x v="1"/>
    <n v="1955256"/>
  </r>
  <r>
    <x v="1316"/>
    <x v="1256"/>
    <x v="197"/>
    <n v="18999"/>
    <s v="&gt;#500"/>
    <n v="29999"/>
    <n v="0.37"/>
    <x v="4"/>
    <n v="2536"/>
    <s v="Ultimate Power Machine: With a powerful 2100 Pa suction and high-end brushless motor, you can achieve thorough cleaning of dust and debris in no time. This coupled with the 3200mAh battery provides run-time of up to 130 mins;Dedicated app  for controlling Mi Robot Vacuum-Mop P through Wi-Fi. Along with this user can use host of features like scheduled cleaning , virtual walls/restricted zones, zoned and spot cleaning |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x v="1159"/>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s v="no"/>
    <n v="4"/>
    <n v="76077464"/>
    <x v="0"/>
    <x v="0"/>
    <n v="19783336"/>
  </r>
  <r>
    <x v="1317"/>
    <x v="1257"/>
    <x v="174"/>
    <n v="1999"/>
    <s v="&gt;#500"/>
    <n v="2360"/>
    <n v="0.15"/>
    <x v="3"/>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x v="1160"/>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s v="no"/>
    <n v="4"/>
    <n v="18410360"/>
    <x v="0"/>
    <x v="0"/>
    <n v="4165734"/>
  </r>
  <r>
    <x v="1318"/>
    <x v="1258"/>
    <x v="208"/>
    <n v="5999"/>
    <s v="&gt;#500"/>
    <n v="11495"/>
    <n v="0.48"/>
    <x v="5"/>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x v="1161"/>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s v="no"/>
    <n v="4.5"/>
    <n v="6138330"/>
    <x v="0"/>
    <x v="1"/>
    <n v="479532"/>
  </r>
  <r>
    <x v="1319"/>
    <x v="1259"/>
    <x v="167"/>
    <n v="2599"/>
    <s v="&gt;#500"/>
    <n v="4780"/>
    <n v="0.46"/>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x v="1162"/>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s v="no"/>
    <n v="4"/>
    <n v="4292440"/>
    <x v="0"/>
    <x v="1"/>
    <n v="1079396"/>
  </r>
  <r>
    <x v="1320"/>
    <x v="1260"/>
    <x v="202"/>
    <n v="1199"/>
    <s v="#200-#500"/>
    <n v="2400"/>
    <n v="0.5"/>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x v="1163"/>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s v="yes"/>
    <n v="4"/>
    <n v="2884800"/>
    <x v="0"/>
    <x v="0"/>
    <n v="1331816"/>
  </r>
  <r>
    <x v="1321"/>
    <x v="1261"/>
    <x v="158"/>
    <n v="219"/>
    <s v="&gt;#500"/>
    <n v="249"/>
    <n v="0.12"/>
    <x v="1"/>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x v="1164"/>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s v="no"/>
    <n v="4"/>
    <n v="275892"/>
    <x v="0"/>
    <x v="0"/>
    <n v="18836"/>
  </r>
  <r>
    <x v="1322"/>
    <x v="1262"/>
    <x v="144"/>
    <n v="799"/>
    <s v="&gt;#500"/>
    <n v="1199"/>
    <n v="0.33"/>
    <x v="6"/>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x v="1165"/>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s v="no"/>
    <n v="4.5"/>
    <n v="20383"/>
    <x v="0"/>
    <x v="1"/>
    <n v="177293"/>
  </r>
  <r>
    <x v="1323"/>
    <x v="1263"/>
    <x v="180"/>
    <n v="6199"/>
    <s v="&gt;#500"/>
    <n v="10999"/>
    <n v="0.44"/>
    <x v="3"/>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x v="1166"/>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s v="no"/>
    <n v="4"/>
    <n v="114708571"/>
    <x v="0"/>
    <x v="0"/>
    <n v="33289368"/>
  </r>
  <r>
    <x v="1324"/>
    <x v="1264"/>
    <x v="157"/>
    <n v="6790"/>
    <s v="&gt;#500"/>
    <n v="10995"/>
    <n v="0.38"/>
    <x v="7"/>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x v="1167"/>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s v="no"/>
    <n v="4.5"/>
    <n v="35096040"/>
    <x v="0"/>
    <x v="0"/>
    <n v="18746616"/>
  </r>
  <r>
    <x v="1325"/>
    <x v="1265"/>
    <x v="209"/>
    <n v="1982.84"/>
    <s v="#200-#500"/>
    <n v="3300"/>
    <n v="0.4"/>
    <x v="4"/>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x v="1168"/>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s v="no"/>
    <n v="4"/>
    <n v="19380900"/>
    <x v="0"/>
    <x v="0"/>
    <n v="8098867"/>
  </r>
  <r>
    <x v="1326"/>
    <x v="1266"/>
    <x v="176"/>
    <n v="199"/>
    <s v="&gt;#500"/>
    <n v="400"/>
    <n v="0.5"/>
    <x v="4"/>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x v="1169"/>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s v="yes"/>
    <n v="4"/>
    <n v="551600"/>
    <x v="0"/>
    <x v="0"/>
    <n v="2105733"/>
  </r>
  <r>
    <x v="1327"/>
    <x v="1267"/>
    <x v="142"/>
    <n v="1180"/>
    <s v="&gt;#500"/>
    <n v="1440"/>
    <n v="0.18"/>
    <x v="3"/>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x v="1170"/>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s v="no"/>
    <n v="4"/>
    <n v="2198880"/>
    <x v="0"/>
    <x v="0"/>
    <n v="4101522"/>
  </r>
  <r>
    <x v="1328"/>
    <x v="1002"/>
    <x v="167"/>
    <n v="2199"/>
    <s v="&gt;#500"/>
    <n v="3045"/>
    <n v="0.28000000000000003"/>
    <x v="3"/>
    <n v="2686"/>
    <s v="Installation is not provided by brand; For product related queries please contact_us on: 18001031313;Blade size- 1200 mm ;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x v="1171"/>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s v="no"/>
    <n v="4"/>
    <n v="8178870"/>
    <x v="0"/>
    <x v="0"/>
    <n v="478108"/>
  </r>
  <r>
    <x v="1329"/>
    <x v="1268"/>
    <x v="175"/>
    <n v="2999"/>
    <s v="#200-#500"/>
    <n v="3595"/>
    <n v="0.17"/>
    <x v="1"/>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x v="1172"/>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s v="no"/>
    <n v="4"/>
    <n v="639910"/>
    <x v="0"/>
    <x v="1"/>
    <n v="474192"/>
  </r>
  <r>
    <x v="1330"/>
    <x v="1269"/>
    <x v="210"/>
    <n v="253"/>
    <s v="&gt;#500"/>
    <n v="500"/>
    <n v="0.49"/>
    <x v="5"/>
    <n v="2664"/>
    <s v="Special Anti-Microbial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x v="1173"/>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s v="no"/>
    <n v="4.5"/>
    <n v="1332000"/>
    <x v="0"/>
    <x v="0"/>
    <n v="564768"/>
  </r>
  <r>
    <x v="1331"/>
    <x v="1270"/>
    <x v="195"/>
    <n v="499"/>
    <s v="&gt;#500"/>
    <n v="799"/>
    <n v="0.38"/>
    <x v="10"/>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x v="1174"/>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s v="no"/>
    <n v="3.5"/>
    <n v="169388"/>
    <x v="0"/>
    <x v="1"/>
    <n v="5088"/>
  </r>
  <r>
    <x v="1332"/>
    <x v="1271"/>
    <x v="143"/>
    <n v="1149"/>
    <s v="&gt;#500"/>
    <n v="1899"/>
    <n v="0.39"/>
    <x v="13"/>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x v="1175"/>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s v="no"/>
    <n v="3.5"/>
    <n v="45576"/>
    <x v="0"/>
    <x v="1"/>
    <n v="44832"/>
  </r>
  <r>
    <x v="1333"/>
    <x v="1272"/>
    <x v="150"/>
    <n v="457"/>
    <s v="#200-#500"/>
    <n v="799"/>
    <n v="0.43"/>
    <x v="5"/>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x v="1176"/>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s v="no"/>
    <n v="4.5"/>
    <n v="1492532"/>
    <x v="0"/>
    <x v="0"/>
    <n v="842468"/>
  </r>
  <r>
    <x v="1334"/>
    <x v="1273"/>
    <x v="194"/>
    <n v="229"/>
    <s v="&gt;#500"/>
    <n v="399"/>
    <n v="0.43"/>
    <x v="10"/>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x v="1177"/>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s v="no"/>
    <n v="3.5"/>
    <n v="179949"/>
    <x v="0"/>
    <x v="1"/>
    <n v="71709"/>
  </r>
  <r>
    <x v="1335"/>
    <x v="1274"/>
    <x v="176"/>
    <n v="199"/>
    <s v="&gt;#500"/>
    <n v="699"/>
    <n v="0.72"/>
    <x v="26"/>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x v="1178"/>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s v="yes"/>
    <n v="3"/>
    <n v="111141"/>
    <x v="0"/>
    <x v="1"/>
    <n v="6201"/>
  </r>
  <r>
    <x v="1336"/>
    <x v="1275"/>
    <x v="202"/>
    <n v="899"/>
    <s v="&gt;#500"/>
    <n v="1999"/>
    <n v="0.55000000000000004"/>
    <x v="3"/>
    <n v="39"/>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x v="1179"/>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s v="yes"/>
    <n v="4"/>
    <n v="77961"/>
    <x v="0"/>
    <x v="1"/>
    <n v="254709"/>
  </r>
  <r>
    <x v="1337"/>
    <x v="1276"/>
    <x v="186"/>
    <n v="1499"/>
    <s v="&gt;#500"/>
    <n v="2199"/>
    <n v="0.32"/>
    <x v="6"/>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x v="1180"/>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s v="no"/>
    <n v="4.5"/>
    <n v="14361669"/>
    <x v="0"/>
    <x v="0"/>
    <n v="1449882"/>
  </r>
  <r>
    <x v="1338"/>
    <x v="1277"/>
    <x v="149"/>
    <n v="426"/>
    <s v="&gt;#500"/>
    <n v="999"/>
    <n v="0.56999999999999995"/>
    <x v="4"/>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 This handheld milk frother mixer can be reused only by replacing the battery, and it can work more than 2000 times in total, making thousands of cups of milk froth for you.|OPERATED BY AA 1.5 V x 2 Batteries |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x v="1181"/>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s v="yes"/>
    <n v="4"/>
    <n v="221778"/>
    <x v="0"/>
    <x v="1"/>
    <n v="43290"/>
  </r>
  <r>
    <x v="1339"/>
    <x v="1278"/>
    <x v="144"/>
    <n v="2320"/>
    <s v="&gt;#500"/>
    <n v="3290"/>
    <n v="0.28999999999999998"/>
    <x v="12"/>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x v="1182"/>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s v="no"/>
    <n v="4"/>
    <n v="641550"/>
    <x v="0"/>
    <x v="1"/>
    <n v="445185"/>
  </r>
  <r>
    <x v="1340"/>
    <x v="1279"/>
    <x v="184"/>
    <n v="1563"/>
    <s v="&gt;#500"/>
    <n v="3098"/>
    <n v="0.5"/>
    <x v="13"/>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x v="1183"/>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s v="yes"/>
    <n v="3.5"/>
    <n v="7072734"/>
    <x v="0"/>
    <x v="0"/>
    <n v="2572941"/>
  </r>
  <r>
    <x v="1341"/>
    <x v="1280"/>
    <x v="143"/>
    <n v="3487.77"/>
    <s v="&gt;#500"/>
    <n v="4990"/>
    <n v="0.3"/>
    <x v="4"/>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x v="1184"/>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s v="no"/>
    <n v="4"/>
    <n v="5623730"/>
    <x v="0"/>
    <x v="0"/>
    <n v="127351"/>
  </r>
  <r>
    <x v="1342"/>
    <x v="1281"/>
    <x v="164"/>
    <n v="498"/>
    <s v="&gt;#500"/>
    <n v="1200"/>
    <n v="0.59"/>
    <x v="15"/>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x v="1185"/>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s v="yes"/>
    <n v="3"/>
    <n v="135600"/>
    <x v="0"/>
    <x v="1"/>
    <n v="284534"/>
  </r>
  <r>
    <x v="1343"/>
    <x v="1282"/>
    <x v="142"/>
    <n v="2695"/>
    <s v="&gt;#500"/>
    <n v="2695"/>
    <n v="0"/>
    <x v="6"/>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x v="118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s v="no"/>
    <n v="4.5"/>
    <n v="6786010"/>
    <x v="0"/>
    <x v="0"/>
    <n v="1384900"/>
  </r>
  <r>
    <x v="1344"/>
    <x v="1283"/>
    <x v="143"/>
    <n v="949"/>
    <s v="&gt;#500"/>
    <n v="2299"/>
    <n v="0.59"/>
    <x v="10"/>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x v="1187"/>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s v="yes"/>
    <n v="3.5"/>
    <n v="1264450"/>
    <x v="0"/>
    <x v="1"/>
    <n v="1100"/>
  </r>
  <r>
    <x v="1345"/>
    <x v="1284"/>
    <x v="145"/>
    <n v="199"/>
    <s v="&gt;#500"/>
    <n v="999"/>
    <n v="0.8"/>
    <x v="20"/>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 As the machine runs, dog hair remover completely absorbs the hair from the clothes without clogging the drain.|Easy To Clean And Reuse: Unlike hairless cylinders, they are easy to reuse and clean, rinse with water after use and dry in a cool place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x v="1188"/>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s v="yes"/>
    <n v="3"/>
    <n v="1998"/>
    <x v="0"/>
    <x v="1"/>
    <n v="2180"/>
  </r>
  <r>
    <x v="1346"/>
    <x v="1285"/>
    <x v="176"/>
    <n v="379"/>
    <s v="&gt;#500"/>
    <n v="919"/>
    <n v="0.59"/>
    <x v="1"/>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x v="1189"/>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s v="yes"/>
    <n v="4"/>
    <n v="1001710"/>
    <x v="0"/>
    <x v="0"/>
    <n v="4488620"/>
  </r>
  <r>
    <x v="1347"/>
    <x v="1286"/>
    <x v="178"/>
    <n v="2280"/>
    <s v="&gt;#500"/>
    <n v="3045"/>
    <n v="0.25"/>
    <x v="4"/>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x v="1190"/>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s v="no"/>
    <n v="4"/>
    <n v="12539310"/>
    <x v="0"/>
    <x v="0"/>
    <n v="1927224"/>
  </r>
  <r>
    <x v="1348"/>
    <x v="1287"/>
    <x v="172"/>
    <n v="2219"/>
    <s v="&gt;#500"/>
    <n v="3080"/>
    <n v="0.28000000000000003"/>
    <x v="10"/>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x v="1191"/>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s v="no"/>
    <n v="3.5"/>
    <n v="1441440"/>
    <x v="0"/>
    <x v="1"/>
    <n v="3758508"/>
  </r>
  <r>
    <x v="1349"/>
    <x v="1288"/>
    <x v="174"/>
    <n v="1399"/>
    <s v="&gt;#500"/>
    <n v="1890"/>
    <n v="0.26"/>
    <x v="1"/>
    <n v="8031"/>
    <s v="Fan sweep area: 230 MM ; Noise level:  dB; Fan body dimension :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x v="1192"/>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s v="no"/>
    <n v="4"/>
    <n v="15178590"/>
    <x v="0"/>
    <x v="0"/>
    <n v="56112597"/>
  </r>
  <r>
    <x v="1350"/>
    <x v="1289"/>
    <x v="163"/>
    <n v="2863"/>
    <e v="#REF!"/>
    <n v="3690"/>
    <n v="0.22"/>
    <x v="5"/>
    <n v="6987"/>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x v="1193"/>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s v="no"/>
    <n v="4.5"/>
    <n v="25782030"/>
    <x v="0"/>
    <x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s v="Wayona Nylon Braided USB to Lightning Fast Charging and Data Sync Cable Compatible for iPhone 13, 12,11, X, 8, 7, 6, 5, iPad Air, Pro, Mini "/>
    <s v="Computers&amp;Accessories|Accessories&amp;Peripherals|Cables&amp;Accessories|Cables|USBCables"/>
    <n v="399"/>
    <s v="&gt;#500"/>
    <n v="1099"/>
    <n v="0.64"/>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s v="yes"/>
    <n v="0"/>
    <n v="26671631"/>
    <e v="#NAME?"/>
    <s v="no"/>
    <n v="1067690386"/>
  </r>
  <r>
    <x v="1"/>
    <s v="Ambrane Unbreakable 60W / 3A Fast Charging 1.5m Braided Type C Cable for Smartphones, Tablets, Laptops &amp; other Type C devices, PD Technology, 480Mbps Data Sync, Quick Charge 3.0 "/>
    <s v="Computers&amp;Accessories|Accessories&amp;Peripherals|Cables&amp;Accessories|Cables|USBCables"/>
    <n v="199"/>
    <s v="&gt;#500"/>
    <n v="349"/>
    <n v="0.43"/>
    <x v="1"/>
    <n v="4399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Cable/dp/B098NS6PVG/ref=sr_1_2?qid=1672909124&amp;s=electronics&amp;sr=1-2"/>
    <s v="no"/>
    <n v="4"/>
    <n v="15353906"/>
    <e v="#NAME?"/>
    <s v="no"/>
    <n v="348784432"/>
  </r>
  <r>
    <x v="2"/>
    <s v="Sounce Fast Phone Charging Cable &amp; Data Sync USB Cable Compatible for iPhone 13, 12,11, X, 8, 7, 6, 5, iPad Air, Pro, Mini &amp; iOS Devices"/>
    <s v="Computers&amp;Accessories|Accessories&amp;Peripherals|Cables&amp;Accessories|Cables|USBCables"/>
    <n v="199"/>
    <s v="&gt;#500"/>
    <n v="1899"/>
    <n v="0.9"/>
    <x v="2"/>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51UsScvHQNL._SX300_SY300_QL70_FMwebp_.jpg"/>
    <s v="https://www.amazon.in/Sounce-iPhone-Charging-Compatible-Devices/dp/B096MSW6CT/ref=sr_1_3?qid=1672909124&amp;s=electronics&amp;sr=1-3"/>
    <s v="yes"/>
    <n v="4"/>
    <n v="15055272"/>
    <e v="#NAME?"/>
    <s v="no"/>
    <n v="748109864"/>
  </r>
  <r>
    <x v="3"/>
    <s v="boAt Deuce USB 300 2 in 1 Type-C &amp; Micro USB Stress Resistant, Tangle-Free, Sturdy Cable with 3A Fast Charging &amp; 480mbps Data Transmission, 10000+ Bends Lifespan and Extended 1.5m Length"/>
    <s v="Computers&amp;Accessories|Accessories&amp;Peripherals|Cables&amp;Accessories|Cables|USBCables"/>
    <n v="329"/>
    <s v="#200-#500"/>
    <n v="699"/>
    <n v="0.53"/>
    <x v="3"/>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Deuce-300-Resistant-Tangle-Free-Transmission/dp/B08HDJ86NZ/ref=sr_1_4?qid=1672909124&amp;s=electronics&amp;sr=1-4"/>
    <s v="yes"/>
    <n v="4"/>
    <n v="65959737"/>
    <e v="#NAME?"/>
    <s v="no"/>
    <n v="1595206515"/>
  </r>
  <r>
    <x v="4"/>
    <s v="Portronics Konnect L 1.2M Fast Charging 3A 8 Pin USB Cable with Charge &amp; Sync Function for iPhone, iPad "/>
    <s v="Computers&amp;Accessories|Accessories&amp;Peripherals|Cables&amp;Accessories|Cables|USBCables"/>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1/images/I/51UsScvHQNL._SX300_SY300_QL70_FMwebp_.jpg"/>
    <s v="https://www.amazon.in/Portronics-Konnect-POR-1080-Charging-Function/dp/B08CF3B7N1/ref=sr_1_5?qid=1672909124&amp;s=electronics&amp;sr=1-5"/>
    <s v="yes"/>
    <n v="4"/>
    <n v="6745095"/>
    <e v="#NAME?"/>
    <s v="no"/>
    <n v="420444255"/>
  </r>
  <r>
    <x v="5"/>
    <s v="pTron Solero TB301 3A Type-C Data and Fast Charging Cable, Made in India, 480Mbps Data Sync, Strong and Durable 1.5-Meter Nylon Braided USB Cable for Type-C Devices for Charging Adapter "/>
    <s v="Computers&amp;Accessories|Accessories&amp;Peripherals|Cables&amp;Accessories|Cables|USBCables"/>
    <n v="149"/>
    <s v="#200-#500"/>
    <n v="1000"/>
    <n v="0.85"/>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W/WEBP_402378-T1/images/I/51UsScvHQNL._SX300_SY300_QL70_FMwebp_.jpg"/>
    <s v="https://www.amazon.in/Solero-TB301-Charging-480Mbps-1-5-Meter/dp/B08Y1TFSP6/ref=sr_1_6?qid=1672909124&amp;s=electronics&amp;sr=1-6"/>
    <s v="yes"/>
    <n v="4"/>
    <n v="24871000"/>
    <e v="#NAME?"/>
    <s v="no"/>
    <n v="377740748"/>
  </r>
  <r>
    <x v="6"/>
    <s v="boAt Micro USB 55 Tangle-free, Sturdy Micro USB Cable with 3A Fast Charging &amp; 480mbps Data Transmission "/>
    <s v="Computers&amp;Accessories|Accessories&amp;Peripherals|Cables&amp;Accessories|Cables|USBCables"/>
    <n v="176.63"/>
    <s v="#200-#500"/>
    <n v="499"/>
    <n v="0.65"/>
    <x v="4"/>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1/images/I/51UsScvHQNL._SX300_SY300_QL70_FMwebp_.jpg"/>
    <s v="https://www.amazon.in/boAt-Micro-USB-Tangle-Free-Transmission/dp/B08WRWPM22/ref=sr_1_8?qid=1672909124&amp;s=electronics&amp;sr=1-8"/>
    <s v="yes"/>
    <n v="4"/>
    <n v="7578812"/>
    <e v="#NAME?"/>
    <s v="no"/>
    <n v="461882268"/>
  </r>
  <r>
    <x v="7"/>
    <s v="MI Usb Type-C Cable Smartphone "/>
    <s v="Computers&amp;Accessories|Accessories&amp;Peripherals|Cables&amp;Accessories|Cables|USBCables"/>
    <n v="229"/>
    <s v="&gt;#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51UsScvHQNL._SX300_SY300_QL70_FMwebp_.jpg"/>
    <s v="https://www.amazon.in/MI-MTCY001IN-USB-Type-C-Cable/dp/B08DDRGWTJ/ref=sr_1_9?qid=1672909124&amp;s=electronics&amp;sr=1-9"/>
    <s v="no"/>
    <n v="4.5"/>
    <n v="9092889"/>
    <e v="#NAME?"/>
    <s v="no"/>
    <n v="5464583001"/>
  </r>
  <r>
    <x v="8"/>
    <s v="TP-Link USB WiFi Adapter for PC, N150 Wireless Network Adapter for Desktop - Nano Size WiFi Dongle Compatible with Windows 11/10/7/8/8.1/XP/ Mac OS 10.9-10.15 Linux Kernel 2.6.18-4.4.3"/>
    <s v="Computers&amp;Accessories|NetworkingDevices|NetworkAdapters|WirelessUSBAdapters"/>
    <n v="499"/>
    <s v="#200-#500"/>
    <n v="999"/>
    <n v="0.5"/>
    <x v="3"/>
    <n v="179691"/>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725N-150Mbps-Wireless-Adapter/dp/B008IFXQFU/ref=sr_1_10?qid=1672909124&amp;s=electronics&amp;sr=1-10"/>
    <s v="yes"/>
    <n v="4"/>
    <n v="179511309"/>
    <e v="#NAME?"/>
    <s v="no"/>
    <n v="7905325854"/>
  </r>
  <r>
    <x v="9"/>
    <s v="Ambrane Unbreakable 60W / 3A Fast Charging 1.5m Braided Micro USB Cable for Smartphones, Tablets, Laptops &amp; Other Micro USB Devices, 480Mbps Data Sync, Quick Charge 3.0 "/>
    <s v="Computers&amp;Accessories|Accessories&amp;Peripherals|Cables&amp;Accessories|Cables|USBCables"/>
    <n v="199"/>
    <s v="#200-#500"/>
    <n v="299"/>
    <n v="0.33"/>
    <x v="1"/>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Android/dp/B082LZGK39/ref=sr_1_11?qid=1672909124&amp;s=electronics&amp;sr=1-11"/>
    <s v="no"/>
    <n v="4"/>
    <n v="13154206"/>
    <e v="#NAME?"/>
    <s v="no"/>
    <n v="589123654"/>
  </r>
  <r>
    <x v="10"/>
    <s v="Portronics Konnect L POR-1081 Fast Charging 3A Type-C Cable 1.2Meter with Charge &amp; Sync Function for All Type-C Devices "/>
    <s v="Computers&amp;Accessories|Accessories&amp;Peripherals|Cables&amp;Accessories|Cables|USBCables"/>
    <n v="154"/>
    <s v="&gt;#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1/images/I/51UsScvHQNL._SX300_SY300_QL70_FMwebp_.jpg"/>
    <s v="https://www.amazon.in/Portronics-POR-1081-Charging-1-2Meter-Function/dp/B08CF3D7QR/ref=sr_1_12?qid=1672909124&amp;s=electronics&amp;sr=1-12"/>
    <s v="yes"/>
    <n v="4.5"/>
    <n v="4539549"/>
    <e v="#NAME?"/>
    <s v="no"/>
    <n v="1263614933"/>
  </r>
  <r>
    <x v="11"/>
    <s v="boAt Rugged v3 Extra Tough Unbreakable Braided Micro USB Cable 1.5 Meter "/>
    <s v="Computers&amp;Accessories|Accessories&amp;Peripherals|Cables&amp;Accessories|Cables|USBCables"/>
    <n v="299"/>
    <s v="&gt;#500"/>
    <n v="799"/>
    <n v="0.63"/>
    <x v="3"/>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Rugged-Extra-Tough-Unbreakable-Braided/dp/B0789LZTCJ/ref=sr_1_13?qid=1672909124&amp;s=electronics&amp;sr=1-13"/>
    <s v="yes"/>
    <n v="4"/>
    <n v="75396037"/>
    <e v="#NAME?"/>
    <s v="no"/>
    <n v="40290453199"/>
  </r>
  <r>
    <x v="12"/>
    <s v="AmazonBasics Flexible Premium HDMI Cable , 3-Foot"/>
    <s v="Electronics|HomeTheater,TV&amp;Video|Accessories|Cables|HDMICables"/>
    <n v="219"/>
    <s v="&gt;#500"/>
    <n v="700"/>
    <n v="0.69"/>
    <x v="6"/>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Flexible-HDMI-Cable-3-Foot/dp/B07KSMBL2H/ref=sr_1_14?qid=1672909124&amp;s=electronics&amp;sr=1-14"/>
    <s v="yes"/>
    <n v="4.5"/>
    <n v="298881100"/>
    <e v="#NAME?"/>
    <s v="no"/>
    <n v="965812926"/>
  </r>
  <r>
    <x v="13"/>
    <s v="Portronics Konnect CL 20W POR-1067 Type-C to 8 Pin USB 1.2M Cable with Power Delivery &amp; 3A Quick Charge Support, Nylon Braided for All Type-C and 8 Pin Devices, Green"/>
    <s v="Computers&amp;Accessories|Accessories&amp;Peripherals|Cables&amp;Accessories|Cables|USBCables"/>
    <n v="350"/>
    <s v="#200-#500"/>
    <n v="899"/>
    <n v="0.61"/>
    <x v="3"/>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W/WEBP_402378-T1/images/I/51UsScvHQNL._SX300_SY300_QL70_FMwebp_.jpg"/>
    <s v="https://www.amazon.in/Portronics-Konnect-Delivery-Support-Braided/dp/B085DTN6R2/ref=sr_1_15?qid=1672909124&amp;s=electronics&amp;sr=1-15"/>
    <s v="yes"/>
    <n v="4"/>
    <n v="2033538"/>
    <e v="#NAME?"/>
    <s v="no"/>
    <n v="10785216"/>
  </r>
  <r>
    <x v="14"/>
    <s v="Portronics Konnect L 1.2M POR-1401 Fast Charging 3A 8 Pin USB Cable with Charge &amp; Sync Function "/>
    <s v="Computers&amp;Accessories|Accessories&amp;Peripherals|Cables&amp;Accessories|Cables|USBCables"/>
    <n v="159"/>
    <s v="#200-#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1/images/I/51UsScvHQNL._SX300_SY300_QL70_FMwebp_.jpg"/>
    <s v="https://www.amazon.in/Portronics-Konnect-POR-1401-Charging-Function/dp/B09KLVMZ3B/ref=sr_1_16?qid=1672909124&amp;s=electronics&amp;sr=1-16"/>
    <s v="yes"/>
    <n v="4"/>
    <n v="1902432"/>
    <e v="#NAME?"/>
    <s v="no"/>
    <n v="89433376"/>
  </r>
  <r>
    <x v="15"/>
    <s v="MI Braided USB Type-C Cable for Charging Adapter "/>
    <s v="Computers&amp;Accessories|Accessories&amp;Peripherals|Cables&amp;Accessories|Cables|USBCables"/>
    <n v="349"/>
    <s v="&gt;#500"/>
    <n v="399"/>
    <n v="0.13"/>
    <x v="6"/>
    <n v="18757"/>
    <s v="1M Long Cable. Usb 2.0 |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51UsScvHQNL._SX300_SY300_QL70_FMwebp_.jpg"/>
    <s v="https://www.amazon.in/Mi-Braided-USB-Type-C-Cable/dp/B083342NKJ/ref=sr_1_17?qid=1672909124&amp;s=electronics&amp;sr=1-17"/>
    <s v="no"/>
    <n v="4.5"/>
    <n v="7484043"/>
    <e v="#NAME?"/>
    <s v="no"/>
    <n v="615979880"/>
  </r>
  <r>
    <x v="16"/>
    <s v="MI 80 cm  5A Series HD Ready Smart Android LED TV L32M7-5AIN "/>
    <s v="Electronics|HomeTheater,TV&amp;Video|Televisions|SmartTelevisions"/>
    <n v="13999"/>
    <s v="#200-#500"/>
    <n v="24999"/>
    <n v="0.44"/>
    <x v="3"/>
    <n v="32840"/>
    <s v="Note : The brands, Mi and Xiaomi, are part of the same multinational conglomerate|Resolution : HD Ready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W/WEBP_402378-T1/images/I/51UsScvHQNL._SX300_SY300_QL70_FMwebp_.jpg"/>
    <s v="https://www.amazon.in/MI-inches-Ready-Android-L32M7-5AIN/dp/B0B6F7LX4C/ref=sr_1_18?qid=1672909124&amp;s=electronics&amp;sr=1-18"/>
    <s v="no"/>
    <n v="4"/>
    <n v="820967160"/>
    <e v="#NAME?"/>
    <s v="no"/>
    <n v="1444762960"/>
  </r>
  <r>
    <x v="17"/>
    <s v="Ambrane Unbreakable 60W / 3A Fast Charging 1.5m Braided Type C to Type C Cable for Smartphones, Tablets, Laptops &amp; Other Type C Devices, PD Technology, 480Mbps Data Sync "/>
    <s v="Computers&amp;Accessories|Accessories&amp;Peripherals|Cables&amp;Accessories|Cables|USBCables"/>
    <n v="249"/>
    <s v="#200-#500"/>
    <n v="399"/>
    <n v="0.38"/>
    <x v="1"/>
    <n v="43994"/>
    <s v="Compatible with all Type C enabled devices, be it an android smartphone , tablet, laptop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1/images/I/51UsScvHQNL._SX300_SY300_QL70_FMwebp_.jpg"/>
    <s v="https://www.amazon.in/Ambrane-Unbreakable-Charging-Braided-Cable/dp/B082LSVT4B/ref=sr_1_19?qid=1672909124&amp;s=electronics&amp;sr=1-19"/>
    <s v="no"/>
    <n v="4"/>
    <n v="17553606"/>
    <e v="#NAME?"/>
    <s v="no"/>
    <n v="573901730"/>
  </r>
  <r>
    <x v="18"/>
    <s v="boAt Type C A325 Tangle-free, Sturdy Type C Cable with 3A Rapid Charging &amp; 480mbps Data Transmission"/>
    <s v="Computers&amp;Accessories|Accessories&amp;Peripherals|Cables&amp;Accessories|Cables|USBCables"/>
    <n v="199"/>
    <s v="&gt;#500"/>
    <n v="499"/>
    <n v="0.6"/>
    <x v="4"/>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51UsScvHQNL._SX300_SY300_QL70_FMwebp_.jpg"/>
    <s v="https://www.amazon.in/boAt-A325-Tangle-Free-Charging-Transmission/dp/B08WRBG3XW/ref=sr_1_20?qid=1672909124&amp;s=electronics&amp;sr=1-20"/>
    <s v="yes"/>
    <n v="4"/>
    <n v="6509455"/>
    <e v="#NAME?"/>
    <s v="no"/>
    <n v="156226920"/>
  </r>
  <r>
    <x v="19"/>
    <s v="LG 80 cm  HD Ready Smart LED TV 32LM563BPTC "/>
    <s v="Electronics|HomeTheater,TV&amp;Video|Televisions|SmartTelevisions"/>
    <n v="13490"/>
    <s v="&gt;#500"/>
    <n v="21990"/>
    <n v="0.39"/>
    <x v="5"/>
    <n v="11976"/>
    <s v="Resolution: HD Ready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1/images/I/51UsScvHQNL._SX300_SY300_QL70_FMwebp_.jpg"/>
    <s v="https://www.amazon.in/LG-inches-Ready-Smart-32LM563BPTC/dp/B08DPLCM6T/ref=sr_1_21?qid=1672909124&amp;s=electronics&amp;sr=1-21"/>
    <s v="no"/>
    <n v="4.5"/>
    <n v="263352240"/>
    <e v="#NAME?"/>
    <s v="no"/>
    <n v="9760440"/>
  </r>
  <r>
    <x v="20"/>
    <s v="Duracell USB Lightning Apple Certified  Braided Sync &amp; Charge Cable For Iphone, Ipad And Ipod. Fast Charging Lightning Cable, 3.9 Feet  - Black"/>
    <s v="Computers&amp;Accessories|Accessories&amp;Peripherals|Cables&amp;Accessories|Cables|USBCables"/>
    <n v="970"/>
    <s v="#200-#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51UsScvHQNL._SX300_SY300_QL70_FMwebp_.jpg"/>
    <s v="https://www.amazon.in/DURACELL-Lightning-Certified-braided-Devices/dp/B09C6HXFC1/ref=sr_1_22?qid=1672909124&amp;s=electronics&amp;sr=1-22"/>
    <s v="no"/>
    <n v="4.5"/>
    <n v="1466185"/>
    <e v="#NAME?"/>
    <s v="yes"/>
    <n v="8934030"/>
  </r>
  <r>
    <x v="21"/>
    <s v="tizum HDMI to VGA Adapter Cable 1080P for Projector, Computer, Laptop, TV, Projectors &amp; TV"/>
    <s v="Electronics|HomeTheater,TV&amp;Video|Accessories|Cables|HDMICables"/>
    <n v="279"/>
    <s v="&gt;#500"/>
    <n v="499"/>
    <n v="0.44"/>
    <x v="8"/>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51UsScvHQNL._SX300_SY300_QL70_FMwebp_.jpg"/>
    <s v="https://www.amazon.in/Adapter-Projector-Computer-Laptop-Projectors/dp/B085194JFL/ref=sr_1_23?qid=1672909124&amp;s=electronics&amp;sr=1-23"/>
    <s v="no"/>
    <n v="3.5"/>
    <n v="5470038"/>
    <e v="#NAME?"/>
    <s v="no"/>
    <n v="178669638"/>
  </r>
  <r>
    <x v="22"/>
    <s v="Samsung 80 cm  Wondertainment Series HD Ready LED Smart TV UA32T4340BKXXL "/>
    <s v="Electronics|HomeTheater,TV&amp;Video|Televisions|SmartTelevisions"/>
    <n v="13490"/>
    <s v="#200-#500"/>
    <n v="22900"/>
    <n v="0.41"/>
    <x v="5"/>
    <n v="16299"/>
    <s v="Resolution: HD Ready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UsScvHQNL._SX300_SY300_QL70_FMwebp_.jpg"/>
    <s v="https://www.amazon.in/Samsung-Inches-Wondertainment-UA32T4340BKXXL-Glossy/dp/B09F6S8BT6/ref=sr_1_24?qid=1672909124&amp;s=electronics&amp;sr=1-24"/>
    <s v="no"/>
    <n v="4.5"/>
    <n v="373247100"/>
    <e v="#NAME?"/>
    <s v="no"/>
    <n v="152852022"/>
  </r>
  <r>
    <x v="23"/>
    <s v="Flix Micro Usb Cable For Smartphone "/>
    <s v="Computers&amp;Accessories|Accessories&amp;Peripherals|Cables&amp;Accessories|Cables|USBCables"/>
    <n v="59"/>
    <s v="#200"/>
    <n v="199"/>
    <n v="0.7"/>
    <x v="1"/>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Micro-Cable-Smartphone-Black/dp/B09NHVCHS9/ref=sr_1_25?qid=1672909125&amp;s=electronics&amp;sr=1-25"/>
    <s v="yes"/>
    <n v="4"/>
    <n v="1866222"/>
    <s v="#200"/>
    <s v="no"/>
    <n v="44104734"/>
  </r>
  <r>
    <x v="24"/>
    <s v="Acer 80 cm  I Series HD Ready Android Smart LED TV AR32AR2841HDFL "/>
    <s v="Electronics|HomeTheater,TV&amp;Video|Televisions|SmartTelevisions"/>
    <n v="11499"/>
    <s v="&gt;#500"/>
    <n v="19990"/>
    <n v="0.42"/>
    <x v="5"/>
    <n v="4703"/>
    <s v="Resolution : HD Ready  | Refresh Rate : 60 Hertz | 178 Degree wide viewing angle|Connectivity: Dual band Wifi | 2 way Bluetooth | HDMI ports 2.0 x 2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Ready-Android-AR32AR2841HDFL/dp/B0B1YVCJ2Y/ref=sr_1_26?qid=1672909125&amp;s=electronics&amp;sr=1-26"/>
    <s v="no"/>
    <n v="4.5"/>
    <n v="94012970"/>
    <e v="#NAME?"/>
    <s v="no"/>
    <n v="57155559"/>
  </r>
  <r>
    <x v="25"/>
    <s v="Tizum High Speed HDMI Cable with Ethernet | Supports 3D 4K | for All HDMI Devices Laptop Computer Gaming Console TV Set Top Box "/>
    <s v="Electronics|HomeTheater,TV&amp;Video|Accessories|Cables|HDMICables"/>
    <n v="199"/>
    <s v="&gt;#500"/>
    <n v="699"/>
    <n v="0.72"/>
    <x v="3"/>
    <n v="12153"/>
    <s v="Latest Standard HDMI A Male to A Male Cable: Supports Ethernet, 3D, 4K video and Audio Return Channel |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W/WEBP_402378-T1/images/I/51UsScvHQNL._SX300_SY300_QL70_FMwebp_.jpg"/>
    <s v="https://www.amazon.in/TIZUM-Slim-1-5m-HDMI-Cable/dp/B01M4GGIVU/ref=sr_1_27?qid=1672909125&amp;s=electronics&amp;sr=1-27"/>
    <s v="yes"/>
    <n v="4"/>
    <n v="8494947"/>
    <e v="#NAME?"/>
    <s v="no"/>
    <n v="424127547"/>
  </r>
  <r>
    <x v="26"/>
    <s v="OnePlus 80 cm  Y Series HD Ready LED Smart Android TV 32Y1 "/>
    <s v="Electronics|HomeTheater,TV&amp;Video|Televisions|SmartTelevisions"/>
    <n v="14999"/>
    <s v="#200-#500"/>
    <n v="19999"/>
    <n v="0.25"/>
    <x v="3"/>
    <n v="34899"/>
    <s v="Resolution: HD Ready  | Refresh Rate: 60 hertz|Connectivity: 2 HDMI ports to connect set top box, Blu Ray players, gaming console | 2 USB ports to connect hard drives and other USB devices, Dimensions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Ready-Android-32Y1/dp/B08B42LWKN/ref=sr_1_29?qid=1672909125&amp;s=electronics&amp;sr=1-29"/>
    <s v="no"/>
    <n v="4"/>
    <n v="697945101"/>
    <e v="#NAME?"/>
    <s v="no"/>
    <n v="96530634"/>
  </r>
  <r>
    <x v="27"/>
    <s v="Ambrane Unbreakable 3 in 1 Fast Charging Braided Multipurpose Cable for Speaker with 2.1 A Speed - 1.25 meter, Black"/>
    <s v="Computers&amp;Accessories|Accessories&amp;Peripherals|Cables&amp;Accessories|Cables|USBCables"/>
    <n v="299"/>
    <s v="&gt;#500"/>
    <n v="399"/>
    <n v="0.25"/>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1/images/I/51UsScvHQNL._SX300_SY300_QL70_FMwebp_.jpg"/>
    <s v="https://www.amazon.in/Ambrane-Unbreakable-Charging-Braided-Multipurpose/dp/B094JNXNPV/ref=sr_1_31?qid=1672909125&amp;s=electronics&amp;sr=1-31"/>
    <s v="no"/>
    <n v="4"/>
    <n v="1103634"/>
    <e v="#NAME?"/>
    <s v="no"/>
    <n v="508944"/>
  </r>
  <r>
    <x v="28"/>
    <s v="Duracell USB C To Lightning Apple Certified  Braided Sync &amp; Charge Cable For Iphone, Ipad And Ipod. Fast Charging Lightning Cable, 3.9 Feet  - Black"/>
    <s v="Computers&amp;Accessories|Accessories&amp;Peripherals|Cables&amp;Accessories|Cables|USBCables"/>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1/images/I/51UsScvHQNL._SX300_SY300_QL70_FMwebp_.jpg"/>
    <s v="https://www.amazon.in/Duracell-Lightning-Certified-Braided-Charging/dp/B09W5XR9RT/ref=sr_1_32?qid=1672909125&amp;s=electronics&amp;sr=1-32"/>
    <s v="yes"/>
    <n v="4.5"/>
    <n v="367816"/>
    <e v="#NAME?"/>
    <s v="yes"/>
    <n v="3836400"/>
  </r>
  <r>
    <x v="29"/>
    <s v="boAt A400 USB Type-C to USB-A 2.0 Male Data Cable, 2 Meter "/>
    <s v="Computers&amp;Accessories|Accessories&amp;Peripherals|Cables&amp;Accessories|Cables|USBCables"/>
    <n v="299"/>
    <s v="&gt;#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A400-Type-C-Cable-Meter-Black/dp/B077Z65HSD/ref=sr_1_33?qid=1672909125&amp;s=electronics&amp;sr=1-33"/>
    <s v="yes"/>
    <n v="4.5"/>
    <n v="20829150"/>
    <e v="#NAME?"/>
    <s v="no"/>
    <n v="1563249600"/>
  </r>
  <r>
    <x v="30"/>
    <s v="AmazonBasics USB 2.0 - A-Male to A-Female Extension Cable for Personal Computer, Printer "/>
    <s v="Computers&amp;Accessories|Accessories&amp;Peripherals|Cables&amp;Accessories|Cables|USBCables"/>
    <n v="199"/>
    <s v="#200-#500"/>
    <n v="750"/>
    <n v="0.73"/>
    <x v="7"/>
    <n v="74976"/>
    <s v="One 9.8-foot-long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51UsScvHQNL._SX300_SY300_QL70_FMwebp_.jpg"/>
    <s v="https://www.amazon.in/AmazonBasics-Extension-Cable-Male-Female/dp/B00NH11PEY/ref=sr_1_34?qid=1672909125&amp;s=electronics&amp;sr=1-34"/>
    <s v="yes"/>
    <n v="4.5"/>
    <n v="56232000"/>
    <e v="#NAME?"/>
    <s v="no"/>
    <n v="145003584"/>
  </r>
  <r>
    <x v="31"/>
    <s v="Ambrane 60W / 3A Type C Fast Charging Unbreakable 1.5m L Shaped Braided Cable, PD Technology, 480Mbps Data Transfer for Smartphones, Tablet, Laptops &amp; other type c devices "/>
    <s v="Computers&amp;Accessories|Accessories&amp;Peripherals|Cables&amp;Accessories|Cables|USBCables"/>
    <n v="179"/>
    <s v="&gt;#500"/>
    <n v="499"/>
    <n v="0.64"/>
    <x v="1"/>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51UsScvHQNL._SX300_SY300_QL70_FMwebp_.jpg"/>
    <s v="https://www.amazon.in/Ambrane-Charging-Unbreakable-Braided-Connector/dp/B09CMM3VGK/ref=sr_1_35?qid=1672909125&amp;s=electronics&amp;sr=1-35"/>
    <s v="yes"/>
    <n v="4"/>
    <n v="965066"/>
    <e v="#NAME?"/>
    <s v="no"/>
    <n v="1883716"/>
  </r>
  <r>
    <x v="32"/>
    <s v="Zoul USB C 60W Fast Charging 3A 6ft/2M Long Type C Nylon Braided Data Cable Quick Charger Cable QC 3.0 for Samsung Galaxy M31S M30 S10 S9 S20 Plus, Note 10 9 8, A20e A40 A50 A70 "/>
    <s v="Computers&amp;Accessories|Accessories&amp;Peripherals|Cables&amp;Accessories|Cables|USBCables"/>
    <n v="389"/>
    <s v="&gt;#500"/>
    <n v="1099"/>
    <n v="0.65"/>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51UsScvHQNL._SX300_SY300_QL70_FMwebp_.jpg"/>
    <s v="https://www.amazon.in/Charging-Braided-Charger-Samsung-Galaxy/dp/B08QSC1XY8/ref=sr_1_36?qid=1672909125&amp;s=electronics&amp;sr=1-36"/>
    <s v="yes"/>
    <n v="4.5"/>
    <n v="1070426"/>
    <e v="#NAME?"/>
    <s v="yes"/>
    <n v="345770"/>
  </r>
  <r>
    <x v="33"/>
    <s v="Samsung Original Type C to C Cable - 3.28 Feet , White"/>
    <s v="Computers&amp;Accessories|Accessories&amp;Peripherals|Cables&amp;Accessories|Cables|USBCables"/>
    <n v="599"/>
    <s v="&gt;#500"/>
    <n v="599"/>
    <n v="0"/>
    <x v="5"/>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51UsScvHQNL._SX300_SY300_QL70_FMwebp_.jpg"/>
    <s v="https://www.amazon.in/Samsung-Original-Type-Cable-Meter/dp/B008FWZGSG/ref=sr_1_37?qid=1672909125&amp;s=electronics&amp;sr=1-37"/>
    <s v="no"/>
    <n v="4.5"/>
    <n v="212645"/>
    <e v="#NAME?"/>
    <s v="yes"/>
    <n v="381625"/>
  </r>
  <r>
    <x v="34"/>
    <s v="pTron Solero T351 3.5Amps Fast Charging Type-C to Type-C PD Data &amp; Charging USB Cable, Made in India, 480Mbps Data Sync, Durable 1 Meter Long Cable for Type-C Smartphones, Tablets &amp; Laptops "/>
    <s v="Computers&amp;Accessories|Accessories&amp;Peripherals|Cables&amp;Accessories|Cables|USBCables"/>
    <n v="199"/>
    <s v="&gt;#500"/>
    <n v="999"/>
    <n v="0.8"/>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3-5Amps-Charging-480Mbps-Smartphones/dp/B0B4HJNPV4/ref=sr_1_38?qid=1672909125&amp;s=electronics&amp;sr=1-38"/>
    <s v="yes"/>
    <n v="4"/>
    <n v="1073925"/>
    <e v="#NAME?"/>
    <s v="no"/>
    <n v="26736325"/>
  </r>
  <r>
    <x v="35"/>
    <s v="pTron Solero MB301 3A Micro USB Data &amp; Charging Cable, Made in India, 480Mbps Data Sync, Strong &amp; Durable 1.5-Meter Nylon Braided USB Cable for Micro USB Devices - "/>
    <s v="Computers&amp;Accessories|Accessories&amp;Peripherals|Cables&amp;Accessories|Cables|USBCables"/>
    <n v="99"/>
    <s v="&gt;#500"/>
    <n v="666.66"/>
    <n v="0.85"/>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51UsScvHQNL._SX300_SY300_QL70_FMwebp_.jpg"/>
    <s v="https://www.amazon.in/Solero-MB301-Charging-480Mbps-1-5-Meter/dp/B08Y1SJVV5/ref=sr_1_39?qid=1672909125&amp;s=electronics&amp;sr=1-39"/>
    <s v="yes"/>
    <n v="4"/>
    <n v="16580500.859999999"/>
    <e v="#NAME?"/>
    <s v="no"/>
    <n v="337051792"/>
  </r>
  <r>
    <x v="36"/>
    <s v="Amazonbasics Nylon Braided Usb-C To Lightning Cable, Fast Charging Mfi Certified Smartphone, Iphone Charger "/>
    <s v="Computers&amp;Accessories|Accessories&amp;Peripherals|Cables&amp;Accessories|Cables|USBCables"/>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Apple-Certified-Lightning-Charging/dp/B07XLCFSSN/ref=sr_1_40?qid=1672909125&amp;s=electronics&amp;sr=1-40"/>
    <s v="yes"/>
    <n v="4.5"/>
    <n v="25748800"/>
    <e v="#NAME?"/>
    <s v="no"/>
    <n v="7805952"/>
  </r>
  <r>
    <x v="37"/>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n v="199"/>
    <s v="&gt;#500"/>
    <n v="999"/>
    <n v="0.8"/>
    <x v="1"/>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51UsScvHQNL._SX300_SY300_QL70_FMwebp_.jpg"/>
    <s v="https://www.amazon.in/Sounce-Type-C-Compatible-Smartphone-Charging/dp/B09RZS1NQT/ref=sr_1_41?qid=1672909125&amp;s=electronics&amp;sr=1-41"/>
    <s v="yes"/>
    <n v="4"/>
    <n v="575424"/>
    <e v="#NAME?"/>
    <s v="yes"/>
    <n v="4203648"/>
  </r>
  <r>
    <x v="38"/>
    <s v="OnePlus 126 cm  Y Series 4K Ultra HD Smart Android LED TV 50Y1S Pro "/>
    <s v="Electronics|HomeTheater,TV&amp;Video|Televisions|SmartTelevisions"/>
    <n v="32999"/>
    <s v="&gt;#500"/>
    <n v="45999"/>
    <n v="0.28000000000000003"/>
    <x v="3"/>
    <n v="7298"/>
    <s v="Resolution: 4K Ultra HD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1/images/I/51UsScvHQNL._SX300_SY300_QL70_FMwebp_.jpg"/>
    <s v="https://www.amazon.in/OnePlus-50-inches-Android-Pro/dp/B0B3MMYHYW/ref=sr_1_42?qid=1672909125&amp;s=electronics&amp;sr=1-42"/>
    <s v="no"/>
    <n v="4"/>
    <n v="335700702"/>
    <e v="#NAME?"/>
    <s v="no"/>
    <n v="3371676"/>
  </r>
  <r>
    <x v="39"/>
    <s v="Duracell Type C To Type C 5A  Braided Sync &amp; Fast Charging Cable, 3.9 Feet . USB C to C Cable, Supports PD &amp; QC 3.0 Charging, 5 GBPS Data Transmission ‚Äì Black"/>
    <s v="Computers&amp;Accessories|Accessories&amp;Peripherals|Cables&amp;Accessories|Cables|USBCables"/>
    <n v="970"/>
    <s v="&gt;#500"/>
    <n v="1999"/>
    <n v="0.51"/>
    <x v="3"/>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51UsScvHQNL._SX300_SY300_QL70_FMwebp_.jpg"/>
    <s v="https://www.amazon.in/DURACELL-Type-C-braided-Charge-Cable/dp/B09C6HWG18/ref=sr_1_43?qid=1672909125&amp;s=electronics&amp;sr=1-43"/>
    <s v="yes"/>
    <n v="4"/>
    <n v="923538"/>
    <e v="#NAME?"/>
    <s v="yes"/>
    <n v="49751394"/>
  </r>
  <r>
    <x v="40"/>
    <s v="AmazonBasics USB 2.0 Cable - A-Male to B-Male - for Personal Computer, Printer- 6 Feet , Black"/>
    <s v="Computers&amp;Accessories|Accessories&amp;Peripherals|Cables&amp;Accessories|Cables|USBCables"/>
    <n v="209"/>
    <s v="&gt;#500"/>
    <n v="695"/>
    <n v="0.7"/>
    <x v="7"/>
    <n v="107687"/>
    <s v="One 6-foot-long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W/WEBP_402378-T1/images/I/51UsScvHQNL._SX300_SY300_QL70_FMwebp_.jpg"/>
    <s v="https://www.amazon.in/AmazonBasics-USB-2-0-Cable-Male/dp/B00NH11KIK/ref=sr_1_44?qid=1672909125&amp;s=electronics&amp;sr=1-44"/>
    <s v="yes"/>
    <n v="4.5"/>
    <n v="74842465"/>
    <e v="#NAME?"/>
    <s v="no"/>
    <n v="2923809737"/>
  </r>
  <r>
    <x v="41"/>
    <s v="Mi 108 cm  Full HD Android LED TV 4C | L43M6-INC "/>
    <s v="Electronics|HomeTheater,TV&amp;Video|Televisions|SmartTelevisions"/>
    <n v="19999"/>
    <s v="&gt;#500"/>
    <n v="34999"/>
    <n v="0.43"/>
    <x v="5"/>
    <n v="27151"/>
    <s v="Resolution : Full HD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W/WEBP_402378-T1/images/I/51UsScvHQNL._SX300_SY300_QL70_FMwebp_.jpg"/>
    <s v="https://www.amazon.in/inches-Full-Android-L43M6-INC-Black/dp/B09JPC82QC/ref=sr_1_45?qid=1672909125&amp;s=electronics&amp;sr=1-45"/>
    <s v="no"/>
    <n v="4.5"/>
    <n v="950257849"/>
    <e v="#NAME?"/>
    <s v="no"/>
    <n v="658927619"/>
  </r>
  <r>
    <x v="42"/>
    <s v="Wayona Nylon Braided 3A Lightning to USB A Syncing and Fast Charging Data Cable for iPhone, Ipad "/>
    <s v="Computers&amp;Accessories|Accessories&amp;Peripherals|Cables&amp;Accessories|Cables|USBCables"/>
    <n v="399"/>
    <s v="&gt;#500"/>
    <n v="1099"/>
    <n v="0.64"/>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B1-Syncing-Charging/dp/B07JW1Y6XV/ref=sr_1_46?qid=1672909125&amp;s=electronics&amp;sr=1-46"/>
    <s v="yes"/>
    <n v="4"/>
    <n v="26671631"/>
    <e v="#NAME?"/>
    <s v="no"/>
    <n v="293485017"/>
  </r>
  <r>
    <x v="43"/>
    <s v="TP-Link Nano AC600 USB Wi-Fi Adapter- 2.4G/5G Dual Band Wireless Network Adapter for PC Desktop Laptop, Mini Travel Size, Supports Windows 11,10, 8.1, 8, 7, XP/Mac OS 10.9-10.15"/>
    <s v="Computers&amp;Accessories|NetworkingDevices|NetworkAdapters|WirelessUSBAdapters"/>
    <n v="999"/>
    <s v="#200-#500"/>
    <n v="1599"/>
    <n v="0.38"/>
    <x v="5"/>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1/images/I/51UsScvHQNL._SX300_SY300_QL70_FMwebp_.jpg"/>
    <s v="https://www.amazon.in/TP-Link-Archer-T2U-Nano-Wireless/dp/B07KRCW6LZ/ref=sr_1_47?qid=1672909125&amp;s=electronics&amp;sr=1-47"/>
    <s v="no"/>
    <n v="4.5"/>
    <n v="19336707"/>
    <e v="#NAME?"/>
    <s v="no"/>
    <n v="113408154"/>
  </r>
  <r>
    <x v="44"/>
    <s v="FLiX "/>
    <s v="Computers&amp;Accessories|Accessories&amp;Peripherals|Cables&amp;Accessories|Cables|USBCables"/>
    <n v="59"/>
    <s v="#200"/>
    <n v="199"/>
    <n v="0.7"/>
    <x v="1"/>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Devices-XCD-M11/dp/B09NJN8L25/ref=sr_1_48?qid=1672909125&amp;s=electronics&amp;sr=1-48"/>
    <s v="yes"/>
    <n v="4"/>
    <n v="1866222"/>
    <s v="#200"/>
    <s v="no"/>
    <n v="91829376"/>
  </r>
  <r>
    <x v="45"/>
    <s v="Wecool Nylon Braided Multifunction Fast Charging Cable For Android Smartphone, Ios And Type C Usb Devices, 3 In 1 Charging Cable, 3A,  "/>
    <s v="Computers&amp;Accessories|Accessories&amp;Peripherals|Cables&amp;Accessories|Cables|USBCables"/>
    <n v="333"/>
    <s v="&gt;#500"/>
    <n v="999"/>
    <n v="0.67"/>
    <x v="9"/>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1/images/I/51UsScvHQNL._SX300_SY300_QL70_FMwebp_.jpg"/>
    <s v="https://www.amazon.in/WeCool-Braided-Multifunction-Charging-Android/dp/B07XJYYH7L/ref=sr_1_49?qid=1672909126&amp;s=electronics&amp;sr=1-49"/>
    <s v="yes"/>
    <n v="3.5"/>
    <n v="9782208"/>
    <e v="#NAME?"/>
    <s v="no"/>
    <n v="79618752"/>
  </r>
  <r>
    <x v="46"/>
    <s v="D-Link DWA-131 300 Mbps Wireless Nano USB Adapter "/>
    <s v="Computers&amp;Accessories|NetworkingDevices|NetworkAdapters|WirelessUSBAdapters"/>
    <n v="507"/>
    <s v="#200-#500"/>
    <n v="1208"/>
    <n v="0.57999999999999996"/>
    <x v="4"/>
    <n v="8131"/>
    <s v="Connects your computer to a high-speed wireless network|Supports WPA/WPA2 wireless encryption to help prevent outside intrusion and protect your personal information from being exposed.|3 Year Brand Warranty|2.4Ghz frequency band |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1/images/I/51UsScvHQNL._SX300_SY300_QL70_FMwebp_.jpg"/>
    <s v="https://www.amazon.in/D-Link-DWA-131-Wireless-Adapter-Black/dp/B002PD61Y4/ref=sr_1_50?qid=1672909126&amp;s=electronics&amp;sr=1-50"/>
    <s v="yes"/>
    <n v="4"/>
    <n v="9822248"/>
    <e v="#NAME?"/>
    <s v="no"/>
    <n v="3471717463"/>
  </r>
  <r>
    <x v="47"/>
    <s v="Amazon Basics High-Speed HDMI Cable, 6 Feet - Supports Ethernet, 3D, 4K video,Black"/>
    <s v="Electronics|HomeTheater,TV&amp;Video|Accessories|Cables|HDMICables"/>
    <n v="309"/>
    <s v="&gt;#500"/>
    <n v="475"/>
    <n v="0.35"/>
    <x v="6"/>
    <n v="426973"/>
    <s v="Please select appropriate display resolution &amp; refresh rate for proper display output. 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Cable Length: 6 feet ;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High-Speed-HDMI-Cable-Feet/dp/B014I8SSD0/ref=sr_1_51?qid=1672909126&amp;s=electronics&amp;sr=1-51"/>
    <s v="no"/>
    <n v="4.5"/>
    <n v="202812175"/>
    <e v="#NAME?"/>
    <s v="no"/>
    <n v="210497689"/>
  </r>
  <r>
    <x v="48"/>
    <s v="7SEVEN¬Æ Compatible for Samsung Smart 4K Ultra HD TV Monitor Remote Control Replacement of Original Samsung TV Remote for LED OLED UHD QLED and Suitable for 6 7 8 Series Samsung TV with Hot Keys BN59-01259E"/>
    <s v="Electronics|HomeTheater,TV&amp;Video|Accessories|RemoteControls"/>
    <n v="399"/>
    <s v="#200-#500"/>
    <n v="999"/>
    <n v="0.6"/>
    <x v="10"/>
    <n v="493"/>
    <s v="1. 7SEVEN Compatible remote suitable for all Original samasung TV / Monitor remote and have speciality with Hotkeys feature. It comes with NETFLIX, prime Video and ZEE5 Hotkeys. Incase ZEE5 app not available in your samsung smart tv then it will open default www.|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51UsScvHQNL._SX300_SY300_QL70_FMwebp_.jpg"/>
    <s v="https://www.amazon.in/7SEVENTM-Compatible-Replacement-Original-BN59-01259E/dp/B09L8DSSFH/ref=sr_1_52?qid=1672909126&amp;s=electronics&amp;sr=1-52"/>
    <s v="yes"/>
    <n v="3.5"/>
    <n v="492507"/>
    <e v="#NAME?"/>
    <s v="yes"/>
    <n v="45649335"/>
  </r>
  <r>
    <x v="49"/>
    <s v="Amazonbasics Micro Usb Fast Charging Cable For Android Smartphone,Personal Computer,Printer With Gold Plated Connectors "/>
    <s v="Computers&amp;Accessories|Accessories&amp;Peripherals|Cables&amp;Accessories|Cables|USBCables"/>
    <n v="199"/>
    <s v="&gt;#500"/>
    <n v="395"/>
    <n v="0.5"/>
    <x v="3"/>
    <n v="92595"/>
    <s v="Cable Length: 6 Feet |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51UsScvHQNL._SX300_SY300_QL70_FMwebp_.jpg"/>
    <s v="https://www.amazon.in/AmazonBasics-Micro-Charging-Android-Phones/dp/B07232M876/ref=sr_1_53?qid=1672909126&amp;s=electronics&amp;sr=1-53"/>
    <s v="yes"/>
    <n v="4"/>
    <n v="36575025"/>
    <e v="#NAME?"/>
    <s v="no"/>
    <n v="2294504100"/>
  </r>
  <r>
    <x v="50"/>
    <s v="TP-Link AC600 600 Mbps WiFi Wireless Network USB Adapter for Desktop PC with 2.4GHz/5GHz High Gain Dual Band 5dBi Antenna Wi-Fi, Supports Windows 11/10/8.1/8/7/XP, Mac OS 10.15 and earlier "/>
    <s v="Computers&amp;Accessories|NetworkingDevices|NetworkAdapters|WirelessUSBAdapters"/>
    <n v="1199"/>
    <s v="#200-#500"/>
    <n v="2199"/>
    <n v="0.45"/>
    <x v="6"/>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51UsScvHQNL._SX300_SY300_QL70_FMwebp_.jpg"/>
    <s v="https://www.amazon.in/TP-Link-Wireless-Adapter-Archer-T2U/dp/B07P681N66/ref=sr_1_54?qid=1672909126&amp;s=electronics&amp;sr=1-54"/>
    <s v="no"/>
    <n v="4.5"/>
    <n v="54491220"/>
    <e v="#NAME?"/>
    <s v="no"/>
    <n v="2294504100"/>
  </r>
  <r>
    <x v="51"/>
    <s v="AmazonBasics Micro USB Fast Charging Cable for Android Phones with Gold Plated Connectors "/>
    <s v="Computers&amp;Accessories|Accessories&amp;Peripherals|Cables&amp;Accessories|Cables|USBCables"/>
    <n v="179"/>
    <s v="&gt;#500"/>
    <n v="500"/>
    <n v="0.64"/>
    <x v="3"/>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51UsScvHQNL._SX300_SY300_QL70_FMwebp_.jpg"/>
    <s v="https://www.amazon.in/AmazonBasics-Micro-Charging-Android-Phones/dp/B0711PVX6Z/ref=sr_1_55?qid=1672909126&amp;s=electronics&amp;sr=1-55"/>
    <s v="yes"/>
    <n v="4"/>
    <n v="46297500"/>
    <e v="#NAME?"/>
    <s v="no"/>
    <n v="758167860"/>
  </r>
  <r>
    <x v="52"/>
    <s v="AmazonBasics New Release Nylon USB-A to Lightning Cable Cord, Fast Charging MFi Certified Charger for Apple iPhone, iPad "/>
    <s v="Computers&amp;Accessories|Accessories&amp;Peripherals|Cables&amp;Accessories|Cables|USBCables"/>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1/images/I/51UsScvHQNL._SX300_SY300_QL70_FMwebp_.jpg"/>
    <s v="https://www.amazon.in/AmazonBasics-Nylon-Braided-Lightning-Cable/dp/B082T6V3DT/ref=sr_1_57?qid=1672909126&amp;s=electronics&amp;sr=1-57"/>
    <s v="yes"/>
    <n v="4.5"/>
    <n v="17194800"/>
    <e v="#NAME?"/>
    <s v="no"/>
    <n v="32776564"/>
  </r>
  <r>
    <x v="53"/>
    <s v="VW 80 cm  Frameless Series HD Ready LED TV VW32A "/>
    <s v="Electronics|HomeTheater,TV&amp;Video|Televisions|StandardTelevisions"/>
    <n v="6999"/>
    <s v="#200-#500"/>
    <n v="12999"/>
    <n v="0.46"/>
    <x v="3"/>
    <n v="4003"/>
    <s v="Resolution: HD Ready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1/images/I/51UsScvHQNL._SX300_SY300_QL70_FMwebp_.jpg"/>
    <s v="https://www.amazon.in/Visio-World-inches-VW32A-Ready/dp/B07MKFNHKG/ref=sr_1_58?qid=1672909126&amp;s=electronics&amp;sr=1-58"/>
    <s v="no"/>
    <n v="4"/>
    <n v="52034997"/>
    <e v="#NAME?"/>
    <s v="no"/>
    <n v="1256942"/>
  </r>
  <r>
    <x v="54"/>
    <s v="Ambrane Unbreakable 3A Fast Charging Braided Type C Cable    1.5 Meter  Supports QC 2.0/3.0 Charging"/>
    <s v="Computers&amp;Accessories|Accessories&amp;Peripherals|Cables&amp;Accessories|Cables|USBCables"/>
    <n v="199"/>
    <s v="#200-#500"/>
    <n v="349"/>
    <n v="0.43"/>
    <x v="4"/>
    <n v="31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1/images/I/51UsScvHQNL._SX300_SY300_QL70_FMwebp_.jpg"/>
    <s v="https://www.amazon.in/Ambrane-Unbreakable-Charging-RCT15-Supports/dp/B0BFWGBX61/ref=sr_1_59?qid=1672909126&amp;s=electronics&amp;sr=1-59"/>
    <s v="no"/>
    <n v="4"/>
    <n v="109586"/>
    <e v="#NAME?"/>
    <s v="yes"/>
    <n v="929440"/>
  </r>
  <r>
    <x v="55"/>
    <s v="Tata Sky Universal Remote"/>
    <s v="Electronics|HomeTheater,TV&amp;Video|Accessories|RemoteControls"/>
    <n v="230"/>
    <s v="&gt;#500"/>
    <n v="499"/>
    <n v="0.54"/>
    <x v="8"/>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W/WEBP_402378-T1/images/I/51UsScvHQNL._SX300_SY300_QL70_FMwebp_.jpg"/>
    <s v="https://www.amazon.in/TATASKY-Universal-Remote/dp/B01N90RZ4M/ref=sr_1_60?qid=1672909126&amp;s=electronics&amp;sr=1-60"/>
    <s v="yes"/>
    <n v="3.5"/>
    <n v="1477040"/>
    <e v="#NAME?"/>
    <s v="no"/>
    <n v="531885360"/>
  </r>
  <r>
    <x v="56"/>
    <s v="TP-LINK WiFi Dongle 300 Mbps Mini Wireless Network USB Wi-Fi Adapter for PC Desktop Laptop ,Black"/>
    <s v="Computers&amp;Accessories|NetworkingDevices|NetworkAdapters|WirelessUSBAdapters"/>
    <n v="649"/>
    <s v="&gt;#500"/>
    <n v="1399"/>
    <n v="0.54"/>
    <x v="3"/>
    <n v="179691"/>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823N-300Mbps-Wireless-N-Adapter/dp/B0088TKTY2/ref=sr_1_61?qid=1672909126&amp;s=electronics&amp;sr=1-61"/>
    <s v="yes"/>
    <n v="4"/>
    <n v="251387709"/>
    <e v="#NAME?"/>
    <s v="no"/>
    <n v="6271036209"/>
  </r>
  <r>
    <x v="57"/>
    <s v="OnePlus 80 cm  Y Series HD Ready Smart Android LED TV 32 Y1S "/>
    <s v="Electronics|HomeTheater,TV&amp;Video|Televisions|SmartTelevisions"/>
    <n v="15999"/>
    <s v="&gt;#500"/>
    <n v="21999"/>
    <n v="0.27"/>
    <x v="3"/>
    <n v="34899"/>
    <s v="Resolution : HD Ready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Ready-Smart-Android/dp/B09Q5SWVBJ/ref=sr_1_63?qid=1672909126&amp;s=electronics&amp;sr=1-63"/>
    <s v="no"/>
    <n v="4"/>
    <n v="767743101"/>
    <e v="#NAME?"/>
    <s v="no"/>
    <n v="22893744"/>
  </r>
  <r>
    <x v="58"/>
    <s v="Wecool Unbreakable 3 in 1 Charging Cable with 3A Speed, Fast Charging Multi Purpose Cable 1.25 Mtr Long, Type C cable, Micro Usb Cable and Cable for iPhone, White"/>
    <s v="Computers&amp;Accessories|Accessories&amp;Peripherals|Cables&amp;Accessories|Cables|USBCables"/>
    <n v="348"/>
    <s v="#200-#500"/>
    <n v="1499"/>
    <n v="0.77"/>
    <x v="3"/>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1/images/I/51UsScvHQNL._SX300_SY300_QL70_FMwebp_.jpg"/>
    <s v="https://www.amazon.in/WeCool-Unbreakable-Charging-Purpose-iPhone/dp/B0B4DT8MKT/ref=sr_1_64?qid=1672909126&amp;s=electronics&amp;sr=1-64"/>
    <s v="yes"/>
    <n v="4"/>
    <n v="983344"/>
    <e v="#NAME?"/>
    <s v="yes"/>
    <n v="4633984"/>
  </r>
  <r>
    <x v="59"/>
    <s v="Portronics Konnect L 1.2Mtr, Fast Charging 3A Micro USB Cable with Charge &amp; Sync Function "/>
    <s v="Computers&amp;Accessories|Accessories&amp;Peripherals|Cables&amp;Accessories|Cables|USBCables"/>
    <n v="154"/>
    <s v="&gt;#500"/>
    <n v="349"/>
    <n v="0.56000000000000005"/>
    <x v="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51UsScvHQNL._SX300_SY300_QL70_FMwebp_.jpg"/>
    <s v="https://www.amazon.in/Portronics-Konnect-POR-1079-Charging-Micro/dp/B08CDKQ8T6/ref=sr_1_65?qid=1672909126&amp;s=electronics&amp;sr=1-65"/>
    <s v="yes"/>
    <n v="4.5"/>
    <n v="2465336"/>
    <e v="#NAME?"/>
    <s v="no"/>
    <n v="15547864"/>
  </r>
  <r>
    <x v="60"/>
    <s v="Airtel DigitalTV DTH Television, Setup Box Remote Compatible for SD and HD Recording "/>
    <s v="Electronics|HomeTheater,TV&amp;Video|Accessories|RemoteControls"/>
    <n v="179"/>
    <s v="&gt;#500"/>
    <n v="799"/>
    <n v="0.78"/>
    <x v="8"/>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1/images/I/51UsScvHQNL._SX300_SY300_QL70_FMwebp_.jpg"/>
    <s v="https://www.amazon.in/Airtel-Digital-Remote-Compatible-Recording/dp/B07B275VN9/ref=sr_1_66_mod_primary_new?qid=1672909126&amp;s=electronics&amp;sbo=RZvfv%2F%2FHxDF%2BO5021pAnSA%3D%3D&amp;sr=1-66"/>
    <s v="yes"/>
    <n v="3.5"/>
    <n v="1758599"/>
    <e v="#NAME?"/>
    <s v="no"/>
    <n v="15646909"/>
  </r>
  <r>
    <x v="61"/>
    <s v="Samsung 108 cm  Crystal 4K Neo Series Ultra HD Smart LED TV UA43AUE65AKXXL "/>
    <s v="Electronics|HomeTheater,TV&amp;Video|Televisions|SmartTelevisions"/>
    <n v="32990"/>
    <s v="&gt;#500"/>
    <n v="47900"/>
    <n v="0.31"/>
    <x v="5"/>
    <n v="7109"/>
    <s v="Resolution : Crystal 4K Ultra HD  | Refresh Rate : 50 Hertz|Connectivity: 3 HDMI ports to connect set top box, Blu-ray speakers or a gaming console | 1 USB ports to connect hard drives or other USB devices|Display: Ultra HD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43AUE65AKXXL/dp/B0B15CPR37/ref=sr_1_67?qid=1672909126&amp;s=electronics&amp;sr=1-67"/>
    <s v="no"/>
    <n v="4.5"/>
    <n v="340521100"/>
    <e v="#NAME?"/>
    <s v="no"/>
    <n v="9334117"/>
  </r>
  <r>
    <x v="62"/>
    <s v="Lapster 1.5 mtr USB 2.0 Type A Male to USB A Male Cable for computer and laptop"/>
    <s v="Computers&amp;Accessories|Accessories&amp;Peripherals|Cables&amp;Accessories|Cables|USBCables"/>
    <n v="139"/>
    <s v="&gt;#500"/>
    <n v="999"/>
    <n v="0.86"/>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51UsScvHQNL._SX300_SY300_QL70_FMwebp_.jpg"/>
    <s v="https://www.amazon.in/Lapster-Type-Cable-computer-laptop/dp/B0994GFWBH/ref=sr_1_68?qid=1672909126&amp;s=electronics&amp;sr=1-68"/>
    <s v="yes"/>
    <n v="4"/>
    <n v="1311687"/>
    <e v="#NAME?"/>
    <s v="no"/>
    <n v="39056498"/>
  </r>
  <r>
    <x v="63"/>
    <s v="AmazonBasics USB Type-C to USB Type-C 2.0 Cable - 3 Feet Laptop  - White"/>
    <s v="Computers&amp;Accessories|Accessories&amp;Peripherals|Cables&amp;Accessories|Cables|USBCables"/>
    <n v="329"/>
    <s v="&gt;#500"/>
    <n v="845"/>
    <n v="0.61"/>
    <x v="3"/>
    <n v="29746"/>
    <s v="Connect Usb Type-C Enabled Devices  With Standard Usb Type-C 2.0 Enabled Devices And Accessories |1 Year Limited Warranty|Up To 480 Mbps Data Transfer Speed; Power Output Up To 5V, 3 Amp|Certified By Usb-If To Be Compliant With Usb 2.0|Type-C Port Is Half The Width And One-Third The Height Of A Standard Usb-A Connector |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51UsScvHQNL._SX300_SY300_QL70_FMwebp_.jpg"/>
    <s v="https://www.amazon.in/AmazonBasics-USB-Type-C-2-0-Cable/dp/B01GGKZ0V6/ref=sr_1_69?qid=1672909126&amp;s=electronics&amp;sr=1-69"/>
    <s v="yes"/>
    <n v="4"/>
    <n v="25135370"/>
    <e v="#NAME?"/>
    <s v="no"/>
    <n v="1345649548"/>
  </r>
  <r>
    <x v="64"/>
    <s v="Redmi 80 cm  Android 11 Series HD Ready Smart LED TV | L32M6-RA/L32M7-RA "/>
    <s v="Electronics|HomeTheater,TV&amp;Video|Televisions|SmartTelevisions"/>
    <n v="13999"/>
    <s v="&gt;#500"/>
    <n v="24999"/>
    <n v="0.44"/>
    <x v="3"/>
    <n v="45238"/>
    <s v="Resolution: HD Ready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Ready-L32M6-RA-Android/dp/B09F9YQQ7B/ref=sr_1_72?qid=1672909126&amp;s=electronics&amp;sr=1-72"/>
    <s v="no"/>
    <n v="4"/>
    <n v="1130904762"/>
    <e v="#NAME?"/>
    <s v="no"/>
    <n v="19315404574"/>
  </r>
  <r>
    <x v="65"/>
    <s v="Amazon Basics High-Speed HDMI Cable, 6 Feet ,Black"/>
    <s v="Electronics|HomeTheater,TV&amp;Video|Accessories|Cables|HDMICables"/>
    <n v="309"/>
    <s v="&gt;#500"/>
    <n v="1400"/>
    <n v="0.78"/>
    <x v="6"/>
    <n v="426973"/>
    <s v="HDMI A Male to A Male Cable: Supports Ethernet, 3D, 4K video and Audio Return Channel |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that supports bandwidth up to 18Gbps and backwards compatible with earlier versions|Note: Supports Max resolution of 4K@60Hz, for display issues downgrade resolution &amp; gradually increase resolution for compatibility/display issues.|Cable Length: 6 feet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W/WEBP_402378-T1/images/I/51UsScvHQNL._SX300_SY300_QL70_FMwebp_.jpg"/>
    <s v="https://www.amazon.in/AmazonBasics-High-Speed-Cable-2-Pack-Black/dp/B014I8SX4Y/ref=sr_1_73?qid=1672909128&amp;s=electronics&amp;sr=1-73"/>
    <s v="yes"/>
    <n v="4.5"/>
    <n v="597762200"/>
    <e v="#NAME?"/>
    <s v="no"/>
    <n v="192137850"/>
  </r>
  <r>
    <x v="66"/>
    <s v="Portronics Konnect L 20W PD Quick Charge Type-C to 8-Pin USB Mobile Charging Cable, 1.2M, Tangle Resistant, Fast Data Sync"/>
    <s v="Computers&amp;Accessories|Accessories&amp;Peripherals|Cables&amp;Accessories|Cables|USBCables"/>
    <n v="263"/>
    <s v="&gt;#500"/>
    <n v="699"/>
    <n v="0.62"/>
    <x v="4"/>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W/WEBP_402378-T1/images/I/51UsScvHQNL._SX300_SY300_QL70_FMwebp_.jpg"/>
    <s v="https://www.amazon.in/Portronics-Konnect-Charge-Charging-Resistant/dp/B09Q8HMKZX/ref=sr_1_74?qid=1672909128&amp;s=electronics&amp;sr=1-74"/>
    <s v="yes"/>
    <n v="4"/>
    <n v="314550"/>
    <e v="#NAME?"/>
    <s v="yes"/>
    <n v="205650"/>
  </r>
  <r>
    <x v="67"/>
    <s v="Acer 80 cm  N Series HD Ready TV AR32NSV53HD "/>
    <s v="Electronics|HomeTheater,TV&amp;Video|Televisions|StandardTelevisions"/>
    <n v="7999"/>
    <s v="&gt;#500"/>
    <n v="14990"/>
    <n v="0.47"/>
    <x v="5"/>
    <n v="457"/>
    <s v="Resolution: HD Ready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W/WEBP_402378-T1/images/I/51UsScvHQNL._SX300_SY300_QL70_FMwebp_.jpg"/>
    <s v="https://www.amazon.in/Acer-inches-Ready-AR32NSV53HD-Black/dp/B0B9XN9S3W/ref=sr_1_75?qid=1672909128&amp;s=electronics&amp;sr=1-75"/>
    <s v="no"/>
    <n v="4.5"/>
    <n v="6850430"/>
    <e v="#NAME?"/>
    <s v="yes"/>
    <n v="1246239"/>
  </r>
  <r>
    <x v="68"/>
    <s v="Model-P4 6 Way Swivel Tilt Wall Mount 32-55-inch Full Motion Cantilever for LED,LCD and Plasma TV's"/>
    <s v="Electronics|HomeTheater,TV&amp;Video|Accessories|TVMounts,Stands&amp;Turntables|TVWall&amp;CeilingMounts"/>
    <n v="1599"/>
    <s v="&gt;#500"/>
    <n v="2999"/>
    <n v="0.47"/>
    <x v="3"/>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W/WEBP_402378-T1/images/I/51UsScvHQNL._SX300_SY300_QL70_FMwebp_.jpg"/>
    <s v="https://www.amazon.in/Model-P4-Swivel-32-55-inch-Motion-Cantilever/dp/B07966M8XH/ref=sr_1_76?qid=1672909128&amp;s=electronics&amp;sr=1-76"/>
    <s v="no"/>
    <n v="4"/>
    <n v="8178273"/>
    <e v="#NAME?"/>
    <s v="no"/>
    <n v="54684531"/>
  </r>
  <r>
    <x v="69"/>
    <s v="Amazon Basics USB Type-C to USB-A 2.0 Male Fast Charging Cable for Laptop - 3 Feet , Black"/>
    <s v="Computers&amp;Accessories|Accessories&amp;Peripherals|Cables&amp;Accessories|Cables|USBCables"/>
    <n v="219"/>
    <s v="&gt;#500"/>
    <n v="700"/>
    <n v="0.69"/>
    <x v="5"/>
    <n v="20053"/>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51UsScvHQNL._SX300_SY300_QL70_FMwebp_.jpg"/>
    <s v="https://www.amazon.in/AmazonBasics-Type-C-USB-Male-Cable/dp/B01GGKYKQM/ref=sr_1_77?qid=1672909128&amp;s=electronics&amp;sr=1-77"/>
    <s v="yes"/>
    <n v="4.5"/>
    <n v="14037100"/>
    <e v="#NAME?"/>
    <s v="no"/>
    <n v="2987897"/>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s v="&gt;#500"/>
    <n v="899"/>
    <n v="0.61"/>
    <x v="7"/>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51UsScvHQNL._SX300_SY300_QL70_FMwebp_.jpg"/>
    <s v="https://www.amazon.in/oraimo-Charging-Syncing-Indicator-Compatible/dp/B0B86CDHL1/ref=sr_1_79?qid=1672909128&amp;s=electronics&amp;sr=1-79"/>
    <s v="yes"/>
    <n v="4.5"/>
    <n v="133951"/>
    <e v="#NAME?"/>
    <s v="yes"/>
    <n v="31290"/>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s v="&gt;#500"/>
    <n v="599"/>
    <n v="0.42"/>
    <x v="4"/>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51UsScvHQNL._SX300_SY300_QL70_FMwebp_.jpg"/>
    <s v="https://www.amazon.in/CEDO-OnePlus-Charging-Compatible-Devices/dp/B0B5ZF3NRK/ref=sr_1_80?qid=1672909128&amp;s=electronics&amp;sr=1-80"/>
    <s v="no"/>
    <n v="4"/>
    <n v="125790"/>
    <e v="#NAME?"/>
    <s v="yes"/>
    <n v="9499980"/>
  </r>
  <r>
    <x v="72"/>
    <s v="Redmi 108 cm  4K Ultra HD Android Smart LED TV X43 | L43R7-7AIN "/>
    <s v="Electronics|HomeTheater,TV&amp;Video|Televisions|SmartTelevisions"/>
    <n v="26999"/>
    <s v="#200-#500"/>
    <n v="42999"/>
    <n v="0.37"/>
    <x v="3"/>
    <n v="45238"/>
    <s v="Resolution : 4K Ultra HD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Ultra-Android-L43R7-7AIN/dp/B09RFC46VP/ref=sr_1_81?qid=1672909128&amp;s=electronics&amp;sr=1-81"/>
    <s v="no"/>
    <n v="4"/>
    <n v="1945188762"/>
    <e v="#NAME?"/>
    <s v="no"/>
    <n v="349780216"/>
  </r>
  <r>
    <x v="73"/>
    <s v="Pinnaclz Original Combo of 2 Micro USB Fast Charging Cable, USB Charging Cable for Data Transfer Perfect for Android Smart Phones White 1.2 Meter Made in India "/>
    <s v="Computers&amp;Accessories|Accessories&amp;Peripherals|Cables&amp;Accessories|Cables|USBCables"/>
    <n v="115"/>
    <s v="&gt;#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W/WEBP_402378-T1/images/I/51UsScvHQNL._SX300_SY300_QL70_FMwebp_.jpg"/>
    <s v="https://www.amazon.in/Pinnaclz-Original-Micro-USB-Charging/dp/B08R69VDHT/ref=sr_1_82?qid=1672909128&amp;s=electronics&amp;sr=1-82"/>
    <s v="yes"/>
    <n v="4"/>
    <n v="3858268"/>
    <e v="#NAME?"/>
    <s v="no"/>
    <n v="13762960"/>
  </r>
  <r>
    <x v="74"/>
    <s v="boAt Type C A750 Stress Resistant, Tangle-free, Sturdy Flat Cable with 6.5A Fast Charging &amp; 480Mbps Data Transmission, 10000+ Bends Lifespan and Extended 1.5m Length"/>
    <s v="Computers&amp;Accessories|Accessories&amp;Peripherals|Cables&amp;Accessories|Cables|USBCables"/>
    <n v="399"/>
    <s v="#200-#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51UsScvHQNL._SX300_SY300_QL70_FMwebp_.jpg"/>
    <s v="https://www.amazon.in/boAt-A750-Tangle-free-Transmission-Rebellious/dp/B09RWZRCP1/ref=sr_1_83?qid=1672909128&amp;s=electronics&amp;sr=1-83"/>
    <s v="yes"/>
    <n v="4"/>
    <n v="1778220"/>
    <e v="#NAME?"/>
    <s v="no"/>
    <n v="1071560"/>
  </r>
  <r>
    <x v="75"/>
    <s v="Ambrane 2 in 1 Type-C &amp; Micro USB Cable with 60W / 3A Fast Charging, 480 mbps High Data, PD Technology &amp; Quick Charge 3.0, Compatible with All Type-C &amp; Micro USB Devices "/>
    <s v="Computers&amp;Accessories|Accessories&amp;Peripherals|Cables&amp;Accessories|Cables|USBCables"/>
    <n v="199"/>
    <s v="#200-#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1/images/I/51UsScvHQNL._SX300_SY300_QL70_FMwebp_.jpg"/>
    <s v="https://www.amazon.in/Ambrane-ABDC-10-Charging-Transmission-Compatible/dp/B09CMP1SC8/ref=sr_1_84?qid=1672909128&amp;s=electronics&amp;sr=1-84"/>
    <s v="yes"/>
    <n v="4"/>
    <n v="300398"/>
    <e v="#NAME?"/>
    <s v="yes"/>
    <n v="856646"/>
  </r>
  <r>
    <x v="76"/>
    <s v="Ambrane 60W / 3A Fast Charging Output Cable with Type-C to USB for Mobile, Neckband, True Wireless Earphone Charging, 480mbps Data Sync Speed, 1m Length "/>
    <s v="Computers&amp;Accessories|Accessories&amp;Peripherals|Cables&amp;Accessories|Cables|USBCables"/>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T/dp/B09YLXYP7Y/ref=sr_1_85?qid=1672909128&amp;s=electronics&amp;sr=1-85"/>
    <s v="yes"/>
    <n v="4"/>
    <n v="567777"/>
    <e v="#NAME?"/>
    <s v="no"/>
    <n v="566354"/>
  </r>
  <r>
    <x v="77"/>
    <s v="TCL 80 cm  HD Ready Certified Android Smart LED TV 32S5205 "/>
    <s v="Electronics|HomeTheater,TV&amp;Video|Televisions|SmartTelevisions"/>
    <n v="10901"/>
    <s v="#200-#500"/>
    <n v="30990"/>
    <n v="0.65"/>
    <x v="4"/>
    <n v="398"/>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W/WEBP_402378-T1/images/I/51UsScvHQNL._SX300_SY300_QL70_FMwebp_.jpg"/>
    <s v="https://www.amazon.in/TCL-inches-Certified-Android-32S5205/dp/B09ZPM4C2C/ref=sr_1_86?qid=1672909128&amp;s=electronics&amp;sr=1-86"/>
    <s v="yes"/>
    <n v="4"/>
    <n v="12334020"/>
    <e v="#NAME?"/>
    <s v="yes"/>
    <n v="213328"/>
  </r>
  <r>
    <x v="78"/>
    <s v="SWAPKART Fast Charging Cable and Data Sync USB Cable Compatible for iPhone 6/6S/7/7+/8/8+/10/11, 12, 13 Pro max iPad Air/Mini, iPod and iOS Devices "/>
    <s v="Computers&amp;Accessories|Accessories&amp;Peripherals|Cables&amp;Accessories|Cables|USBCables"/>
    <n v="209"/>
    <s v="&gt;#500"/>
    <n v="499"/>
    <n v="0.57999999999999996"/>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W/WEBP_402378-T1/images/I/51UsScvHQNL._SX300_SY300_QL70_FMwebp_.jpg"/>
    <s v="https://www.amazon.in/SWAPKART-Charging-Compatible-iPhone-Devices/dp/B0B2DJDCPX/ref=sr_1_87?qid=1672909128&amp;s=electronics&amp;sr=1-87"/>
    <s v="yes"/>
    <n v="4"/>
    <n v="267464"/>
    <e v="#NAME?"/>
    <s v="yes"/>
    <n v="17152"/>
  </r>
  <r>
    <x v="79"/>
    <s v="Firestick Remote"/>
    <s v="Electronics|HomeTheater,TV&amp;Video|Accessories|RemoteControls"/>
    <n v="1434"/>
    <s v="&gt;#500"/>
    <n v="3999"/>
    <n v="0.64"/>
    <x v="1"/>
    <n v="32"/>
    <s v="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W/WEBP_402378-T1/images/I/51UsScvHQNL._SX300_SY300_QL70_FMwebp_.jpg"/>
    <s v="https://www.amazon.in/Basesailor-2nd-generation-Firestick-Remote/dp/B0BCZCQTJX/ref=sr_1_88?qid=1672909128&amp;s=electronics&amp;sr=1-88"/>
    <s v="yes"/>
    <n v="4"/>
    <n v="127968"/>
    <e v="#NAME?"/>
    <s v="yes"/>
    <n v="776608"/>
  </r>
  <r>
    <x v="80"/>
    <s v="Wayona Usb Nylon Braided Data Sync And Charging Cable For Iphone, Ipad Tablet "/>
    <s v="Computers&amp;Accessories|Accessories&amp;Peripherals|Cables&amp;Accessories|Cables|USBCables"/>
    <n v="399"/>
    <s v="#200-#500"/>
    <n v="1099"/>
    <n v="0.64"/>
    <x v="3"/>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Syncing-Charging-iPhone/dp/B07LGT55SJ/ref=sr_1_89?qid=1672909128&amp;s=electronics&amp;sr=1-89"/>
    <s v="yes"/>
    <n v="4"/>
    <n v="26671631"/>
    <e v="#NAME?"/>
    <s v="no"/>
    <n v="227594682"/>
  </r>
  <r>
    <x v="81"/>
    <s v="Flix  Usb To Type C Pvc Data Sync And 2A 480Mbps Data Sync, Tough Fast Charging Long Cable For Usb Type C Devices, Charging Adapter  - Xcd-C12"/>
    <s v="Computers&amp;Accessories|Accessories&amp;Peripherals|Cables&amp;Accessories|Cables|USBCables"/>
    <n v="139"/>
    <s v="&gt;#500"/>
    <n v="249"/>
    <n v="0.44"/>
    <x v="1"/>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Devices-XCD-C12/dp/B09NKZXMWJ/ref=sr_1_90?qid=1672909128&amp;s=electronics&amp;sr=1-90"/>
    <s v="no"/>
    <n v="4"/>
    <n v="2335122"/>
    <e v="#NAME?"/>
    <s v="no"/>
    <n v="8458956"/>
  </r>
  <r>
    <x v="82"/>
    <s v="SKYWALL 81.28 cm  HD Ready Smart LED TV 32SWELS-PRO "/>
    <s v="Electronics|HomeTheater,TV&amp;Video|Televisions|SmartTelevisions"/>
    <n v="7299"/>
    <s v="&gt;#500"/>
    <n v="19125"/>
    <n v="0.62"/>
    <x v="11"/>
    <n v="902"/>
    <s v="Resolution: Full HD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Warranty Information: 1 Year warranty provided by Skywall from date of purchase.|Installation: Brand will contact for installation for this product once delivered. Contact brand Support for assistance @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W/WEBP_402378-T1/images/I/51UsScvHQNL._SX300_SY300_QL70_FMwebp_.jpg"/>
    <s v="https://www.amazon.in/Skywall-81-28-inches-Smart-32SWELS-PRO/dp/B08QX1CC14/ref=sr_1_91?qid=1672909128&amp;s=electronics&amp;sr=1-91"/>
    <s v="yes"/>
    <n v="3.5"/>
    <n v="17250750"/>
    <e v="#NAME?"/>
    <s v="yes"/>
    <n v="25969482"/>
  </r>
  <r>
    <x v="83"/>
    <s v="boAt A 350 Type C Cable for Smartphone, Charging Adapter "/>
    <s v="Computers&amp;Accessories|Accessories&amp;Peripherals|Cables&amp;Accessories|Cables|USBCables"/>
    <n v="299"/>
    <s v="&gt;#500"/>
    <n v="799"/>
    <n v="0.63"/>
    <x v="6"/>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W/WEBP_402378-T1/images/I/51UsScvHQNL._SX300_SY300_QL70_FMwebp_.jpg"/>
    <s v="https://www.amazon.in/boAt-350-Cable-Carbon-Black/dp/B0974H97TJ/ref=sr_1_92?qid=1672909128&amp;s=electronics&amp;sr=1-92"/>
    <s v="yes"/>
    <n v="4.5"/>
    <n v="23004009"/>
    <e v="#NAME?"/>
    <s v="no"/>
    <n v="304493616"/>
  </r>
  <r>
    <x v="84"/>
    <s v="Wayona Usb Type C Fast Charger Cable Fast Charging Usb C Cable/Cord Compatible For Samsung Galaxy S10E S10 S9 S8 Plus S10+,Note 10 Note 9 Note 8,S20,M31S,M40,Realme X3,Pixel 2 Xl "/>
    <s v="Computers&amp;Accessories|Accessories&amp;Peripherals|Cables&amp;Accessories|Cables|USBCables"/>
    <n v="325"/>
    <s v="&gt;#500"/>
    <n v="1299"/>
    <n v="0.75"/>
    <x v="3"/>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51UsScvHQNL._SX300_SY300_QL70_FMwebp_.jpg"/>
    <s v="https://www.amazon.in/Wayona-Cable-Braided-Charger-Smartphones/dp/B07GVGTSLN/ref=sr_1_93?qid=1672909128&amp;s=electronics&amp;sr=1-93"/>
    <s v="yes"/>
    <n v="4"/>
    <n v="13738224"/>
    <e v="#NAME?"/>
    <s v="no"/>
    <n v="77183648"/>
  </r>
  <r>
    <x v="85"/>
    <s v="OnePlus 108 cm  Y Series 4K Ultra HD Smart Android LED TV 43Y1S Pro "/>
    <s v="Electronics|HomeTheater,TV&amp;Video|Televisions|SmartTelevisions"/>
    <n v="29999"/>
    <s v="&gt;#500"/>
    <n v="39999"/>
    <n v="0.25"/>
    <x v="3"/>
    <n v="7298"/>
    <s v="Resolution : 4K Ultra HD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1/images/I/51UsScvHQNL._SX300_SY300_QL70_FMwebp_.jpg"/>
    <s v="https://www.amazon.in/OnePlus-43-inches-Android-Pro/dp/B09VCHLSJF/ref=sr_1_94?qid=1672909128&amp;s=electronics&amp;sr=1-94"/>
    <s v="no"/>
    <n v="4"/>
    <n v="291912702"/>
    <e v="#NAME?"/>
    <s v="no"/>
    <n v="34322494"/>
  </r>
  <r>
    <x v="86"/>
    <s v="Acer 127 cm  I Series 4K Ultra HD Android Smart LED TV AR50AR2851UDFL "/>
    <s v="Electronics|HomeTheater,TV&amp;Video|Televisions|SmartTelevisions"/>
    <n v="27999"/>
    <s v="&gt;#500"/>
    <n v="40990"/>
    <n v="0.32"/>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50AR2851UDFL/dp/B0B1YZX72F/ref=sr_1_95?qid=1672909128&amp;s=electronics&amp;sr=1-95"/>
    <s v="no"/>
    <n v="4.5"/>
    <n v="192775970"/>
    <e v="#NAME?"/>
    <s v="no"/>
    <n v="33433627"/>
  </r>
  <r>
    <x v="87"/>
    <s v="Samsung 108 cm  Crystal 4K Series Ultra HD Smart LED TV UA43AUE60AKLXL "/>
    <s v="Electronics|HomeTheater,TV&amp;Video|Televisions|SmartTelevisions"/>
    <n v="30990"/>
    <s v="&gt;#500"/>
    <n v="52900"/>
    <n v="0.41"/>
    <x v="5"/>
    <n v="7109"/>
    <s v="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43AUE60AKLXL/dp/B092BJMT8Q/ref=sr_1_96?qid=1672909128&amp;s=electronics&amp;sr=1-96"/>
    <s v="no"/>
    <n v="4.5"/>
    <n v="376066100"/>
    <e v="#NAME?"/>
    <s v="no"/>
    <n v="902843"/>
  </r>
  <r>
    <x v="88"/>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n v="199"/>
    <s v="&gt;#500"/>
    <n v="999"/>
    <n v="0.8"/>
    <x v="7"/>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1/images/I/51UsScvHQNL._SX300_SY300_QL70_FMwebp_.jpg"/>
    <s v="https://www.amazon.in/Lapster-compatible-OnePlus-charging-Compatible/dp/B0BMXMLSMM/ref=sr_1_97?qid=1672909129&amp;s=electronics&amp;sr=1-97"/>
    <s v="yes"/>
    <n v="4.5"/>
    <n v="126873"/>
    <e v="#NAME?"/>
    <s v="yes"/>
    <n v="3082163"/>
  </r>
  <r>
    <x v="89"/>
    <s v="Wayona Nylon Braided  Lightning Fast Usb Data Cable Fast Charger Cord For Iphone, Ipad Tablet "/>
    <s v="Computers&amp;Accessories|Accessories&amp;Peripherals|Cables&amp;Accessories|Cables|USBCables"/>
    <n v="649"/>
    <s v="&gt;#500"/>
    <n v="1999"/>
    <n v="0.68"/>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2-Syncing-Charging/dp/B07JH1C41D/ref=sr_1_98?qid=1672909129&amp;s=electronics&amp;sr=1-98"/>
    <s v="yes"/>
    <n v="4"/>
    <n v="48513731"/>
    <e v="#NAME?"/>
    <s v="no"/>
    <n v="245942046"/>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s v="&gt;#500"/>
    <n v="800"/>
    <n v="0.66"/>
    <x v="10"/>
    <n v="10134"/>
    <s v="USB WiFi Adapter: Fast wireless transmission at up to 150 Mbps ideal for video streaming, gaming and internet calls|USB 2.0 Interface: Supports high speed USB 2.0 interface for a seamless experience|Advanced Security: Supports 64/128 WEP, WPA, PA2/WPA-PSK/WPA2-PSK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1/images/I/51UsScvHQNL._SX300_SY300_QL70_FMwebp_.jpg"/>
    <s v="https://www.amazon.in/Receiver-300Mbps-802-11b-Wireless-Network/dp/B0141EZMAI/ref=sr_1_99?qid=1672909129&amp;s=electronics&amp;sr=1-99"/>
    <s v="yes"/>
    <n v="3.5"/>
    <n v="8107200"/>
    <e v="#NAME?"/>
    <s v="no"/>
    <n v="353666466"/>
  </r>
  <r>
    <x v="91"/>
    <s v="OnePlus 108 cm  Y Series Full HD Smart Android LED TV 43 Y1S "/>
    <s v="Electronics|HomeTheater,TV&amp;Video|Televisions|SmartTelevisions"/>
    <n v="24999"/>
    <s v="&gt;#500"/>
    <n v="31999"/>
    <n v="0.22"/>
    <x v="3"/>
    <n v="34899"/>
    <s v="Resolution : Full HD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1/images/I/51UsScvHQNL._SX300_SY300_QL70_FMwebp_.jpg"/>
    <s v="https://www.amazon.in/OnePlus-inches-Smart-Android-Black/dp/B09Q5P2MT3/ref=sr_1_100?qid=1672909129&amp;s=electronics&amp;sr=1-100"/>
    <s v="no"/>
    <n v="4"/>
    <n v="1116733101"/>
    <e v="#NAME?"/>
    <s v="no"/>
    <n v="3293174337"/>
  </r>
  <r>
    <x v="92"/>
    <s v="boAt Deuce USB 300 2 in 1 Type-C &amp; Micro USB Stress Resistant, Sturdy Cable with 3A Fast Charging &amp; 480mbps Data Transmission, 10000+ Bends Lifespan and Extended 1.5m Length"/>
    <s v="Computers&amp;Accessories|Accessories&amp;Peripherals|Cables&amp;Accessories|Cables|USBCables"/>
    <n v="299"/>
    <s v="&gt;#500"/>
    <n v="699"/>
    <n v="0.56999999999999995"/>
    <x v="3"/>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Deuce-300-Resistant-Transmission-Mercurial/dp/B08HDH26JX/ref=sr_1_101?qid=1672909129&amp;s=electronics&amp;sr=1-101"/>
    <s v="yes"/>
    <n v="4"/>
    <n v="65959737"/>
    <e v="#NAME?"/>
    <s v="no"/>
    <n v="40104275"/>
  </r>
  <r>
    <x v="93"/>
    <s v="Lapster USB 3.0 A to Micro B SuperSpeed for hard disk cable - short cable"/>
    <s v="Computers&amp;Accessories|Accessories&amp;Peripherals|Cables&amp;Accessories|Cables|USBCables"/>
    <n v="199"/>
    <s v="&gt;#500"/>
    <n v="999"/>
    <n v="0.8"/>
    <x v="4"/>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Male Connector B: USB 3.0 Micro-B  Male Superspeed USB 3.0 hard disk cable A to Micro B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51UsScvHQNL._SX300_SY300_QL70_FMwebp_.jpg"/>
    <s v="https://www.amazon.in/Lapster-Micro-SuperSpeed-hard-cable/dp/B09VT6JKRP/ref=sr_1_102?qid=1672909129&amp;s=electronics&amp;sr=1-102"/>
    <s v="yes"/>
    <n v="4"/>
    <n v="424575"/>
    <e v="#NAME?"/>
    <s v="yes"/>
    <n v="2830075"/>
  </r>
  <r>
    <x v="94"/>
    <s v="TCL 100 cm  Full HD Certified Android R Smart LED TV 40S6505 "/>
    <s v="Electronics|HomeTheater,TV&amp;Video|Televisions|SmartTelevisions"/>
    <n v="18990"/>
    <s v="#200-#500"/>
    <n v="40990"/>
    <n v="0.54"/>
    <x v="3"/>
    <n v="6659"/>
    <s v="Resolution: Full HD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51UsScvHQNL._SX300_SY300_QL70_FMwebp_.jpg"/>
    <s v="https://www.amazon.in/TCL-inches-Certified-Android-40S6505/dp/B09T3KB6JZ/ref=sr_1_103?qid=1672909129&amp;s=electronics&amp;sr=1-103"/>
    <s v="yes"/>
    <n v="4"/>
    <n v="272952410"/>
    <e v="#NAME?"/>
    <s v="no"/>
    <n v="13164843"/>
  </r>
  <r>
    <x v="95"/>
    <s v="ZEBRONICS ZEB-USB150WF1 WiFi USB Mini Adapter Supports 150 Mbps Wireless Data, Comes with Advanced Security WPA/WPA2 encryption Standards"/>
    <s v="Computers&amp;Accessories|NetworkingDevices|NetworkAdapters|WirelessUSBAdapters"/>
    <n v="290"/>
    <s v="&gt;#500"/>
    <n v="349"/>
    <n v="0.17"/>
    <x v="8"/>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1/images/I/51UsScvHQNL._SX300_SY300_QL70_FMwebp_.jpg"/>
    <s v="https://www.amazon.in/ZEBRONICS-ZEB-USB150WF1-Supports-encryption-Standards/dp/B093QCY6YJ/ref=sr_1_104?qid=1672909129&amp;s=electronics&amp;sr=1-104"/>
    <s v="no"/>
    <n v="3.5"/>
    <n v="689973"/>
    <e v="#NAME?"/>
    <s v="no"/>
    <n v="2133183"/>
  </r>
  <r>
    <x v="96"/>
    <s v="LOHAYA Remote Compatible for Mi Smart LED TV 4A Remote Control  [ Compatible for Mi Tv Remote Control ] [ Compatible for Mi Smart LED Tv Remote Control ]"/>
    <s v="Electronics|HomeTheater,TV&amp;Video|Accessories|RemoteControls"/>
    <n v="249"/>
    <s v="&gt;#500"/>
    <n v="799"/>
    <n v="0.69"/>
    <x v="12"/>
    <n v="1079"/>
    <s v="Compatible with MI Smart TV 4A 32 inch LED TV /Mi 4A 43 inch LED TV | Mi LED Smart TV 4A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W/WEBP_402378-T1/images/I/51UsScvHQNL._SX300_SY300_QL70_FMwebp_.jpg"/>
    <s v="https://www.amazon.in/LOHAYA-Remote-Compatible-Control-Please/dp/B093ZNQZ2Y/ref=sr_1_108?qid=1672909129&amp;s=electronics&amp;sr=1-108"/>
    <s v="yes"/>
    <n v="4"/>
    <n v="862121"/>
    <e v="#NAME?"/>
    <s v="no"/>
    <n v="1183663"/>
  </r>
  <r>
    <x v="97"/>
    <s v="Gilary Multi Charging Cable, 3 in 1 Nylon Braided Fast Charging Cable for iPhone Micro USB Type C Mobile Phone | Colour May Vary |"/>
    <s v="Computers&amp;Accessories|Accessories&amp;Peripherals|Cables&amp;Accessories|Cables|USBCables"/>
    <n v="345"/>
    <s v="&gt;#500"/>
    <n v="999"/>
    <n v="0.65"/>
    <x v="8"/>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51UsScvHQNL._SX300_SY300_QL70_FMwebp_.jpg"/>
    <s v="https://www.amazon.in/Gilary-Charging-Braided-Magnetic-Charger/dp/B08LKS3LSP/ref=sr_1_109?qid=1672909129&amp;s=electronics&amp;sr=1-109"/>
    <s v="yes"/>
    <n v="3.5"/>
    <n v="1095903"/>
    <e v="#NAME?"/>
    <s v="no"/>
    <n v="24594740"/>
  </r>
  <r>
    <x v="98"/>
    <s v="TP-Link UE300 USB 3.0 to RJ45 Gigabit Ethernet Network Adapter - Plug and Play"/>
    <s v="Computers&amp;Accessories|NetworkingDevices|NetworkAdapters|WirelessUSBAdapters"/>
    <n v="1099"/>
    <s v="&gt;#500"/>
    <n v="1899"/>
    <n v="0.42"/>
    <x v="7"/>
    <n v="22420"/>
    <s v="Fastest USB 3.0 and Gigabit solution ensure high-speed transfer rate|Plug and Play for Windows , Mac OS ,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51UsScvHQNL._SX300_SY300_QL70_FMwebp_.jpg"/>
    <s v="https://www.amazon.in/TP-Link-TL-UE300-Gigabit-Ethernet-Network/dp/B00V4BGDKU/ref=sr_1_110?qid=1672909129&amp;s=electronics&amp;sr=1-110"/>
    <s v="no"/>
    <n v="4.5"/>
    <n v="42575580"/>
    <e v="#NAME?"/>
    <s v="no"/>
    <n v="23428900"/>
  </r>
  <r>
    <x v="99"/>
    <s v="Wayona Type C to Lightning MFI Certified 20W Fast charging Nylon Braided USB C Cable for iPhone 14, 14 Pro, 14 Pro Max, 14 Plus, 13, 13 Pro, 13 Pro Max, 13 Mini, 12, 12 Pro, 11, 11 Pro Max iPhone 12 Mini, X, 8 "/>
    <s v="Computers&amp;Accessories|Accessories&amp;Peripherals|Cables&amp;Accessories|Cables|USBCables"/>
    <n v="719"/>
    <s v="&gt;#500"/>
    <n v="1499"/>
    <n v="0.52"/>
    <x v="4"/>
    <n v="104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 Pro/Pro Max/ Mini, 12/12 Mini/12 Pro/12 Pro Max/11/11 Pro/11 Pro Max/XS Max/XS/XR/X/8 Plus/8 and iPad Pro 12.9&quot; gen1/iPad Pro 12.9&quot; gen2/iPad Pro 10.5&quot;/iPad Air3 10.5&quot;/iPad mini5 7.9&quot;;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51UsScvHQNL._SX300_SY300_QL70_FMwebp_.jpg"/>
    <s v="https://www.amazon.in/Wayona-charging-Nylon-Braided-iPhone/dp/B08CHKQ8D4/ref=sr_1_111?qid=1672909129&amp;s=electronics&amp;sr=1-111"/>
    <s v="yes"/>
    <n v="4"/>
    <n v="1566455"/>
    <e v="#NAME?"/>
    <s v="no"/>
    <n v="4331525"/>
  </r>
  <r>
    <x v="100"/>
    <s v="Dealfreez Case Compatible with Fire TV Stick 3rd Gen 2021 Full Wrap Silicone Remote Cover Anti-Lost with Loop "/>
    <s v="Electronics|HomeTheater,TV&amp;Video|Accessories|RemoteControls"/>
    <n v="349"/>
    <s v="&gt;#500"/>
    <n v="1499"/>
    <n v="0.77"/>
    <x v="5"/>
    <n v="4145"/>
    <s v="„ÄêCompatibility„Äë: Specially Designed for Fire TV Stick All New Alexa Voice Remote Control . |„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W/WEBP_402378-T1/images/I/51UsScvHQNL._SX300_SY300_QL70_FMwebp_.jpg"/>
    <s v="https://www.amazon.in/Dealfreez-Compatible-Silicone-Anti-Lost-D-Black/dp/B09BW334ML/ref=sr_1_112?qid=1672909129&amp;s=electronics&amp;sr=1-112"/>
    <s v="yes"/>
    <n v="4.5"/>
    <n v="6213355"/>
    <e v="#NAME?"/>
    <s v="no"/>
    <n v="27137315"/>
  </r>
  <r>
    <x v="101"/>
    <s v="Amazon Basics New Release Nylon USB-A to Lightning Cable Cord, Fast Charging MFi Certified Charger for Apple iPhone, iPad "/>
    <s v="Computers&amp;Accessories|Accessories&amp;Peripherals|Cables&amp;Accessories|Cables|USBCables"/>
    <n v="849"/>
    <s v="&gt;#500"/>
    <n v="1809"/>
    <n v="0.53"/>
    <x v="5"/>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W/WEBP_402378-T1/images/I/51UsScvHQNL._SX300_SY300_QL70_FMwebp_.jpg"/>
    <s v="https://www.amazon.in/AmazonBasics-Nylon-Braided-Lightning-Cable/dp/B082T6GVLJ/ref=sr_1_113?qid=1672909129&amp;s=electronics&amp;sr=1-113"/>
    <s v="yes"/>
    <n v="4.5"/>
    <n v="11843523"/>
    <e v="#NAME?"/>
    <s v="no"/>
    <n v="10396636"/>
  </r>
  <r>
    <x v="102"/>
    <s v="Isoelite Remote Compatible for Samsung LED/LCD Remote Control Works with All Samsung LED/LCD TV Model No :- BN59-607A "/>
    <s v="Electronics|HomeTheater,TV&amp;Video|Accessories|RemoteControls"/>
    <n v="299"/>
    <s v="&gt;#500"/>
    <n v="899"/>
    <n v="0.67"/>
    <x v="1"/>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1/images/I/51UsScvHQNL._SX300_SY300_QL70_FMwebp_.jpg"/>
    <s v="https://www.amazon.in/Isoelite-Remote-Compatible-Samsung-Control/dp/B07DL1KC3H/ref=sr_1_114?qid=1672909129&amp;s=electronics&amp;sr=1-114"/>
    <s v="yes"/>
    <n v="4"/>
    <n v="1427612"/>
    <e v="#NAME?"/>
    <s v="no"/>
    <n v="52149920"/>
  </r>
  <r>
    <x v="103"/>
    <s v="MI 100 cm  5A Series Full HD Smart Android LED TV with 24W Dolby Audio &amp; Metal Bezel-Less Frame  "/>
    <s v="Electronics|HomeTheater,TV&amp;Video|Televisions|SmartTelevisions"/>
    <n v="21999"/>
    <s v="&gt;#500"/>
    <n v="29999"/>
    <n v="0.27"/>
    <x v="3"/>
    <n v="32840"/>
    <s v="Note : The brands, Mi and Xiaomi, are part of the same multinational conglomerate|Resolution : Full HD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1/images/I/51UsScvHQNL._SX300_SY300_QL70_FMwebp_.jpg"/>
    <s v="https://www.amazon.in/MI-inches-Smart-Android-Bezel-Less/dp/B0B6F98KJJ/ref=sr_1_115?qid=1672909129&amp;s=electronics&amp;sr=1-115"/>
    <s v="no"/>
    <n v="4"/>
    <n v="985167160"/>
    <e v="#NAME?"/>
    <s v="no"/>
    <n v="430860800"/>
  </r>
  <r>
    <x v="104"/>
    <s v="Wayona Nylon Braided USB Data Sync and Fast Charging 3A Short Power Bank Cable For iPhones, iPad Air, iPad mini, iPod Nano and iPod Touch "/>
    <s v="Computers&amp;Accessories|Accessories&amp;Peripherals|Cables&amp;Accessories|Cables|USBCables"/>
    <n v="349"/>
    <s v="&gt;#500"/>
    <n v="999"/>
    <n v="0.65"/>
    <x v="3"/>
    <n v="1312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1/images/I/51UsScvHQNL._SX300_SY300_QL70_FMwebp_.jpg"/>
    <s v="https://www.amazon.in/Wayona-Nylon-Braided-Charging-iPhones/dp/B07JNVF678/ref=sr_1_117?qid=1672909129&amp;s=electronics&amp;sr=1-117"/>
    <s v="yes"/>
    <n v="4"/>
    <n v="13106880"/>
    <e v="#NAME?"/>
    <s v="no"/>
    <n v="36814720"/>
  </r>
  <r>
    <x v="105"/>
    <s v="Wayona Type C To Type C Long Fast Charging Cable Type C Charger Cord Compatible With Samsung S22 S20 S20 Fe 2022 S22 Ultra S21 Ultra A70 A51 A53 A33 A73 M51 M31 M33 M53 "/>
    <s v="Computers&amp;Accessories|Accessories&amp;Peripherals|Cables&amp;Accessories|Cables|USBCables"/>
    <n v="399"/>
    <s v="&gt;#500"/>
    <n v="999"/>
    <n v="0.6"/>
    <x v="5"/>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harger-Compatible-Samsung/dp/B09QGZFBPM/ref=sr_1_118?qid=1672909129&amp;s=electronics&amp;sr=1-118"/>
    <s v="yes"/>
    <n v="4.5"/>
    <n v="2803194"/>
    <e v="#NAME?"/>
    <s v="no"/>
    <n v="68098814"/>
  </r>
  <r>
    <x v="106"/>
    <s v="Wayona Nylon Braided 2M / 6Ft Fast Charge Usb To Lightning Data Sync And Charging Cable For Iphone, Ipad Tablet "/>
    <s v="Computers&amp;Accessories|Accessories&amp;Peripherals|Cables&amp;Accessories|Cables|USBCables"/>
    <n v="449"/>
    <s v="&gt;#500"/>
    <n v="1299"/>
    <n v="0.65"/>
    <x v="3"/>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s v="yes"/>
    <n v="4"/>
    <n v="31525431"/>
    <e v="#NAME?"/>
    <s v="no"/>
    <n v="18590054"/>
  </r>
  <r>
    <x v="107"/>
    <s v="CROSSVOLT Compatible Dash/Warp Data Sync Fast Charging Cable Supported for All C Type Devices "/>
    <s v="Computers&amp;Accessories|Accessories&amp;Peripherals|Cables&amp;Accessories|Cables|USBCables"/>
    <n v="299"/>
    <s v="&gt;#500"/>
    <n v="999"/>
    <n v="0.7"/>
    <x v="5"/>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1/images/I/51UsScvHQNL._SX300_SY300_QL70_FMwebp_.jpg"/>
    <s v="https://www.amazon.in/CROSSVOLT-Compatible-Charging-Supported-Devices/dp/B0981XSZJ7/ref=sr_1_120?qid=1672909129&amp;s=electronics&amp;sr=1-120"/>
    <s v="yes"/>
    <n v="4.5"/>
    <n v="765234"/>
    <e v="#NAME?"/>
    <s v="yes"/>
    <n v="2747642"/>
  </r>
  <r>
    <x v="108"/>
    <s v="VU 139 cm  The GloLED Series 4K Smart LED Google TV 55GloLED "/>
    <s v="Electronics|HomeTheater,TV&amp;Video|Televisions|SmartTelevisions"/>
    <n v="37999"/>
    <s v="&gt;#500"/>
    <n v="65000"/>
    <n v="0.42"/>
    <x v="5"/>
    <n v="3587"/>
    <s v="Resolution: 4K Ultra HD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1/images/I/51UsScvHQNL._SX300_SY300_QL70_FMwebp_.jpg"/>
    <s v="https://www.amazon.in/VU-inches-GloLED-Google-55GloLED/dp/B0B9XLX8VR/ref=sr_1_121?qid=1672909130&amp;s=electronics&amp;sr=1-121"/>
    <s v="no"/>
    <n v="4.5"/>
    <n v="233155000"/>
    <e v="#NAME?"/>
    <s v="no"/>
    <n v="89212277"/>
  </r>
  <r>
    <x v="109"/>
    <s v="PTron Solero T241 2.4A Type-C Data &amp; Charging USB Cable, Made in India, 480Mbps Data Sync, Durable 1-Meter Long USB Cable for Type-C USB Devices for Charging Adapter "/>
    <s v="Computers&amp;Accessories|Accessories&amp;Peripherals|Cables&amp;Accessories|Cables|USBCables"/>
    <n v="99"/>
    <s v="&gt;#500"/>
    <n v="800"/>
    <n v="0.88"/>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1/images/I/51UsScvHQNL._SX300_SY300_QL70_FMwebp_.jpg"/>
    <s v="https://www.amazon.in/Solero-T241-Charging-480Mbps-Durable/dp/B08Y5KXR6Z/ref=sr_1_122?qid=1672909130&amp;s=electronics&amp;sr=1-122"/>
    <s v="yes"/>
    <n v="4"/>
    <n v="19896800"/>
    <e v="#NAME?"/>
    <s v="no"/>
    <n v="64192051"/>
  </r>
  <r>
    <x v="110"/>
    <s v="Croma 80 cm  HD Ready LED TV  "/>
    <s v="Electronics|HomeTheater,TV&amp;Video|Televisions|StandardTelevisions"/>
    <n v="7390"/>
    <s v="&gt;#500"/>
    <n v="20000"/>
    <n v="0.63"/>
    <x v="4"/>
    <n v="2581"/>
    <s v="Resolution: HD Ready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W/WEBP_402378-T1/images/I/51UsScvHQNL._SX300_SY300_QL70_FMwebp_.jpg"/>
    <s v="https://www.amazon.in/Croma-Inches-Ready-CREL7369-Black/dp/B09F6VHQXB/ref=sr_1_123?qid=1672909130&amp;s=electronics&amp;sr=1-123"/>
    <s v="yes"/>
    <n v="4"/>
    <n v="51620000"/>
    <e v="#NAME?"/>
    <s v="no"/>
    <n v="53813850"/>
  </r>
  <r>
    <x v="111"/>
    <s v="boAt Laptop, Smartphone Type-c A400 Male Data Cable "/>
    <s v="Computers&amp;Accessories|Accessories&amp;Peripherals|Cables&amp;Accessories|Cables|USBCables"/>
    <n v="273.10000000000002"/>
    <s v="&gt;#500"/>
    <n v="999"/>
    <n v="0.73"/>
    <x v="5"/>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boAt-Type-c-A400-Cable-Carbon/dp/B0974G5Q2Y/ref=sr_1_124?qid=1672909130&amp;s=electronics&amp;sr=1-124"/>
    <s v="yes"/>
    <n v="4.5"/>
    <n v="20829150"/>
    <e v="#NAME?"/>
    <s v="no"/>
    <n v="21579750"/>
  </r>
  <r>
    <x v="112"/>
    <s v="LG 80 cm  HD Ready Smart LED TV 32LQ576BPSA "/>
    <s v="Electronics|HomeTheater,TV&amp;Video|Televisions|SmartTelevisions"/>
    <n v="15990"/>
    <s v="&gt;#500"/>
    <n v="23990"/>
    <n v="0.33"/>
    <x v="5"/>
    <n v="1035"/>
    <s v="Resolution: HD Ready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51UsScvHQNL._SX300_SY300_QL70_FMwebp_.jpg"/>
    <s v="https://www.amazon.in/LG-inches-Ready-32LQ576BPSA-Ceramic/dp/B09YL9SN9B/ref=sr_1_125?qid=1672909130&amp;s=electronics&amp;sr=1-125"/>
    <s v="no"/>
    <n v="4.5"/>
    <n v="24829650"/>
    <e v="#NAME?"/>
    <s v="no"/>
    <n v="1842300"/>
  </r>
  <r>
    <x v="113"/>
    <s v="boAt Type C A750 Stress Resistant, Tangle-free, Sturdy Flat Cable with 6.5A Fast Charging &amp; 480Mbps Data Transmission, 10000+ Bends Lifespan and Extended 1.5m Length"/>
    <s v="Computers&amp;Accessories|Accessories&amp;Peripherals|Cables&amp;Accessories|Cables|USBCables"/>
    <n v="399"/>
    <s v="&gt;#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51UsScvHQNL._SX300_SY300_QL70_FMwebp_.jpg"/>
    <s v="https://www.amazon.in/boAt-A750-Resistant-Tangle-free-Transmission/dp/B09RX1FK54/ref=sr_1_126?qid=1672909130&amp;s=electronics&amp;sr=1-126"/>
    <s v="yes"/>
    <n v="4"/>
    <n v="1778220"/>
    <e v="#NAME?"/>
    <s v="no"/>
    <n v="898900"/>
  </r>
  <r>
    <x v="114"/>
    <s v="Cotbolt Silicone Protective Case Cover for LG an MR21GA Magic Remote Shockproof for LG Smart TV Remote 2021 Protective Skin Waterproof Anti Lost  "/>
    <s v="Electronics|HomeTheater,TV&amp;Video|Accessories|RemoteControls"/>
    <n v="399"/>
    <s v="#200-#500"/>
    <n v="1999"/>
    <n v="0.8"/>
    <x v="7"/>
    <n v="50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1/images/I/51UsScvHQNL._SX300_SY300_QL70_FMwebp_.jpg"/>
    <s v="https://www.amazon.in/Cotbolt-Silicone-Protective-Shockproof-Waterproof/dp/B09TT6BFDX/ref=sr_1_127?qid=1672909130&amp;s=electronics&amp;sr=1-127"/>
    <s v="yes"/>
    <n v="4.5"/>
    <n v="1009495"/>
    <e v="#NAME?"/>
    <s v="yes"/>
    <n v="867085"/>
  </r>
  <r>
    <x v="115"/>
    <s v="Portronics Konnect L POR-1403 Fast Charging 3A Type-C Cable 1.2 Meter with Charge &amp; Sync Function for All Type-C Devices "/>
    <s v="Computers&amp;Accessories|Accessories&amp;Peripherals|Cables&amp;Accessories|Cables|USBCables"/>
    <n v="210"/>
    <s v="&gt;#500"/>
    <n v="399"/>
    <n v="0.47"/>
    <x v="4"/>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W/WEBP_402378-T1/images/I/51UsScvHQNL._SX300_SY300_QL70_FMwebp_.jpg"/>
    <s v="https://www.amazon.in/Portronics-Konnect-POR-1403-Charging-Function/dp/B09KH58JZR/ref=sr_1_129?qid=1672909130&amp;s=electronics&amp;sr=1-129"/>
    <s v="no"/>
    <n v="4"/>
    <n v="685083"/>
    <e v="#NAME?"/>
    <s v="no"/>
    <n v="1013030"/>
  </r>
  <r>
    <x v="116"/>
    <s v="Electvision Remote Control Compatible with Amazon Fire tv Stick "/>
    <s v="Electronics|HomeTheater,TV&amp;Video|Accessories|RemoteControls"/>
    <n v="1299"/>
    <s v="&gt;#500"/>
    <n v="1999"/>
    <n v="0.35"/>
    <x v="10"/>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W/WEBP_402378-T1/images/I/51UsScvHQNL._SX300_SY300_QL70_FMwebp_.jpg"/>
    <s v="https://www.amazon.in/Electvision-Remote-Control-Compatible-Pairing/dp/B09DDCQFMT/ref=sr_1_130?qid=1672909130&amp;s=electronics&amp;sr=1-130"/>
    <s v="no"/>
    <n v="3.5"/>
    <n v="1179410"/>
    <e v="#NAME?"/>
    <s v="yes"/>
    <n v="661390"/>
  </r>
  <r>
    <x v="117"/>
    <s v="King Shine Multi Retractable 3.0A Fast Charger Cord, Multiple Charging Cable 4Ft/1.2m 3-in-1 USB Charge Cord Compatible with Phone/Type C/Micro USB for All Android and iOS Smartphones "/>
    <s v="Computers&amp;Accessories|Accessories&amp;Peripherals|Cables&amp;Accessories|Cables|USBCables"/>
    <n v="347"/>
    <s v="&gt;#500"/>
    <n v="999"/>
    <n v="0.65"/>
    <x v="13"/>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i-Pad mini  i-Pad  i-Pad Pro 12.9-inch  i-Pad Pro 10.5-inch  i-Pad Pro 9.7-inch Pro 12.9-inch  i-Pad Air 2 i-Pad mini 4 i-Pad mini 3 i-Pad Air mini 2 iPod touch |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51UsScvHQNL._SX300_SY300_QL70_FMwebp_.jpg"/>
    <s v="https://www.amazon.in/Retractable-Multiple-Charging-Compatible-Smartphones/dp/B08RP2L2NL/ref=sr_1_131?qid=1672909130&amp;s=electronics&amp;sr=1-131"/>
    <s v="yes"/>
    <n v="3.5"/>
    <n v="1119879"/>
    <e v="#NAME?"/>
    <s v="no"/>
    <n v="1471873"/>
  </r>
  <r>
    <x v="118"/>
    <s v="Lapster 5 pin mini usb cable, usb b cable,camera cable usb2.0 for External HDDS/Card Readers/Camera etc."/>
    <s v="Computers&amp;Accessories|Accessories&amp;Peripherals|Cables&amp;Accessories|Cables|USBCables"/>
    <n v="149"/>
    <s v="&gt;#500"/>
    <n v="999"/>
    <n v="0.85"/>
    <x v="1"/>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51UsScvHQNL._SX300_SY300_QL70_FMwebp_.jpg"/>
    <s v="https://www.amazon.in/Lapster-camera-usb2-0-External-Readers/dp/B0B4G2MWSB/ref=sr_1_132?qid=1672909130&amp;s=electronics&amp;sr=1-132"/>
    <s v="yes"/>
    <n v="4"/>
    <n v="1311687"/>
    <e v="#NAME?"/>
    <s v="no"/>
    <n v="173316"/>
  </r>
  <r>
    <x v="119"/>
    <s v="Portronics Konnect Spydr 31 3-in-1 Multi Functional Cable with 3.0A Output, Tangle Resistant, 1.2M Length, Nylon Braided"/>
    <s v="Computers&amp;Accessories|Accessories&amp;Peripherals|Cables&amp;Accessories|Cables|USBCables"/>
    <n v="228"/>
    <s v="&gt;#500"/>
    <n v="899"/>
    <n v="0.75"/>
    <x v="12"/>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W/WEBP_402378-T1/images/I/51UsScvHQNL._SX300_SY300_QL70_FMwebp_.jpg"/>
    <s v="https://www.amazon.in/Portronics-Konnect-Functional-Resistant-Braided/dp/B0B21C4BMX/ref=sr_1_133?qid=1672909130&amp;s=electronics&amp;sr=1-133"/>
    <s v="yes"/>
    <n v="4"/>
    <n v="118668"/>
    <e v="#NAME?"/>
    <s v="yes"/>
    <n v="257532"/>
  </r>
  <r>
    <x v="120"/>
    <s v="Belkin Apple Certified Lightning To Type C Cable, Tough Unbreakable Braided Fast Charging For Iphone, Ipad, Air Pods, 3.3 Feet     White"/>
    <s v="Computers&amp;Accessories|Accessories&amp;Peripherals|Cables&amp;Accessories|Cables|USBCables"/>
    <n v="1599"/>
    <s v="&gt;#500"/>
    <n v="1999"/>
    <n v="0.2"/>
    <x v="6"/>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1/images/I/51UsScvHQNL._SX300_SY300_QL70_FMwebp_.jpg"/>
    <s v="https://www.amazon.in/Belkin-Lightning-Unbreakable-Braided-Charging/dp/B084MZXJNK/ref=sr_1_134?qid=1672909130&amp;s=electronics&amp;sr=1-134"/>
    <s v="no"/>
    <n v="4.5"/>
    <n v="3900049"/>
    <e v="#NAME?"/>
    <s v="no"/>
    <n v="72187"/>
  </r>
  <r>
    <x v="121"/>
    <s v="Remote Control Compatible for Amazon Fire Tv Stick Remote Control [ 3rd Gen ] from basesailor"/>
    <s v="Electronics|HomeTheater,TV&amp;Video|Accessories|RemoteControls"/>
    <n v="1499"/>
    <s v="&gt;#500"/>
    <n v="3999"/>
    <n v="0.63"/>
    <x v="8"/>
    <n v="37"/>
    <s v="Compatible with Fire TV Stick Lite, Compatible with Fire TV Stick ,Compatible with Fire TV Stick 4K,Compatible with Fire TV Cube , and Compatible with Amazon Fire TV .|Control your compatible TV, Compatible with soundbar, and receiver with dedicated power, volume, and mute buttons.|Not compatible with Fire TV Stick ,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W/WEBP_402378-T1/images/I/51UsScvHQNL._SX300_SY300_QL70_FMwebp_.jpg"/>
    <s v="https://www.amazon.in/Remote-Control-Compatible-Amazon-basesailor/dp/B0BHZCNC4P/ref=sr_1_135?qid=1672909130&amp;s=electronics&amp;sr=1-135"/>
    <s v="yes"/>
    <n v="3.5"/>
    <n v="147963"/>
    <e v="#NAME?"/>
    <s v="yes"/>
    <n v="21904"/>
  </r>
  <r>
    <x v="122"/>
    <s v="VW 80 cm  Playwall Frameless Series HD Ready Android Smart LED TV VW3251 "/>
    <s v="Electronics|HomeTheater,TV&amp;Video|Televisions|SmartTelevisions"/>
    <n v="8499"/>
    <s v="&gt;#500"/>
    <n v="15999"/>
    <n v="0.47"/>
    <x v="5"/>
    <n v="592"/>
    <s v="Resolution: HD Ready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W/WEBP_402378-T1/images/I/51UsScvHQNL._SX300_SY300_QL70_FMwebp_.jpg"/>
    <s v="https://www.amazon.in/VW-Playwall-Frameless-Android-VW3251/dp/B0B16KD737/ref=sr_1_136?qid=1672909130&amp;s=electronics&amp;sr=1-136"/>
    <s v="no"/>
    <n v="4.5"/>
    <n v="9471408"/>
    <e v="#NAME?"/>
    <s v="yes"/>
    <n v="745328"/>
  </r>
  <r>
    <x v="123"/>
    <s v="Hisense 108 cm  4K Ultra HD Smart Certified Android LED TV 43A6GE "/>
    <s v="Electronics|HomeTheater,TV&amp;Video|Televisions|SmartTelevisions"/>
    <n v="20990"/>
    <s v="&gt;#500"/>
    <n v="44990"/>
    <n v="0.53"/>
    <x v="4"/>
    <n v="1259"/>
    <s v="Resolution: 4K Ultra HD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W/WEBP_402378-T1/images/I/51UsScvHQNL._SX300_SY300_QL70_FMwebp_.jpg"/>
    <s v="https://www.amazon.in/Hisense-inches-Certified-Android-43A6GE/dp/B099K9ZX65/ref=sr_1_137?qid=1672909130&amp;s=electronics&amp;sr=1-137"/>
    <s v="yes"/>
    <n v="4"/>
    <n v="56642410"/>
    <e v="#NAME?"/>
    <s v="no"/>
    <n v="56954642"/>
  </r>
  <r>
    <x v="124"/>
    <s v="Redmi 126 cm  4K Ultra HD Android Smart LED TV X50 | L50M6-RA "/>
    <s v="Electronics|HomeTheater,TV&amp;Video|Televisions|SmartTelevisions"/>
    <n v="32999"/>
    <s v="&gt;#500"/>
    <n v="44999"/>
    <n v="0.27"/>
    <x v="3"/>
    <n v="45238"/>
    <s v="Resolution: 4K Ultra HD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1/images/I/51UsScvHQNL._SX300_SY300_QL70_FMwebp_.jpg"/>
    <s v="https://www.amazon.in/Redmi-inches-Ultra-Android-L50M6-RA/dp/B08Y55LPBF/ref=sr_1_138?qid=1672909130&amp;s=electronics&amp;sr=1-138"/>
    <s v="no"/>
    <n v="4"/>
    <n v="2035664762"/>
    <e v="#NAME?"/>
    <s v="no"/>
    <n v="1295525844"/>
  </r>
  <r>
    <x v="125"/>
    <s v="AmazonBasics 6-Feet DisplayPort  to HDMI Cable Black"/>
    <s v="Electronics|HomeTheater,TV&amp;Video|Accessories|Cables|HDMICables"/>
    <n v="799"/>
    <s v="&gt;#500"/>
    <n v="1700"/>
    <n v="0.53"/>
    <x v="4"/>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W/WEBP_402378-T1/images/I/51UsScvHQNL._SX300_SY300_QL70_FMwebp_.jpg"/>
    <s v="https://www.amazon.in/AmazonBasics-6-Feet-DisplayPort-port-Cable/dp/B015OW3M1W/ref=sr_1_140?qid=1672909130&amp;s=electronics&amp;sr=1-140"/>
    <s v="yes"/>
    <n v="4"/>
    <n v="48684600"/>
    <e v="#NAME?"/>
    <s v="no"/>
    <n v="367568730"/>
  </r>
  <r>
    <x v="126"/>
    <s v="AmazonBasics 3 Feet High Speed HDMI Male to Female 2.0 Extension Cable"/>
    <s v="Electronics|HomeTheater,TV&amp;Video|Accessories|Cables|HDMICables"/>
    <n v="229"/>
    <s v="&gt;#500"/>
    <n v="595"/>
    <n v="0.62"/>
    <x v="5"/>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W/WEBP_402378-T1/images/I/51UsScvHQNL._SX300_SY300_QL70_FMwebp_.jpg"/>
    <s v="https://www.amazon.in/AmazonBasics-Speed-Female-Extension-Cable/dp/B01D5H8ZI8/ref=sr_1_141?qid=1672909130&amp;s=electronics&amp;sr=1-141"/>
    <s v="yes"/>
    <n v="4.5"/>
    <n v="7636825"/>
    <e v="#NAME?"/>
    <s v="no"/>
    <n v="16287615"/>
  </r>
  <r>
    <x v="127"/>
    <s v="iFFALCON 80 cm  HD Ready Smart LED TV¬†32F53 "/>
    <s v="Electronics|HomeTheater,TV&amp;Video|Televisions|SmartTelevisions"/>
    <n v="9999"/>
    <s v="&gt;#500"/>
    <n v="27990"/>
    <n v="0.64"/>
    <x v="3"/>
    <n v="1269"/>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W/WEBP_402378-T1/images/I/51UsScvHQNL._SX300_SY300_QL70_FMwebp_.jpg"/>
    <s v="https://www.amazon.in/iFFALCON-inches-Ready-Smart-TV-32F53/dp/B09X1M3DHX/ref=sr_1_142?qid=1672909130&amp;s=electronics&amp;sr=1-142"/>
    <s v="yes"/>
    <n v="4"/>
    <n v="35519310"/>
    <e v="#NAME?"/>
    <s v="no"/>
    <n v="360396"/>
  </r>
  <r>
    <x v="128"/>
    <s v="7SEVEN¬Æ Compatible Lg Smart Tv Remote Suitable for Any LG LED OLED LCD UHD Plasma Android Television and AKB75095303 replacement of Original Lg Tv Remote Control"/>
    <s v="Electronics|HomeTheater,TV&amp;Video|Accessories|RemoteControls"/>
    <n v="349"/>
    <s v="&gt;#500"/>
    <n v="599"/>
    <n v="0.42"/>
    <x v="3"/>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W/WEBP_402378-T1/images/I/51UsScvHQNL._SX300_SY300_QL70_FMwebp_.jpg"/>
    <s v="https://www.amazon.in/7SEVENTM-Universal-Replacement-Original-AKB75095303/dp/B09MM6P76N/ref=sr_1_143?qid=1672909130&amp;s=electronics&amp;sr=1-143"/>
    <s v="no"/>
    <n v="4"/>
    <n v="170116"/>
    <e v="#NAME?"/>
    <s v="yes"/>
    <n v="19748792"/>
  </r>
  <r>
    <x v="129"/>
    <s v="AmazonBasics 3.5mm to 2-Male RCA Adapter Cable For Tablet, Smartphone "/>
    <s v="Electronics|HomeTheater,TV&amp;Video|Accessories|Cables|RCACables"/>
    <n v="489"/>
    <s v="&gt;#500"/>
    <n v="1200"/>
    <n v="0.59"/>
    <x v="6"/>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W/WEBP_402378-T1/images/I/51UsScvHQNL._SX300_SY300_QL70_FMwebp_.jpg"/>
    <s v="https://www.amazon.in/AmazonBasics-3-5mm-2-Male-Adapter-cable/dp/B01D5H8LDM/ref=sr_1_144?qid=1672909130&amp;s=electronics&amp;sr=1-144"/>
    <s v="yes"/>
    <n v="4.5"/>
    <n v="83445600"/>
    <e v="#NAME?"/>
    <s v="no"/>
    <n v="327037214"/>
  </r>
  <r>
    <x v="130"/>
    <s v="Acer 109 cm  I Series 4K Ultra HD Android Smart LED TV AR43AR2851UDFL "/>
    <s v="Electronics|HomeTheater,TV&amp;Video|Televisions|SmartTelevisions"/>
    <n v="23999"/>
    <s v="&gt;#500"/>
    <n v="34990"/>
    <n v="0.31"/>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43AR2851UDFL/dp/B0B1YY6JJL/ref=sr_1_146?qid=1672909131&amp;s=electronics&amp;sr=1-146"/>
    <s v="no"/>
    <n v="4.5"/>
    <n v="164557970"/>
    <e v="#NAME?"/>
    <s v="no"/>
    <n v="13196618"/>
  </r>
  <r>
    <x v="131"/>
    <s v="Wayona Usb Type C 65W 6Ft/2M Long Fast Charging Cable Compatible For Samsung S22 S20 Fe S21 Ultra A33 A53 A01 A73 A70 A51 M33 M53 M51 M31"/>
    <s v="Computers&amp;Accessories|Accessories&amp;Peripherals|Cables&amp;Accessories|Cables|USBCables"/>
    <n v="399"/>
    <s v="&gt;#500"/>
    <n v="999"/>
    <n v="0.6"/>
    <x v="5"/>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2M/6ft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able-Compatible-Samsung/dp/B09QGZM8QB/ref=sr_1_149?qid=1672909131&amp;s=electronics&amp;sr=1-149"/>
    <s v="yes"/>
    <n v="4.5"/>
    <n v="2803194"/>
    <e v="#NAME?"/>
    <s v="no"/>
    <n v="9245770"/>
  </r>
  <r>
    <x v="132"/>
    <s v="Saifsmart Outlet Wall Mount Hanger Holder for Dot 3rd Gen, Compact Bracket Case Plug and Built-in Cable Management for Kitchen Bathroom, Bedroom "/>
    <s v="Electronics|HomeAudio|Accessories|SpeakerAccessories|Mounts"/>
    <n v="349"/>
    <s v="#200-#500"/>
    <n v="1299"/>
    <n v="0.73"/>
    <x v="1"/>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1/images/I/51UsScvHQNL._SX300_SY300_QL70_FMwebp_.jpg"/>
    <s v="https://www.amazon.in/SAIFSMART-Compact-Bracket-Management-Bathroom/dp/B08L4SBJRY/ref=sr_1_150?qid=1672909131&amp;s=electronics&amp;sr=1-150"/>
    <s v="yes"/>
    <n v="4"/>
    <n v="4280205"/>
    <e v="#NAME?"/>
    <s v="no"/>
    <n v="266895"/>
  </r>
  <r>
    <x v="133"/>
    <s v="MI 2-in-1 USB Type C Cable  30cm for Smartphone, Headphone, Laptop "/>
    <s v="Computers&amp;Accessories|Accessories&amp;Peripherals|Cables&amp;Accessories|Cables|USBCables"/>
    <n v="179"/>
    <s v="&gt;#500"/>
    <n v="299"/>
    <n v="0.4"/>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W/WEBP_402378-T1/images/I/51UsScvHQNL._SX300_SY300_QL70_FMwebp_.jpg"/>
    <s v="https://www.amazon.in/USB-Cable-Micro-Type-30cm/dp/B09X79PP8F/ref=sr_1_151?qid=1672909131&amp;s=electronics&amp;sr=1-151"/>
    <s v="no"/>
    <n v="4"/>
    <n v="24219"/>
    <e v="#NAME?"/>
    <s v="yes"/>
    <n v="3426381"/>
  </r>
  <r>
    <x v="134"/>
    <s v="AmazonBasics New Release ABS USB-A to Lightning Cable Cord, Fast Charging MFi Certified Charger for Apple iPhone, iPad Tablet "/>
    <s v="Computers&amp;Accessories|Accessories&amp;Peripherals|Cables&amp;Accessories|Cables|USBCables"/>
    <n v="689"/>
    <s v="&gt;#500"/>
    <n v="1500"/>
    <n v="0.54"/>
    <x v="3"/>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W/WEBP_402378-T1/images/I/51UsScvHQNL._SX300_SY300_QL70_FMwebp_.jpg"/>
    <s v="https://www.amazon.in/AmazonBasics-Lightning-USB-Cable-Certified/dp/B082T6GVG9/ref=sr_1_153?qid=1672909131&amp;s=electronics&amp;sr=1-153"/>
    <s v="yes"/>
    <n v="4"/>
    <n v="63451500"/>
    <e v="#NAME?"/>
    <s v="no"/>
    <n v="58206176"/>
  </r>
  <r>
    <x v="135"/>
    <s v="LG 108 cm  4K Ultra HD Smart LED TV 43UQ7500PSF "/>
    <s v="Electronics|HomeTheater,TV&amp;Video|Televisions|SmartTelevisions"/>
    <n v="30990"/>
    <s v="&gt;#500"/>
    <n v="49990"/>
    <n v="0.38"/>
    <x v="5"/>
    <n v="1376"/>
    <s v="Resolution: 4K Ultra HD  | Refresh Rate: 60 hertz|Connectivity: Wi-Fi  | 3 HDMI ports to connect set top box, Blu Ray players, gaming console | 1 USB ports to connect hard drives and other USB devices | eARC | Bluetooth 5.0 | Optical | Ethernet|Sound: 20 Watts Output | 2.0 Ch Speaker | AI Sound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UsScvHQNL._SX300_SY300_QL70_FMwebp_.jpg"/>
    <s v="https://www.amazon.in/LG-inches-Ultra-43UQ7500PSF-Ceramic/dp/B0B3XY5YT4/ref=sr_1_154?qid=1672909131&amp;s=electronics&amp;sr=1-154"/>
    <s v="no"/>
    <n v="4.5"/>
    <n v="68786240"/>
    <e v="#NAME?"/>
    <s v="no"/>
    <n v="1479200"/>
  </r>
  <r>
    <x v="136"/>
    <s v="pTron Solero 331 3.4Amps Multifunction Fast Charging Cable, 3-in-1 USB Cable Micro USB/Type-C/iOS, Made in India, Durable &amp; Strong &amp; Tangle-free 118cm in Length "/>
    <s v="Computers&amp;Accessories|Accessories&amp;Peripherals|Cables&amp;Accessories|Cables|USBCables"/>
    <n v="249"/>
    <s v="&gt;#500"/>
    <n v="931"/>
    <n v="0.73"/>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3-4Amps-Multifunction-Charging-Tangle-free/dp/B0B4HKH19N/ref=sr_1_155?qid=1672909131&amp;s=electronics&amp;sr=1-155"/>
    <s v="yes"/>
    <n v="4"/>
    <n v="1000825"/>
    <e v="#NAME?"/>
    <s v="no"/>
    <n v="3938800"/>
  </r>
  <r>
    <x v="137"/>
    <s v="10k 8k 4k HDMI Cable, Certified 48Gbps 1ms Ultra High Speed HDMI 2.1 Cable 4k 120Hz 144Hz 2k 165Hz 8k 60Hz Dynamic HDR ARC eARC DTS:X Compatible for Mac Gaming PC Soundbar TV Monitor Laptop PS5 4 Xbox"/>
    <s v="Electronics|HomeTheater,TV&amp;Video|Accessories|Cables|HDMICables"/>
    <n v="999"/>
    <s v="#200-#500"/>
    <n v="2399"/>
    <n v="0.57999999999999996"/>
    <x v="14"/>
    <n v="3664"/>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51UsScvHQNL._SX300_SY300_QL70_FMwebp_.jpg"/>
    <s v="https://www.amazon.in/Cable-Certified-48Gbps-Ultra-Dynamic/dp/B08TGG316Z/ref=sr_1_156?qid=1672909131&amp;s=electronics&amp;sr=1-156"/>
    <s v="yes"/>
    <n v="4.5"/>
    <n v="8789936"/>
    <e v="#NAME?"/>
    <s v="no"/>
    <n v="7148464"/>
  </r>
  <r>
    <x v="138"/>
    <s v="LRIPL Compatible Sony Bravia LCD/led Remote Works with Almost All Sony led/LCD tv's"/>
    <s v="Electronics|HomeTheater,TV&amp;Video|Accessories|RemoteControls"/>
    <n v="399"/>
    <s v="&gt;#500"/>
    <n v="399"/>
    <n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51UsScvHQNL._SX300_SY300_QL70_FMwebp_.jpg"/>
    <s v="https://www.amazon.in/LRIPL-Compatible-Bravia-Remote-Almost/dp/B071VMP1Z4/ref=sr_1_157?qid=1672909131&amp;s=electronics&amp;sr=1-157"/>
    <s v="no"/>
    <n v="4"/>
    <n v="778449"/>
    <e v="#NAME?"/>
    <s v="no"/>
    <n v="40678350"/>
  </r>
  <r>
    <x v="139"/>
    <s v="boAt Type-c A400 Type-c to USB A Cable for All Type C Phones , 1Mtr"/>
    <s v="Computers&amp;Accessories|Accessories&amp;Peripherals|Cables&amp;Accessories|Cables|USBCables"/>
    <n v="349"/>
    <s v="&gt;#500"/>
    <n v="699"/>
    <n v="0.5"/>
    <x v="5"/>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1/images/I/51UsScvHQNL._SX300_SY300_QL70_FMwebp_.jpg"/>
    <s v="https://www.amazon.in/Indestructible-Type-C-Cable-Type-Phones/dp/B071SDRGWL/ref=sr_1_158?qid=1672909131&amp;s=electronics&amp;sr=1-158"/>
    <s v="yes"/>
    <n v="4.5"/>
    <n v="14574150"/>
    <e v="#NAME?"/>
    <s v="no"/>
    <n v="55982250"/>
  </r>
  <r>
    <x v="140"/>
    <s v="Zoul Type C to Type C Fast Charging Cable 65W 2M/6ft USB C Nylon Braided Cord Compatible with MacBook Oneplus 9 9R Samsung Galaxy S21 Ultra S20+ "/>
    <s v="Computers&amp;Accessories|Accessories&amp;Peripherals|Cables&amp;Accessories|Cables|USBCables"/>
    <n v="399"/>
    <s v="&gt;#500"/>
    <n v="1099"/>
    <n v="0.64"/>
    <x v="4"/>
    <n v="268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W/WEBP_402378-T1/images/I/51UsScvHQNL._SX300_SY300_QL70_FMwebp_.jpg"/>
    <s v="https://www.amazon.in/Charging-Braided-Compatible-Samsung-Galaxy/dp/B08PSQRW2T/ref=sr_1_159?qid=1672909131&amp;s=electronics&amp;sr=1-159"/>
    <s v="yes"/>
    <n v="4"/>
    <n v="2950815"/>
    <e v="#NAME?"/>
    <s v="no"/>
    <n v="66534300"/>
  </r>
  <r>
    <x v="141"/>
    <s v="TP-LINK AC1300 Archer T3U Plus High Gain USB 3.0 Wi-Fi Dongle, Wireless Dual Band MU-MIMO WiFi Adapter with High Gain Antenna, Supports Windows 11/10/8.1/8/7/XP/MacOS"/>
    <s v="Computers&amp;Accessories|NetworkingDevices|NetworkAdapters|WirelessUSBAdapters"/>
    <n v="1699"/>
    <s v="&gt;#500"/>
    <n v="2999"/>
    <n v="0.43"/>
    <x v="6"/>
    <n v="24780"/>
    <s v="AC1300 Lightning-Fast Speed¬†‚Äî AC1300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51UsScvHQNL._SX300_SY300_QL70_FMwebp_.jpg"/>
    <s v="https://www.amazon.in/TP-LINK-T3U-Wireless-MU-MIMO-Supports/dp/B0859M539M/ref=sr_1_160?qid=1672909131&amp;s=electronics&amp;sr=1-160"/>
    <s v="no"/>
    <n v="4.5"/>
    <n v="74315220"/>
    <e v="#NAME?"/>
    <s v="no"/>
    <n v="7062300"/>
  </r>
  <r>
    <x v="142"/>
    <s v="LRIPL Mi Remote Control with Netflix &amp; Prime Video Button Compatible for Mi 4X LED Android Smart TV 4A Remote Control  with Voice Command "/>
    <s v="Electronics|HomeTheater,TV&amp;Video|Accessories|RemoteControls"/>
    <n v="655"/>
    <s v="&gt;#500"/>
    <n v="1099"/>
    <n v="0.4"/>
    <x v="15"/>
    <n v="285"/>
    <s v="This Voice Command Compatible Remote is for Mi LED Smart TV 4A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W/WEBP_402378-T1/images/I/51UsScvHQNL._SX300_SY300_QL70_FMwebp_.jpg"/>
    <s v="https://www.amazon.in/LRIPL-Remote-Control-Netflix-Compatible/dp/B08RX8G496/ref=sr_1_161?qid=1672909131&amp;s=electronics&amp;sr=1-161"/>
    <s v="no"/>
    <n v="3"/>
    <n v="313215"/>
    <e v="#NAME?"/>
    <s v="yes"/>
    <n v="51212220"/>
  </r>
  <r>
    <x v="143"/>
    <s v="TP-Link Nano USB WiFi Dongle 150Mbps High Gain Wireless Network Wi-Fi Adapter for PC Desktop and Laptops, Supports Windows 10/8.1/8/7/XP, Linux, Mac OS X "/>
    <s v="Computers&amp;Accessories|NetworkingDevices|NetworkAdapters|WirelessUSBAdapters"/>
    <n v="749"/>
    <s v="&gt;#500"/>
    <n v="1339"/>
    <n v="0.44"/>
    <x v="3"/>
    <n v="179692"/>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1/images/I/51UsScvHQNL._SX300_SY300_QL70_FMwebp_.jpg"/>
    <s v="https://www.amazon.in/TP-Link-TL-WN722N-150Mbps-Wireless-Adapter/dp/B002SZEOLG/ref=sr_1_162?qid=1672909131&amp;s=electronics&amp;sr=1-162"/>
    <s v="no"/>
    <n v="4"/>
    <n v="240607588"/>
    <e v="#NAME?"/>
    <s v="no"/>
    <n v="1093964896"/>
  </r>
  <r>
    <x v="144"/>
    <s v="Kodak 80 cm  HD Ready Certified Android LED TV 32HDX7XPRO "/>
    <s v="Electronics|HomeTheater,TV&amp;Video|Televisions|SmartTelevisions"/>
    <n v="9999"/>
    <s v="#200-#500"/>
    <n v="12999"/>
    <n v="0.23"/>
    <x v="3"/>
    <n v="6088"/>
    <s v="Resolution: HD Ready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W/WEBP_402378-T1/images/I/51UsScvHQNL._SX300_SY300_QL70_FMwebp_.jpg"/>
    <s v="https://www.amazon.in/Kodak-Inches-Certified-Android-32HDX7XPRO/dp/B08CS3BT4L/ref=sr_1_163?qid=1672909131&amp;s=electronics&amp;sr=1-163"/>
    <s v="no"/>
    <n v="4"/>
    <n v="79137912"/>
    <e v="#NAME?"/>
    <s v="no"/>
    <n v="8419704"/>
  </r>
  <r>
    <x v="145"/>
    <s v="Airtel DigitalTV DTH Remote SD/HD/HD Recording Compatible for Television "/>
    <s v="Electronics|HomeTheater,TV&amp;Video|Accessories|RemoteControls"/>
    <n v="195"/>
    <s v="&gt;#500"/>
    <n v="499"/>
    <n v="0.61"/>
    <x v="8"/>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1/images/I/51UsScvHQNL._SX300_SY300_QL70_FMwebp_.jpg"/>
    <s v="https://www.amazon.in/OXYURA-Airtel-Digital-Recording-Compatible/dp/B00RFWNJMC/ref=sr_1_164?qid=1672909131&amp;s=electronics&amp;sr=1-164"/>
    <s v="yes"/>
    <n v="3.5"/>
    <n v="690117"/>
    <e v="#NAME?"/>
    <s v="no"/>
    <n v="7595436"/>
  </r>
  <r>
    <x v="146"/>
    <s v="AmazonBasics New Release Nylon USB-A to Lightning Cable Cord, MFi Certified Charger for Apple iPhone, iPad, Silver, 6-Ft"/>
    <s v="Computers&amp;Accessories|Accessories&amp;Peripherals|Cables&amp;Accessories|Cables|USBCables"/>
    <n v="999"/>
    <s v="&gt;#500"/>
    <n v="2100"/>
    <n v="0.52"/>
    <x v="7"/>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51UsScvHQNL._SX300_SY300_QL70_FMwebp_.jpg"/>
    <s v="https://www.amazon.in/AmazonBasics-Nylon-Braided-Lightning-Cable/dp/B082T6GXS5/ref=sr_1_165?qid=1672909131&amp;s=electronics&amp;sr=1-165"/>
    <s v="yes"/>
    <n v="4.5"/>
    <n v="11533200"/>
    <e v="#NAME?"/>
    <s v="no"/>
    <n v="5047148"/>
  </r>
  <r>
    <x v="147"/>
    <s v="Ambrane Fast 100W Output Cable with Type-C to Type-C for Mobile, Laptop, Macbook &amp; Table Charging, 480mbps Data Sync Speed, Braided Cable, 1.5m Length "/>
    <s v="Computers&amp;Accessories|Accessories&amp;Peripherals|Cables&amp;Accessories|Cables|USBCables"/>
    <n v="499"/>
    <s v="&gt;#500"/>
    <n v="899"/>
    <n v="0.44"/>
    <x v="3"/>
    <n v="919"/>
    <s v="Stay ahead and never miss out with a 5A fast charging speed for your devices|It supports Power Delivery technology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W/WEBP_402378-T1/images/I/51UsScvHQNL._SX300_SY300_QL70_FMwebp_.jpg"/>
    <s v="https://www.amazon.in/Ambrane-Charging-480mbps-ABCC-100-Black-Grey/dp/B09CMQRQM6/ref=sr_1_166?qid=1672909131&amp;s=electronics&amp;sr=1-166"/>
    <s v="no"/>
    <n v="4"/>
    <n v="826181"/>
    <e v="#NAME?"/>
    <s v="yes"/>
    <n v="27591137"/>
  </r>
  <r>
    <x v="148"/>
    <s v="BlueRigger Digital Optical Audio Toslink Cable  With 8 Channel  Audio Support "/>
    <s v="Electronics|HomeTheater,TV&amp;Video|Accessories|Cables|OpticalCables"/>
    <n v="416"/>
    <s v="&gt;#500"/>
    <n v="599"/>
    <n v="0.31"/>
    <x v="3"/>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1/images/I/51UsScvHQNL._SX300_SY300_QL70_FMwebp_.jpg"/>
    <s v="https://www.amazon.in/BlueRigger-Digital-Optical-Audio-Toslink/dp/B005LJQMCK/ref=sr_1_167?qid=1672909131&amp;s=electronics&amp;sr=1-167"/>
    <s v="no"/>
    <n v="4"/>
    <n v="17983777"/>
    <e v="#NAME?"/>
    <s v="no"/>
    <n v="11618901"/>
  </r>
  <r>
    <x v="149"/>
    <s v="Duracell Type-C To Micro 1.2M braided Sync &amp; Charge Cable, USB C to Micro Fast Charge Compatible for fast data transmission "/>
    <s v="Computers&amp;Accessories|Accessories&amp;Peripherals|Cables&amp;Accessories|Cables|USBCables"/>
    <n v="368"/>
    <s v="&gt;#500"/>
    <n v="699"/>
    <n v="0.47"/>
    <x v="3"/>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51UsScvHQNL._SX300_SY300_QL70_FMwebp_.jpg"/>
    <s v="https://www.amazon.in/DURACELL-Type-C-Micro-braided-Charge/dp/B09C6H53KH/ref=sr_1_168?qid=1672909131&amp;s=electronics&amp;sr=1-168"/>
    <s v="no"/>
    <n v="4"/>
    <n v="270513"/>
    <e v="#NAME?"/>
    <s v="yes"/>
    <n v="81657"/>
  </r>
  <r>
    <x v="150"/>
    <s v="VU 138 cm  Premium Series 4K Ultra HD Smart IPS LED TV 55UT "/>
    <s v="Electronics|HomeTheater,TV&amp;Video|Televisions|SmartTelevisions"/>
    <n v="29990"/>
    <s v="&gt;#500"/>
    <n v="65000"/>
    <n v="0.54"/>
    <x v="4"/>
    <n v="211"/>
    <s v="Resolution: 4K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 Game Mode | TruMotion | MEMC | Cricket Mode | Panoramic Viewing|Warranty Information: 1 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W/WEBP_402378-T1/images/I/51UsScvHQNL._SX300_SY300_QL70_FMwebp_.jpg"/>
    <s v="https://www.amazon.in/VU-inches-Premium-Ultra-Smart/dp/B0BB3CBFBM/ref=sr_1_169?qid=1672909133&amp;s=electronics&amp;sr=1-169"/>
    <s v="yes"/>
    <n v="4"/>
    <n v="13715000"/>
    <e v="#NAME?"/>
    <s v="yes"/>
    <n v="205514"/>
  </r>
  <r>
    <x v="151"/>
    <s v="Zoul USB Type C Fast Charging 3A Nylon Braided Data Cable Quick Charger Cable QC 3.0 for Samsung Galaxy M31s M30 S10 S9 S20 Plus, Note 10 9 8, A20e A40 A50 A70 "/>
    <s v="Computers&amp;Accessories|Accessories&amp;Peripherals|Cables&amp;Accessories|Cables|USBCables"/>
    <n v="339"/>
    <s v="&gt;#500"/>
    <n v="1099"/>
    <n v="0.69"/>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51UsScvHQNL._SX300_SY300_QL70_FMwebp_.jpg"/>
    <s v="https://www.amazon.in/Charging-Braided-Charger-Samsung-Galaxy/dp/B08QSDKFGQ/ref=sr_1_170?qid=1672909133&amp;s=electronics&amp;sr=1-170"/>
    <s v="yes"/>
    <n v="4.5"/>
    <n v="1070426"/>
    <e v="#NAME?"/>
    <s v="yes"/>
    <n v="15875226"/>
  </r>
  <r>
    <x v="152"/>
    <s v="Samsung 80 cm  Wondertainment Series HD Ready LED Smart TV UA32TE40AAKBXL "/>
    <s v="Electronics|HomeTheater,TV&amp;Video|Televisions|SmartTelevisions"/>
    <n v="15490"/>
    <s v="&gt;#500"/>
    <n v="20900"/>
    <n v="0.26"/>
    <x v="5"/>
    <n v="16299"/>
    <s v="Resolution: HD Ready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UsScvHQNL._SX300_SY300_QL70_FMwebp_.jpg"/>
    <s v="https://www.amazon.in/Samsung-inches-Wondertainment-Ready-UA32TE40AAKBXL/dp/B08PV1X771/ref=sr_1_171?qid=1672909133&amp;s=electronics&amp;sr=1-171"/>
    <s v="no"/>
    <n v="4.5"/>
    <n v="340649100"/>
    <e v="#NAME?"/>
    <s v="no"/>
    <n v="495668889"/>
  </r>
  <r>
    <x v="153"/>
    <s v="MI Xiaomi USB Type C HYperCharge Cable 6A 100cm Sturdy and Durable Black Supports 120W HyperCharging"/>
    <s v="Computers&amp;Accessories|Accessories&amp;Peripherals|Cables&amp;Accessories|Cables|USBCables"/>
    <n v="499"/>
    <s v="#200-#500"/>
    <n v="1299"/>
    <n v="0.62"/>
    <x v="5"/>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51UsScvHQNL._SX300_SY300_QL70_FMwebp_.jpg"/>
    <s v="https://www.amazon.in/Xiaomi-HyperCharge-Cable-100cm-Type-C/dp/B07YTNKVJQ/ref=sr_1_172?qid=1672909133&amp;s=electronics&amp;sr=1-172"/>
    <s v="yes"/>
    <n v="4.5"/>
    <n v="39503889"/>
    <e v="#NAME?"/>
    <s v="no"/>
    <n v="141167862"/>
  </r>
  <r>
    <x v="154"/>
    <s v="GENERIC Ultra-Mini Bluetooth CSR 4.0 USB Dongle Adapter for Windows Computer "/>
    <s v="Computers&amp;Accessories|NetworkingDevices|NetworkAdapters|WirelessUSBAdapters"/>
    <n v="249"/>
    <s v="&gt;#500"/>
    <n v="399"/>
    <n v="0.38"/>
    <x v="11"/>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W/WEBP_402378-T1/images/I/51UsScvHQNL._SX300_SY300_QL70_FMwebp_.jpg"/>
    <s v="https://www.amazon.in/GENERIC-Ultra-Mini-Bluetooth-Dongle-Adapter/dp/B0117H7GZ6/ref=sr_1_173_mod_primary_new?qid=1672909133&amp;s=electronics&amp;sbo=RZvfv%2F%2FHxDF%2BO5021pAnSA%3D%3D&amp;sr=1-173"/>
    <s v="no"/>
    <n v="3.5"/>
    <n v="1852158"/>
    <e v="#NAME?"/>
    <s v="no"/>
    <n v="55704"/>
  </r>
  <r>
    <x v="155"/>
    <s v="7SEVEN¬Æ Compatible for Tata Sky Remote Original Set Top¬†HD Box and Suitable for SD Tata Play setup Box Remote Control"/>
    <s v="Electronics|HomeTheater,TV&amp;Video|Accessories|RemoteControls"/>
    <n v="399"/>
    <s v="&gt;#500"/>
    <n v="799"/>
    <n v="0.5"/>
    <x v="5"/>
    <n v="12"/>
    <s v="[Compatible] All model of dth SD / HD / HD+ Plus / 4K DTH Set Top Box.|[Plug &amp; Play] This is a Universal dth Remote - Also Works with All LED LCD TV |[Important] This remote doesn't have feature of recording key and respectively won't support for recording function|[Suggestion] For best performance, please insert new batteries before using |[Caution] This is an Imported Generic Product &amp; Not Original Remote By TataSky."/>
    <s v="AE242TR3GQ6TYC6W4SJ5UYYKBTYQ"/>
    <s v="anurag jain"/>
    <s v="R38OAD16RVS9D4"/>
    <s v="do not buy"/>
    <s v="tv on off not working, so difficult to battery really a bad product"/>
    <s v="https://m.media-amazon.com/images/W/WEBP_402378-T1/images/I/51UsScvHQNL._SX300_SY300_QL70_FMwebp_.jpg"/>
    <s v="https://www.amazon.in/7SEVEN%C2%AE-Compatible-Control-Replacement-Original/dp/B09XJ1LM7R/ref=sr_1_174?qid=1672909133&amp;s=electronics&amp;sr=1-174"/>
    <s v="yes"/>
    <n v="4.5"/>
    <n v="9588"/>
    <e v="#NAME?"/>
    <s v="yes"/>
    <n v="23412"/>
  </r>
  <r>
    <x v="156"/>
    <s v="Belkin Apple Certified Lightning To Type C Cable, Fast Charging For Iphone, Ipad, Air Pods, 3.3 Feet     White"/>
    <s v="Computers&amp;Accessories|Accessories&amp;Peripherals|Cables&amp;Accessories|Cables|USBCables"/>
    <n v="1499"/>
    <s v="&gt;#500"/>
    <n v="1999"/>
    <n v="0.25"/>
    <x v="6"/>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1/images/I/51UsScvHQNL._SX300_SY300_QL70_FMwebp_.jpg"/>
    <s v="https://www.amazon.in/Belkin-Lightning-iPhone-Charging-MFi-Certified/dp/B084N133Y7/ref=sr_1_175?qid=1672909133&amp;s=electronics&amp;sr=1-175"/>
    <s v="no"/>
    <n v="4.5"/>
    <n v="3900049"/>
    <e v="#NAME?"/>
    <s v="no"/>
    <n v="20446480"/>
  </r>
  <r>
    <x v="157"/>
    <s v="EGate i9 Pro-Max 1080p Native Full HD Projector 4k Support | 3600 L  | 150&quot;  Large Screen | VGA, AV, HDMI, SD Card, USB, Audio Out |  Black"/>
    <s v="Electronics|HomeTheater,TV&amp;Video|Projectors"/>
    <n v="9490"/>
    <s v="&gt;#500"/>
    <n v="15990"/>
    <n v="0.41"/>
    <x v="2"/>
    <n v="10480"/>
    <s v="Display :BIGGER &amp; BETTER - LED, HD Ready  |  Native Resolution | 1500 : 1 High Contrast Ratio | 3.81 m  Large Screen Display|Lumens: BRIGHTER - 3300 Lumen | 330 ANSI Lumen | LED- Life Long Lamp + 30000 Hours Life |16:9 Aspect Ratio. Power Consumption : 50 - 150 W|Connectivity : 2 x HDMI | USB | VGA | AV | SD Card Slot | Audio Out | Sound : In-Built Speaker  | 3W Speaker|Connect - TV ,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UsScvHQNL._SX300_SY300_QL70_FMwebp_.jpg"/>
    <s v="https://www.amazon.in/Support-Display-Projector-Connectivity-E03i31/dp/B088Z1YWBC/ref=sr_1_176?qid=1672909133&amp;s=electronics&amp;sr=1-176"/>
    <s v="no"/>
    <n v="4"/>
    <n v="167575200"/>
    <e v="#NAME?"/>
    <s v="no"/>
    <n v="251520"/>
  </r>
  <r>
    <x v="158"/>
    <s v="ZEBRONICS HAA2021 HDMI version 2.1 cable with 8K @ 60Hz, 4K @ 120Hz, eARC &amp; CEC support, 3D compatible, 2 meters length, 48Gbps max and Gold-plated connectors"/>
    <s v="Electronics|HomeTheater,TV&amp;Video|Accessories|Cables|HDMICables"/>
    <n v="637"/>
    <s v="&gt;#500"/>
    <n v="1499"/>
    <n v="0.57999999999999996"/>
    <x v="4"/>
    <n v="24"/>
    <s v="Superior quality HDMI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1/images/I/51UsScvHQNL._SX300_SY300_QL70_FMwebp_.jpg"/>
    <s v="https://www.amazon.in/Zeb-HAA2021-HDMI-Meter-Cable/dp/B07VSG5SXZ/ref=sr_1_177?qid=1672909133&amp;s=electronics&amp;sr=1-177"/>
    <s v="yes"/>
    <n v="4"/>
    <n v="35976"/>
    <e v="#NAME?"/>
    <s v="yes"/>
    <n v="6096"/>
  </r>
  <r>
    <x v="159"/>
    <s v="7SEVEN¬Æ Compatible for Sony Bravia LCD LED UHD OLED QLED 4K Ultra HD TV remote control with YouTube and NETFLIX Hotkeys. Universal Replacement for Original Sony Smart Android tv Remote Control"/>
    <s v="Electronics|HomeTheater,TV&amp;Video|Accessories|RemoteControls"/>
    <n v="399"/>
    <s v="&gt;#500"/>
    <n v="899"/>
    <n v="0.56000000000000005"/>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W/WEBP_402378-T1/images/I/51UsScvHQNL._SX300_SY300_QL70_FMwebp_.jpg"/>
    <s v="https://www.amazon.in/7SEVEN-Control-YouTube-Netflix-Compatible/dp/B08RWCZ6SY/ref=sr_1_178?qid=1672909133&amp;s=electronics&amp;sr=1-178"/>
    <s v="yes"/>
    <n v="4"/>
    <n v="228346"/>
    <e v="#NAME?"/>
    <s v="yes"/>
    <n v="905510"/>
  </r>
  <r>
    <x v="160"/>
    <s v="AmazonBasics Digital Optical Coax to Analog RCA Audio Converter Adapter with Fiber Cable"/>
    <s v="Electronics|HomeTheater,TV&amp;Video|Accessories|Cables|OpticalCables"/>
    <n v="1089"/>
    <s v="&gt;#500"/>
    <n v="1600"/>
    <n v="0.32"/>
    <x v="1"/>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51UsScvHQNL._SX300_SY300_QL70_FMwebp_.jpg"/>
    <s v="https://www.amazon.in/AmazonBasics-Digital-Optical-Converter-Adapter/dp/B07KSB1MLX/ref=sr_1_179?qid=1672909133&amp;s=electronics&amp;sr=1-179"/>
    <s v="no"/>
    <n v="4"/>
    <n v="5704000"/>
    <e v="#NAME?"/>
    <s v="no"/>
    <n v="22299075"/>
  </r>
  <r>
    <x v="161"/>
    <s v="Wayona Type C Cable Nylon Braided USB C QC 3.0 Fast Charging Short Power Bank Cable for Samsung Galaxy S10e/S10+/S10/S9/S9+/Note 9/S8/Note 8, LG G7 G5 G6, Moto G6 G7 "/>
    <s v="Computers&amp;Accessories|Accessories&amp;Peripherals|Cables&amp;Accessories|Cables|USBCables"/>
    <n v="339"/>
    <s v="#200-#500"/>
    <n v="999"/>
    <n v="0.66"/>
    <x v="5"/>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W/WEBP_402378-T1/images/I/51UsScvHQNL._SX300_SY300_QL70_FMwebp_.jpg"/>
    <s v="https://www.amazon.in/Wayona-Braided-Charging-Samsung-Galaxy/dp/B081FG1QYX/ref=sr_1_180?qid=1672909133&amp;s=electronics&amp;sr=1-180"/>
    <s v="yes"/>
    <n v="4.5"/>
    <n v="6248745"/>
    <e v="#NAME?"/>
    <s v="no"/>
    <n v="48363660"/>
  </r>
  <r>
    <x v="162"/>
    <s v="Pinnaclz Original Combo of 2 USB Type C Fast Charging Cable, USB C Data Cable for Charging and Data Transfer Smart Phones White 1.2 Meter Made in India "/>
    <s v="Computers&amp;Accessories|Accessories&amp;Peripherals|Cables&amp;Accessories|Cables|USBCables"/>
    <n v="149"/>
    <s v="#200-#500"/>
    <n v="499"/>
    <n v="0.7"/>
    <x v="1"/>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W/WEBP_402378-T1/images/I/51UsScvHQNL._SX300_SY300_QL70_FMwebp_.jpg"/>
    <s v="https://www.amazon.in/Pinnaclz-Original-Type-Charging-Transfer/dp/B08R69WBN7/ref=sr_1_182?qid=1672909133&amp;s=electronics&amp;sr=1-182"/>
    <s v="yes"/>
    <n v="4"/>
    <n v="3858268"/>
    <e v="#NAME?"/>
    <s v="no"/>
    <n v="440724"/>
  </r>
  <r>
    <x v="163"/>
    <s v="Ambrane BCL-15 Lightning Cable for Smartphone "/>
    <s v="Computers&amp;Accessories|Accessories&amp;Peripherals|Cables&amp;Accessories|Cables|USBCables"/>
    <n v="149"/>
    <s v="&gt;#500"/>
    <n v="399"/>
    <n v="0.63"/>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1/images/I/51UsScvHQNL._SX300_SY300_QL70_FMwebp_.jpg"/>
    <s v="https://www.amazon.in/Ambrane-BCL-15-Lightning-Cable-Smartphone/dp/B0B3RHX6B6/ref=sr_1_183?qid=1672909133&amp;s=electronics&amp;sr=1-183"/>
    <s v="yes"/>
    <n v="4"/>
    <n v="22743"/>
    <e v="#NAME?"/>
    <s v="yes"/>
    <n v="32889"/>
  </r>
  <r>
    <x v="164"/>
    <s v="Belkin USB C to USB-C Fast Charging Type C Cable, 60W PD, 3.3 feet  for Laptop, Personal Computer, Tablet, Smartphone - Black, USB-IF Certified"/>
    <s v="Computers&amp;Accessories|Accessories&amp;Peripherals|Cables&amp;Accessories|Cables|USBCables"/>
    <n v="599"/>
    <s v="&gt;#500"/>
    <n v="849"/>
    <n v="0.28999999999999998"/>
    <x v="7"/>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W/WEBP_402378-T1/images/I/51UsScvHQNL._SX300_SY300_QL70_FMwebp_.jpg"/>
    <s v="https://www.amazon.in/Belkin-USB-C-Charging-USB-IF-Certified/dp/B084N18QZY/ref=sr_1_184?qid=1672909133&amp;s=electronics&amp;sr=1-184"/>
    <s v="no"/>
    <n v="4.5"/>
    <n v="489873"/>
    <e v="#NAME?"/>
    <s v="yes"/>
    <n v="688361"/>
  </r>
  <r>
    <x v="165"/>
    <s v="LOHAYA Television Remote Compatible with Samsung Smart LED/LCD/HD TV Remote Control [ Compatible for All Samsung Tv Remote Control ]"/>
    <s v="Electronics|HomeTheater,TV&amp;Video|Accessories|RemoteControls"/>
    <n v="299"/>
    <s v="&gt;#500"/>
    <n v="1199"/>
    <n v="0.75"/>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W/WEBP_402378-T1/images/I/51UsScvHQNL._SX300_SY300_QL70_FMwebp_.jpg"/>
    <s v="https://www.amazon.in/LOHAYA-Television-Compatible-Samsung-Control/dp/B081NHWT6Z/ref=sr_1_185?qid=1672909133&amp;s=electronics&amp;sr=1-185"/>
    <s v="yes"/>
    <n v="4"/>
    <n v="1430407"/>
    <e v="#NAME?"/>
    <s v="no"/>
    <n v="15652160"/>
  </r>
  <r>
    <x v="166"/>
    <s v="Wayona Nylon Braided Lightning USB Data Sync &amp; 3A Charging Cable for iPhones, iPad Air, iPad Mini, iPod Nano and iPod Touch "/>
    <s v="Computers&amp;Accessories|Accessories&amp;Peripherals|Cables&amp;Accessories|Cables|USBCables"/>
    <n v="399"/>
    <s v="&gt;#500"/>
    <n v="1299"/>
    <n v="0.69"/>
    <x v="3"/>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1/images/I/51UsScvHQNL._SX300_SY300_QL70_FMwebp_.jpg"/>
    <s v="https://www.amazon.in/Wayona-Nylon-Braided-Charging-iPhones/dp/B07JPJJZ2H/ref=sr_1_186?qid=1672909133&amp;s=electronics&amp;sr=1-186"/>
    <s v="yes"/>
    <n v="4"/>
    <n v="17042880"/>
    <e v="#NAME?"/>
    <s v="no"/>
    <n v="4500160"/>
  </r>
  <r>
    <x v="167"/>
    <s v="Electvision Remote Control Compatible with Kodak/Thomson Smart led tv  Before Placing Order for verification Contact Our coustmer Care 7738090464"/>
    <s v="Electronics|HomeTheater,TV&amp;Video|Accessories|RemoteControls"/>
    <n v="339"/>
    <s v="&gt;#500"/>
    <n v="1999"/>
    <n v="0.83"/>
    <x v="1"/>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1/images/I/51UsScvHQNL._SX300_SY300_QL70_FMwebp_.jpg"/>
    <s v="https://www.amazon.in/Electvision-Compatible-verification-coustmer-7738090464/dp/B09JKNF147/ref=sr_1_187?qid=1672909133&amp;s=electronics&amp;sr=1-187"/>
    <s v="yes"/>
    <n v="4"/>
    <n v="685657"/>
    <e v="#NAME?"/>
    <s v="yes"/>
    <n v="552573"/>
  </r>
  <r>
    <x v="168"/>
    <s v="Acer 80 cm  S Series HD Ready Android Smart LED TV AR32AR2841HDSB "/>
    <s v="Electronics|HomeTheater,TV&amp;Video|Televisions|SmartTelevisions"/>
    <n v="12499"/>
    <s v="#200-#500"/>
    <n v="22990"/>
    <n v="0.46"/>
    <x v="5"/>
    <n v="1611"/>
    <s v="Resolution : HD Ready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W/WEBP_402378-T1/images/I/51UsScvHQNL._SX300_SY300_QL70_FMwebp_.jpg"/>
    <s v="https://www.amazon.in/Acer-inches-Ready-Android-AR32AR2841HDSB/dp/B0B9959XF3/ref=sr_1_188?qid=1672909133&amp;s=electronics&amp;sr=1-188"/>
    <s v="no"/>
    <n v="4.5"/>
    <n v="37036890"/>
    <e v="#NAME?"/>
    <s v="no"/>
    <n v="10564938"/>
  </r>
  <r>
    <x v="169"/>
    <s v="realme 10W Fast Charging Micro-USB Cable "/>
    <s v="Computers&amp;Accessories|Accessories&amp;Peripherals|Cables&amp;Accessories|Cables|USBCables"/>
    <n v="249"/>
    <s v="&gt;#500"/>
    <n v="399"/>
    <n v="0.38"/>
    <x v="1"/>
    <n v="6558"/>
    <s v="realme's 10W Micro-USB Cable is compatible with both smartphones and tablets |Ensures up to 2A fast charging and high data transmission rate|The premium Nylon braids makes it robust and sturdy against unwanted bends and damages|Cable Length - 1 meter|realme's 10W Micro-USB Cable is compatible with both smartphones and tablets |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W/WEBP_402378-T1/images/I/51UsScvHQNL._SX300_SY300_QL70_FMwebp_.jpg"/>
    <s v="https://www.amazon.in/realme-Charging-Micro-USB-Cable-Braided/dp/B09PNR6F8Q/ref=sr_1_189?qid=1672909133&amp;s=electronics&amp;sr=1-189"/>
    <s v="no"/>
    <n v="4"/>
    <n v="2616642"/>
    <e v="#NAME?"/>
    <s v="no"/>
    <n v="151942302"/>
  </r>
  <r>
    <x v="170"/>
    <s v="TP-Link AC1300 USB WiFi Adapter  - 2.4G/5G Dual Band Mini Wireless Network Adapter for PC Desktop, MU-MIMO Wi-Fi Dongle, USB 3.0, Supports Windows 11,10, 8.1, 8, 7, XP/Mac OS 10.15 and earlier"/>
    <s v="Computers&amp;Accessories|NetworkingDevices|NetworkAdapters|WirelessUSBAdapters"/>
    <n v="1399"/>
    <s v="&gt;#500"/>
    <n v="2499"/>
    <n v="0.44"/>
    <x v="6"/>
    <n v="23169"/>
    <s v="Ultimate¬†Wi-Fi Speed¬†‚Äî‚Äî AC1300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51UsScvHQNL._SX300_SY300_QL70_FMwebp_.jpg"/>
    <s v="https://www.amazon.in/TP-Link-Archer-T3U-Wireless-MU-MIMO/dp/B07M69276N/ref=sr_1_190?qid=1672909133&amp;s=electronics&amp;sr=1-190"/>
    <s v="no"/>
    <n v="4.5"/>
    <n v="57899331"/>
    <e v="#NAME?"/>
    <s v="no"/>
    <n v="108963807"/>
  </r>
  <r>
    <x v="171"/>
    <s v="Acer 139 cm  I Series 4K Ultra HD Android Smart LED TV AR55AR2851UDFL "/>
    <s v="Electronics|HomeTheater,TV&amp;Video|Televisions|SmartTelevisions"/>
    <n v="32999"/>
    <s v="#200-#500"/>
    <n v="47990"/>
    <n v="0.31"/>
    <x v="5"/>
    <n v="4703"/>
    <s v="Resolution : 4K Ultra HD  | Refresh Rate : 60 Hertz | 178 Degree wide viewing angle|Connectivity: Dual band Wifi | 2 way Bluetooth | HDMI ports 2.1 x 3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Ultra-Android-AR55AR2851UDFL/dp/B0B1YZ9CB8/ref=sr_1_191?qid=1672909133&amp;s=electronics&amp;sr=1-191"/>
    <s v="no"/>
    <n v="4.5"/>
    <n v="225696970"/>
    <e v="#NAME?"/>
    <s v="no"/>
    <n v="6692369"/>
  </r>
  <r>
    <x v="172"/>
    <s v="Ambrane 60W / 3A Fast Charging Output Cable with Micro to USB for Mobile, Neckband, True Wireless Earphone Charging, 480mbps Data Sync Speed, 1m Length "/>
    <s v="Computers&amp;Accessories|Accessories&amp;Peripherals|Cables&amp;Accessories|Cables|USBCables"/>
    <n v="149"/>
    <s v="&gt;#500"/>
    <n v="399"/>
    <n v="0.63"/>
    <x v="1"/>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M/dp/B09YLYB9PB/ref=sr_1_192?qid=1672909133&amp;s=electronics&amp;sr=1-192"/>
    <s v="yes"/>
    <n v="4"/>
    <n v="567777"/>
    <e v="#NAME?"/>
    <s v="no"/>
    <n v="3772373"/>
  </r>
  <r>
    <x v="173"/>
    <s v="Wayona USB Type C 65W Fast Charging 2M/6Ft Long Flash Charge Cable 3A QC 3.0 Data Cable Compatible with Samsung Galaxy S21 S10 S9 S8, iQOO Z3, Vivo, Note 10 9 8, A20e A40 A50 A70, Moto G7 G8 "/>
    <s v="Computers&amp;Accessories|Accessories&amp;Peripherals|Cables&amp;Accessories|Cables|USBCables"/>
    <n v="325"/>
    <s v="&gt;#500"/>
    <n v="999"/>
    <n v="0.67"/>
    <x v="5"/>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W/WEBP_402378-T1/images/I/51UsScvHQNL._SX300_SY300_QL70_FMwebp_.jpg"/>
    <s v="https://www.amazon.in/Wayona-Charging-Charger-Samsung-Galaxy/dp/B08CTNJ985/ref=sr_1_193?qid=1672909134&amp;s=electronics&amp;sr=1-193"/>
    <s v="yes"/>
    <n v="4.5"/>
    <n v="2648349"/>
    <e v="#NAME?"/>
    <s v="no"/>
    <n v="13255"/>
  </r>
  <r>
    <x v="174"/>
    <s v="Syncwire LTG to USB Cable for Fast Charging Compatible with Phone 5/ 5C/ 5S/ 6/ 6S/ 7/8/ X/XR/XS Max/ 11/12/ 13 Series and Pad Air/Mini, Pod &amp; Other Devices "/>
    <s v="Computers&amp;Accessories|Accessories&amp;Peripherals|Cables&amp;Accessories|Cables|USBCables"/>
    <n v="399"/>
    <s v="#200-#500"/>
    <n v="1999"/>
    <n v="0.8"/>
    <x v="16"/>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W/WEBP_402378-T1/images/I/51UsScvHQNL._SX300_SY300_QL70_FMwebp_.jpg"/>
    <s v="https://www.amazon.in/Syncwire-Cable-Charging-Compatible-Devices/dp/B0BP7XLX48/ref=sr_1_194?qid=1672909134&amp;s=electronics&amp;sr=1-194"/>
    <s v="yes"/>
    <n v="5"/>
    <n v="9995"/>
    <e v="#NAME?"/>
    <s v="yes"/>
    <n v="3060"/>
  </r>
  <r>
    <x v="175"/>
    <s v="Skadioo WiFi Adapter for pc | Car Accessories, WiFi Dongle for pc | USB WiFi Adapter for pc | Wi-Fi Receiver 2.4GHz, 802.11b/g/n UNano Size WiFi Dongle Compatible Adapter,WiFi dongle for pc"/>
    <s v="Computers&amp;Accessories|NetworkingDevices|NetworkAdapters|WirelessUSBAdapters"/>
    <n v="199"/>
    <s v="#200-#500"/>
    <n v="499"/>
    <n v="0.6"/>
    <x v="8"/>
    <n v="612"/>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1/images/I/51UsScvHQNL._SX300_SY300_QL70_FMwebp_.jpg"/>
    <s v="https://www.amazon.in/Skadioo-Accessories-Receiver-Compatible-dongle/dp/B09LHXNZLR/ref=sr_1_195?qid=1672909134&amp;s=electronics&amp;sr=1-195"/>
    <s v="yes"/>
    <n v="3.5"/>
    <n v="305388"/>
    <e v="#NAME?"/>
    <s v="yes"/>
    <n v="5739336"/>
  </r>
  <r>
    <x v="176"/>
    <s v="FLiX  TPE Fast Charging Cable, Made in India, 480Mbps Data Sync, 1 Meter Long cable for all Andriod &amp; all Type C Devices "/>
    <s v="Computers&amp;Accessories|Accessories&amp;Peripherals|Cables&amp;Accessories|Cables|USBCables"/>
    <n v="88"/>
    <s v="&gt;#500"/>
    <n v="299"/>
    <n v="0.71"/>
    <x v="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Andriod-Devices/dp/B0B3N8VG24/ref=sr_1_196?qid=1672909134&amp;s=electronics&amp;sr=1-196"/>
    <s v="yes"/>
    <n v="4"/>
    <n v="2804022"/>
    <e v="#NAME?"/>
    <s v="no"/>
    <n v="25179930"/>
  </r>
  <r>
    <x v="177"/>
    <s v="Zoul USB C to USB C Fast Charging Cable 65W Type C to Type C Nylon Braided Cord Compatible with Macbook Oneplus 9 10R Samsung Galaxy S22 S21 Ultra Z Flip3 Macbook Air/Pro M1 Google Pixel 11'' iPad Pro 2020/2018 "/>
    <s v="Computers&amp;Accessories|Accessories&amp;Peripherals|Cables&amp;Accessories|Cables|USBCables"/>
    <n v="399"/>
    <s v="#200-#500"/>
    <n v="1099"/>
    <n v="0.64"/>
    <x v="4"/>
    <n v="2685"/>
    <s v="„ÄêHigh Charging Speed 65W„Äë: Output power up to 20V 3.25A, which is ensured by high-speed and safe charging, and the USB 2.0 supports data transfer speed which can reach 40~60MB/S .|„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W/WEBP_402378-T1/images/I/51UsScvHQNL._SX300_SY300_QL70_FMwebp_.jpg"/>
    <s v="https://www.amazon.in/Charging-Braided-Compatible-Samsung-Galaxy/dp/B08PSVBB2X/ref=sr_1_197?qid=1672909134&amp;s=electronics&amp;sr=1-197"/>
    <s v="yes"/>
    <n v="4"/>
    <n v="2950815"/>
    <e v="#NAME?"/>
    <s v="no"/>
    <n v="25179930"/>
  </r>
  <r>
    <x v="178"/>
    <s v="FLiX  Fast Charging Cable,Made in India,480Mbps Data Sync,Solid Cable,1 Meter Long cable for all Andriod &amp; Micro USB Devices "/>
    <s v="Computers&amp;Accessories|Accessories&amp;Peripherals|Cables&amp;Accessories|Cables|USBCables"/>
    <n v="57.89"/>
    <s v="#200"/>
    <n v="199"/>
    <n v="0.71"/>
    <x v="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Charging-480Mbps-Andriod-XCD-FPM01/dp/B0B3MQXNFB/ref=sr_1_198?qid=1672909134&amp;s=electronics&amp;sr=1-198"/>
    <s v="yes"/>
    <n v="4"/>
    <n v="1866222"/>
    <s v="#200"/>
    <s v="no"/>
    <n v="5401728"/>
  </r>
  <r>
    <x v="179"/>
    <s v="7SEVEN¬Æ Bluetooth Voice Command Remote for Xiaomi Redmi Mi Smart TV with Netflix &amp; Prime Video Hot Keys XMRM-00A"/>
    <s v="Electronics|HomeTheater,TV&amp;Video|Accessories|RemoteControls"/>
    <n v="799"/>
    <s v="#200-#500"/>
    <n v="1999"/>
    <n v="0.6"/>
    <x v="9"/>
    <n v="576"/>
    <s v="Compatible with MI Smart TV 4A 32 inch Led TV /Mi 4A 43 inch led TV | Mi LED Smart TV 4A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This is an Imported Generic Product &amp; Not Original Mi Remote.|For Pairing to LED TV, Please use new Alkaline Batteries."/>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1/images/I/51UsScvHQNL._SX300_SY300_QL70_FMwebp_.jpg"/>
    <s v="https://www.amazon.in/7SEVEN-Bluetooth-Command-Netflix-XMRM-00A/dp/B08XMSKKMM/ref=sr_1_199?qid=1672909134&amp;s=electronics&amp;sr=1-199"/>
    <s v="yes"/>
    <n v="3.5"/>
    <n v="1151424"/>
    <e v="#NAME?"/>
    <s v="yes"/>
    <n v="180288"/>
  </r>
  <r>
    <x v="180"/>
    <s v="Sony TV - Remote Compatible for Sony LED Remote Control Works with Sony LED TV by Trend Trail Speed tech &amp; Remote hi Remote &amp; REO India only"/>
    <s v="Electronics|HomeTheater,TV&amp;Video|Accessories|RemoteControls"/>
    <n v="205"/>
    <s v="&gt;#500"/>
    <n v="499"/>
    <n v="0.59"/>
    <x v="12"/>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W/WEBP_402378-T1/images/I/51UsScvHQNL._SX300_SY300_QL70_FMwebp_.jpg"/>
    <s v="https://www.amazon.in/Sony-TV-Remote-Compatible-Control/dp/B09L8DT7D6/ref=sr_1_200?qid=1672909134&amp;s=electronics&amp;sr=1-200"/>
    <s v="yes"/>
    <n v="4"/>
    <n v="156187"/>
    <e v="#NAME?"/>
    <s v="yes"/>
    <n v="925541"/>
  </r>
  <r>
    <x v="181"/>
    <s v="Storite USB 3.0 Cable A to Micro B high Speed Upto 5 Gbps Data Transfer Cable for Portable External Hard Drive - , Black"/>
    <s v="Computers&amp;Accessories|Accessories&amp;Peripherals|Cables&amp;Accessories|Cables|USBCables"/>
    <n v="299"/>
    <s v="&gt;#500"/>
    <n v="699"/>
    <n v="0.56999999999999995"/>
    <x v="4"/>
    <n v="2957"/>
    <s v="USB 3.0 Micro Cable A to Micro B For External Hard Drives/Disk; Quickly Transfer data from an external storage device to your PC or Laptop at 10x the speed of USB 2.0.|Connector A: USB 3.0 A  Male Connector B: USB 3.0 Micro-B  Male.|Superspeed USB 3.0 cable A to Micro B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1/images/I/51UsScvHQNL._SX300_SY300_QL70_FMwebp_.jpg"/>
    <s v="https://www.amazon.in/Storite-USB-3-0-Micro-Cable/dp/B00GE55L22/ref=sr_1_201?qid=1672909134&amp;s=electronics&amp;sr=1-201"/>
    <s v="yes"/>
    <n v="4"/>
    <n v="2066943"/>
    <e v="#NAME?"/>
    <s v="no"/>
    <n v="19918352"/>
  </r>
  <r>
    <x v="182"/>
    <s v="boAt LTG 500 Apple MFI Certified for iPhone, iPad and iPod 2Mtr Data Cable"/>
    <s v="Computers&amp;Accessories|Accessories&amp;Peripherals|Cables&amp;Accessories|Cables|USBCables"/>
    <n v="849"/>
    <s v="&gt;#500"/>
    <n v="999"/>
    <n v="0.15"/>
    <x v="4"/>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W/WEBP_402378-T1/images/I/51UsScvHQNL._SX300_SY300_QL70_FMwebp_.jpg"/>
    <s v="https://www.amazon.in/LTG500-Indestructible-Certified-Lightning-2Meter/dp/B0162K34H2/ref=sr_1_202?qid=1672909134&amp;s=electronics&amp;sr=1-202"/>
    <s v="no"/>
    <n v="4"/>
    <n v="6729264"/>
    <e v="#NAME?"/>
    <s v="no"/>
    <n v="91286272"/>
  </r>
  <r>
    <x v="183"/>
    <s v="AmazonBasics USB C to Lightning Aluminum with Nylon Braided MFi Certified Charging Cable "/>
    <s v="Computers&amp;Accessories|Accessories&amp;Peripherals|Cables&amp;Accessories|Cables|USBCables"/>
    <n v="949"/>
    <s v="&gt;#500"/>
    <n v="1999"/>
    <n v="0.53"/>
    <x v="6"/>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Lightning-Aluminum-Certified-Charging/dp/B0B8SRZ5SV/ref=sr_1_203?qid=1672909134&amp;s=electronics&amp;sr=1-203"/>
    <s v="yes"/>
    <n v="4.5"/>
    <n v="27090448"/>
    <e v="#NAME?"/>
    <s v="no"/>
    <n v="73871952"/>
  </r>
  <r>
    <x v="184"/>
    <s v="AmazonBasics Double Braided Nylon USB Type-C to Type-C 2.0 Cable Smartphone "/>
    <s v="Computers&amp;Accessories|Accessories&amp;Peripherals|Cables&amp;Accessories|Cables|USBCables"/>
    <n v="499"/>
    <s v="#200-#500"/>
    <n v="1200"/>
    <n v="0.57999999999999996"/>
    <x v="5"/>
    <n v="5451"/>
    <s v="Connect USB Type-C enabled devices  with standard USB Type-C 2.0 enabled devices and accessories |Supports USB PD fast charging up to 60W 20V/3A; charges phones and laptop with USB C ports at high-speed; supports data transfer speed up to 480Mbps|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51UsScvHQNL._SX300_SY300_QL70_FMwebp_.jpg"/>
    <s v="https://www.amazon.in/AmazonBasics-Double-Braided-Nylon-Type-C/dp/B07CWNJLPC/ref=sr_1_204?qid=1672909134&amp;s=electronics&amp;sr=1-204"/>
    <s v="yes"/>
    <n v="4.5"/>
    <n v="6541200"/>
    <e v="#NAME?"/>
    <s v="no"/>
    <n v="59475861"/>
  </r>
  <r>
    <x v="185"/>
    <s v="Amazon Basics USB 3.0 Cable - A Male to Micro B - 6 Feet , Black"/>
    <s v="Computers&amp;Accessories|Accessories&amp;Peripherals|Cables&amp;Accessories|Cables|USBCables"/>
    <n v="299"/>
    <s v="&gt;#500"/>
    <n v="485"/>
    <n v="0.38"/>
    <x v="5"/>
    <n v="10911"/>
    <s v="One USB 3.0 Cable - A Male to Micro B - 6 Feet |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W/WEBP_402378-T1/images/I/51UsScvHQNL._SX300_SY300_QL70_FMwebp_.jpg"/>
    <s v="https://www.amazon.in/AmazonBasics-USB-3-0-Cable-Meters/dp/B00NH12R1O/ref=sr_1_205?qid=1672909134&amp;s=electronics&amp;sr=1-205"/>
    <s v="no"/>
    <n v="4.5"/>
    <n v="5291835"/>
    <e v="#NAME?"/>
    <s v="no"/>
    <n v="147865872"/>
  </r>
  <r>
    <x v="186"/>
    <s v="AmazonBasics USB C to Lightning Aluminum with Nylon Braided MFi Certified Charging Cable "/>
    <s v="Computers&amp;Accessories|Accessories&amp;Peripherals|Cables&amp;Accessories|Cables|USBCables"/>
    <n v="949"/>
    <s v="&gt;#500"/>
    <n v="1999"/>
    <n v="0.53"/>
    <x v="6"/>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UsScvHQNL._SX300_SY300_QL70_FMwebp_.jpg"/>
    <s v="https://www.amazon.in/AmazonBasics-Lightning-Aluminum-Certified-Charging/dp/B0B8SSC5D9/ref=sr_1_206?qid=1672909134&amp;s=electronics&amp;sr=1-206"/>
    <s v="yes"/>
    <n v="4.5"/>
    <n v="27090448"/>
    <e v="#NAME?"/>
    <s v="no"/>
    <n v="38026912"/>
  </r>
  <r>
    <x v="187"/>
    <s v="Wayona Usb C 65W Fast Charging Cable Compatible For Tablets Samsung S22 S20 S10 S20Fe S21 S21 Ultra A70 A51 A71 A50S M31 M51 M31S M53 5G "/>
    <s v="Computers&amp;Accessories|Accessories&amp;Peripherals|Cables&amp;Accessories|Cables|USBCables"/>
    <n v="379"/>
    <s v="&gt;#500"/>
    <n v="1099"/>
    <n v="0.66"/>
    <x v="5"/>
    <n v="2806"/>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 NOTE: This product DO NOT support video output and monitor connection.|„ÄêCompatibility List„Äë: This USB C to USB C cable compatible with Samsung Galaxy S21 S21+ / S20 S20+ S20 Ultra Note10/Note 10 Plus,S20, S21 Ultra, iPad Air 2020 10.9‚Äò‚Äô , iPad Pro 12.9'' Gen3  , iPad Pro 11'' , Nexus 6P/5X , Compatible with Macbook with the original charger |„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UsScvHQNL._SX300_SY300_QL70_FMwebp_.jpg"/>
    <s v="https://www.amazon.in/Wayona-Charging-Charger-Compatible-Samsung/dp/B08WKG2MWT/ref=sr_1_207?qid=1672909134&amp;s=electronics&amp;sr=1-207"/>
    <s v="yes"/>
    <n v="4.5"/>
    <n v="3083794"/>
    <e v="#NAME?"/>
    <s v="no"/>
    <n v="982100"/>
  </r>
  <r>
    <x v="188"/>
    <s v="Karbonn 80 cm  Millenium Bezel-Less Series HD Ready Smart LED TV KJW32SKHD "/>
    <s v="Electronics|HomeTheater,TV&amp;Video|Televisions|SmartTelevisions"/>
    <n v="8990"/>
    <s v="&gt;#500"/>
    <n v="18990"/>
    <n v="0.53"/>
    <x v="2"/>
    <n v="350"/>
    <s v="Resolution: HD Ready  | Reresh Rate : 60 hertz | 16:09 Display Scale|Connectivity: 2 HDMI Ports to connect set-top box, Blu Ray players and gaming console | 2 USB Ports to connect hard drives and other USB devices | 2 AV Input ports | RF Port | RJ45 | Wi-Fi|Smart TV Features: Android 9.0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51UsScvHQNL._SX300_SY300_QL70_FMwebp_.jpg"/>
    <s v="https://www.amazon.in/Karbonn-Millennium-KJW32SKHD-Phantom-Bezel-Less/dp/B0B466C3G4/ref=sr_1_208?qid=1672909134&amp;s=electronics&amp;sr=1-208"/>
    <s v="yes"/>
    <n v="4"/>
    <n v="6646500"/>
    <e v="#NAME?"/>
    <s v="yes"/>
    <n v="10508050"/>
  </r>
  <r>
    <x v="189"/>
    <s v="BlueRigger Digital Optical Audio Toslink Cable  With 8 Channel  Audio Support "/>
    <s v="Electronics|HomeTheater,TV&amp;Video|Accessories|Cables|OpticalCables"/>
    <n v="486"/>
    <s v="&gt;#500"/>
    <n v="1999"/>
    <n v="0.76"/>
    <x v="3"/>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1/images/I/51UsScvHQNL._SX300_SY300_QL70_FMwebp_.jpg"/>
    <s v="https://www.amazon.in/BlueRigger-Digital-Optical-Toslink-Meters/dp/B005LJQMZC/ref=sr_1_209?qid=1672909134&amp;s=electronics&amp;sr=1-209"/>
    <s v="yes"/>
    <n v="4"/>
    <n v="60015977"/>
    <e v="#NAME?"/>
    <s v="no"/>
    <n v="120182069"/>
  </r>
  <r>
    <x v="190"/>
    <s v="VW 60 cm  Premium Series HD Ready LED TV VW24A "/>
    <s v="Electronics|HomeTheater,TV&amp;Video|Televisions|StandardTelevisions"/>
    <n v="5699"/>
    <s v="&gt;#500"/>
    <n v="11000"/>
    <n v="0.48"/>
    <x v="3"/>
    <n v="4003"/>
    <s v="Sound output: 20 Watts Output | In-built Box Speakers|Resolution: HD Ready  | Refresh Rate: 60 hertz | Viewing angle: 178 degree|Installation: For requesting installation/wall mounting/demo of this product once delivered, please directly call Visio World support on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1/images/I/51UsScvHQNL._SX300_SY300_QL70_FMwebp_.jpg"/>
    <s v="https://www.amazon.in/Visio-World-inches-VW24A-Ready/dp/B07MDRGHWQ/ref=sr_1_210?qid=1672909134&amp;s=electronics&amp;sr=1-210"/>
    <s v="no"/>
    <n v="4"/>
    <n v="44033000"/>
    <e v="#NAME?"/>
    <s v="no"/>
    <n v="715804451"/>
  </r>
  <r>
    <x v="191"/>
    <s v="Amazon Basics USB A to Lightning MFi Certified Charging Cable "/>
    <s v="Computers&amp;Accessories|Accessories&amp;Peripherals|Cables&amp;Accessories|Cables|USBCables"/>
    <n v="709"/>
    <s v="&gt;#500"/>
    <n v="1999"/>
    <n v="0.65"/>
    <x v="4"/>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1/images/I/51UsScvHQNL._SX300_SY300_QL70_FMwebp_.jpg"/>
    <s v="https://www.amazon.in/AmazonBasics-Certified-Lightning-Charge-Meters/dp/B07DC4RZPY/ref=sr_1_211?qid=1672909134&amp;s=electronics&amp;sr=1-211"/>
    <s v="yes"/>
    <n v="4"/>
    <n v="357455183"/>
    <e v="#NAME?"/>
    <s v="no"/>
    <n v="1271210053"/>
  </r>
  <r>
    <x v="192"/>
    <s v="Samsung 138 cm  Crystal 4K Neo Series Ultra HD Smart LED TV UA55AUE65AKXXL "/>
    <s v="Electronics|HomeTheater,TV&amp;Video|Televisions|SmartTelevisions"/>
    <n v="47990"/>
    <s v="&gt;#500"/>
    <n v="70900"/>
    <n v="0.32"/>
    <x v="5"/>
    <n v="7109"/>
    <s v="Resolution : Crystal 4K Ultra HD  | Refresh Rate : 50 Hertz|Connectivity: 3 HDMI ports to connect set top box, Blu-ray speakers or a gaming console | 1 USB ports to connect hard drives or other USB devices|Display: Ultra HD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55AUE65AKXXL/dp/B0B15GSPQW/ref=sr_1_212?qid=1672909134&amp;s=electronics&amp;sr=1-212"/>
    <s v="no"/>
    <n v="4.5"/>
    <n v="504028100"/>
    <e v="#NAME?"/>
    <s v="no"/>
    <n v="3483410"/>
  </r>
  <r>
    <x v="193"/>
    <s v="LOHAYA Television Remote Compatible for VU LED LCD HD Tv Remote Control Model No :- EN2B27V"/>
    <s v="Electronics|HomeTheater,TV&amp;Video|Accessories|RemoteControls"/>
    <n v="299"/>
    <s v="&gt;#500"/>
    <n v="1199"/>
    <n v="0.75"/>
    <x v="8"/>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1/images/I/51UsScvHQNL._SX300_SY300_QL70_FMwebp_.jpg"/>
    <s v="https://www.amazon.in/LOHAYA-Television-Remote-Compatible-Control/dp/B08GJNM9N7/ref=sr_1_213?qid=1672909134&amp;s=electronics&amp;sr=1-213"/>
    <s v="yes"/>
    <n v="3.5"/>
    <n v="587510"/>
    <e v="#NAME?"/>
    <s v="yes"/>
    <n v="240590"/>
  </r>
  <r>
    <x v="194"/>
    <s v="Duracell Micro USB 3A Braided Sync &amp; Fast Charging Cable, 3.9 Feet . Supports QC 2.0/3.0 Charging, High Speed Data Transmission - Black"/>
    <s v="Computers&amp;Accessories|Accessories&amp;Peripherals|Cables&amp;Accessories|Cables|USBCables"/>
    <n v="320"/>
    <s v="&gt;#500"/>
    <n v="599"/>
    <n v="0.47"/>
    <x v="4"/>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W/WEBP_402378-T1/images/I/51UsScvHQNL._SX300_SY300_QL70_FMwebp_.jpg"/>
    <s v="https://www.amazon.in/DURACELL-Micro-braided-Charge-Cable/dp/B09C6FML9B/ref=sr_1_214?qid=1672909134&amp;s=electronics&amp;sr=1-214"/>
    <s v="no"/>
    <n v="4"/>
    <n v="294109"/>
    <e v="#NAME?"/>
    <s v="yes"/>
    <n v="29951"/>
  </r>
  <r>
    <x v="195"/>
    <s v="Zebronics CU3100V Fast charging Type C cable with QC 18W support, 3A max capacity, 1 meter braided cable, Data transfer and Superior durability "/>
    <s v="Computers&amp;Accessories|Accessories&amp;Peripherals|Cables&amp;Accessories|Cables|USBCables"/>
    <n v="139"/>
    <s v="#200-#500"/>
    <n v="549"/>
    <n v="0.75"/>
    <x v="2"/>
    <n v="61"/>
    <s v="Fast charging support for various smart phones with the standard QC 18W support .|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1/images/I/51UsScvHQNL._SX300_SY300_QL70_FMwebp_.jpg"/>
    <s v="https://www.amazon.in/Zebronics-CU3100V-charging-capacity-durability/dp/B0B65MJ45G/ref=sr_1_215?qid=1672909134&amp;s=electronics&amp;sr=1-215"/>
    <s v="yes"/>
    <n v="4"/>
    <n v="33489"/>
    <e v="#NAME?"/>
    <s v="yes"/>
    <n v="572058"/>
  </r>
  <r>
    <x v="196"/>
    <s v="FLiX  USB to iPhone Lightning Textured Pattern Data Sync &amp; 2A Fast Charging Cable, Made in India, 480Mbps Data Sync, Tough Cable, 1 Meter Long USB Cable for Apple Devices "/>
    <s v="Computers&amp;Accessories|Accessories&amp;Peripherals|Cables&amp;Accessories|Cables|USBCables"/>
    <n v="129"/>
    <s v="&gt;#500"/>
    <n v="249"/>
    <n v="0.48"/>
    <x v="1"/>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Beetel-Durable-Lightning-Charge/dp/B08P9RYPLR/ref=sr_1_216?qid=1672909134&amp;s=electronics&amp;sr=1-216"/>
    <s v="no"/>
    <n v="4"/>
    <n v="2335122"/>
    <e v="#NAME?"/>
    <s v="no"/>
    <n v="307973520"/>
  </r>
  <r>
    <x v="197"/>
    <s v="MI 108 cm  5A Series Full HD Smart Android LED TV L43M7-EAIN "/>
    <s v="Electronics|HomeTheater,TV&amp;Video|Televisions|SmartTelevisions"/>
    <n v="24999"/>
    <s v="&gt;#500"/>
    <n v="35999"/>
    <n v="0.31"/>
    <x v="3"/>
    <n v="32840"/>
    <s v="Note : The brands, Mi and Xiaomi, are part of the same multinational conglomerate|Resolution : Full HD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51UsScvHQNL._SX300_SY300_QL70_FMwebp_.jpg"/>
    <s v="https://www.amazon.in/MI-inches-Smart-Android-L43M7-EAIN/dp/B0B6F8HHR6/ref=sr_1_217?qid=1672909135&amp;s=electronics&amp;sr=1-217"/>
    <s v="no"/>
    <n v="4"/>
    <n v="1182207160"/>
    <e v="#NAME?"/>
    <s v="no"/>
    <n v="240323120"/>
  </r>
  <r>
    <x v="198"/>
    <s v="Belkin Apple Certified Lightning to USB Charge and Sync Cable for iPhone, iPad, Air Pods, 39.6 inch  ‚Äì Black"/>
    <s v="Computers&amp;Accessories|Accessories&amp;Peripherals|Cables&amp;Accessories|Cables|USBCables"/>
    <n v="999"/>
    <s v="#200-#500"/>
    <n v="1699"/>
    <n v="0.41"/>
    <x v="6"/>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1/images/I/51UsScvHQNL._SX300_SY300_QL70_FMwebp_.jpg"/>
    <s v="https://www.amazon.in/Belkin-Lightning-AirPods-MFi-Certified-Charging/dp/B084MZXJN6/ref=sr_1_218?qid=1672909135&amp;s=electronics&amp;sr=1-218"/>
    <s v="no"/>
    <n v="4.5"/>
    <n v="12433282"/>
    <e v="#NAME?"/>
    <s v="no"/>
    <n v="5773902"/>
  </r>
  <r>
    <x v="199"/>
    <s v="Time Office Scanner Replacement Cable for Startek FM220U  Ivory"/>
    <s v="Computers&amp;Accessories|Accessories&amp;Peripherals|Cables&amp;Accessories|Cables|USBCables"/>
    <n v="225"/>
    <s v="&gt;#500"/>
    <n v="499"/>
    <n v="0.55000000000000004"/>
    <x v="4"/>
    <n v="789"/>
    <s v="Approx. Length Of Cable: 2' Feet|Can Be Used For Startek Fm220U Fingerprint Scanner|Color: Ivory|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1/images/I/51UsScvHQNL._SX300_SY300_QL70_FMwebp_.jpg"/>
    <s v="https://www.amazon.in/Time-Office-Replacement-Startek-FM220U/dp/B08XMG618K/ref=sr_1_220?qid=1672909135&amp;s=electronics&amp;sr=1-220"/>
    <s v="yes"/>
    <n v="4"/>
    <n v="393711"/>
    <e v="#NAME?"/>
    <s v="yes"/>
    <n v="321123"/>
  </r>
  <r>
    <x v="200"/>
    <s v="Caldipree Silicone Case Cover Compatible for 2022 Samsung Smart TV Remote QLED TV BN68-13897A TM2280E "/>
    <s v="Electronics|HomeTheater,TV&amp;Video|Accessories|RemoteControls"/>
    <n v="547"/>
    <s v="&gt;#500"/>
    <n v="2999"/>
    <n v="0.82"/>
    <x v="5"/>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W/WEBP_402378-T1/images/I/51UsScvHQNL._SX300_SY300_QL70_FMwebp_.jpg"/>
    <s v="https://www.amazon.in/Caldipree-Silicone-Compatible-BN68-13897A-2022-BLACK/dp/B0BCKWZ884/ref=sr_1_221?qid=1672909135&amp;s=electronics&amp;sr=1-221"/>
    <s v="yes"/>
    <n v="4.5"/>
    <n v="1220593"/>
    <e v="#NAME?"/>
    <s v="yes"/>
    <n v="976393"/>
  </r>
  <r>
    <x v="201"/>
    <s v="Storite USB 2.0 A to Mini 5 pin B Cable for External HDDS/Camera/Card Readers 35cm"/>
    <s v="Computers&amp;Accessories|Accessories&amp;Peripherals|Cables&amp;Accessories|Cables|USBCables"/>
    <n v="259"/>
    <s v="&gt;#500"/>
    <n v="699"/>
    <n v="0.63"/>
    <x v="12"/>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1/images/I/51UsScvHQNL._SX300_SY300_QL70_FMwebp_.jpg"/>
    <s v="https://www.amazon.in/Storite%C2%AE-USB-2-0-Mini-0-88feet/dp/B00GGGOYEK/ref=sr_1_222?qid=1672909135&amp;s=electronics&amp;sr=1-222"/>
    <s v="yes"/>
    <n v="4"/>
    <n v="1676901"/>
    <e v="#NAME?"/>
    <s v="no"/>
    <n v="6333360"/>
  </r>
  <r>
    <x v="202"/>
    <s v="Universal Remote Control for All Sony TV for All LCD LED and Bravia TVs Remote"/>
    <s v="Electronics|HomeTheater,TV&amp;Video|Accessories|RemoteControls"/>
    <n v="239"/>
    <s v="&gt;#500"/>
    <n v="699"/>
    <n v="0.66"/>
    <x v="6"/>
    <n v="2640"/>
    <s v="Replacement for Sony RM-YD092 ,Fits with various SONY brand models,It is compatible with most of new and old SONY TV. Support 2K 4K UHD Smart TV. including Home hub buttons.Has both TV mode and DVD mode|This Item uses two AAA batteries.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1/images/I/51UsScvHQNL._SX300_SY300_QL70_FMwebp_.jpg"/>
    <s v="https://www.amazon.in/Universal-Remote-Control-Sony-Bravia/dp/B07ZR4S1G4/ref=sr_1_223_mod_primary_new?qid=1672909135&amp;s=electronics&amp;sbo=RZvfv%2F%2FHxDF%2BO5021pAnSA%3D%3D&amp;sr=1-223"/>
    <s v="yes"/>
    <n v="4.5"/>
    <n v="1845360"/>
    <e v="#NAME?"/>
    <s v="no"/>
    <n v="2214960"/>
  </r>
  <r>
    <x v="203"/>
    <s v="Cotbolt Silicone Case Cover Compatible for Samsung BN59-01312A QLED 8K 4K Smart TV Remote Shockproof Protective Remote Cover "/>
    <s v="Electronics|HomeTheater,TV&amp;Video|Accessories|RemoteControls"/>
    <n v="349"/>
    <s v="&gt;#500"/>
    <n v="999"/>
    <n v="0.65"/>
    <x v="1"/>
    <n v="839"/>
    <s v="Type: Protective Cover For Remote Control|Material: Silicone|Available colors: Red, Black.|For your convenience we have list some remote models for your easy reference."/>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51UsScvHQNL._SX300_SY300_QL70_FMwebp_.jpg"/>
    <s v="https://www.amazon.in/Cotbolt-Compatible-BN59-01312A-Shockproof-Protective/dp/B09C635BMM/ref=sr_1_224?qid=1672909135&amp;s=electronics&amp;sr=1-224"/>
    <s v="yes"/>
    <n v="4"/>
    <n v="838161"/>
    <e v="#NAME?"/>
    <s v="yes"/>
    <n v="36961306"/>
  </r>
  <r>
    <x v="204"/>
    <s v="BlueRigger High Speed HDMI Cable with Ethernet - Supports 3D, 4K 60Hz and Audio Return - Latest Version "/>
    <s v="Electronics|HomeTheater,TV&amp;Video|Accessories|Cables|HDMICables"/>
    <n v="467"/>
    <s v="&gt;#500"/>
    <n v="599"/>
    <n v="0.22"/>
    <x v="6"/>
    <n v="44054"/>
    <s v="[Premium Cable] - High-Speed HDMI Cables. Made with a PVC Jacket, this cable protects against fraying and damage, making it perfect for everyday use.|[ Supports Latest HDMI 2.0b Standard ] - 4K, UHD, 3D, Audio Return Channel ,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1/images/I/51UsScvHQNL._SX300_SY300_QL70_FMwebp_.jpg"/>
    <s v="https://www.amazon.in/BlueRigger-High-Speed-Cable-Ethernet/dp/B00GG59HU2/ref=sr_1_225?qid=1672909135&amp;s=electronics&amp;sr=1-225"/>
    <s v="no"/>
    <n v="4.5"/>
    <n v="26388346"/>
    <e v="#NAME?"/>
    <s v="no"/>
    <n v="142338474"/>
  </r>
  <r>
    <x v="205"/>
    <s v="Amkette 30 Pin to USB Charging &amp; Data Sync Cable for iPhone 3G/3GS/4/4s/iPad 1/2/3, iPod Nano 5th/6th Gen and iPod Touch 3rd/4th Gen -1.5m "/>
    <s v="Computers&amp;Accessories|Accessories&amp;Peripherals|Cables&amp;Accessories|Cables|USBCables"/>
    <n v="449"/>
    <s v="&gt;#500"/>
    <n v="599"/>
    <n v="0.25"/>
    <x v="1"/>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W/WEBP_402378-T1/images/I/51UsScvHQNL._SX300_SY300_QL70_FMwebp_.jpg"/>
    <s v="https://www.amazon.in/Amkette-Charging-Cable-iPhone-Touch/dp/B00RGLI0ZS/ref=sr_1_226?qid=1672909135&amp;s=electronics&amp;sr=1-226"/>
    <s v="no"/>
    <n v="4"/>
    <n v="1935369"/>
    <e v="#NAME?"/>
    <s v="no"/>
    <n v="206784"/>
  </r>
  <r>
    <x v="206"/>
    <s v="TCL 80 cm  HD Ready Certified Android Smart LED TV 32S615 "/>
    <s v="Electronics|HomeTheater,TV&amp;Video|Televisions|SmartTelevisions"/>
    <n v="11990"/>
    <s v="&gt;#500"/>
    <n v="31990"/>
    <n v="0.63"/>
    <x v="3"/>
    <n v="64"/>
    <s v="Resolution: HD Ready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W/WEBP_402378-T1/images/I/51UsScvHQNL._SX300_SY300_QL70_FMwebp_.jpg"/>
    <s v="https://www.amazon.in/TCL-inches-Certified-Android-32S615/dp/B09ZPJT8B2/ref=sr_1_227?qid=1672909135&amp;s=electronics&amp;sr=1-227"/>
    <s v="yes"/>
    <n v="4"/>
    <n v="2047360"/>
    <e v="#NAME?"/>
    <s v="yes"/>
    <n v="532096"/>
  </r>
  <r>
    <x v="207"/>
    <s v="POPIO Type C Dash Charging USB Data Cable for OnePlus Devices"/>
    <s v="Computers&amp;Accessories|Accessories&amp;Peripherals|Cables&amp;Accessories|Cables|USBCables"/>
    <n v="350"/>
    <s v="&gt;#500"/>
    <n v="599"/>
    <n v="0.42"/>
    <x v="2"/>
    <n v="8314"/>
    <s v="Connect USB Type-C enabled devices  with standard USB Type-A enabled devices .|Reversible design - easily insert the Type-C connector into any Type-C enabled device .|Type-C port is half the width and one-third the height of a standard USB-A connector .|Up to 480 Mbps data transfer speed; power output up to 5V, 4 Amp ;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W/WEBP_402378-T1/images/I/51UsScvHQNL._SX300_SY300_QL70_FMwebp_.jpg"/>
    <s v="https://www.amazon.in/POPIO-Charging-Cable-OnePlus-Devices/dp/B07HZ2QCGR/ref=sr_1_228?qid=1672909135&amp;s=electronics&amp;sr=1-228"/>
    <s v="no"/>
    <n v="4"/>
    <n v="4980086"/>
    <e v="#NAME?"/>
    <s v="no"/>
    <n v="18698186"/>
  </r>
  <r>
    <x v="208"/>
    <s v="MYVN LTG to USB for¬†Fast Charging &amp; Data Sync USB Cable Compatible for iPhone 5/5s/6/6S/7/7+/8/8+/10/11, iPad Air/Mini, iPod and iOS Devices "/>
    <s v="Computers&amp;Accessories|Accessories&amp;Peripherals|Cables&amp;Accessories|Cables|USBCables"/>
    <n v="252"/>
    <s v="&gt;#500"/>
    <n v="999"/>
    <n v="0.75"/>
    <x v="8"/>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1/images/I/51UsScvHQNL._SX300_SY300_QL70_FMwebp_.jpg"/>
    <s v="https://www.amazon.in/MYVN-Fast-Charging-Compatible-iPhone-Devices/dp/B095244Q22/ref=sr_1_229?qid=1672909135&amp;s=electronics&amp;sr=1-229"/>
    <s v="yes"/>
    <n v="3.5"/>
    <n v="2246751"/>
    <e v="#NAME?"/>
    <s v="no"/>
    <n v="762411"/>
  </r>
  <r>
    <x v="209"/>
    <s v="Tata Sky Universal Remote Compatible for SD/HD"/>
    <s v="Electronics|HomeTheater,TV&amp;Video|Accessories|RemoteControls"/>
    <n v="204"/>
    <s v="&gt;#500"/>
    <n v="599"/>
    <n v="0.66"/>
    <x v="10"/>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1/images/I/51UsScvHQNL._SX300_SY300_QL70_FMwebp_.jpg"/>
    <s v="https://www.amazon.in/Tata-Sky-Universal-Remote-Compatible/dp/B08CKW1KH9/ref=sr_1_230?qid=1672909135&amp;s=electronics&amp;sr=1-230"/>
    <s v="yes"/>
    <n v="3.5"/>
    <n v="203061"/>
    <e v="#NAME?"/>
    <s v="yes"/>
    <n v="9153"/>
  </r>
  <r>
    <x v="210"/>
    <s v="WZATCO Pixel | Portable LED Projector | Native 720p with Full HD 1080P Support | 2000 Lumens  | 176&quot; Large Screen | Projector for Home and Outdoor | Compatible with TV Stick, PC, PS4"/>
    <s v="Electronics|HomeTheater,TV&amp;Video|Projectors"/>
    <n v="6490"/>
    <s v="&gt;#500"/>
    <n v="9990"/>
    <n v="0.35"/>
    <x v="1"/>
    <n v="27"/>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W/WEBP_402378-T1/images/I/51UsScvHQNL._SX300_SY300_QL70_FMwebp_.jpg"/>
    <s v="https://www.amazon.in/WZATCO-Pixel-Portable-Projector-Compatible/dp/B0BLV1GNLN/ref=sr_1_231?qid=1672909135&amp;s=electronics&amp;sr=1-231"/>
    <s v="no"/>
    <n v="4"/>
    <n v="269730"/>
    <e v="#NAME?"/>
    <s v="yes"/>
    <n v="5319"/>
  </r>
  <r>
    <x v="211"/>
    <s v="7SEVEN¬Æ Compatible Tata Sky Remote Control Replacement of Original dth SD HD tata Play Set top Box Remote - IR Learning Universal Remote for Any Brand TV - Pairing Must"/>
    <s v="Electronics|HomeTheater,TV&amp;Video|Accessories|RemoteControls"/>
    <n v="235"/>
    <s v="&gt;#500"/>
    <n v="599"/>
    <n v="0.61"/>
    <x v="13"/>
    <n v="197"/>
    <s v="1.Replacement Remote Control for Tatasky HD/SD Support .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51UsScvHQNL._SX300_SY300_QL70_FMwebp_.jpg"/>
    <s v="https://www.amazon.in/Tata-Remote-Control-Compatible-tatasky/dp/B08RHPDNVV/ref=sr_1_232?qid=1672909135&amp;s=electronics&amp;sr=1-232"/>
    <s v="yes"/>
    <n v="3.5"/>
    <n v="118003"/>
    <e v="#NAME?"/>
    <s v="yes"/>
    <n v="14770469"/>
  </r>
  <r>
    <x v="212"/>
    <s v="AmazonBasics USB 2.0 Extension Cable for Personal Computer, Printer, 2-Pack - A-Male to A-Female - 3.3 Feet "/>
    <s v="Computers&amp;Accessories|Accessories&amp;Peripherals|Cables&amp;Accessories|Cables|USBCables"/>
    <n v="299"/>
    <s v="&gt;#500"/>
    <n v="800"/>
    <n v="0.63"/>
    <x v="7"/>
    <n v="74977"/>
    <s v="Two 3.3-feet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51UsScvHQNL._SX300_SY300_QL70_FMwebp_.jpg"/>
    <s v="https://www.amazon.in/AmazonBasics-Extension-Cable-2-Pack-Female/dp/B00NH13Q8W/ref=sr_1_233?qid=1672909135&amp;s=electronics&amp;sr=1-233"/>
    <s v="yes"/>
    <n v="4.5"/>
    <n v="59981600"/>
    <e v="#NAME?"/>
    <s v="no"/>
    <n v="643527591"/>
  </r>
  <r>
    <x v="213"/>
    <s v="Amazon Basics USB C to Lightning TPE MFi Certified Charging Cable "/>
    <s v="Computers&amp;Accessories|Accessories&amp;Peripherals|Cables&amp;Accessories|Cables|USBCables"/>
    <n v="799"/>
    <s v="&gt;#500"/>
    <n v="1999"/>
    <n v="0.6"/>
    <x v="3"/>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W/WEBP_402378-T1/images/I/51UsScvHQNL._SX300_SY300_QL70_FMwebp_.jpg"/>
    <s v="https://www.amazon.in/Amazon-Basics-Lightning-Certified-Charging/dp/B0B8SSZ76F/ref=sr_1_234?qid=1672909135&amp;s=electronics&amp;sr=1-234"/>
    <s v="yes"/>
    <n v="4"/>
    <n v="17157417"/>
    <e v="#NAME?"/>
    <s v="no"/>
    <n v="7965024"/>
  </r>
  <r>
    <x v="214"/>
    <s v="Crypo‚Ñ¢ Universal Remote Compatible with Tata Sky Universal HD &amp; SD Set top Box "/>
    <s v="Electronics|HomeTheater,TV&amp;Video|Accessories|RemoteControls"/>
    <n v="299"/>
    <s v="&gt;#500"/>
    <n v="999"/>
    <n v="0.7"/>
    <x v="12"/>
    <n v="928"/>
    <s v="‚òõ Compatible With Tata Sky SD / HD / HD+ Plus / 4K DTH Set Top Box.|‚òõThis is a Universal Tata Sky Remote - Also Works with All LED LCD TV |‚òõ Please note: This is NOT a TataSky Recording Remote.|‚òõ For best performance, please insert new batteries before using |‚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W/WEBP_402378-T1/images/I/51UsScvHQNL._SX300_SY300_QL70_FMwebp_.jpg"/>
    <s v="https://www.amazon.in/CrypoTM-Universal-Remote-Compatible-Sky/dp/B0841KQR1Z/ref=sr_1_235?qid=1672909135&amp;s=electronics&amp;sr=1-235"/>
    <s v="yes"/>
    <n v="4"/>
    <n v="927072"/>
    <e v="#NAME?"/>
    <s v="yes"/>
    <n v="102080"/>
  </r>
  <r>
    <x v="215"/>
    <s v="Karbonn 80 cm  Millennium Series HD Ready LED TV KJW32NSHDF  with Bezel-Less Design"/>
    <s v="Electronics|HomeTheater,TV&amp;Video|Televisions|StandardTelevisions"/>
    <n v="6999"/>
    <s v="&gt;#500"/>
    <n v="16990"/>
    <n v="0.59"/>
    <x v="12"/>
    <n v="110"/>
    <s v="Resolution: HD Ready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W/WEBP_402378-T1/images/I/51UsScvHQNL._SX300_SY300_QL70_FMwebp_.jpg"/>
    <s v="https://www.amazon.in/Karbonn-Millennium-KJW32NSHDF-Phantom-Bezel-Less/dp/B0B467CCB9/ref=sr_1_236?qid=1672909135&amp;s=electronics&amp;sr=1-236"/>
    <s v="yes"/>
    <n v="4"/>
    <n v="1868900"/>
    <e v="#NAME?"/>
    <s v="yes"/>
    <n v="742830"/>
  </r>
  <r>
    <x v="216"/>
    <s v="OnePlus 138.7 cm  U Series 4K LED Smart Android TV 55U1S "/>
    <s v="Electronics|HomeTheater,TV&amp;Video|Televisions|SmartTelevisions"/>
    <n v="42999"/>
    <s v="&gt;#500"/>
    <n v="59999"/>
    <n v="0.28000000000000003"/>
    <x v="4"/>
    <n v="6753"/>
    <s v="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W/WEBP_402378-T1/images/I/51UsScvHQNL._SX300_SY300_QL70_FMwebp_.jpg"/>
    <s v="https://www.amazon.in/OnePlus-138-7-inches-Android-55U1S/dp/B095JQVC7N/ref=sr_1_237?qid=1672909135&amp;s=electronics&amp;sr=1-237"/>
    <s v="no"/>
    <n v="4"/>
    <n v="405173247"/>
    <e v="#NAME?"/>
    <s v="no"/>
    <n v="8353461"/>
  </r>
  <r>
    <x v="217"/>
    <s v="Posh 1.5 Meter High Speed Gold Plated HDMI Male to Female Extension Cable "/>
    <s v="Electronics|HomeTheater,TV&amp;Video|Accessories|Cables|HDMICables"/>
    <n v="173"/>
    <s v="&gt;#500"/>
    <n v="999"/>
    <n v="0.83"/>
    <x v="5"/>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1/images/I/51UsScvHQNL._SX300_SY300_QL70_FMwebp_.jpg"/>
    <s v="https://www.amazon.in/Meter-Speed-Plated-Female-Extension/dp/B08PPHFXG3/ref=sr_1_238?qid=1672909135&amp;s=electronics&amp;sr=1-238"/>
    <s v="yes"/>
    <n v="4.5"/>
    <n v="1235763"/>
    <e v="#NAME?"/>
    <s v="no"/>
    <n v="23344664"/>
  </r>
  <r>
    <x v="218"/>
    <s v="Amazon Basics HDMI Coupler,Black"/>
    <s v="Electronics|HomeAudio|Accessories|Adapters"/>
    <n v="209"/>
    <s v="&gt;#500"/>
    <n v="600"/>
    <n v="0.65"/>
    <x v="6"/>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Compatible with latest HDMI standard ; supports bandwidth up to 18Gbps; backwards compatible with earlier versions|Measures 0.09 x 0.07 feet |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51UsScvHQNL._SX300_SY300_QL70_FMwebp_.jpg"/>
    <s v="https://www.amazon.in/AmazonBasics-AZHDAD01-HDMI-Coupler-Black/dp/B06XR9PR5X/ref=sr_1_239?qid=1672909135&amp;s=electronics&amp;sr=1-239"/>
    <s v="yes"/>
    <n v="4.5"/>
    <n v="11323200"/>
    <e v="#NAME?"/>
    <s v="no"/>
    <n v="6718432"/>
  </r>
  <r>
    <x v="219"/>
    <s v="boAt LTG 550v3 Lightning Apple MFi Certified Cable with Spaceship Grade Aluminium Housing,Stress Resistance, Rapid 2.4A Charging &amp; 480mbps Data Sync, 1m Length &amp; 10000+ Bends Lifespan"/>
    <s v="Computers&amp;Accessories|Accessories&amp;Peripherals|Cables&amp;Accessories|Cables|USBCables"/>
    <n v="848.99"/>
    <s v="&gt;#500"/>
    <n v="1490"/>
    <n v="0.43"/>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W/WEBP_402378-T1/images/I/51UsScvHQNL._SX300_SY300_QL70_FMwebp_.jpg"/>
    <s v="https://www.amazon.in/boAt-LTG-550v3-Lightning-Resistance/dp/B09JSW16QD/ref=sr_1_240?qid=1672909135&amp;s=electronics&amp;sr=1-240"/>
    <s v="no"/>
    <n v="4"/>
    <n v="530440"/>
    <e v="#NAME?"/>
    <s v="yes"/>
    <n v="8639764"/>
  </r>
  <r>
    <x v="220"/>
    <s v="Wayona Nylon Braided Usb Syncing And Charging Cable Sync And Charging Cable For Iphone, Ipad  - Pack Of 2"/>
    <s v="Computers&amp;Accessories|Accessories&amp;Peripherals|Cables&amp;Accessories|Cables|USBCables"/>
    <n v="649"/>
    <s v="&gt;#500"/>
    <n v="1999"/>
    <n v="0.68"/>
    <x v="3"/>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B2-Syncing-Charging/dp/B07JH1CBGW/ref=sr_1_241?qid=1672909136&amp;s=electronics&amp;sr=1-241"/>
    <s v="yes"/>
    <n v="4"/>
    <n v="48513731"/>
    <e v="#NAME?"/>
    <s v="no"/>
    <n v="10314325"/>
  </r>
  <r>
    <x v="221"/>
    <s v="Astigo Compatible Remote for Airtel Digital Set Top Box "/>
    <s v="Electronics|HomeTheater,TV&amp;Video|Accessories|RemoteControls"/>
    <n v="299"/>
    <s v="&gt;#500"/>
    <n v="899"/>
    <n v="0.67"/>
    <x v="12"/>
    <n v="425"/>
    <s v="Not Suitable for Airtel Internet Tv Set top box|Just Insert the battery and you are ready to use|Match your old remote image before placing an order.|Quality plastic used|Customer Care at 9599141927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W/WEBP_402378-T1/images/I/51UsScvHQNL._SX300_SY300_QL70_FMwebp_.jpg"/>
    <s v="https://www.amazon.in/Astigo-Compatible-Remote-Airtel-Set/dp/B09127FZCK/ref=sr_1_242?qid=1672909136&amp;s=electronics&amp;sr=1-242"/>
    <s v="yes"/>
    <n v="4"/>
    <n v="382075"/>
    <e v="#NAME?"/>
    <s v="yes"/>
    <n v="493425"/>
  </r>
  <r>
    <x v="222"/>
    <s v="Caprigo Heavy Duty TV Wall Mount Stand for 12 to 27 inches LED/LCD/Monitor Screen's, Full Motion Rotatable Universal TV &amp; Monitor Wall Mount Bracket with Swivel &amp; Tilt Adjustments "/>
    <s v="Electronics|HomeTheater,TV&amp;Video|Accessories|TVMounts,Stands&amp;Turntables|TVWall&amp;CeilingMounts"/>
    <n v="399"/>
    <s v="#200-#500"/>
    <n v="799"/>
    <n v="0.5"/>
    <x v="4"/>
    <n v="1161"/>
    <s v="TV &amp; Monitor Wall Mount Compatibility : 12 To 27 inch  From All Universal Brands Like Samsung, BenQ, LG, Acer, Dell, Sony, Lenovo, HP, ViewSonic, Asus, Hisense, Kevin, Sanyo, Shinco, Elara, Xiaomi, Mi, VU, Adsun, iFalcon, Realme, Vise, Croma, Kodak, Mitashi, Thomson, Videocon, Phillips &amp; Etc.|VESA Compatibility : 50 x 50 mm , 75 x 75 mm  And 100 x 100 mm . Vesa Is The Distance Between The Four Wall Mounting Screw Holes On The Back Of Your TV/Monitor Screens.|Complete Viewing Flexibility : Full Motion Rotatable TV &amp; Monitor Mount Having The Following Specifications - Tilt : +- 15¬∞  | Swivel Rotation : +/- 90¬∞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W/WEBP_402378-T1/images/I/51UsScvHQNL._SX300_SY300_QL70_FMwebp_.jpg"/>
    <s v="https://www.amazon.in/Caprigo-Universal-Monitor-Rotatable-Black-M416/dp/B083GQGT3Z/ref=sr_1_243?qid=1672909136&amp;s=electronics&amp;sr=1-243"/>
    <s v="yes"/>
    <n v="4"/>
    <n v="927639"/>
    <e v="#NAME?"/>
    <s v="no"/>
    <n v="1750788"/>
  </r>
  <r>
    <x v="223"/>
    <s v="Portronics Konnect L 60W PD Type C to Type C Mobile Charging Cable, 1.2M, Fast Data Sync, Tangle Resistant, TPE+Nylon Braided"/>
    <s v="Computers&amp;Accessories|Accessories&amp;Peripherals|Cables&amp;Accessories|Cables|USBCables"/>
    <n v="249"/>
    <s v="&gt;#500"/>
    <n v="499"/>
    <n v="0.5"/>
    <x v="4"/>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51UsScvHQNL._SX300_SY300_QL70_FMwebp_.jpg"/>
    <s v="https://www.amazon.in/Portronics-Konnect-Charging-Resistant-Braided/dp/B09Q8WQ5QJ/ref=sr_1_244?qid=1672909136&amp;s=electronics&amp;sr=1-244"/>
    <s v="yes"/>
    <n v="4"/>
    <n v="752492"/>
    <e v="#NAME?"/>
    <s v="no"/>
    <n v="11515088"/>
  </r>
  <r>
    <x v="224"/>
    <s v="TATA SKY HD Connection with 1 month basic package and free installation"/>
    <s v="Electronics|HomeTheater,TV&amp;Video|SatelliteEquipment|SatelliteReceivers"/>
    <n v="1249"/>
    <s v="#200-#500"/>
    <n v="2299"/>
    <n v="0.46"/>
    <x v="5"/>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W/WEBP_402378-T1/images/I/51UsScvHQNL._SX300_SY300_QL70_FMwebp_.jpg"/>
    <s v="https://www.amazon.in/TATASKY-Connection-Month-Basic-Installation/dp/B07YZG8PPY/ref=sr_1_245?qid=1672909136&amp;s=electronics&amp;sr=1-245"/>
    <s v="no"/>
    <n v="4.5"/>
    <n v="17555164"/>
    <e v="#NAME?"/>
    <s v="no"/>
    <n v="1878456"/>
  </r>
  <r>
    <x v="225"/>
    <s v="Remote Compatible for Samsung LED/LCD Remote Control Works with Samsung LED/LCD TV by Trend Trail"/>
    <s v="Electronics|HomeTheater,TV&amp;Video|Accessories|RemoteControls"/>
    <n v="213"/>
    <s v="#200-#500"/>
    <n v="499"/>
    <n v="0.56999999999999995"/>
    <x v="8"/>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51UsScvHQNL._SX300_SY300_QL70_FMwebp_.jpg"/>
    <s v="https://www.amazon.in/Remote-Compatible-Samsung-Control-Works/dp/B09H39KTTB/ref=sr_1_246?qid=1672909136&amp;s=electronics&amp;sr=1-246"/>
    <s v="yes"/>
    <n v="3.5"/>
    <n v="122754"/>
    <e v="#NAME?"/>
    <s v="yes"/>
    <n v="117834"/>
  </r>
  <r>
    <x v="226"/>
    <s v="SoniVision SA-D10 SA-D100 SA-D40 Home Theater Systems Remote Compatible with Sony RM-ANU156"/>
    <s v="Electronics|HomeTheater,TV&amp;Video|Accessories|RemoteControls"/>
    <n v="209"/>
    <s v="&gt;#500"/>
    <n v="499"/>
    <n v="0.57999999999999996"/>
    <x v="1"/>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51UsScvHQNL._SX300_SY300_QL70_FMwebp_.jpg"/>
    <s v="https://www.amazon.in/SoniVision-SA-D100-Theater-Compatible-RM-ANU156/dp/B08DCVRW98/ref=sr_1_247?qid=1672909136&amp;s=electronics&amp;sr=1-247"/>
    <s v="yes"/>
    <n v="4"/>
    <n v="239021"/>
    <e v="#NAME?"/>
    <s v="yes"/>
    <n v="435890"/>
  </r>
  <r>
    <x v="227"/>
    <s v="Rts‚Ñ¢ High Speed 3D Full HD 1080p Support  HDMI Male to HDMI Male Cable TV Lead 1.4V for All Hdmi Devices- Black "/>
    <s v="Electronics|HomeTheater,TV&amp;Video|Accessories|Cables|HDMICables"/>
    <n v="598"/>
    <s v="&gt;#500"/>
    <n v="4999"/>
    <n v="0.88"/>
    <x v="3"/>
    <n v="910"/>
    <s v="The Rts  High Speed HDMI Cable with Ethernet - Supports 3D, 4K and Audio Return Compatible with Blu-ray players, Fire TV, Apple TV, PS4, PS3, XBox one, Xbox 360, Cable Box, Roku, computers and other HDMI-enabled devices to TVs, displays, A/V receivers and more|The Rt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W/WEBP_402378-T1/images/I/51UsScvHQNL._SX300_SY300_QL70_FMwebp_.jpg"/>
    <s v="https://www.amazon.in/RTSTM-Support-10-Meters-Devices/dp/B0718ZN31Q/ref=sr_1_249?qid=1672909136&amp;s=electronics&amp;sr=1-249"/>
    <s v="yes"/>
    <n v="4"/>
    <n v="4549090"/>
    <e v="#NAME?"/>
    <s v="yes"/>
    <n v="5119660"/>
  </r>
  <r>
    <x v="228"/>
    <s v="boAt LTG 500 Apple MFI Certified for iPhone, iPad and iPod 2Mtr Data Cable"/>
    <s v="Computers&amp;Accessories|Accessories&amp;Peripherals|Cables&amp;Accessories|Cables|USBCables"/>
    <n v="799"/>
    <s v="&gt;#500"/>
    <n v="1749"/>
    <n v="0.54"/>
    <x v="4"/>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W/WEBP_402378-T1/images/I/51UsScvHQNL._SX300_SY300_QL70_FMwebp_.jpg"/>
    <s v="https://www.amazon.in/LTG-500-2Mtr-Cable-Metallic-Silver/dp/B0162LYSFS/ref=sr_1_250?qid=1672909136&amp;s=electronics&amp;sr=1-250"/>
    <s v="yes"/>
    <n v="4"/>
    <n v="9839874"/>
    <e v="#NAME?"/>
    <s v="no"/>
    <n v="79799184"/>
  </r>
  <r>
    <x v="229"/>
    <s v="Agaro Blaze USBA to micro +Type C 2in1 Braided 1.2M Cable"/>
    <s v="Computers&amp;Accessories|Accessories&amp;Peripherals|Cables&amp;Accessories|Cables|USBCables"/>
    <n v="159"/>
    <s v="&gt;#500"/>
    <n v="595"/>
    <n v="0.73"/>
    <x v="5"/>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1/images/I/51UsScvHQNL._SX300_SY300_QL70_FMwebp_.jpg"/>
    <s v="https://www.amazon.in/AGARO-Type-C-Charging-Braided-1-2Meters/dp/B07PFJ5VQD/ref=sr_1_251?qid=1672909136&amp;s=electronics&amp;sr=1-251"/>
    <s v="yes"/>
    <n v="4.5"/>
    <n v="8439480"/>
    <e v="#NAME?"/>
    <s v="no"/>
    <n v="357110568"/>
  </r>
  <r>
    <x v="230"/>
    <s v="AmazonBasics 6 Feet DisplayPort to DisplayPort Cable -  "/>
    <s v="Computers&amp;Accessories|Accessories&amp;Peripherals|Cables&amp;Accessories|Cables|DVICables"/>
    <n v="499"/>
    <s v="&gt;#500"/>
    <n v="1100"/>
    <n v="0.55000000000000004"/>
    <x v="6"/>
    <n v="25177"/>
    <s v="DisplayPort to DisplayPort cable transmits HD audio and video from computer to display |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1/images/I/51UsScvHQNL._SX300_SY300_QL70_FMwebp_.jpg"/>
    <s v="https://www.amazon.in/AmazonBasics-Feet-DisplayPort-Cable/dp/B01J8S6X2I/ref=sr_1_252?qid=1672909136&amp;s=electronics&amp;sr=1-252"/>
    <s v="yes"/>
    <n v="4.5"/>
    <n v="27694700"/>
    <e v="#NAME?"/>
    <s v="no"/>
    <n v="535061604"/>
  </r>
  <r>
    <x v="231"/>
    <s v="MI 108 cm  5X Series 4K Ultra HD LED Smart Android TV L43M6-ES "/>
    <s v="Electronics|HomeTheater,TV&amp;Video|Televisions|SmartTelevisions"/>
    <n v="31999"/>
    <s v="&gt;#500"/>
    <n v="49999"/>
    <n v="0.36"/>
    <x v="5"/>
    <n v="21252"/>
    <s v="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m.media-amazon.com/images/W/WEBP_402378-T1/images/I/51UsScvHQNL._SX300_SY300_QL70_FMwebp_.jpg"/>
    <s v="https://www.amazon.in/Inches-Ultra-Smart-Android-L43M6-ES/dp/B09MJ77786/ref=sr_1_253?qid=1672909136&amp;s=electronics&amp;sr=1-253"/>
    <s v="no"/>
    <n v="4.5"/>
    <n v="1062578748"/>
    <e v="#NAME?"/>
    <s v="no"/>
    <n v="12049884"/>
  </r>
  <r>
    <x v="232"/>
    <s v="Sansui 140cm  4K Ultra HD Certified Android LED TV with Dolby Audio &amp; Dolby Vision JSW55ASUHD "/>
    <s v="Electronics|HomeTheater,TV&amp;Video|Televisions|SmartTelevisions"/>
    <n v="32990"/>
    <s v="&gt;#500"/>
    <n v="56790"/>
    <n v="0.42"/>
    <x v="5"/>
    <n v="567"/>
    <s v="Resolution: 4K Ultra HD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W/WEBP_402378-T1/images/I/51UsScvHQNL._SX300_SY300_QL70_FMwebp_.jpg"/>
    <s v="https://www.amazon.in/Sansui-Certified-Android-JSW55ASUHD-Mystique/dp/B09NNGHG22/ref=sr_1_254?qid=1672909136&amp;s=electronics&amp;sr=1-254"/>
    <s v="no"/>
    <n v="4.5"/>
    <n v="32199930"/>
    <e v="#NAME?"/>
    <s v="yes"/>
    <n v="264222"/>
  </r>
  <r>
    <x v="233"/>
    <s v="LOHAYA LCD/LED Remote Compatible for Sony Bravia Smart LCD LED UHD OLED QLED 4K Ultra HD TV Remote Control with YouTube &amp; Netflix Function [ Compatible for Sony Tv Remote Control ]"/>
    <s v="Electronics|HomeTheater,TV&amp;Video|Accessories|RemoteControls"/>
    <n v="299"/>
    <s v="&gt;#500"/>
    <n v="1199"/>
    <n v="0.75"/>
    <x v="13"/>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W/WEBP_402378-T1/images/I/51UsScvHQNL._SX300_SY300_QL70_FMwebp_.jpg"/>
    <s v="https://www.amazon.in/LOHAYA-Remote-Compatible-Smart-Control/dp/B07V5YF4ND/ref=sr_1_255?qid=1672909136&amp;s=electronics&amp;sr=1-255"/>
    <s v="yes"/>
    <n v="3.5"/>
    <n v="558734"/>
    <e v="#NAME?"/>
    <s v="yes"/>
    <n v="28426"/>
  </r>
  <r>
    <x v="234"/>
    <s v="Zebronics CU3100V Fast charging Type C cable with QC 18W support, 3A max capacity, 1 meter braided cable, Data transfer and Superior durability "/>
    <s v="Computers&amp;Accessories|Accessories&amp;Peripherals|Cables&amp;Accessories|Cables|USBCables"/>
    <n v="128.31"/>
    <s v="&gt;#500"/>
    <n v="549"/>
    <n v="0.77"/>
    <x v="2"/>
    <n v="61"/>
    <s v="Fast charging support for various smart phones with the standard QC 18W support .|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1/images/I/51UsScvHQNL._SX300_SY300_QL70_FMwebp_.jpg"/>
    <s v="https://www.amazon.in/Zebronics-charging-capacity-durability-Black/dp/B0B65P827P/ref=sr_1_256?qid=1672909136&amp;s=electronics&amp;sr=1-256"/>
    <s v="yes"/>
    <n v="4"/>
    <n v="33489"/>
    <e v="#NAME?"/>
    <s v="yes"/>
    <n v="28914"/>
  </r>
  <r>
    <x v="235"/>
    <s v="Belkin USB C to USB-C Fast Charging Type C Cable, 60W PD, 3.3 feet  for Laptop, Personal Computer, Tablet, Smartphone - White, USB-IF Certified"/>
    <s v="Computers&amp;Accessories|Accessories&amp;Peripherals|Cables&amp;Accessories|Cables|USBCables"/>
    <n v="599"/>
    <s v="&gt;#500"/>
    <n v="849"/>
    <n v="0.28999999999999998"/>
    <x v="7"/>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W/WEBP_402378-T1/images/I/51UsScvHQNL._SX300_SY300_QL70_FMwebp_.jpg"/>
    <s v="https://www.amazon.in/Belkin-USB-C-Charging-USB-IF-Certified/dp/B084MZYBTV/ref=sr_1_257?qid=1672909136&amp;s=electronics&amp;sr=1-257"/>
    <s v="no"/>
    <n v="4.5"/>
    <n v="402426"/>
    <e v="#NAME?"/>
    <s v="yes"/>
    <n v="204294"/>
  </r>
  <r>
    <x v="236"/>
    <s v="7SEVEN¬Æ TCL Remote Control Smart TV RC802V Remote Compatible for TCL TV Remote Original 55EP680 40A325 49S6500 55P8S 55P8 50P8 65P8 40S6500 43S6500FS 49S6800FS 49S6800 49S6510FS"/>
    <s v="Electronics|HomeTheater,TV&amp;Video|Accessories|RemoteControls"/>
    <n v="399"/>
    <s v="&gt;#500"/>
    <n v="899"/>
    <n v="0.56000000000000005"/>
    <x v="11"/>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W/WEBP_402378-T1/images/I/51UsScvHQNL._SX300_SY300_QL70_FMwebp_.jpg"/>
    <s v="https://www.amazon.in/RC802V-Compatible-43S6500FS-49S6800FS-Non-Bluetooth/dp/B097ZQTDVZ/ref=sr_1_258?qid=1672909136&amp;s=electronics&amp;sr=1-258"/>
    <s v="yes"/>
    <n v="3.5"/>
    <n v="387469"/>
    <e v="#NAME?"/>
    <s v="yes"/>
    <n v="104302"/>
  </r>
  <r>
    <x v="237"/>
    <s v="Wayona 3in1 Nylon Braided 66W USB Fast Charging Cable with Type C, Lightening and Micro USB Port, Compatible with iPhone, iPad, Samsung Galaxy, OnePlus, Mi, Oppo, Vivo, iQOO, Xiaomi "/>
    <s v="Computers&amp;Accessories|Accessories&amp;Peripherals|Cables&amp;Accessories|Cables|USBCables"/>
    <n v="449"/>
    <s v="&gt;#500"/>
    <n v="1099"/>
    <n v="0.59"/>
    <x v="1"/>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1/images/I/51UsScvHQNL._SX300_SY300_QL70_FMwebp_.jpg"/>
    <s v="https://www.amazon.in/Wayona-Braided-Charging-Lightening-Compatible/dp/B0B5F3YZY4/ref=sr_1_259?qid=1672909136&amp;s=electronics&amp;sr=1-259"/>
    <s v="yes"/>
    <n v="4"/>
    <n v="265958"/>
    <e v="#NAME?"/>
    <s v="yes"/>
    <n v="703010"/>
  </r>
  <r>
    <x v="238"/>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s v="&gt;#500"/>
    <n v="799"/>
    <n v="0.68"/>
    <x v="1"/>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1/images/I/51UsScvHQNL._SX300_SY300_QL70_FMwebp_.jpg"/>
    <s v="https://www.amazon.in/Charging-Certified-Lightning-Transfer-Iphone12/dp/B09G5TSGXV/ref=sr_1_260?qid=1672909136&amp;s=electronics&amp;sr=1-260"/>
    <s v="yes"/>
    <n v="4"/>
    <n v="2321095"/>
    <e v="#NAME?"/>
    <s v="no"/>
    <n v="35124355"/>
  </r>
  <r>
    <x v="239"/>
    <s v="Amazon Basics 16-Gauge Speaker Wire - 50 Feet"/>
    <s v="Electronics|HomeTheater,TV&amp;Video|Accessories|Cables|SpeakerCables"/>
    <n v="399"/>
    <s v="#200-#500"/>
    <n v="795"/>
    <n v="0.5"/>
    <x v="6"/>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1/images/I/51UsScvHQNL._SX300_SY300_QL70_FMwebp_.jpg"/>
    <s v="https://www.amazon.in/AmazonBasics-16-Gauge-Speaker-Wire-Feet/dp/B006LW0WDQ/ref=sr_1_263?qid=1672909136&amp;s=electronics&amp;sr=1-263"/>
    <s v="yes"/>
    <n v="4.5"/>
    <n v="9612345"/>
    <e v="#NAME?"/>
    <s v="no"/>
    <n v="17205493"/>
  </r>
  <r>
    <x v="240"/>
    <s v="Ambrane 60W / 3A Fast Charging Output Cable with Type-C to USB for Mobile, Neckband, True Wireless Earphone Charging, 480mbps Data Sync Speed, 1m Length "/>
    <s v="Computers&amp;Accessories|Accessories&amp;Peripherals|Cables&amp;Accessories|Cables|USBCables"/>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51UsScvHQNL._SX300_SY300_QL70_FMwebp_.jpg"/>
    <s v="https://www.amazon.in/Ambrane-Charging-Neckband-Wireless-ACT/dp/B09YLX91QR/ref=sr_1_272?qid=1672909138&amp;s=electronics&amp;sr=1-272"/>
    <s v="yes"/>
    <n v="4"/>
    <n v="567777"/>
    <e v="#NAME?"/>
    <s v="no"/>
    <n v="8900865"/>
  </r>
  <r>
    <x v="241"/>
    <s v="Wayona Usb Type C To Usb Nylon Braided Quick Charger Fast Charging Short Cable For Smartphone  "/>
    <s v="Computers&amp;Accessories|Accessories&amp;Peripherals|Cables&amp;Accessories|Cables|USBCables"/>
    <n v="339"/>
    <s v="&gt;#500"/>
    <n v="999"/>
    <n v="0.66"/>
    <x v="5"/>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W/WEBP_402378-T1/images/I/51UsScvHQNL._SX300_SY300_QL70_FMwebp_.jpg"/>
    <s v="https://www.amazon.in/Wayona-Braided-Charger-Charging-Samsung/dp/B081FJWN52/ref=sr_1_273?qid=1672909138&amp;s=electronics&amp;sr=1-273"/>
    <s v="yes"/>
    <n v="4.5"/>
    <n v="6248745"/>
    <e v="#NAME?"/>
    <s v="no"/>
    <n v="7731180"/>
  </r>
  <r>
    <x v="242"/>
    <s v="Caprigo Heavy Duty TV Wall Mount Bracket for 14 to 32 Inch LED/HD/Smart TV‚Äôs, Universal Fixed TV Wall Mount Stand "/>
    <s v="Electronics|HomeTheater,TV&amp;Video|Accessories|TVMounts,Stands&amp;Turntables|TVWall&amp;CeilingMounts"/>
    <n v="399"/>
    <s v="#200-#500"/>
    <n v="999"/>
    <n v="0.6"/>
    <x v="1"/>
    <n v="1236"/>
    <s v="TV Wall Bracket Compatibility : 14 To 32 Inch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W/WEBP_402378-T1/images/I/51UsScvHQNL._SX300_SY300_QL70_FMwebp_.jpg"/>
    <s v="https://www.amazon.in/Maxicom-B-28-Universal-Bracket-inches/dp/B0758F7KK7/ref=sr_1_274?qid=1672909138&amp;s=electronics&amp;sr=1-274"/>
    <s v="yes"/>
    <n v="4"/>
    <n v="1234764"/>
    <e v="#NAME?"/>
    <s v="no"/>
    <n v="1650060"/>
  </r>
  <r>
    <x v="243"/>
    <s v="Smashtronics¬Æ - Case for Firetv Remote, Fire Stick Remote Cover Case, Silicone Cover for TV Firestick 4K/TV 2nd Gen Remote Control - Light Weight/Anti Slip/Shockproof "/>
    <s v="Electronics|HomeTheater,TV&amp;Video|Accessories|RemoteControls"/>
    <n v="199"/>
    <s v="&gt;#500"/>
    <n v="399"/>
    <n v="0.5"/>
    <x v="3"/>
    <n v="1335"/>
    <s v="„Äê100% Fits„ÄëSpecially designed for Fire TV Stick , Fire TV Stick 4K, Fire TV Cube, and Amazon Fire TV .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1/images/I/51UsScvHQNL._SX300_SY300_QL70_FMwebp_.jpg"/>
    <s v="https://www.amazon.in/Smashtronics%C2%AE-Silicone-Firestick-Control-Shockproof/dp/B09L835C3V/ref=sr_1_276?qid=1672909138&amp;s=electronics&amp;sr=1-276"/>
    <s v="yes"/>
    <n v="4"/>
    <n v="532665"/>
    <e v="#NAME?"/>
    <s v="no"/>
    <n v="262995"/>
  </r>
  <r>
    <x v="244"/>
    <s v="Electvision Remote Control for led Smart tv Compatible with VU Smart Led "/>
    <s v="Electronics|HomeTheater,TV&amp;Video|Accessories|RemoteControls"/>
    <n v="349"/>
    <s v="&gt;#500"/>
    <n v="1999"/>
    <n v="0.83"/>
    <x v="12"/>
    <n v="197"/>
    <s v="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1/images/I/51UsScvHQNL._SX300_SY300_QL70_FMwebp_.jpg"/>
    <s v="https://www.amazon.in/Electvision-Remote-Control-Compatible-Without/dp/B098TV3L96/ref=sr_1_279?qid=1672909138&amp;s=electronics&amp;sr=1-279"/>
    <s v="yes"/>
    <n v="4"/>
    <n v="393803"/>
    <e v="#NAME?"/>
    <s v="yes"/>
    <n v="5671827"/>
  </r>
  <r>
    <x v="245"/>
    <s v="Boat A 350 Type C Cable 1.5m"/>
    <s v="Computers&amp;Accessories|Accessories&amp;Peripherals|Cables&amp;Accessories|Cables|USBCables"/>
    <n v="299"/>
    <s v="&gt;#500"/>
    <n v="798"/>
    <n v="0.63"/>
    <x v="6"/>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W/WEBP_402378-T1/images/I/51UsScvHQNL._SX300_SY300_QL70_FMwebp_.jpg"/>
    <s v="https://www.amazon.in/Boat-Type-Cable-1-5m-Black/dp/B08NCKT9FG/ref=sr_1_284?qid=1672909138&amp;s=electronics&amp;sr=1-284"/>
    <s v="yes"/>
    <n v="4.5"/>
    <n v="22975218"/>
    <e v="#NAME?"/>
    <s v="no"/>
    <n v="30950325"/>
  </r>
  <r>
    <x v="246"/>
    <s v="pTron Solero M241 2.4A Micro USB Data &amp; Charging Cable, Made in India, 480Mbps Data Sync, Durable 1-Meter Long USB Cable for Micro USB Devices "/>
    <s v="Computers&amp;Accessories|Accessories&amp;Peripherals|Cables&amp;Accessories|Cables|USBCables"/>
    <n v="89"/>
    <s v="&gt;#500"/>
    <n v="800"/>
    <n v="0.89"/>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Charging-480Mbps-Durable-1-Meter/dp/B0B4T6MR8N/ref=sr_1_287?qid=1672909138&amp;s=electronics&amp;sr=1-287"/>
    <s v="yes"/>
    <n v="4"/>
    <n v="860000"/>
    <e v="#NAME?"/>
    <s v="no"/>
    <n v="31976950"/>
  </r>
  <r>
    <x v="247"/>
    <s v="AmazonBasics USB Type-C to USB Type-C 2.0 Cable for Charging Adapter, Smartphone - 9 Feet  - White"/>
    <s v="Computers&amp;Accessories|Accessories&amp;Peripherals|Cables&amp;Accessories|Cables|USBCables"/>
    <n v="549"/>
    <s v="&gt;#500"/>
    <n v="995"/>
    <n v="0.45"/>
    <x v="3"/>
    <n v="29746"/>
    <s v="Connect Usb Type-C Enabled Devices  With Standard Usb Type-C 2.0 Enabled Devices And Accessories |Up To 480 Mbps Data Transfer Speed; Power Output Up To 5V, 3 Amp|Type-C Port Is Half The Width And One-Third The Height Of A Standard Usb-A Connector |Certified By Usb-If To Be Compliant With Usb 2.0; 1 Year Limited Warranty|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51UsScvHQNL._SX300_SY300_QL70_FMwebp_.jpg"/>
    <s v="https://www.amazon.in/AmazonBasics-USB-Type-C-2-0-Cable/dp/B01GGKZ4NU/ref=sr_1_288?qid=1672909138&amp;s=electronics&amp;sr=1-288"/>
    <s v="no"/>
    <n v="4"/>
    <n v="29597270"/>
    <e v="#NAME?"/>
    <s v="no"/>
    <n v="8775070"/>
  </r>
  <r>
    <x v="248"/>
    <s v="Croma 3A Fast charge 1m Type-C to All Type-C Phones sync and charge cable, Made in India, 480Mbps Data transfer rate, Tested Durability with 8000+ bends  - CRCMA0106sTC10, Black"/>
    <s v="Computers&amp;Accessories|Accessories&amp;Peripherals|Cables&amp;Accessories|Cables|USBCables"/>
    <n v="129"/>
    <s v="&gt;#500"/>
    <n v="1000"/>
    <n v="0.87"/>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W/WEBP_402378-T1/images/I/51UsScvHQNL._SX300_SY300_QL70_FMwebp_.jpg"/>
    <s v="https://www.amazon.in/Croma-transfer-Durability-warranty-CRCMA0106sTC10/dp/B09BW2GP18/ref=sr_1_289?qid=1672909138&amp;s=electronics&amp;sr=1-289"/>
    <s v="yes"/>
    <n v="4"/>
    <n v="295000"/>
    <e v="#NAME?"/>
    <s v="yes"/>
    <n v="1750825"/>
  </r>
  <r>
    <x v="249"/>
    <s v="Sony Bravia 164 cm  4K Ultra HD Smart LED Google TV KD-65X74K "/>
    <s v="Electronics|HomeTheater,TV&amp;Video|Televisions|SmartTelevisions"/>
    <n v="77990"/>
    <s v="&gt;#500"/>
    <s v="1,39,900"/>
    <n v="0.44"/>
    <x v="17"/>
    <n v="5935"/>
    <s v="Resolution: 4K Ultra HD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W/WEBP_402378-T1/images/I/51UsScvHQNL._SX300_SY300_QL70_FMwebp_.jpg"/>
    <s v="https://www.amazon.in/Sony-Bravia-inches-Google-KD-65X74K/dp/B09WN3SRC7/ref=sr_1_291?qid=1672909138&amp;s=electronics&amp;sr=1-291"/>
    <s v="no"/>
    <n v="4.5"/>
    <e v="#VALUE!"/>
    <e v="#NAME?"/>
    <s v="no"/>
    <n v="1917005"/>
  </r>
  <r>
    <x v="250"/>
    <s v="7SEVEN¬Æ Compatible for Mi tv Remote Control Original Suitable with Smart Android 4K LED Non Voice Command Xiaomi Redmi Remote of 4A Model 32 43 55 65 inches"/>
    <s v="Electronics|HomeTheater,TV&amp;Video|Accessories|RemoteControls"/>
    <n v="349"/>
    <s v="&gt;#500"/>
    <n v="799"/>
    <n v="0.56000000000000005"/>
    <x v="10"/>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W/WEBP_402378-T1/images/I/51UsScvHQNL._SX300_SY300_QL70_FMwebp_.jpg"/>
    <s v="https://www.amazon.in/7SEVEN-Compatible-Non-Voice-Infrared-Universal/dp/B09B125CFJ/ref=sr_1_290?qid=1672909139&amp;s=electronics&amp;sr=1-290"/>
    <s v="yes"/>
    <n v="3.5"/>
    <n v="258077"/>
    <e v="#NAME?"/>
    <s v="yes"/>
    <n v="59755"/>
  </r>
  <r>
    <x v="251"/>
    <s v="7SEVEN¬Æ Compatible Vu Smart Tv Remote Control Suitable for Original 4K Android LED Ultra HD UHD Vu Tv Remote with Non Voice Feature without google assistant"/>
    <s v="Electronics|HomeTheater,TV&amp;Video|Accessories|RemoteControls"/>
    <n v="499"/>
    <s v="&gt;#500"/>
    <n v="899"/>
    <n v="0.44"/>
    <x v="8"/>
    <n v="185"/>
    <s v="[Compatible Devices]: High-grade remote control Compatible with Vu LED / LCD TV Remote Control .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W/WEBP_402378-T1/images/I/51UsScvHQNL._SX300_SY300_QL70_FMwebp_.jpg"/>
    <s v="https://www.amazon.in/7SEVENTM-Compatible-Android-Original-Replacement/dp/B09RQRZW2X/ref=sr_1_291?qid=1672909139&amp;s=electronics&amp;sr=1-291"/>
    <s v="no"/>
    <n v="3.5"/>
    <n v="166315"/>
    <e v="#NAME?"/>
    <s v="yes"/>
    <n v="391645"/>
  </r>
  <r>
    <x v="252"/>
    <s v="Storite High Speed Micro USB 3.0 Cable A to Micro B for External &amp; Desktop Hard Drives 45cm"/>
    <s v="Computers&amp;Accessories|Accessories&amp;Peripherals|Cables&amp;Accessories|Cables|USBCables"/>
    <n v="299"/>
    <s v="&gt;#500"/>
    <n v="799"/>
    <n v="0.63"/>
    <x v="3"/>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W/WEBP_402378-T1/images/I/51UsScvHQNL._SX300_SY300_QL70_FMwebp_.jpg"/>
    <s v="https://www.amazon.in/Storite-Feet-Micro-USB-Cable/dp/B07924P3C5/ref=sr_1_292?qid=1672909139&amp;s=electronics&amp;sr=1-292"/>
    <s v="yes"/>
    <n v="4"/>
    <n v="1691483"/>
    <e v="#NAME?"/>
    <s v="no"/>
    <n v="19853226"/>
  </r>
  <r>
    <x v="253"/>
    <s v="FLiX  3in1  Textured Pattern 3A Fast Charging Cable with QC &amp; PD Support for Type C,Micro USB &amp; Lightning Iphone Cable,Made in India,1.5 Meter Long Cable"/>
    <s v="Computers&amp;Accessories|Accessories&amp;Peripherals|Cables&amp;Accessories|Cables|USBCables"/>
    <n v="182"/>
    <s v="#200-#500"/>
    <n v="599"/>
    <n v="0.7"/>
    <x v="1"/>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51UsScvHQNL._SX300_SY300_QL70_FMwebp_.jpg"/>
    <s v="https://www.amazon.in/FLiX-Textured-charging-Lightning-Smartphones/dp/B08N1WL9XW/ref=sr_1_293?qid=1672909139&amp;s=electronics&amp;sr=1-293"/>
    <s v="yes"/>
    <n v="4"/>
    <n v="5617422"/>
    <e v="#NAME?"/>
    <s v="no"/>
    <n v="16842888"/>
  </r>
  <r>
    <x v="254"/>
    <s v="SVM Products Unbreakable Set Top Box Stand with Dual Remote Holder "/>
    <s v="Electronics|HomeTheater,TV&amp;Video|Accessories|TVMounts,Stands&amp;Turntables|TVWall&amp;CeilingMounts"/>
    <n v="96"/>
    <s v="&gt;#500"/>
    <n v="399"/>
    <n v="0.76"/>
    <x v="10"/>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W/WEBP_402378-T1/images/I/51UsScvHQNL._SX300_SY300_QL70_FMwebp_.jpg"/>
    <s v="https://www.amazon.in/SVM-Products-Premium-Quality-Unbreakable/dp/B07VVXJ2P5/ref=sr_1_300?qid=1672909139&amp;s=electronics&amp;sr=1-300"/>
    <s v="yes"/>
    <n v="3.5"/>
    <n v="716604"/>
    <e v="#NAME?"/>
    <s v="no"/>
    <n v="6442252"/>
  </r>
  <r>
    <x v="255"/>
    <s v="VU 164 cm  The GloLED Series 4K Smart LED Google TV 65GloLED "/>
    <s v="Electronics|HomeTheater,TV&amp;Video|Televisions|SmartTelevisions"/>
    <n v="54990"/>
    <s v="&gt;#500"/>
    <n v="85000"/>
    <n v="0.35"/>
    <x v="5"/>
    <n v="3587"/>
    <s v="Resolution: 4K Ultra HD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1/images/I/51UsScvHQNL._SX300_SY300_QL70_FMwebp_.jpg"/>
    <s v="https://www.amazon.in/VU-inches-GloLED-Google-65GloLED/dp/B0BC8BQ432/ref=sr_1_302?qid=1672909139&amp;s=electronics&amp;sr=1-302"/>
    <s v="no"/>
    <n v="4.5"/>
    <n v="304895000"/>
    <e v="#NAME?"/>
    <s v="no"/>
    <n v="15409752"/>
  </r>
  <r>
    <x v="256"/>
    <s v="CableCreation RCA to 3.5mm Male Audio Cable, 3.5mm to 2RCA Cable Male RCA Cable,Y Splitter Stereo Jack Cable for Home Theater,Subwoofer, Receiver, Speakers and More "/>
    <s v="Electronics|HomeTheater,TV&amp;Video|Accessories|Cables|RCACables"/>
    <n v="439"/>
    <s v="&gt;#500"/>
    <n v="758"/>
    <n v="0.42"/>
    <x v="3"/>
    <n v="4296"/>
    <s v="üõí„ÄêCableCreation RCA Cable„Äë:Great for connecting portable audio devices, such as for Smartphone , MP3 player  or tablet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W/WEBP_402378-T1/images/I/51UsScvHQNL._SX300_SY300_QL70_FMwebp_.jpg"/>
    <s v="https://www.amazon.in/Cablecreation-Audio-Cable-3-5mm-2-Male/dp/B06XFTHCNY/ref=sr_1_305?qid=1672909139&amp;s=electronics&amp;sr=1-305"/>
    <s v="no"/>
    <n v="4"/>
    <n v="3256368"/>
    <e v="#NAME?"/>
    <s v="no"/>
    <n v="11388696"/>
  </r>
  <r>
    <x v="257"/>
    <s v="Wayona USB Type C Fast Charging Cable Charger Cord 3A QC 3.0 Data Cable Compatible with Samsung Galaxy S10e S10 S9 S8 S20 Plus, Note 10 9 8, M51 A40 A50 A70, Moto G7 G8 "/>
    <s v="Computers&amp;Accessories|Accessories&amp;Peripherals|Cables&amp;Accessories|Cables|USBCables"/>
    <n v="299"/>
    <s v="&gt;#500"/>
    <n v="999"/>
    <n v="0.7"/>
    <x v="5"/>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W/WEBP_402378-T1/images/I/51UsScvHQNL._SX300_SY300_QL70_FMwebp_.jpg"/>
    <s v="https://www.amazon.in/Wayona-Charging-Charger-Samsung-Galaxy/dp/B08CT62BM1/ref=sr_1_326?qid=1672909140&amp;s=electronics&amp;sr=1-326"/>
    <s v="yes"/>
    <n v="4.5"/>
    <n v="2648349"/>
    <e v="#NAME?"/>
    <s v="no"/>
    <n v="250156313"/>
  </r>
  <r>
    <x v="258"/>
    <s v="boAt Rugged V3 Braided Micro USB Cable "/>
    <s v="Computers&amp;Accessories|Accessories&amp;Peripherals|Cables&amp;Accessories|Cables|USBCables"/>
    <n v="299"/>
    <s v="&gt;#500"/>
    <n v="799"/>
    <n v="0.63"/>
    <x v="3"/>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51UsScvHQNL._SX300_SY300_QL70_FMwebp_.jpg"/>
    <s v="https://www.amazon.in/Rugged-V3-Braided-Micro-Cable/dp/B07CRL2GY6/ref=sr_1_329?qid=1672909140&amp;s=electronics&amp;sr=1-329"/>
    <s v="yes"/>
    <n v="4"/>
    <n v="75396037"/>
    <e v="#NAME?"/>
    <s v="no"/>
    <n v="3259298020"/>
  </r>
  <r>
    <x v="259"/>
    <s v="Amazon Basics USB A to Lightning PVC Molded Nylon MFi Certified Charging Cable "/>
    <s v="Computers&amp;Accessories|Accessories&amp;Peripherals|Cables&amp;Accessories|Cables|USBCables"/>
    <n v="789"/>
    <s v="&gt;#500"/>
    <n v="1999"/>
    <n v="0.61"/>
    <x v="3"/>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W/WEBP_402378-T1/images/I/51UsScvHQNL._SX300_SY300_QL70_FMwebp_.jpg"/>
    <s v="https://www.amazon.in/AmazonBasics-Certified-Lightning-Charge-Collection/dp/B07DWFX9YS/ref=sr_1_333?qid=1672909140&amp;s=electronics&amp;sr=1-333"/>
    <s v="yes"/>
    <n v="4"/>
    <n v="69045460"/>
    <e v="#NAME?"/>
    <s v="no"/>
    <n v="300981560"/>
  </r>
  <r>
    <x v="260"/>
    <s v="AmazonBasics - High-Speed Male to Female HDMI Extension Cable - 6 Feet"/>
    <s v="Electronics|HomeTheater,TV&amp;Video|Accessories|Cables|HDMICables"/>
    <n v="299"/>
    <s v="&gt;#500"/>
    <n v="700"/>
    <n v="0.56999999999999995"/>
    <x v="6"/>
    <n v="8714"/>
    <s v="High-speed HDMI extension cable  combines audio and video into one convenient cable|Connects your HDTV, Ultra HD  TV, monitor, or projector to a computer, DVD player, streaming device, gaming station, or other HDMI-compatible device|Supports HDMI functions, including 3D video, Audio Return Channel , UHD, HD, HDMI Ethernet Channel , 48-bit deep color, 32-channel audio, HDCP, and True HD Dolby 7.1 and DTS-HD Master Audio; supports resolutions up to 4Kx2K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W/WEBP_402378-T1/images/I/51UsScvHQNL._SX300_SY300_QL70_FMwebp_.jpg"/>
    <s v="https://www.amazon.in/AmazonBasics-High-Speed-Female-Extension-Cable/dp/B01D5H90L4/ref=sr_1_335?qid=1672909140&amp;s=electronics&amp;sr=1-335"/>
    <s v="yes"/>
    <n v="4.5"/>
    <n v="6099800"/>
    <e v="#NAME?"/>
    <s v="no"/>
    <n v="92159264"/>
  </r>
  <r>
    <x v="261"/>
    <s v="Wayona Nylon Braided Usb Type C 3Ft 1M 3A Fast Charger Cable For Samsung Galaxy S9 S8 "/>
    <s v="Computers&amp;Accessories|Accessories&amp;Peripherals|Cables&amp;Accessories|Cables|USBCables"/>
    <n v="325"/>
    <s v="&gt;#500"/>
    <n v="1099"/>
    <n v="0.7"/>
    <x v="3"/>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51UsScvHQNL._SX300_SY300_QL70_FMwebp_.jpg"/>
    <s v="https://www.amazon.in/Wayona-Charger-Samsung-Galaxy-Wc3Cb1/dp/B07F1P8KNV/ref=sr_1_338?qid=1672909141&amp;s=electronics&amp;sr=1-338"/>
    <s v="yes"/>
    <n v="4"/>
    <n v="11623024"/>
    <e v="#NAME?"/>
    <s v="no"/>
    <n v="77395168"/>
  </r>
  <r>
    <x v="262"/>
    <s v="Belkin Apple Certified Lightning to USB Charge and Sync Tough Braided Cable for iPhone, iPad, Air Pods, 3.3 feet  ‚Äì Black"/>
    <s v="Computers&amp;Accessories|Accessories&amp;Peripherals|Cables&amp;Accessories|Cables|USBCables"/>
    <n v="1299"/>
    <s v="&gt;#500"/>
    <n v="1999"/>
    <n v="0.35"/>
    <x v="6"/>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1/images/I/51UsScvHQNL._SX300_SY300_QL70_FMwebp_.jpg"/>
    <s v="https://www.amazon.in/Belkin-Certified-Lightning-Braided-Meters-Black/dp/B084N1BM9L/ref=sr_1_340?qid=1672909141&amp;s=electronics&amp;sr=1-340"/>
    <s v="no"/>
    <n v="4.5"/>
    <n v="14628682"/>
    <e v="#NAME?"/>
    <s v="no"/>
    <n v="753754"/>
  </r>
  <r>
    <x v="263"/>
    <s v="7SEVEN Compatible LG TV Remote Suitable for LG Non Magic Smart tv Remote Control  MR20GA Prime Video and Netflix Hotkeys"/>
    <s v="Electronics|HomeTheater,TV&amp;Video|Accessories|RemoteControls"/>
    <n v="790"/>
    <s v="&gt;#500"/>
    <n v="1999"/>
    <n v="0.6"/>
    <x v="18"/>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1/images/I/51UsScvHQNL._SX300_SY300_QL70_FMwebp_.jpg"/>
    <s v="https://www.amazon.in/Compatible-Suitable-Control-Non-Support-Netflix/dp/B09F6D21BY/ref=sr_1_344?qid=1672909141&amp;s=electronics&amp;sr=1-344"/>
    <s v="yes"/>
    <n v="3"/>
    <n v="205897"/>
    <e v="#NAME?"/>
    <s v="yes"/>
    <n v="23072"/>
  </r>
  <r>
    <x v="264"/>
    <s v="Realme Smart TV Stick 4K"/>
    <s v="Electronics|HomeAudio|MediaStreamingDevices|StreamingClients"/>
    <n v="4699"/>
    <s v="&gt;#500"/>
    <n v="4699"/>
    <n v="0"/>
    <x v="7"/>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1/images/I/51UsScvHQNL._SX300_SY300_QL70_FMwebp_.jpg"/>
    <s v="https://www.amazon.in/Realme-Smart-TV-Stick-4K/dp/B09LQQYNZQ/ref=sr_1_352?qid=1672909141&amp;s=electronics&amp;sr=1-352"/>
    <s v="no"/>
    <n v="4.5"/>
    <n v="1052576"/>
    <e v="#NAME?"/>
    <s v="yes"/>
    <n v="1053248"/>
  </r>
  <r>
    <x v="265"/>
    <s v="Acer 100 cm  P Series Full HD Android Smart LED TV AR40AR2841FDFL "/>
    <s v="Electronics|HomeTheater,TV&amp;Video|Televisions|SmartTelevisions"/>
    <n v="18999"/>
    <s v="&gt;#500"/>
    <n v="24990"/>
    <n v="0.24"/>
    <x v="5"/>
    <n v="4702"/>
    <s v="Resolution: Full HD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UsScvHQNL._SX300_SY300_QL70_FMwebp_.jpg"/>
    <s v="https://www.amazon.in/Acer-inches-Android-Smart-AR40AR2841FDFL/dp/B0BC9BW512/ref=sr_1_367?qid=1672909143&amp;s=electronics&amp;sr=1-367"/>
    <s v="no"/>
    <n v="4.5"/>
    <n v="117502980"/>
    <e v="#NAME?"/>
    <s v="no"/>
    <n v="399670"/>
  </r>
  <r>
    <x v="266"/>
    <s v="Lapster usb 2.0 mantra cable, mantra mfs 100 data cable "/>
    <s v="Computers&amp;Accessories|Accessories&amp;Peripherals|Cables&amp;Accessories|Cables|USBCables"/>
    <n v="199"/>
    <s v="&gt;#500"/>
    <n v="999"/>
    <n v="0.8"/>
    <x v="3"/>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1/images/I/51UsScvHQNL._SX300_SY300_QL70_FMwebp_.jpg"/>
    <s v="https://www.amazon.in/Lapster-mantra-cable-data-black/dp/B0B61HYR92/ref=sr_1_371?qid=1672909143&amp;s=electronics&amp;sr=1-371"/>
    <s v="yes"/>
    <n v="4"/>
    <n v="84915"/>
    <e v="#NAME?"/>
    <s v="yes"/>
    <n v="3049545"/>
  </r>
  <r>
    <x v="267"/>
    <s v="AmazonBasics High-Speed Braided HDMI Cable - 3 Feet - Supports Ethernet, 3D, 4K and Audio Return "/>
    <s v="Electronics|HomeTheater,TV&amp;Video|Accessories|Cables|HDMICables"/>
    <n v="269"/>
    <s v="&gt;#500"/>
    <n v="650"/>
    <n v="0.59"/>
    <x v="6"/>
    <n v="35877"/>
    <s v="Nylon-braided HDMI cable : supports Ethernet, 3D, 4K video, and Audio Return Channel |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 supports bandwidth up to 18 Gbps; backwards compatible with earlier versions|Cable length: 3 feet ;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W/WEBP_402378-T1/images/I/51UsScvHQNL._SX300_SY300_QL70_FMwebp_.jpg"/>
    <s v="https://www.amazon.in/AmazonBasics-Braided-HDMI-Cable-3-Feet/dp/B075ZTJ9XR/ref=sr_1_380?qid=1672909143&amp;s=electronics&amp;sr=1-380"/>
    <s v="yes"/>
    <n v="4.5"/>
    <n v="23320050"/>
    <e v="#NAME?"/>
    <s v="no"/>
    <n v="32181669"/>
  </r>
  <r>
    <x v="268"/>
    <s v="Cubetek 3 in 1 LCD Display V5.0 Bluetooth Transmitter Receiver, Bypass Audio Adapter with Aux, Optical, Dual Link Support for TV, Home Stereo, PC, Headphones, Speakers, Model: CB-BT27"/>
    <s v="Electronics|HomeTheater,TV&amp;Video|AVReceivers&amp;Amplifiers"/>
    <n v="1990"/>
    <s v="&gt;#500"/>
    <n v="3100"/>
    <n v="0.36"/>
    <x v="1"/>
    <n v="897"/>
    <s v="3 IN 1 V5.0 BLUETOOTH AUDIO ADAPTER: It has 3 modes .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1/images/I/51UsScvHQNL._SX300_SY300_QL70_FMwebp_.jpg"/>
    <s v="https://www.amazon.in/Bluetooth-Transmitter-Receiver-Headphones-Speakers/dp/B0978V2CP6/ref=sr_1_385?qid=1672909144&amp;s=electronics&amp;sr=1-385"/>
    <s v="no"/>
    <n v="4"/>
    <n v="2780700"/>
    <e v="#NAME?"/>
    <s v="yes"/>
    <n v="252954"/>
  </r>
  <r>
    <x v="269"/>
    <s v="KRISONS Thunder Speaker, Multimedia Home Theatre, Floor Standing Speaker, LED Display with Bluetooth, FM, USB, Micro SD Card, AUX Connectivity"/>
    <s v="Electronics|HomeAudio|Speakers|TowerSpeakers"/>
    <n v="2299"/>
    <s v="&gt;#500"/>
    <n v="3999"/>
    <n v="0.43"/>
    <x v="12"/>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51UsScvHQNL._SX300_SY300_QL70_FMwebp_.jpg"/>
    <s v="https://www.amazon.in/KRISONS-Multimedia-Standing-Bluetooth-Connectivity/dp/B09LRZYBH1/ref=sr_1_388?qid=1672909144&amp;s=electronics&amp;sr=1-388"/>
    <s v="no"/>
    <n v="4"/>
    <n v="1127718"/>
    <e v="#NAME?"/>
    <s v="yes"/>
    <n v="454302"/>
  </r>
  <r>
    <x v="270"/>
    <s v="Acer 139 cm  H Series 4K Ultra HD Android Smart LED TV AR55AR2851UDPRO "/>
    <s v="Electronics|HomeTheater,TV&amp;Video|Televisions|SmartTelevisions"/>
    <n v="35999"/>
    <s v="&gt;#500"/>
    <n v="49990"/>
    <n v="0.28000000000000003"/>
    <x v="5"/>
    <n v="1611"/>
    <s v="Resolution: 4K Ultra HD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W/WEBP_402378-T1/images/I/51UsScvHQNL._SX300_SY300_QL70_FMwebp_.jpg"/>
    <s v="https://www.amazon.in/Acer-inches-Ultra-Android-AR55AR2851UDPRO/dp/B0B997FBZT/ref=sr_1_394?qid=1672909144&amp;s=electronics&amp;sr=1-394"/>
    <s v="no"/>
    <n v="4.5"/>
    <n v="80533890"/>
    <e v="#NAME?"/>
    <s v="no"/>
    <n v="826443"/>
  </r>
  <r>
    <x v="271"/>
    <s v="Dealfreez Case Compatible for Fire TV Stick 4K All Alexa Voice Remote Shockproof Silicone Anti-Lost Cover with Loop "/>
    <s v="Electronics|HomeTheater,TV&amp;Video|Accessories|RemoteControls"/>
    <n v="349"/>
    <s v="&gt;#500"/>
    <n v="999"/>
    <n v="0.65"/>
    <x v="3"/>
    <n v="513"/>
    <s v="„ÄêCompatibility„Äë: Specially designed for Fire TV Stick 4K All-new Alexa Voice Remote with power and volume controls. |„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51UsScvHQNL._SX300_SY300_QL70_FMwebp_.jpg"/>
    <s v="https://www.amazon.in/Dealfreez-Compatible-Shockproof-Silicone-Anti-Lost/dp/B098LCVYPW/ref=sr_1_395?qid=1672909144&amp;s=electronics&amp;sr=1-395"/>
    <s v="yes"/>
    <n v="4"/>
    <n v="512487"/>
    <e v="#NAME?"/>
    <s v="yes"/>
    <n v="536085"/>
  </r>
  <r>
    <x v="272"/>
    <s v="Wayona Type C to Lightning MFI Certified 20W Fast charging Nylon Braided USB C Cable for iPhone 14 Pro, 14 Pro Max, 14, 14 Plus, 13, 13 Pro, 13 Pro Max, 13 Mini, 12, 12 Pro, 11, 11 Pro Max, iPhone 12 Mini "/>
    <s v="Computers&amp;Accessories|Accessories&amp;Peripherals|Cables&amp;Accessories|Cables|USBCables"/>
    <n v="719"/>
    <s v="&gt;#500"/>
    <n v="1499"/>
    <n v="0.52"/>
    <x v="4"/>
    <n v="104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for iPad 8th iPad 2020, iPhone 13/Pro/Mini/Pro Max, 12/12 Mini/12 Pro/12 Pro Max/11/11 Pro/11 Pro Max/XS Max/XS/XR/X/8 Plus/8 and iPad Pro 12.9&quot; gen1/iPad Pro 12.9&quot; gen2/iPad Pro 10.5&quot;/iPad Air3 10.5&quot;/iPad mini5 7.9&quot;; This cable also supports the standard charge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51UsScvHQNL._SX300_SY300_QL70_FMwebp_.jpg"/>
    <s v="https://www.amazon.in/Wayona-Lightning-Certified-charging-Braided/dp/B09HV71RL1/ref=sr_1_400?qid=1672909144&amp;s=electronics&amp;sr=1-400"/>
    <s v="yes"/>
    <n v="4"/>
    <n v="1566455"/>
    <e v="#NAME?"/>
    <s v="no"/>
    <n v="6632615"/>
  </r>
  <r>
    <x v="273"/>
    <s v="VW 80 cm  HD Ready Android Smart LED TV VW32PRO "/>
    <s v="Electronics|HomeTheater,TV&amp;Video|Televisions|SmartTelevisions"/>
    <n v="8999"/>
    <s v="&gt;#500"/>
    <n v="18999"/>
    <n v="0.53"/>
    <x v="1"/>
    <n v="6347"/>
    <s v="Connectivity: 1 Hdmi Ports To Connect Set Top Box, Blu Ray Players, Gaming Console, 2 Usb Ports To Connect Hard Drives And Other Usb Devices|Display: IPE Techonology, Eco Vision, Cinema Mode, Cinema Zoom, Supports 16.7 Million Colours|Resolution: Hd Ready , Refresh Rate: 60 Hertz, Viewing Angle: 178 Degrees|Sound: 20 Watts Output, Power Audio, Music Equalizer|Installation: For requesting installation/wall mounting/demo of this product once delivered, please directly call Visio World support on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1/images/I/51UsScvHQNL._SX300_SY300_QL70_FMwebp_.jpg"/>
    <s v="https://www.amazon.in/inches-Ready-Smart-VW32PRO-Black/dp/B08PZ6HZLT/ref=sr_1_404?qid=1672909144&amp;s=electronics&amp;sr=1-404"/>
    <s v="yes"/>
    <n v="4"/>
    <n v="120586653"/>
    <e v="#NAME?"/>
    <s v="no"/>
    <n v="20945100"/>
  </r>
  <r>
    <x v="274"/>
    <s v="Airtel Digital TV HD Set Top Box with 1 Month Basic Pack with Recording + Free Standard Installation"/>
    <s v="Electronics|HomeTheater,TV&amp;Video|SatelliteEquipment|SatelliteReceivers"/>
    <n v="917"/>
    <s v="&gt;#500"/>
    <n v="2299"/>
    <n v="0.6"/>
    <x v="3"/>
    <n v="3300"/>
    <s v="One Month Pack Subscription Included|Airtel HD Set Top Box brings a theatre-like experience to your home with HD Premium Quality Video |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W/WEBP_402378-T1/images/I/51UsScvHQNL._SX300_SY300_QL70_FMwebp_.jpg"/>
    <s v="https://www.amazon.in/Airtel-Digital-TV-Month-Recording/dp/B075TJHWVC/ref=sr_1_407_mod_primary_new?qid=1672909144&amp;s=electronics&amp;sbo=RZvfv%2F%2FHxDF%2BO5021pAnSA%3D%3D&amp;sr=1-407"/>
    <s v="yes"/>
    <n v="4"/>
    <n v="7586700"/>
    <e v="#NAME?"/>
    <s v="no"/>
    <n v="75900"/>
  </r>
  <r>
    <x v="275"/>
    <s v="LOHAYA Voice Assistant Remote Compatible for Airtel Xstream Set-Top Box Remote Control with Netflix Function  "/>
    <s v="Electronics|HomeTheater,TV&amp;Video|Accessories|RemoteControls"/>
    <n v="399"/>
    <s v="&gt;#500"/>
    <n v="999"/>
    <n v="0.6"/>
    <x v="9"/>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51UsScvHQNL._SX300_SY300_QL70_FMwebp_.jpg"/>
    <s v="https://www.amazon.in/LOHAYA-Assistant-Compatible-Xstream-Function/dp/B09LV13JFB/ref=sr_1_408?qid=1672909144&amp;s=electronics&amp;sr=1-408"/>
    <s v="yes"/>
    <n v="3.5"/>
    <n v="22977"/>
    <e v="#NAME?"/>
    <s v="yes"/>
    <n v="163507"/>
  </r>
  <r>
    <x v="276"/>
    <s v="Samsung 138 cm  Crystal 4K Series Ultra HD Smart LED TV UA55AUE60AKLXL "/>
    <s v="Electronics|HomeTheater,TV&amp;Video|Televisions|SmartTelevisions"/>
    <n v="45999"/>
    <s v="#200-#500"/>
    <n v="69900"/>
    <n v="0.34"/>
    <x v="5"/>
    <n v="7109"/>
    <s v="Resolution : Crystal 4K UHD  resolution | Refresh Rate : 60 Hertz|Connectivity: 3 HDMI ports to connect set top box, Blu-ray speakers or a gaming console | 1 USB ports to connect hard drives or other USB devices|Display: Ultra HD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51UsScvHQNL._SX300_SY300_QL70_FMwebp_.jpg"/>
    <s v="https://www.amazon.in/Samsung-inches-Crystal-Ultra-UA55AUE60AKLXL/dp/B092BL5DCX/ref=sr_1_411?qid=1672909145&amp;s=electronics&amp;sr=1-411"/>
    <s v="no"/>
    <n v="4.5"/>
    <n v="496919100"/>
    <e v="#NAME?"/>
    <s v="no"/>
    <n v="362559"/>
  </r>
  <r>
    <x v="277"/>
    <s v="Amazon Brand - Solimo 3A Fast Charging Tough Type C USB Data Cable¬† ‚Äì 1 Meter"/>
    <s v="Computers&amp;Accessories|Accessories&amp;Peripherals|Cables&amp;Accessories|Cables|USBCables"/>
    <n v="119"/>
    <s v="&gt;#500"/>
    <n v="299"/>
    <n v="0.6"/>
    <x v="12"/>
    <n v="51"/>
    <s v="Durable data cable with the toughest PVC jacket|Long bend life; stress and stretch-resistant|Rapid charge ; fast data transmission; sync speed of up to 480mbps|Reversible Type-C to USB A cable|Compatible with Apple, Samsung, and OnePlus devices, as well as other USB-C compatible devices|Dimensions :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W/WEBP_402378-T1/images/I/51UsScvHQNL._SX300_SY300_QL70_FMwebp_.jpg"/>
    <s v="https://www.amazon.in/Amazon-Brand-Solimo-Charging-Cable/dp/B09VH568H7/ref=sr_1_415?qid=1672909145&amp;s=electronics&amp;sr=1-415"/>
    <s v="yes"/>
    <n v="4"/>
    <n v="15249"/>
    <e v="#NAME?"/>
    <s v="yes"/>
    <n v="1674840"/>
  </r>
  <r>
    <x v="278"/>
    <s v="Mi 100 cm  Horizon Edition Full HD Android LED TV 4A | L40M6-EI "/>
    <s v="Electronics|HomeTheater,TV&amp;Video|Televisions|SmartTelevisions"/>
    <n v="21999"/>
    <s v="&gt;#500"/>
    <n v="29999"/>
    <n v="0.27"/>
    <x v="3"/>
    <n v="32840"/>
    <s v="Resolution : Full HD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1/images/I/51UsScvHQNL._SX300_SY300_QL70_FMwebp_.jpg"/>
    <s v="https://www.amazon.in/inches-Horizon-Android-L40M6-EI-Black/dp/B09HQSV46W/ref=sr_1_420?qid=1672909145&amp;s=electronics&amp;sr=1-420"/>
    <s v="no"/>
    <n v="4"/>
    <n v="985167160"/>
    <e v="#NAME?"/>
    <s v="no"/>
    <n v="23250720"/>
  </r>
  <r>
    <x v="279"/>
    <s v="Astigo Compatible Remote Control for Mi Smart LED 4A "/>
    <s v="Electronics|HomeTheater,TV&amp;Video|Accessories|RemoteControls"/>
    <n v="299"/>
    <s v="&gt;#500"/>
    <n v="599"/>
    <n v="0.5"/>
    <x v="8"/>
    <n v="708"/>
    <s v="Customer Care at 9599141927 for compatibility check or technical issue|Mi LED TV remote control|Keep away from fire or water|Compatible with MI Smart TV 4A 32 inch LED TV /Mi 4A 43 inch LED TV | Mi LED Smart TV 4A |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1/images/I/51UsScvHQNL._SX300_SY300_QL70_FMwebp_.jpg"/>
    <s v="https://www.amazon.in/Astigo-Compatible-Remote-Control-Smart/dp/B08TZD7FQN/ref=sr_1_423?qid=1672909145&amp;s=electronics&amp;sr=1-423"/>
    <s v="yes"/>
    <n v="3.5"/>
    <n v="424092"/>
    <e v="#NAME?"/>
    <s v="yes"/>
    <n v="1173156"/>
  </r>
  <r>
    <x v="280"/>
    <s v="Toshiba 108 cm  V Series Full HD Smart Android LED TV 43V35KP "/>
    <s v="Electronics|HomeTheater,TV&amp;Video|Televisions|SmartTelevisions"/>
    <n v="21990"/>
    <s v="&gt;#500"/>
    <n v="34990"/>
    <n v="0.37"/>
    <x v="5"/>
    <n v="1657"/>
    <s v="Resolution: Full HD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1/images/I/51UsScvHQNL._SX300_SY300_QL70_FMwebp_.jpg"/>
    <s v="https://www.amazon.in/Toshiba-inches-Android-43V35KP-Silver/dp/B0B21XL94T/ref=sr_1_425?qid=1672909145&amp;s=electronics&amp;sr=1-425"/>
    <s v="no"/>
    <n v="4.5"/>
    <n v="57978430"/>
    <e v="#NAME?"/>
    <s v="no"/>
    <n v="866611"/>
  </r>
  <r>
    <x v="281"/>
    <s v="Lenovo USB A to Type-C Tangle-free¬†¬†Aramid fiber braided¬†1.2m cable with 4A Fast charging &amp; 480 MBPS data transmission, certified 10000+ bend lifespan, Metallic Grey"/>
    <s v="Computers&amp;Accessories|Accessories&amp;Peripherals|Cables&amp;Accessories|Cables|USBCables"/>
    <n v="417.44"/>
    <s v="&gt;#500"/>
    <n v="670"/>
    <n v="0.38"/>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W/WEBP_402378-T1/images/I/51UsScvHQNL._SX300_SY300_QL70_FMwebp_.jpg"/>
    <s v="https://www.amazon.in/Lenovo-Tangle-free-Aramid-braided-1-2m-transmission-certified/dp/B09PTT8DZF/ref=sr_1_438?qid=1672909146&amp;s=electronics&amp;sr=1-438"/>
    <s v="no"/>
    <n v="4"/>
    <n v="350410"/>
    <e v="#NAME?"/>
    <s v="yes"/>
    <n v="0"/>
  </r>
  <r>
    <x v="282"/>
    <s v="Amazon Brand - Solimo 65W Fast Charging Braided Type C to C Data Cable | Suitable For All Supported Mobile Phones "/>
    <s v="Computers&amp;Accessories|Accessories&amp;Peripherals|Cables&amp;Accessories|Cables|USBCables"/>
    <n v="199"/>
    <s v="&gt;#500"/>
    <n v="999"/>
    <n v="0.8"/>
    <x v="18"/>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1/images/I/51UsScvHQNL._SX300_SY300_QL70_FMwebp_.jpg"/>
    <s v="https://www.amazon.in/Amazon-Brand-Charging-Suitable-Supported/dp/B0B94JPY2N/ref=sr_1_444?qid=1672909146&amp;s=electronics&amp;sr=1-444"/>
    <s v="yes"/>
    <n v="3"/>
    <n v="0"/>
    <e v="#NAME?"/>
    <s v="yes"/>
    <n v="0"/>
  </r>
  <r>
    <x v="283"/>
    <s v="LG 139 cm  4K Ultra HD Smart LED TV 55UQ7500PSF "/>
    <s v="Electronics|HomeTheater,TV&amp;Video|Televisions|SmartTelevisions"/>
    <n v="47990"/>
    <s v="#200-#500"/>
    <n v="79990"/>
    <n v="0.4"/>
    <x v="5"/>
    <n v="1376"/>
    <s v="Resolution: 4K Ultra HD  | Refresh Rate: 60 hertz|Connectivity: Wi-Fi  | 3 HDMI ports to connect set top box, Blu Ray players, gaming console | 1 USB ports to connect hard drives and other USB devices | eARC | Bluetooth 5.0 | Optical | Ethernet|Sound: 20 Watts Output | 2.0 Ch Speaker | AI Sound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UsScvHQNL._SX300_SY300_QL70_FMwebp_.jpg"/>
    <s v="https://www.amazon.in/LG-inches-Ultra-55UQ7500PSF-Ceramic/dp/B0B3XXSB1K/ref=sr_1_445?qid=1672909146&amp;s=electronics&amp;sr=1-445"/>
    <s v="no"/>
    <n v="4.5"/>
    <n v="110066240"/>
    <e v="#NAME?"/>
    <s v="no"/>
    <n v="166496"/>
  </r>
  <r>
    <x v="284"/>
    <s v="Tata Sky Digital TV HD Setup Box Remote"/>
    <s v="Electronics|HomeTheater,TV&amp;Video|Accessories|RemoteControls"/>
    <n v="215"/>
    <s v="&gt;#500"/>
    <n v="499"/>
    <n v="0.56999999999999995"/>
    <x v="13"/>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51UsScvHQNL._SX300_SY300_QL70_FMwebp_.jpg"/>
    <s v="https://www.amazon.in/Tata-Sky-Digital-Setup-Remote/dp/B08RZ12GKR/ref=sr_1_447?qid=1672909146&amp;s=electronics&amp;sr=1-447"/>
    <s v="yes"/>
    <n v="3.5"/>
    <n v="60379"/>
    <e v="#NAME?"/>
    <s v="yes"/>
    <n v="130075"/>
  </r>
  <r>
    <x v="285"/>
    <s v="pTron Solero T241 2.4A Type-C Data &amp; Charging USB Cable, Made in India, 480Mbps Data Sync, Durable 1-Meter Long USB Cable for Smartphone, Type-C USB Devices "/>
    <s v="Computers&amp;Accessories|Accessories&amp;Peripherals|Cables&amp;Accessories|Cables|USBCables"/>
    <n v="99"/>
    <s v="&gt;#500"/>
    <n v="800"/>
    <n v="0.88"/>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1/images/I/51UsScvHQNL._SX300_SY300_QL70_FMwebp_.jpg"/>
    <s v="https://www.amazon.in/pTron-Charging-480Mbps-Durable-Smartphone/dp/B0B4T8RSJ1/ref=sr_1_448?qid=1672909146&amp;s=electronics&amp;sr=1-448"/>
    <s v="yes"/>
    <n v="4"/>
    <n v="860000"/>
    <e v="#NAME?"/>
    <s v="no"/>
    <n v="1076075"/>
  </r>
  <r>
    <x v="286"/>
    <s v="VU 108 cm  Premium Series Full HD Smart LED TV 43GA "/>
    <s v="Electronics|HomeTheater,TV&amp;Video|Televisions|SmartTelevisions"/>
    <n v="18999"/>
    <s v="&gt;#500"/>
    <n v="35000"/>
    <n v="0.46"/>
    <x v="1"/>
    <n v="1001"/>
    <s v="Resolution : Full HD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W/WEBP_402378-T1/images/I/51UsScvHQNL._SX300_SY300_QL70_FMwebp_.jpg"/>
    <s v="https://www.amazon.in/VU-inches-Premium-Smart-43GA/dp/B0B7B9V9QP/ref=sr_1_449?qid=1672909146&amp;s=electronics&amp;sr=1-449"/>
    <s v="no"/>
    <n v="4"/>
    <n v="35035000"/>
    <e v="#NAME?"/>
    <s v="no"/>
    <n v="112112"/>
  </r>
  <r>
    <x v="287"/>
    <s v="Storite Super Speed USB 3.0 Male to Male Cable for Hard Drive Enclosures, Laptop Cooling Pad, DVD Players"/>
    <s v="Computers&amp;Accessories|Accessories&amp;Peripherals|Cables&amp;Accessories|Cables|USBCables"/>
    <n v="249"/>
    <s v="&gt;#500"/>
    <n v="999"/>
    <n v="0.75"/>
    <x v="5"/>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W/WEBP_402378-T1/images/I/51UsScvHQNL._SX300_SY300_QL70_FMwebp_.jpg"/>
    <s v="https://www.amazon.in/Storite-USB-3-0-Transfer-Enclosures/dp/B08XXVXP3J/ref=sr_1_450?qid=1672909146&amp;s=electronics&amp;sr=1-450"/>
    <s v="yes"/>
    <n v="4.5"/>
    <n v="111888"/>
    <e v="#NAME?"/>
    <s v="yes"/>
    <n v="338464"/>
  </r>
  <r>
    <x v="288"/>
    <s v="Kodak 80 cm  HD Ready LED TV Kodak 32HDX900S "/>
    <s v="Electronics|HomeTheater,TV&amp;Video|Televisions|StandardTelevisions"/>
    <n v="7999"/>
    <s v="&gt;#500"/>
    <n v="15999"/>
    <n v="0.5"/>
    <x v="12"/>
    <n v="3022"/>
    <s v="Resolution: HD Ready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W/WEBP_402378-T1/images/I/51UsScvHQNL._SX300_SY300_QL70_FMwebp_.jpg"/>
    <s v="https://www.amazon.in/Kodak-inches-32HDX900S-Ready-Black/dp/B06XGWRKYT/ref=sr_1_451?qid=1672909146&amp;s=electronics&amp;sr=1-451"/>
    <s v="yes"/>
    <n v="4"/>
    <n v="48348978"/>
    <e v="#NAME?"/>
    <s v="no"/>
    <n v="16472922"/>
  </r>
  <r>
    <x v="289"/>
    <s v="AmazonBasics Double Braided Nylon USB Type-C to Type-C 2.0 Cable, Charging Adapter, Smartphone 6 feet, Dark Grey"/>
    <s v="Computers&amp;Accessories|Accessories&amp;Peripherals|Cables&amp;Accessories|Cables|USBCables"/>
    <n v="649"/>
    <s v="&gt;#500"/>
    <n v="1600"/>
    <n v="0.59"/>
    <x v="5"/>
    <n v="5451"/>
    <s v="Connect USB Type-C enabled devices  with standard USB Type-C 2.0 enabled devices and accessories |Ideal for charging and powering USB Type-C enabled devices, as well as syncing data, photos, and music; Type-C port is half the width and one-third the height of a standard USB-A connector |Reversible design‚Äîeasily insert the connector into any Type-C enabled device |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51UsScvHQNL._SX300_SY300_QL70_FMwebp_.jpg"/>
    <s v="https://www.amazon.in/AmazonBasics-Double-Braided-Nylon-Type-C/dp/B07CWDX49D/ref=sr_1_452?qid=1672909146&amp;s=electronics&amp;sr=1-452"/>
    <s v="yes"/>
    <n v="4.5"/>
    <n v="8721600"/>
    <e v="#NAME?"/>
    <s v="no"/>
    <n v="397923"/>
  </r>
  <r>
    <x v="290"/>
    <s v="Firestick Remote"/>
    <s v="Electronics|HomeTheater,TV&amp;Video|Accessories|RemoteControls"/>
    <n v="1289"/>
    <s v="&gt;#500"/>
    <n v="2499"/>
    <n v="0.48"/>
    <x v="9"/>
    <n v="73"/>
    <s v="by JBDE | Compatible For Amazon Fire TV Stick  | Compatible For Amazon Fire TV Stick Lite | Compatible For Amazon Fire TV Stick  | Compatible For Amazon Fire TV Stick 4K | Compatible For Amazon Fire TV Stick 4K Max streaming device | Compatible For Amazon Fire TV Stick Plus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W/WEBP_402378-T1/images/I/51UsScvHQNL._SX300_SY300_QL70_FMwebp_.jpg"/>
    <s v="https://www.amazon.in/V-smash-Firestick-Remote/dp/B09TY4MSH3/ref=sr_1_453?qid=1672909146&amp;s=electronics&amp;sr=1-453"/>
    <s v="no"/>
    <n v="3.5"/>
    <n v="182427"/>
    <e v="#NAME?"/>
    <s v="yes"/>
    <n v="75117"/>
  </r>
  <r>
    <x v="291"/>
    <s v="AmazonBasics 10.2 Gbps High-Speed 4K HDMI Cable with Braided Cord "/>
    <s v="Electronics|HomeTheater,TV&amp;Video|Accessories|Cables|HDMICables"/>
    <n v="609"/>
    <s v="&gt;#500"/>
    <n v="1500"/>
    <n v="0.59"/>
    <x v="7"/>
    <n v="1029"/>
    <s v="10-Foot high-speed premium HDMI cab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1/images/I/51UsScvHQNL._SX300_SY300_QL70_FMwebp_.jpg"/>
    <s v="https://www.amazon.in/AmazonBasics-High-Speed-Braided-10-Foot-1-Pack/dp/B07RY2X9MP/ref=sr_1_454?qid=1672909146&amp;s=electronics&amp;sr=1-454"/>
    <s v="yes"/>
    <n v="4.5"/>
    <n v="1543500"/>
    <e v="#NAME?"/>
    <s v="no"/>
    <n v="1600095"/>
  </r>
  <r>
    <x v="292"/>
    <s v="Hisense 126 cm  Bezelless Series 4K Ultra HD Smart LED Google TV 50A6H "/>
    <s v="Electronics|HomeTheater,TV&amp;Video|Televisions|SmartTelevisions"/>
    <n v="32990"/>
    <s v="&gt;#500"/>
    <n v="54990"/>
    <n v="0.4"/>
    <x v="4"/>
    <n v="1555"/>
    <s v="Resolution : 4K Ultra HD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W/WEBP_402378-T1/images/I/51UsScvHQNL._SX300_SY300_QL70_FMwebp_.jpg"/>
    <s v="https://www.amazon.in/Hisense-inches-Bezelless-Google-50A6H/dp/B0B2C5MJN6/ref=sr_1_456?qid=1672909146&amp;s=electronics&amp;sr=1-456"/>
    <s v="no"/>
    <n v="4"/>
    <n v="85509450"/>
    <e v="#NAME?"/>
    <s v="no"/>
    <n v="73085"/>
  </r>
  <r>
    <x v="293"/>
    <s v="Tuarso 8K HDMI 2.1 Cable 48Gbps , 1.5 Meter High-Speed Braided HDMI Cable  HDMI 2.1 Cable Compatible with Monitors , Television , Laptops , Projectors , Game Consoles and more with HDMI Ports Device"/>
    <s v="Electronics|HomeTheater,TV&amp;Video|Accessories|Cables|HDMICables"/>
    <n v="599"/>
    <s v="&gt;#500"/>
    <n v="1999"/>
    <n v="0.7"/>
    <x v="3"/>
    <n v="47"/>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synchronizes the refresh rate of the screen and the source to avoid picture lag . Quick Frame Transfer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W/WEBP_402378-T1/images/I/51UsScvHQNL._SX300_SY300_QL70_FMwebp_.jpg"/>
    <s v="https://www.amazon.in/Tuarso-High-Speed-Compatible-Television-Projectors/dp/B0BBMGLQDW/ref=sr_1_457?qid=1672909147&amp;s=electronics&amp;sr=1-457"/>
    <s v="yes"/>
    <n v="4"/>
    <n v="93953"/>
    <e v="#NAME?"/>
    <s v="yes"/>
    <n v="700112"/>
  </r>
  <r>
    <x v="294"/>
    <s v="AmazonBasics USB Type-C to Micro-B 2.0 Cable - 6 Inches  - White"/>
    <s v="Computers&amp;Accessories|Accessories&amp;Peripherals|Cables&amp;Accessories|Cables|USBCables"/>
    <n v="349"/>
    <s v="&gt;#500"/>
    <n v="899"/>
    <n v="0.61"/>
    <x v="4"/>
    <n v="14896"/>
    <s v="Connect a computer with a Type-C USB port  to a Micro-B USB 2.0 enabled device|Offers reliable connectivity for easy charging or syncing of a tablet, smartphone, digital camera, or legacy USB peripheral device with Micro USB|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51UsScvHQNL._SX300_SY300_QL70_FMwebp_.jpg"/>
    <s v="https://www.amazon.in/AmazonBasics-USB-Type-C-Micro-B-Cable/dp/B01LONQBDG/ref=sr_1_458?qid=1672909147&amp;s=electronics&amp;sr=1-458"/>
    <s v="yes"/>
    <n v="4"/>
    <n v="13391504"/>
    <e v="#NAME?"/>
    <s v="no"/>
    <n v="25501952"/>
  </r>
  <r>
    <x v="295"/>
    <s v="Kodak 139 cm  4K Ultra HD Smart LED TV 55CA0909 "/>
    <s v="Electronics|HomeTheater,TV&amp;Video|Televisions|SmartTelevisions"/>
    <n v="29999"/>
    <s v="#200-#500"/>
    <n v="50999"/>
    <n v="0.41"/>
    <x v="6"/>
    <n v="1712"/>
    <s v="Resolution : Ultra HD 4k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W/WEBP_402378-T1/images/I/51UsScvHQNL._SX300_SY300_QL70_FMwebp_.jpg"/>
    <s v="https://www.amazon.in/Kodak-inches-55CA0909-Digital-Surround/dp/B08XXF5V6G/ref=sr_1_462?qid=1672909147&amp;s=electronics&amp;sr=1-462"/>
    <s v="no"/>
    <n v="4.5"/>
    <n v="87310288"/>
    <e v="#NAME?"/>
    <s v="no"/>
    <n v="2285520"/>
  </r>
  <r>
    <x v="296"/>
    <s v="Smashtronics¬Æ - Case for Firetv Remote, Fire Stick Remote Cover Case, Silicone Cover for TV Firestick 4K/TV 2nd Gen Remote Control - Light Weight/Anti Slip/Shockproof "/>
    <s v="Electronics|HomeTheater,TV&amp;Video|Accessories|RemoteControls"/>
    <n v="199"/>
    <s v="&gt;#500"/>
    <n v="399"/>
    <n v="0.5"/>
    <x v="3"/>
    <n v="1335"/>
    <s v="„Äê100% Fits„ÄëSpecially designed for Fire TV Stick , Fire TV Stick 4K, Fire TV Cube, and Amazon Fire TV .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1/images/I/51UsScvHQNL._SX300_SY300_QL70_FMwebp_.jpg"/>
    <s v="https://www.amazon.in/Smashtronics%C2%AE-Silicone-Firestick-Control-Shockproof/dp/B09HK9JH4F/ref=sr_1_463?qid=1672909147&amp;s=electronics&amp;sr=1-463"/>
    <s v="yes"/>
    <n v="4"/>
    <n v="532665"/>
    <e v="#NAME?"/>
    <s v="no"/>
    <n v="285690"/>
  </r>
  <r>
    <x v="297"/>
    <s v="7SEVEN¬Æ Suitable Sony Tv Remote Original Bravia for Smart Android Television Compatible for Any Model of LCD LED OLED UHD 4K Universal Sony Remote Control"/>
    <s v="Electronics|HomeTheater,TV&amp;Video|Accessories|RemoteControls"/>
    <n v="349"/>
    <s v="&gt;#500"/>
    <n v="699"/>
    <n v="0.5"/>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W/WEBP_402378-T1/images/I/51UsScvHQNL._SX300_SY300_QL70_FMwebp_.jpg"/>
    <s v="https://www.amazon.in/7SEVENTM-Universal-Replacement-Original-Television/dp/B09MMD1FDN/ref=sr_1_464?qid=1672909147&amp;s=electronics&amp;sr=1-464"/>
    <s v="yes"/>
    <n v="4"/>
    <n v="149586"/>
    <e v="#NAME?"/>
    <s v="yes"/>
    <n v="39376"/>
  </r>
  <r>
    <x v="298"/>
    <s v="PROLEGEND¬Æ PL-T002 Universal TV Stand Table Top for Most 22 to 65 inch LCD Flat Screen TV, VESA up to 800 by 400mm"/>
    <s v="Electronics|HomeTheater,TV&amp;Video|Accessories|TVMounts,Stands&amp;Turntables|TVWall&amp;CeilingMounts"/>
    <n v="1850"/>
    <s v="&gt;#500"/>
    <n v="4500"/>
    <n v="0.59"/>
    <x v="1"/>
    <n v="184"/>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W/WEBP_402378-T1/images/I/51UsScvHQNL._SX300_SY300_QL70_FMwebp_.jpg"/>
    <s v="https://www.amazon.in/PROLEGEND%C2%AE-PL-T002-Universal-Stand-Screen/dp/B09HN7LD5L/ref=sr_1_465?qid=1672909147&amp;s=electronics&amp;sr=1-465"/>
    <s v="yes"/>
    <n v="4"/>
    <n v="828000"/>
    <e v="#NAME?"/>
    <s v="yes"/>
    <n v="1288"/>
  </r>
  <r>
    <x v="299"/>
    <s v="WANBO X1 Pro  | Native 1080P Full HD | Android 9 | Projector for Home | LED Cinema | 350ANSI | 3900 lumens | WiFi Bluetooth | HDMI ARC | Dolby DTS | 4D Keystone Correction "/>
    <s v="Electronics|HomeTheater,TV&amp;Video|Projectors"/>
    <n v="13990"/>
    <s v="#200-#500"/>
    <n v="28900"/>
    <n v="0.52"/>
    <x v="7"/>
    <n v="7"/>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W/WEBP_402378-T1/images/I/51UsScvHQNL._SX300_SY300_QL70_FMwebp_.jpg"/>
    <s v="https://www.amazon.in/WANBO-X1-Pro-Projector-Correction/dp/B0BNDD9TN6/ref=sr_1_466?qid=1672909147&amp;s=electronics&amp;sr=1-466"/>
    <s v="yes"/>
    <n v="4.5"/>
    <n v="202300"/>
    <e v="#NAME?"/>
    <s v="yes"/>
    <n v="287"/>
  </r>
  <r>
    <x v="300"/>
    <s v="Lava Charging Adapter Elements D3 2A Fast Charging Speed Usb Type C Data Cable, White"/>
    <s v="Computers&amp;Accessories|Accessories&amp;Peripherals|Cables&amp;Accessories|Cables|USBCables"/>
    <n v="129"/>
    <s v="&gt;#500"/>
    <n v="449"/>
    <n v="0.71"/>
    <x v="8"/>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W/WEBP_402378-T1/images/I/51UsScvHQNL._SX300_SY300_QL70_FMwebp_.jpg"/>
    <s v="https://www.amazon.in/Lava-Elements-Charging-Speed-Type-C/dp/B0941392C8/ref=sr_1_467?qid=1672909147&amp;s=electronics&amp;sr=1-467"/>
    <s v="yes"/>
    <n v="3.5"/>
    <n v="18409"/>
    <e v="#NAME?"/>
    <s v="yes"/>
    <n v="498273"/>
  </r>
  <r>
    <x v="301"/>
    <s v="TIZUM High Speed HDMI Cable Aura -Gold Plated-High Speed Data 10.2Gbps, 3D, 4K, HD 1080P "/>
    <s v="Electronics|HomeTheater,TV&amp;Video|Accessories|Cables|HDMICables"/>
    <n v="379"/>
    <s v="#200-#500"/>
    <n v="999"/>
    <n v="0.62"/>
    <x v="3"/>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W/WEBP_402378-T1/images/I/51UsScvHQNL._SX300_SY300_QL70_FMwebp_.jpg"/>
    <s v="https://www.amazon.in/Tizum-10-2Gbps-Speed-Plated-Cable/dp/B01M5967SY/ref=sr_1_468?qid=1672909147&amp;s=electronics&amp;sr=1-468"/>
    <s v="yes"/>
    <n v="4"/>
    <n v="12140847"/>
    <e v="#NAME?"/>
    <s v="no"/>
    <n v="303825"/>
  </r>
  <r>
    <x v="302"/>
    <s v="Technotech High Speed HDMI Cable 5 Meter V1.4 - Supports Full HD 1080p "/>
    <s v="Electronics|HomeTheater,TV&amp;Video|Accessories|Cables|HDMICables"/>
    <n v="185"/>
    <s v="&gt;#500"/>
    <n v="499"/>
    <n v="0.63"/>
    <x v="3"/>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W/WEBP_402378-T1/images/I/51UsScvHQNL._SX300_SY300_QL70_FMwebp_.jpg"/>
    <s v="https://www.amazon.in/Technotech-High-Speed-Cable-Meter/dp/B016MDK4F4/ref=sr_1_469?qid=1672909147&amp;s=electronics&amp;sr=1-469"/>
    <s v="yes"/>
    <n v="4"/>
    <n v="12475"/>
    <e v="#NAME?"/>
    <s v="yes"/>
    <n v="4075"/>
  </r>
  <r>
    <x v="303"/>
    <s v="NK STAR 950 Mbps USB WiFi Adapter Wireless Network Receiver Dongle for Desktop Laptop,  NOt Support to DVR and HDTV"/>
    <s v="Computers&amp;Accessories|NetworkingDevices|NetworkAdapters|WirelessUSBAdapters"/>
    <n v="218"/>
    <s v="&gt;#500"/>
    <n v="999"/>
    <n v="0.78"/>
    <x v="3"/>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W/WEBP_402378-T1/images/I/51UsScvHQNL._SX300_SY300_QL70_FMwebp_.jpg"/>
    <s v="https://www.amazon.in/NK-STAR-USB-Wireless-Receiver/dp/B08G43CCLC/ref=sr_1_470?qid=1672909147&amp;s=electronics&amp;sr=1-470"/>
    <s v="yes"/>
    <n v="4"/>
    <n v="162837"/>
    <e v="#NAME?"/>
    <s v="yes"/>
    <n v="14181"/>
  </r>
  <r>
    <x v="304"/>
    <s v="LS LAPSTER Quality Assured USB 2.0 morpho cable, morpho device cable for Mso 1300 E3/E2/E Biometric Finger Print Scanner morpho USB cable "/>
    <s v="Computers&amp;Accessories|Accessories&amp;Peripherals|Cables&amp;Accessories|Cables|USBCables"/>
    <n v="199"/>
    <s v="&gt;#500"/>
    <n v="999"/>
    <n v="0.8"/>
    <x v="5"/>
    <n v="87"/>
    <s v="Replacement USB morpho device cable 1300 E2, E3|2.0 USB Wire morpho cable Safran MSO-1300 E, E2,E3|morpho usb cable Fingerprint Biometrics |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W/WEBP_402378-T1/images/I/51UsScvHQNL._SX300_SY300_QL70_FMwebp_.jpg"/>
    <s v="https://www.amazon.in/LS-LAPSTER-Quality-Assured-Biometric/dp/B0B61GCHC1/ref=sr_1_471?qid=1672909147&amp;s=electronics&amp;sr=1-471"/>
    <s v="yes"/>
    <n v="4.5"/>
    <n v="86913"/>
    <e v="#NAME?"/>
    <s v="yes"/>
    <n v="188355"/>
  </r>
  <r>
    <x v="305"/>
    <s v="Amazon Basics 10.2 Gbps High-Speed 4K HDMI Cable with Braided Cord, 1.8 Meter, Dark Grey"/>
    <s v="Electronics|HomeTheater,TV&amp;Video|Accessories|Cables|HDMICables"/>
    <n v="499"/>
    <s v="&gt;#500"/>
    <n v="900"/>
    <n v="0.45"/>
    <x v="6"/>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1/images/I/51UsScvHQNL._SX300_SY300_QL70_FMwebp_.jpg"/>
    <s v="https://www.amazon.in/AmazonBasics-High-Speed-Braided-6-Foot-1-Pack/dp/B07RX14W1Q/ref=sr_1_472?qid=1672909147&amp;s=electronics&amp;sr=1-472"/>
    <s v="no"/>
    <n v="4.5"/>
    <n v="1948500"/>
    <e v="#NAME?"/>
    <s v="no"/>
    <n v="3269150"/>
  </r>
  <r>
    <x v="306"/>
    <s v="Kodak 126 cm  Bezel-Less Design Series 4K Ultra HD Smart Android LED TV 50UHDX7XPROBL "/>
    <s v="Electronics|HomeTheater,TV&amp;Video|Televisions|SmartTelevisions"/>
    <n v="26999"/>
    <s v="&gt;#500"/>
    <n v="42999"/>
    <n v="0.37"/>
    <x v="3"/>
    <n v="1510"/>
    <s v="Resolution : 4K Ultra HD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1/images/I/51UsScvHQNL._SX300_SY300_QL70_FMwebp_.jpg"/>
    <s v="https://www.amazon.in/Kodak-inches-Android-50UHDX7XPROBL-Bezel-Less/dp/B09PLD9TCD/ref=sr_1_473?qid=1672909147&amp;s=electronics&amp;sr=1-473"/>
    <s v="no"/>
    <n v="4"/>
    <n v="64928490"/>
    <e v="#NAME?"/>
    <s v="no"/>
    <n v="160060"/>
  </r>
  <r>
    <x v="307"/>
    <s v="ZORBES¬Æ Wall Adapter Holder for Alexa Echo Dot 4th Generation,A Space-Saving Solution with Cord Management for Your Smart Home Speakers -White "/>
    <s v="Electronics|HomeTheater,TV&amp;Video|Accessories|TVMounts,Stands&amp;Turntables|TVWall&amp;CeilingMounts"/>
    <n v="893"/>
    <s v="&gt;#500"/>
    <n v="1052"/>
    <n v="0.15"/>
    <x v="5"/>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51UsScvHQNL._SX300_SY300_QL70_FMwebp_.jpg"/>
    <s v="https://www.amazon.in/Generation-Space-Saving-Solution-Management-Speakers/dp/B0B8ZKWGKD/ref=sr_1_474?qid=1672909147&amp;s=electronics&amp;sr=1-474"/>
    <s v="no"/>
    <n v="4.5"/>
    <n v="111512"/>
    <e v="#NAME?"/>
    <s v="yes"/>
    <n v="13674"/>
  </r>
  <r>
    <x v="308"/>
    <s v="Sansui 80cm  HD Ready Smart LED TV JSY32SKHD  With Bezel-less Design"/>
    <s v="Electronics|HomeTheater,TV&amp;Video|Televisions|SmartTelevisions"/>
    <n v="10990"/>
    <s v="&gt;#500"/>
    <n v="19990"/>
    <n v="0.45"/>
    <x v="8"/>
    <n v="129"/>
    <s v="Resolution: HD Ready  | Refresh Rate: 60 hertz|Connectivity: 2 HDMI ports to connect multiple devices | 2 USB ports to connect hard drives and other USB devices | RJ45 | RF Port | Wi-Fi Direct | 2 AV Inputs | Headphone|Sound: 20 Watt Audio Output|Smart TV Features: Android 9 ,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1/images/I/51UsScvHQNL._SX300_SY300_QL70_FMwebp_.jpg"/>
    <s v="https://www.amazon.in/Sansui-inches-JSY32SKHD-Bezel-less-Design/dp/B09NNJ9WYM/ref=sr_1_475?qid=1672909147&amp;s=electronics&amp;sr=1-475"/>
    <s v="no"/>
    <n v="3.5"/>
    <n v="2578710"/>
    <e v="#NAME?"/>
    <s v="yes"/>
    <n v="393321"/>
  </r>
  <r>
    <x v="309"/>
    <s v="Synqe USB Type C Fast Charging Cable 2M Charger Cord Data Cable Compatible with Samsung Galaxy M51,Galaxy M31S, S10e S10 S9 S20 Plus, Note10 9 8,M40 A50 A70, Redmi Note 9, Moto G7, Poco F1 "/>
    <s v="Computers&amp;Accessories|Accessories&amp;Peripherals|Cables&amp;Accessories|Cables|USBCables"/>
    <n v="379"/>
    <s v="&gt;#500"/>
    <n v="1099"/>
    <n v="0.66"/>
    <x v="5"/>
    <n v="3049"/>
    <s v="NYLON BRAIDED, EXTREME DURABILITY: with a tested 20000+ bend lifespan, Synqe USBc charging cable with heavy duty braided and strong metal connections is far more durable|12-months warranty. Please feel free to reach us incase of any issue with the product. |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1/images/I/51UsScvHQNL._SX300_SY300_QL70_FMwebp_.jpg"/>
    <s v="https://www.amazon.in/Synqe-Charging-Charger-Samsung-Galaxy/dp/B08H5L8V1L/ref=sr_1_476?qid=1672909147&amp;s=electronics&amp;sr=1-476"/>
    <s v="yes"/>
    <n v="4.5"/>
    <n v="3350851"/>
    <e v="#NAME?"/>
    <s v="no"/>
    <n v="100129160"/>
  </r>
  <r>
    <x v="310"/>
    <s v="MI 80 cm  HD Ready Smart Android LED TV 5A Pro | L32M7-EAIN "/>
    <s v="Electronics|HomeTheater,TV&amp;Video|Televisions|SmartTelevisions"/>
    <n v="16999"/>
    <s v="&gt;#500"/>
    <n v="25999"/>
    <n v="0.35"/>
    <x v="3"/>
    <n v="32840"/>
    <s v="Resolution : HD Ready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W/WEBP_402378-T1/images/I/51UsScvHQNL._SX300_SY300_QL70_FMwebp_.jpg"/>
    <s v="https://www.amazon.in/MI-inches-Ready-Android-L32M7-EAIN/dp/B0B8CXTTG3/ref=sr_1_477?qid=1672909147&amp;s=electronics&amp;sr=1-477"/>
    <s v="no"/>
    <n v="4"/>
    <n v="853807160"/>
    <e v="#NAME?"/>
    <s v="no"/>
    <n v="12807600"/>
  </r>
  <r>
    <x v="311"/>
    <s v="Bestor ¬Æ 8K Hdmi 2.1 Cable 48Gbps 9.80Ft/Ultra High Speed Hdmi Braided Cord For Roku Tv/Ps5/Hdtv/Blu-Ray Projector, Laptop, Television, Personal Computer, Xbox, Ps4, Ps5, Ps4 Pro "/>
    <s v="Electronics|HomeTheater,TV&amp;Video|Accessories|Cables|HDMICables"/>
    <n v="699"/>
    <s v="&gt;#500"/>
    <n v="1899"/>
    <n v="0.63"/>
    <x v="6"/>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W/WEBP_402378-T1/images/I/51UsScvHQNL._SX300_SY300_QL70_FMwebp_.jpg"/>
    <s v="https://www.amazon.in/BESTOR%C2%AE-48Gbps-9-80FT-Braided-Cord-4K/dp/B09HCH3JZG/ref=sr_1_478?qid=1672909147&amp;s=electronics&amp;sr=1-478"/>
    <s v="yes"/>
    <n v="4.5"/>
    <n v="740610"/>
    <e v="#NAME?"/>
    <s v="yes"/>
    <n v="242190"/>
  </r>
  <r>
    <x v="312"/>
    <s v="Irusu Play VR Plus Virtual Reality Headset with Headphones for Gaming "/>
    <s v="Electronics|HomeTheater,TV&amp;Video|Accessories|3DGlasses"/>
    <n v="2699"/>
    <s v="&gt;#500"/>
    <n v="3500"/>
    <n v="0.23"/>
    <x v="13"/>
    <n v="62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51UsScvHQNL._SX300_SY300_QL70_FMwebp_.jpg"/>
    <s v="https://www.amazon.in/Virtual-Reality-Headset-Headphones-Gaming/dp/B097JVLW3L/ref=sr_1_479?qid=1672909147&amp;s=electronics&amp;sr=1-479"/>
    <s v="no"/>
    <n v="3.5"/>
    <n v="2173500"/>
    <e v="#NAME?"/>
    <s v="yes"/>
    <n v="164565"/>
  </r>
  <r>
    <x v="313"/>
    <s v="Amazon Brand - Solimo Fast Charging Braided Type C Data Cable Seam, Suitable For All Supported Mobile Phones "/>
    <s v="Computers&amp;Accessories|Accessories&amp;Peripherals|Cables&amp;Accessories|Cables|USBCables"/>
    <n v="129"/>
    <s v="&gt;#500"/>
    <n v="599"/>
    <n v="0.78"/>
    <x v="4"/>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1/images/I/51UsScvHQNL._SX300_SY300_QL70_FMwebp_.jpg"/>
    <s v="https://www.amazon.in/Amazon-Brand-Charging-Suitable-Supported/dp/B09SB6SJB4/ref=sr_1_480?qid=1672909147&amp;s=electronics&amp;sr=1-480"/>
    <s v="yes"/>
    <n v="4"/>
    <n v="158735"/>
    <e v="#NAME?"/>
    <s v="yes"/>
    <n v="222070"/>
  </r>
  <r>
    <x v="314"/>
    <s v="Synqe USB C to USB C 60W Nylon Braided Fast Charging Type C to Type C Cable Compatible with Samsung Galaxy Note 20/Ultra, S20 S22 S21 S20 FE A73 A53 A33 "/>
    <s v="Computers&amp;Accessories|Accessories&amp;Peripherals|Cables&amp;Accessories|Cables|USBCables"/>
    <n v="389"/>
    <s v="&gt;#500"/>
    <n v="999"/>
    <n v="0.61"/>
    <x v="5"/>
    <n v="838"/>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51UsScvHQNL._SX300_SY300_QL70_FMwebp_.jpg"/>
    <s v="https://www.amazon.in/Charging-Braided-Compatible-Samsung-Galaxy/dp/B08NW8GHCJ/ref=sr_1_481?qid=1672909149&amp;s=electronics&amp;sr=1-481"/>
    <s v="yes"/>
    <n v="4.5"/>
    <n v="837162"/>
    <e v="#NAME?"/>
    <s v="yes"/>
    <n v="119834"/>
  </r>
  <r>
    <x v="315"/>
    <s v="Shopoflux Silicone Remote Cover for Mi Smart TV and Mi TV Stick/MI Box S / 3S / MI 4X / 4A Smart LED TV "/>
    <s v="Electronics|HomeTheater,TV&amp;Video|Accessories|RemoteControls"/>
    <n v="246"/>
    <s v="&gt;#500"/>
    <n v="600"/>
    <n v="0.59"/>
    <x v="3"/>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51UsScvHQNL._SX300_SY300_QL70_FMwebp_.jpg"/>
    <s v="https://www.amazon.in/Shopoflux-Silicone-Remote-Cover-Xiaomi/dp/B09YHLPQYT/ref=sr_1_482?qid=1672909149&amp;s=electronics&amp;sr=1-482"/>
    <s v="yes"/>
    <n v="4"/>
    <n v="85800"/>
    <e v="#NAME?"/>
    <s v="yes"/>
    <n v="21593"/>
  </r>
  <r>
    <x v="316"/>
    <s v="EYNK Extra Long Micro USB Fast Charging USB Cable | Micro USB Data Cable | Quick Fast Charging Cable | Charger Sync Cable | High Speed Transfer Android Smartphones V8 Cable  "/>
    <s v="Computers&amp;Accessories|Accessories&amp;Peripherals|Cables&amp;Accessories|Cables|USBCables"/>
    <n v="299"/>
    <s v="#200-#500"/>
    <n v="799"/>
    <n v="0.63"/>
    <x v="1"/>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1/images/I/51UsScvHQNL._SX300_SY300_QL70_FMwebp_.jpg"/>
    <s v="https://www.amazon.in/EYNK-Charging-Charger-Transfer-Smartphones/dp/B08G1RW2Q3/ref=sr_1_483?qid=1672909149&amp;s=electronics&amp;sr=1-483"/>
    <s v="yes"/>
    <n v="4"/>
    <n v="120649"/>
    <e v="#NAME?"/>
    <s v="yes"/>
    <n v="30200"/>
  </r>
  <r>
    <x v="317"/>
    <s v="LUNAGARIYA¬Æ, Protective Case Compatible with JIO Settop Box Remote Control,PU Leather Cover Holder "/>
    <s v="Electronics|HomeTheater,TV&amp;Video|Accessories|RemoteControls"/>
    <n v="247"/>
    <s v="&gt;#500"/>
    <n v="399"/>
    <n v="0.38"/>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51UsScvHQNL._SX300_SY300_QL70_FMwebp_.jpg"/>
    <s v="https://www.amazon.in/LUNAGARIYA%C2%AE-Protective-Compatible-Control-Dimensions/dp/B08YXJJW8H/ref=sr_1_484?qid=1672909149&amp;s=electronics&amp;sr=1-484"/>
    <s v="no"/>
    <n v="4"/>
    <n v="79800"/>
    <e v="#NAME?"/>
    <s v="yes"/>
    <n v="45400"/>
  </r>
  <r>
    <x v="318"/>
    <s v="7SEVEN¬Æ Compatible with Fire Tv Stick Remote with Voice Command Feature Suitable for Second Generation Amazon Fire Tv Stick Remote Only - Pairing Must"/>
    <s v="Electronics|HomeTheater,TV&amp;Video|Accessories|RemoteControls"/>
    <n v="1369"/>
    <s v="#200-#500"/>
    <n v="2999"/>
    <n v="0.54"/>
    <x v="9"/>
    <n v="227"/>
    <s v="[ Amazon Fire Tv Stick Remote ] New Replacement Voice Remote Control  with Power and Volume Control fit for Fire TV Device, compatible with Fire TV Cube , Fire TV Stick , Fire TV Stick 4K, Fire TV Cube , Amazon Fire TV Cube  ÔºåAmazon Fire TV Stick  and Amazon Fire TV |[Fire Tv Stick Remote Only ] Not compatible with Amazon Fire TV Stick Lite, Amazon Fire TV , Fire TV Stick ,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1/images/I/51UsScvHQNL._SX300_SY300_QL70_FMwebp_.jpg"/>
    <s v="https://www.amazon.in/7SEVENTM-Bluetooth-Command-Compatible-Control/dp/B09P8M18QM/ref=sr_1_485?qid=1672909149&amp;s=electronics&amp;sr=1-485"/>
    <s v="yes"/>
    <n v="3.5"/>
    <n v="680773"/>
    <e v="#NAME?"/>
    <s v="yes"/>
    <n v="122126"/>
  </r>
  <r>
    <x v="319"/>
    <s v="PRUSHTI COVER AND BAGS, Protective Case for Airtel Xstream settop Box Remote Remote Control Pouch Cover Holder PU Leather Cover Holder"/>
    <s v="Electronics|HomeTheater,TV&amp;Video|Accessories|RemoteControls"/>
    <n v="199"/>
    <s v="&gt;#500"/>
    <n v="499"/>
    <n v="0.6"/>
    <x v="12"/>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1/images/I/51UsScvHQNL._SX300_SY300_QL70_FMwebp_.jpg"/>
    <s v="https://www.amazon.in/PRUSHTI-COVER-BAGS-Protective-Xstream/dp/B08BG4M4N7/ref=sr_1_486?qid=1672909149&amp;s=electronics&amp;sr=1-486"/>
    <s v="yes"/>
    <n v="4"/>
    <n v="268462"/>
    <e v="#NAME?"/>
    <s v="yes"/>
    <n v="91998"/>
  </r>
  <r>
    <x v="320"/>
    <s v="Aine HDMI Male to VGA Female Video Converter Adapter Cable "/>
    <s v="Electronics|HomeTheater,TV&amp;Video|Accessories|Cables|HDMICables"/>
    <n v="299"/>
    <s v="&gt;#500"/>
    <n v="599"/>
    <n v="0.5"/>
    <x v="1"/>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W/WEBP_402378-T1/images/I/51UsScvHQNL._SX300_SY300_QL70_FMwebp_.jpg"/>
    <s v="https://www.amazon.in/Female-Converter-Adapter-Projectors-Devices/dp/B07VJ9ZTXS/ref=sr_1_487?qid=1672909149&amp;s=electronics&amp;sr=1-487"/>
    <s v="yes"/>
    <n v="4"/>
    <n v="102429"/>
    <e v="#NAME?"/>
    <s v="yes"/>
    <n v="4703868"/>
  </r>
  <r>
    <x v="321"/>
    <s v="Mi 80 cm  HD Ready Android Smart LED TV 4A PRO | L32M5-AL "/>
    <s v="Electronics|HomeTheater,TV&amp;Video|Televisions|SmartTelevisions"/>
    <n v="14999"/>
    <s v="&gt;#500"/>
    <n v="14999"/>
    <n v="0"/>
    <x v="5"/>
    <n v="27508"/>
    <s v="Resolution: HD Ready Android TV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UsScvHQNL._SX300_SY300_QL70_FMwebp_.jpg"/>
    <s v="https://www.amazon.in/Mi-inches-Ready-Android-Black/dp/B084872DQY/ref=sr_1_488?qid=1672909149&amp;s=electronics&amp;sr=1-488"/>
    <s v="no"/>
    <n v="4.5"/>
    <n v="412592492"/>
    <e v="#NAME?"/>
    <s v="no"/>
    <n v="39996632"/>
  </r>
  <r>
    <x v="322"/>
    <s v="Storite USB 2.0 A to Mini 5 pin B Cable for External HDDS/Camera/Card Readers "/>
    <s v="Computers&amp;Accessories|Accessories&amp;Peripherals|Cables&amp;Accessories|Cables|USBCables"/>
    <n v="299"/>
    <s v="&gt;#500"/>
    <n v="699"/>
    <n v="0.56999999999999995"/>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51UsScvHQNL._SX300_SY300_QL70_FMwebp_.jpg"/>
    <s v="https://www.amazon.in/Storite-USB-2-0-Mini-External/dp/B00GGGOYEU/ref=sr_1_489?qid=1672909149&amp;s=electronics&amp;sr=1-489"/>
    <s v="yes"/>
    <n v="4"/>
    <n v="1016346"/>
    <e v="#NAME?"/>
    <s v="no"/>
    <n v="4290754"/>
  </r>
  <r>
    <x v="323"/>
    <s v="TCL 108 cm  4K Ultra HD Certified Android Smart LED TV 43P615 "/>
    <s v="Electronics|HomeTheater,TV&amp;Video|Televisions|SmartTelevisions"/>
    <n v="24990"/>
    <s v="&gt;#500"/>
    <n v="51990"/>
    <n v="0.52"/>
    <x v="3"/>
    <n v="2951"/>
    <s v="Resolution: 4K Ultra HD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W/WEBP_402378-T1/images/I/51UsScvHQNL._SX300_SY300_QL70_FMwebp_.jpg"/>
    <s v="https://www.amazon.in/TCL-inches-Certified-Android-43P615/dp/B08FD2VSD9/ref=sr_1_490?qid=1672909149&amp;s=electronics&amp;sr=1-490"/>
    <s v="yes"/>
    <n v="4"/>
    <n v="153422490"/>
    <e v="#NAME?"/>
    <s v="no"/>
    <n v="0"/>
  </r>
  <r>
    <x v="324"/>
    <s v="REDTECH USB-C to Lightning Cable 3.3FT, [Apple MFi Certified] Lightning to Type C Fast Charging Cord Compatible with iPhone 14/13/13 pro/Max/12/11/X/XS/XR/8, Supports Power Delivery - White"/>
    <s v="Computers&amp;Accessories|Accessories&amp;Peripherals|Cables&amp;Accessories|Cables|USBCables"/>
    <n v="249"/>
    <s v="&gt;#500"/>
    <n v="999"/>
    <n v="0.75"/>
    <x v="16"/>
    <m/>
    <s v="üíé[The Fastest Charge] - This iPhone USB C cable supports PD 3.0 fast charging, up to 20W with USB-C Power Delivery adapters such as 18W, 20W, 29W, 30W, 61W, or 87W. Charge your iPhone from 0% to 50% in just 25 mins, and data transfer speeds up to 480Mbps |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for iPhone 14, iPhone 14 Pro, iPhone 14 Pro Max, iPhone 13 mini, iPhone 13 pro max, iPhone 13, iPhone 12 Pro, iPhone 12 Pro max, iPhone 11, iPhone 11 Pro, iPhone 11 Pro Max, iPhone 8, iPhone 8 Plus, iPhone X, iPhone XS, iPhone XR, iPhone XS Max, iPad 8, iPad Pro , iPad Pro  1st generation, iPad Pro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
    <s v="AGJC5O5H5BBXWUV7WRIEIOOR3TVQ"/>
    <s v="Abdul Gafur"/>
    <s v="RQXD5SAMMPC6L"/>
    <s v="Awesome Product"/>
    <s v="Quick delivery.Awesome ProductPacking was goodJust opened the productExcited to you it"/>
    <s v="https://m.media-amazon.com/images/W/WEBP_402378-T1/images/I/51UsScvHQNL._SX300_SY300_QL70_FMwebp_.jpg"/>
    <s v="https://www.amazon.in/REDTECH-Lightning-Certified-Charging-Compatible/dp/B0BQRJ3C47/ref=sr_1_491?qid=1672909149&amp;s=electronics&amp;sr=1-491"/>
    <s v="yes"/>
    <n v="5"/>
    <n v="0"/>
    <e v="#NAME?"/>
    <s v="yes"/>
    <n v="0"/>
  </r>
  <r>
    <x v="325"/>
    <s v="OnePlus 163.8 cm  U Series 4K LED Smart Android TV 65U1S "/>
    <s v="Electronics|HomeTheater,TV&amp;Video|Televisions|SmartTelevisions"/>
    <n v="61999"/>
    <s v="&gt;#500"/>
    <n v="69999"/>
    <n v="0.11"/>
    <x v="4"/>
    <n v="6753"/>
    <s v="Resolution: 4K Ultra HD  | Refresh Rate : 60 Hertz | 178 Degree wide viewing angle|Connectivity: 3 HDMI ports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W/WEBP_402378-T1/images/I/51UsScvHQNL._SX300_SY300_QL70_FMwebp_.jpg"/>
    <s v="https://www.amazon.in/OnePlus-163-8-inches-Android-65U1S/dp/B095JPKPH3/ref=sr_1_492?qid=1672909149&amp;s=electronics&amp;sr=1-492"/>
    <s v="no"/>
    <n v="4"/>
    <n v="472703247"/>
    <e v="#NAME?"/>
    <s v="no"/>
    <n v="23757054"/>
  </r>
  <r>
    <x v="326"/>
    <s v="AmazonBasics 108 cm  4K Ultra HD Smart LED Fire TV AB43U20PS "/>
    <s v="Electronics|HomeTheater,TV&amp;Video|Televisions|SmartTelevisions"/>
    <n v="24499"/>
    <s v="&gt;#500"/>
    <n v="50000"/>
    <n v="0.51"/>
    <x v="2"/>
    <n v="3518"/>
    <s v="Resolution: 4K Ultra HD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UsScvHQNL._SX300_SY300_QL70_FMwebp_.jpg"/>
    <s v="https://www.amazon.in/AmazonBasics-108cm-inch-Ultra-Smart/dp/B087JWLZ2K/ref=sr_1_493?qid=1672909149&amp;s=electronics&amp;sr=1-493"/>
    <s v="yes"/>
    <n v="4"/>
    <n v="175900000"/>
    <e v="#NAME?"/>
    <s v="no"/>
    <n v="5312180"/>
  </r>
  <r>
    <x v="327"/>
    <s v="Kodak 80 cm  HD Ready Certified Android Smart LED TV 32HDX7XPROBL "/>
    <s v="Electronics|HomeTheater,TV&amp;Video|Televisions|SmartTelevisions"/>
    <n v="10499"/>
    <s v="&gt;#500"/>
    <n v="19499"/>
    <n v="0.46"/>
    <x v="3"/>
    <n v="1510"/>
    <s v="Resolution : HD Ready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1/images/I/51UsScvHQNL._SX300_SY300_QL70_FMwebp_.jpg"/>
    <s v="https://www.amazon.in/Kodak-inches-Certified-Android-32HDX7XPROBL/dp/B09DSXK8JX/ref=sr_1_494?qid=1672909149&amp;s=electronics&amp;sr=1-494"/>
    <s v="no"/>
    <n v="4"/>
    <n v="29443490"/>
    <e v="#NAME?"/>
    <s v="no"/>
    <n v="1265380"/>
  </r>
  <r>
    <x v="328"/>
    <s v="Synqe Type C to Type C Short Fast Charging 60W Cable Compatible with Samsung Galaxy Z Fold3 5G, Z Flip3 5G, S22 5G, S22 Ultra, S21, S20, S20FE, A52, A73, A53 "/>
    <s v="Computers&amp;Accessories|Accessories&amp;Peripherals|Cables&amp;Accessories|Cables|USBCables"/>
    <n v="349"/>
    <s v="#200-#500"/>
    <n v="999"/>
    <n v="0.65"/>
    <x v="5"/>
    <n v="838"/>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51UsScvHQNL._SX300_SY300_QL70_FMwebp_.jpg"/>
    <s v="https://www.amazon.in/Synqe-Braided-Charging-Compatible-Samsung/dp/B08V9C4B1J/ref=sr_1_495?qid=1672909149&amp;s=electronics&amp;sr=1-495"/>
    <s v="yes"/>
    <n v="4.5"/>
    <n v="837162"/>
    <e v="#NAME?"/>
    <s v="yes"/>
    <n v="113968"/>
  </r>
  <r>
    <x v="329"/>
    <s v="Airtel DigitalTV HD Setup Box Remote"/>
    <s v="Electronics|HomeTheater,TV&amp;Video|Accessories|RemoteControls"/>
    <n v="197"/>
    <s v="&gt;#500"/>
    <n v="499"/>
    <n v="0.61"/>
    <x v="12"/>
    <n v="136"/>
    <s v="Note : please match the image with your existing remote before placing the order|Remote must be Exactly Same  as per your Old Remote |Send Old Remote Picture at +91-9016382240 , &amp; Ask for Link to Order Compatible Remote|Exactly Same Remote will Only Work, NO BACKLIGHT IN REMOTE DISPLAY|Compatible with Airtel DTH Set Top Box Remote "/>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51UsScvHQNL._SX300_SY300_QL70_FMwebp_.jpg"/>
    <s v="https://www.amazon.in/Airtel-DigitalTV-Setup-Box-Remote/dp/B08PKBMJKS/ref=sr_1_496?qid=1672909149&amp;s=electronics&amp;sr=1-496"/>
    <s v="yes"/>
    <n v="4"/>
    <n v="67864"/>
    <e v="#NAME?"/>
    <s v="yes"/>
    <n v="40936"/>
  </r>
  <r>
    <x v="330"/>
    <s v="Airtel Digital TV HD Set Top Box with FTA Pack | Unlimited Entertainment + Recording Feature + Free Standard Installation "/>
    <s v="Electronics|HomeTheater,TV&amp;Video|SatelliteEquipment|SatelliteReceivers"/>
    <n v="1299"/>
    <s v="&gt;#500"/>
    <n v="2499"/>
    <n v="0.48"/>
    <x v="5"/>
    <n v="301"/>
    <s v="Airtel HD Set Top Box brings theatre-like experience to your home with HD Premium Quality Video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W/WEBP_402378-T1/images/I/51UsScvHQNL._SX300_SY300_QL70_FMwebp_.jpg"/>
    <s v="https://www.amazon.in/Airtel-Pack-Entertainment-Installation-Months/dp/B0B8VQ7KDS/ref=sr_1_497?qid=1672909149&amp;s=electronics&amp;sr=1-497"/>
    <s v="no"/>
    <n v="4.5"/>
    <n v="752199"/>
    <e v="#NAME?"/>
    <s v="yes"/>
    <n v="5948663"/>
  </r>
  <r>
    <x v="331"/>
    <s v="ESR USB C to Lightning Cable, 10 ft , MFi-Certified, Braided Nylon Power Delivery Fast Charging for iPhone 14/14 Plus/14 Pro/14 Pro Max, iPhone 13/12/11/X/8 Series, Use with Type-C Chargers, Black"/>
    <s v="Computers&amp;Accessories|Accessories&amp;Peripherals|Cables&amp;Accessories|Cables|USBCables"/>
    <n v="1519"/>
    <s v="&gt;#500"/>
    <n v="1899"/>
    <n v="0.2"/>
    <x v="6"/>
    <n v="19763"/>
    <s v="MFi Certified: this USB-C to Lightning cable is certified MFM  by Apple to ensure safe, reliable, and fast charging and syncing|PD Fast Charging: charge your iPhone 13 up to 50% in 30 minutes when used with USB-C PD charger; fast charging compatible with iPhone 14/14 Pro/14 Pro Max/14 Plus, iPhone 13/12/11/X/8 series, iPhone SE , iPad 8/Pro 12.9&quot; /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W/WEBP_402378-T1/images/I/51UsScvHQNL._SX300_SY300_QL70_FMwebp_.jpg"/>
    <s v="https://www.amazon.in/ESR-Lightning-MFi-Certified-Delivery-Charging/dp/B086JTMRYL/ref=sr_1_498?qid=1672909149&amp;s=electronics&amp;sr=1-498"/>
    <s v="no"/>
    <n v="4.5"/>
    <n v="37529937"/>
    <e v="#NAME?"/>
    <s v="no"/>
    <n v="420003276"/>
  </r>
  <r>
    <x v="332"/>
    <s v="MI 138.8 cm  5X Series 4K Ultra HD LED Smart Android TV L55M6-ES "/>
    <s v="Electronics|HomeTheater,TV&amp;Video|Televisions|SmartTelevisions"/>
    <n v="46999"/>
    <s v="&gt;#500"/>
    <n v="69999"/>
    <n v="0.33"/>
    <x v="5"/>
    <n v="21252"/>
    <s v="Note : The brands, Mi and Xiaomi, are part of the same multinational conglomerate|Resolution : 4K Ultra HD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1/images/I/51UsScvHQNL._SX300_SY300_QL70_FMwebp_.jpg"/>
    <s v="https://www.amazon.in/138-8-inches-Ultra-Android-L55M6-ES/dp/B09RWQ7YR6/ref=sr_1_499?qid=1672909149&amp;s=electronics&amp;sr=1-499"/>
    <s v="no"/>
    <n v="4.5"/>
    <n v="1487618748"/>
    <e v="#NAME?"/>
    <s v="no"/>
    <n v="40421304"/>
  </r>
  <r>
    <x v="333"/>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s v="&gt;#500"/>
    <n v="799"/>
    <n v="0.63"/>
    <x v="5"/>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1/images/I/51UsScvHQNL._SX300_SY300_QL70_FMwebp_.jpg"/>
    <s v="https://www.amazon.in/Storite%C2%AE-150cm-Female-Extension-Printers/dp/B00OFM6PEO/ref=sr_1_500?qid=1672909149&amp;s=electronics&amp;sr=1-500"/>
    <s v="yes"/>
    <n v="4.5"/>
    <n v="1519698"/>
    <e v="#NAME?"/>
    <s v="no"/>
    <n v="26508174"/>
  </r>
  <r>
    <x v="334"/>
    <s v="Fire-Boltt Ninja Call Pro Plus 1.83&quot; Smart Watch with Bluetooth Calling, AI Voice Assistance, 100 Sports Modes IP67 Rating, 240*280 Pixel High Resolution"/>
    <s v="Electronics|WearableTechnology|SmartWatches"/>
    <n v="1799"/>
    <s v="&gt;#500"/>
    <n v="19999"/>
    <n v="0.91"/>
    <x v="3"/>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7RN3K/ref=sr_1_1?qid=1672895748&amp;s=electronics&amp;sr=1-1"/>
    <s v="yes"/>
    <n v="4"/>
    <n v="278726063"/>
    <e v="#NAME?"/>
    <s v="no"/>
    <n v="385999152"/>
  </r>
  <r>
    <x v="335"/>
    <s v="Fire-Boltt Phoenix Smart Watch with Bluetooth Calling 1.3&quot;,120+ Sports Modes, 240*240 PX High Res with SpO2, Heart Rate Monitoring &amp; IP67 Rating"/>
    <s v="Electronics|WearableTechnology|SmartWatches"/>
    <n v="1998"/>
    <s v="&gt;#500"/>
    <n v="9999"/>
    <n v="0.8"/>
    <x v="5"/>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W/WEBP_402378-T1/images/I/51UsScvHQNL._SX300_SY300_QL70_FMwebp_.jpg"/>
    <s v="https://www.amazon.in/Fire-Boltt-Phoenix-Bluetooth-Calling-Monitoring/dp/B0B3RRWSF6/ref=sr_1_4?qid=1672895748&amp;s=electronics&amp;sr=1-4"/>
    <s v="yes"/>
    <n v="4.5"/>
    <n v="276932304"/>
    <e v="#NAME?"/>
    <s v="no"/>
    <n v="493847376"/>
  </r>
  <r>
    <x v="336"/>
    <s v="boAt Wave Call Smart Watch, Smart Talk with Advanced Dedicated Bluetooth Calling Chip, 1.69‚Äù HD Display with 550 NITS &amp; 70% Color Gamut, 150+ Watch Faces, Multi-Sport Modes,HR,SpO2, IP68"/>
    <s v="Electronics|WearableTechnology|SmartWatches"/>
    <n v="1999"/>
    <s v="&gt;#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W/WEBP_402378-T1/images/I/51UsScvHQNL._SX300_SY300_QL70_FMwebp_.jpg"/>
    <s v="https://www.amazon.in/boAt-Wave-Call-Dedicated-Multi-Sport/dp/B0B5B6PQCT/ref=sr_1_5?qid=1672895748&amp;s=electronics&amp;sr=1-5"/>
    <s v="yes"/>
    <n v="4"/>
    <n v="142469690"/>
    <e v="#NAME?"/>
    <s v="no"/>
    <n v="3190179872"/>
  </r>
  <r>
    <x v="337"/>
    <s v="MI Power Bank 3i 20000mAh Lithium Polymer 18W Fast Power Delivery Charging | Input- Type C | Micro USB| Triple Output | Sandstone Black"/>
    <s v="Electronics|Mobiles&amp;Accessories|MobileAccessories|Chargers|PowerBanks"/>
    <n v="2049"/>
    <s v="&gt;#500"/>
    <n v="2199"/>
    <n v="7.0000000000000007E-2"/>
    <x v="5"/>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W/WEBP_402378-T1/images/I/51UsScvHQNL._SX300_SY300_QL70_FMwebp_.jpg"/>
    <s v="https://www.amazon.in/20000mAh-Sandstone-Triple-Charging-Delivery/dp/B08HV83HL3/ref=sr_1_6?qid=1672895748&amp;s=electronics&amp;sr=1-6"/>
    <s v="no"/>
    <n v="4.5"/>
    <n v="393427488"/>
    <e v="#NAME?"/>
    <s v="no"/>
    <n v="1396765984"/>
  </r>
  <r>
    <x v="338"/>
    <s v="Redmi A1  | Segment Best AI Dual Cam | 5000mAh Battery | Leather Texture Design | Android 12"/>
    <s v="Electronics|Mobiles&amp;Accessories|Smartphones&amp;BasicMobiles|Smartphones"/>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torage-Segment-5000mAh-Battery/dp/B0BBN4DZBD/ref=sr_1_7?qid=1672895748&amp;s=electronics&amp;sr=1-7"/>
    <s v="no"/>
    <n v="4"/>
    <n v="70255193"/>
    <e v="#NAME?"/>
    <s v="no"/>
    <n v="135958905"/>
  </r>
  <r>
    <x v="339"/>
    <s v="OnePlus Nord 2T 5G "/>
    <s v="Electronics|Mobiles&amp;Accessories|Smartphones&amp;BasicMobiles|Smartphones"/>
    <n v="28999"/>
    <s v="&gt;#500"/>
    <n v="28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W/WEBP_402378-T1/images/I/51UsScvHQNL._SX300_SY300_QL70_FMwebp_.jpg"/>
    <s v="https://www.amazon.in/OnePlus-Nord-Jade-128GB-Storage/dp/B0B3CPQ5PF/ref=sr_1_8?qid=1672895748&amp;s=electronics&amp;sr=1-8"/>
    <s v="no"/>
    <n v="4.5"/>
    <n v="505017585"/>
    <e v="#NAME?"/>
    <s v="no"/>
    <n v="303282225"/>
  </r>
  <r>
    <x v="340"/>
    <s v="OnePlus Nord 2T 5G "/>
    <s v="Electronics|Mobiles&amp;Accessories|Smartphones&amp;BasicMobiles|Smartphones"/>
    <n v="28999"/>
    <s v="&gt;#500"/>
    <n v="28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W/WEBP_402378-T1/images/I/51UsScvHQNL._SX300_SY300_QL70_FMwebp_.jpg"/>
    <s v="https://www.amazon.in/OnePlus-Nord-Shadow-128GB-Storage/dp/B0B3CQBRB4/ref=sr_1_9?qid=1672895748&amp;s=electronics&amp;sr=1-9"/>
    <s v="no"/>
    <n v="4.5"/>
    <n v="505017585"/>
    <e v="#NAME?"/>
    <s v="no"/>
    <n v="135958905"/>
  </r>
  <r>
    <x v="341"/>
    <s v="Redmi A1  | Segment Best AI Dual Cam | 5000mAh Battery | Leather Texture Design | Android 12"/>
    <s v="Electronics|Mobiles&amp;Accessories|Smartphones&amp;BasicMobiles|Smartphones"/>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torage-Segment-5000mAh-Battery/dp/B0BBN56J5H/ref=sr_1_10?qid=1672895748&amp;s=electronics&amp;sr=1-10"/>
    <s v="no"/>
    <n v="4"/>
    <n v="70255193"/>
    <e v="#NAME?"/>
    <s v="no"/>
    <n v="60949249"/>
  </r>
  <r>
    <x v="342"/>
    <s v="Redmi A1  | Segment Best AI Dual Cam | 5000mAh Battery | Leather Texture Design | Android 12"/>
    <s v="Electronics|Mobiles&amp;Accessories|Smartphones&amp;BasicMobiles|Smartphones"/>
    <n v="6499"/>
    <s v="&gt;#500"/>
    <n v="8999"/>
    <n v="0.28000000000000003"/>
    <x v="1"/>
    <n v="7807"/>
    <s v="Display: 16.56cm HD+ Scratch resistant display|Processor: MediaTek Helio A22 processor; up to 2.0GHz|Camera: 8MP Dual camera | 5MP Front camera|Memory, Storage &amp; SIM: 2GB LPDDR4x RAM | 32GB storage expandable up to 512GB with dedicated SD card slot | Dual SIM  dual standby |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W/WEBP_402378-T1/images/I/51UsScvHQNL._SX300_SY300_QL70_FMwebp_.jpg"/>
    <s v="https://www.amazon.in/Redmi-Segment-5000mAh-Battery-Leather/dp/B0BBN3WF7V/ref=sr_1_11?qid=1672895748&amp;s=electronics&amp;sr=1-11"/>
    <s v="no"/>
    <n v="4"/>
    <n v="70255193"/>
    <e v="#NAME?"/>
    <s v="no"/>
    <n v="525091013"/>
  </r>
  <r>
    <x v="343"/>
    <s v="SanDisk Ultra¬Æ microSDXC‚Ñ¢ UHS-I Card, 64GB, 140MB/s R, 10 Y Warranty, for Smartphones"/>
    <s v="Electronics|Accessories|MemoryCards|MicroSD"/>
    <n v="569"/>
    <s v="&gt;#500"/>
    <n v="1000"/>
    <n v="0.43"/>
    <x v="6"/>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C2%AE-microSDXCTM-Warranty-Smartphones/dp/B0BDRVFDKP/ref=sr_1_12?qid=1672895748&amp;s=electronics&amp;sr=1-12"/>
    <s v="no"/>
    <n v="4.5"/>
    <n v="67259000"/>
    <e v="#NAME?"/>
    <s v="no"/>
    <n v="718931451"/>
  </r>
  <r>
    <x v="344"/>
    <s v="Noise Pulse Go Buzz Smart Watch Bluetooth Calling with 1.69&quot; Display, 550 NITS, 150+ Cloud Watch Face, SPo2, Heart Rate Tracking, 100 Sports Mode with Auto Detection, Longer Battery "/>
    <s v="Electronics|WearableTechnology|SmartWatches"/>
    <n v="1898"/>
    <s v="&gt;#500"/>
    <n v="4999"/>
    <n v="0.62"/>
    <x v="4"/>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1/images/I/51UsScvHQNL._SX300_SY300_QL70_FMwebp_.jpg"/>
    <s v="https://www.amazon.in/Noise-Bluetooth-Calling-Tracking-Detection/dp/B0B5LVS732/ref=sr_1_13?qid=1672895748&amp;s=electronics&amp;sr=1-13"/>
    <s v="yes"/>
    <n v="4"/>
    <n v="53434311"/>
    <e v="#NAME?"/>
    <s v="no"/>
    <n v="1371516279"/>
  </r>
  <r>
    <x v="345"/>
    <s v="Nokia 105 Single SIM, Keypad Mobile Phone with Wireless FM Radio | Charcoal"/>
    <s v="Electronics|Mobiles&amp;Accessories|Smartphones&amp;BasicMobiles|BasicMobiles"/>
    <n v="1299"/>
    <s v="&gt;#500"/>
    <n v="1599"/>
    <n v="0.19"/>
    <x v="1"/>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W/WEBP_402378-T1/images/I/51UsScvHQNL._SX300_SY300_QL70_FMwebp_.jpg"/>
    <s v="https://www.amazon.in/Nokia-105-Single-Wireless-Charcoal/dp/B09V2Q4QVQ/ref=sr_1_14?qid=1672895748&amp;s=electronics&amp;sr=1-14"/>
    <s v="no"/>
    <n v="4"/>
    <n v="205169289"/>
    <e v="#NAME?"/>
    <s v="no"/>
    <n v="2796666556"/>
  </r>
  <r>
    <x v="346"/>
    <s v="boAt Wave Lite Smartwatch with 1.69&quot; HD Display, Sleek Metal Body, HR &amp; SpO2 Level Monitor, 140+ Watch Faces, Activity Tracker, Multiple Sports Modes, IP68 &amp; 7 Days Battery Life"/>
    <s v="Electronics|WearableTechnology|SmartWatches"/>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W/WEBP_402378-T1/images/I/51UsScvHQNL._SX300_SY300_QL70_FMwebp_.jpg"/>
    <s v="https://www.amazon.in/boAt-Wave-Lite-Smartwatch-Activity/dp/B09V12K8NT/ref=sr_1_15?qid=1672895748&amp;s=electronics&amp;sr=1-15"/>
    <s v="yes"/>
    <n v="4"/>
    <n v="152354040"/>
    <e v="#NAME?"/>
    <s v="no"/>
    <n v="4197691640"/>
  </r>
  <r>
    <x v="347"/>
    <s v="JBL C100SI Wired In Ear Headphones with Mic, JBL Pure Bass Sound, One Button Multi-function Remote, Angled Buds for Comfort fit "/>
    <s v="Electronics|Headphones,Earbuds&amp;Accessories|Headphones|In-Ear"/>
    <n v="599"/>
    <s v="&gt;#500"/>
    <n v="999"/>
    <n v="0.4"/>
    <x v="4"/>
    <n v="192590"/>
    <s v="JBL Signature Sound|Lightweight and Comfortable : The 3 sizes of ear tips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1/images/I/51UsScvHQNL._SX300_SY300_QL70_FMwebp_.jpg"/>
    <s v="https://www.amazon.in/JBL-C100SI-Ear-Headphones-Black/dp/B01DEWVZ2C/ref=sr_1_16?qid=1672895748&amp;s=electronics&amp;sr=1-16"/>
    <s v="no"/>
    <n v="4"/>
    <n v="192397410"/>
    <e v="#NAME?"/>
    <s v="no"/>
    <n v="54695560"/>
  </r>
  <r>
    <x v="348"/>
    <s v="Samsung Galaxy M04 Dark Blue, 4GB RAM, 64GB Storage | Upto 8GB RAM with RAM Plus | MediaTek Helio P35 | 5000 mAh Battery"/>
    <s v="Electronics|Mobiles&amp;Accessories|Smartphones&amp;BasicMobiles|Smartphones"/>
    <n v="9499"/>
    <s v="&gt;#500"/>
    <n v="11999"/>
    <n v="0.21"/>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W/WEBP_402378-T1/images/I/51UsScvHQNL._SX300_SY300_QL70_FMwebp_.jpg"/>
    <s v="https://www.amazon.in/Samsung-Galaxy-Storage-MediaTek-Battery/dp/B0BMGB3CH9/ref=sr_1_17?qid=1672895748&amp;s=electronics&amp;sr=1-17"/>
    <s v="no"/>
    <n v="4"/>
    <n v="3407716"/>
    <e v="#NAME?"/>
    <s v="yes"/>
    <n v="16518008"/>
  </r>
  <r>
    <x v="349"/>
    <s v="PTron Tangentbeat in-Ear Bluetooth 5.0 Wireless Headphones with Mic, Enhanced Bass, 10mm Drivers, Clear Calls, Snug-Fit, Fast Charging, Magnetic Buds, Voice Assistant &amp; IPX4 Wireless Neckband "/>
    <s v="Electronics|Headphones,Earbuds&amp;Accessories|Headphones|In-Ear"/>
    <n v="599"/>
    <s v="&gt;#500"/>
    <n v="2499"/>
    <n v="0.76"/>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W/WEBP_402378-T1/images/I/51UsScvHQNL._SX300_SY300_QL70_FMwebp_.jpg"/>
    <s v="https://www.amazon.in/Tangentbeat-Bluetooth-Headphones-Waterproof-Cancelation/dp/B08D77XZX5/ref=sr_1_18?qid=1672895748&amp;s=electronics&amp;sr=1-18"/>
    <s v="yes"/>
    <n v="4"/>
    <n v="145346838"/>
    <e v="#NAME?"/>
    <s v="no"/>
    <n v="744240952"/>
  </r>
  <r>
    <x v="350"/>
    <s v="Redmi 10A  | 2 Ghz Octa Core Helio G25 | 5000 mAh Battery | Finger Print Sensor | Upto 5GB RAM with RAM Booster"/>
    <s v="Electronics|Mobiles&amp;Accessories|Smartphones&amp;BasicMobiles|Smartphones"/>
    <n v="8999"/>
    <s v="&gt;#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W/WEBP_402378-T1/images/I/51UsScvHQNL._SX300_SY300_QL70_FMwebp_.jpg"/>
    <s v="https://www.amazon.in/Redmi-Charcoal-Storage-Battery-Booster/dp/B09XB8GFBQ/ref=sr_1_19?qid=1672895748&amp;s=electronics&amp;sr=1-19"/>
    <s v="no"/>
    <n v="4"/>
    <n v="153539204"/>
    <e v="#NAME?"/>
    <s v="no"/>
    <n v="182752472"/>
  </r>
  <r>
    <x v="351"/>
    <s v="pTron Bullet Pro 36W PD Quick Charger, 3 Port Fast Car Charger Adapter - Compatible with All Smartphones &amp; Tablets "/>
    <s v="Electronics|Mobiles&amp;Accessories|MobileAccessories|Chargers|AutomobileChargers"/>
    <n v="349"/>
    <s v="&gt;#500"/>
    <n v="1299"/>
    <n v="0.73"/>
    <x v="1"/>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You can charge 3 devices simultaneously, it features 2 USB ports, 1 type C port, and 36w device output which is more than enough to charge smartphones or tablets at the same time|With a built-in USB Type-C port with Power Delivery ,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1/images/I/51UsScvHQNL._SX300_SY300_QL70_FMwebp_.jpg"/>
    <s v="https://www.amazon.in/PTron-Bullet-Pro-Lightweight-Smartphones/dp/B07WG8PDCW/ref=sr_1_20?qid=1672895748&amp;s=electronics&amp;sr=1-20"/>
    <s v="yes"/>
    <n v="4"/>
    <n v="18552318"/>
    <e v="#NAME?"/>
    <s v="no"/>
    <n v="5194549066"/>
  </r>
  <r>
    <x v="352"/>
    <s v="boAt Bassheads 100 in Ear Wired Earphones with Mic"/>
    <s v="Electronics|Headphones,Earbuds&amp;Accessories|Headphones|In-Ear"/>
    <n v="349"/>
    <s v="&gt;#500"/>
    <n v="999"/>
    <n v="0.65"/>
    <x v="4"/>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W/WEBP_402378-T1/images/I/51UsScvHQNL._SX300_SY300_QL70_FMwebp_.jpg"/>
    <s v="https://www.amazon.in/Boat-BassHeads-100-Inspired-Earphones/dp/B07GPXXNNG/ref=sr_1_21?qid=1672895748&amp;s=electronics&amp;sr=1-21"/>
    <s v="yes"/>
    <n v="4"/>
    <n v="363349287"/>
    <e v="#NAME?"/>
    <s v="no"/>
    <n v="24462972667"/>
  </r>
  <r>
    <x v="353"/>
    <s v="SanDisk Ultra¬Æ microSDXC‚Ñ¢ UHS-I Card, 128GB, 140MB/s R, 10 Y Warranty, for Smartphones"/>
    <s v="Electronics|Accessories|MemoryCards|MicroSD"/>
    <n v="959"/>
    <s v="&gt;#500"/>
    <n v="1800"/>
    <n v="0.47"/>
    <x v="6"/>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C2%AE-microSDXCTM-Warranty-Smartphones/dp/B0BDYVC5TD/ref=sr_1_22?qid=1672895748&amp;s=electronics&amp;sr=1-22"/>
    <s v="no"/>
    <n v="4.5"/>
    <n v="121066200"/>
    <e v="#NAME?"/>
    <s v="no"/>
    <n v="19101556"/>
  </r>
  <r>
    <x v="354"/>
    <s v="Samsung Galaxy M04 Light Green, 4GB RAM, 64GB Storage | Upto 8GB RAM with RAM Plus | MediaTek Helio P35 | 5000 mAh Battery"/>
    <s v="Electronics|Mobiles&amp;Accessories|Smartphones&amp;BasicMobiles|Smartphones"/>
    <n v="9499"/>
    <s v="&gt;#500"/>
    <n v="11999"/>
    <n v="0.21"/>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W/WEBP_402378-T1/images/I/51UsScvHQNL._SX300_SY300_QL70_FMwebp_.jpg"/>
    <s v="https://www.amazon.in/Samsung-Galaxy-Storage-MediaTek-Battery/dp/B0BMGB2TPR/ref=sr_1_23?qid=1672895748&amp;s=electronics&amp;sr=1-23"/>
    <s v="no"/>
    <n v="4"/>
    <n v="3407716"/>
    <e v="#NAME?"/>
    <s v="yes"/>
    <n v="4535480"/>
  </r>
  <r>
    <x v="355"/>
    <s v="MI 10000mAh Lithium Ion, Lithium Polymer Power Bank Pocket Pro with 22.5 Watt Fast Charging, Dual Input Ports, Triple Output Ports, "/>
    <s v="Electronics|Mobiles&amp;Accessories|MobileAccessories|Chargers|PowerBanks"/>
    <n v="1499"/>
    <s v="&gt;#500"/>
    <n v="2499"/>
    <n v="0.4"/>
    <x v="5"/>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W/WEBP_402378-T1/images/I/51UsScvHQNL._SX300_SY300_QL70_FMwebp_.jpg"/>
    <s v="https://www.amazon.in/Pocket-10000mAh-Triple-Charging-Delivery/dp/B08MC57J31/ref=sr_1_24?qid=1672895748&amp;s=electronics&amp;sr=1-24"/>
    <s v="no"/>
    <n v="4.5"/>
    <n v="39909030"/>
    <e v="#NAME?"/>
    <s v="no"/>
    <n v="2857224640"/>
  </r>
  <r>
    <x v="356"/>
    <s v="Mi 10000mAH Li-Polymer, Micro-USB and Type C Input Port, Power Bank 3i with 18W Fast Charging "/>
    <s v="Electronics|Mobiles&amp;Accessories|MobileAccessories|Chargers|PowerBanks"/>
    <n v="1149"/>
    <s v="&gt;#500"/>
    <n v="2199"/>
    <n v="0.48"/>
    <x v="5"/>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W/WEBP_402378-T1/images/I/51UsScvHQNL._SX300_SY300_QL70_FMwebp_.jpg"/>
    <s v="https://www.amazon.in/10000mAH-Li-Polymer-Power-Charging-Midnight/dp/B08HVL8QN3/ref=sr_1_25?qid=1672895755&amp;s=electronics&amp;sr=1-25"/>
    <s v="no"/>
    <n v="4.5"/>
    <n v="393427488"/>
    <e v="#NAME?"/>
    <s v="no"/>
    <n v="8301337888"/>
  </r>
  <r>
    <x v="357"/>
    <s v="ELV Car Mount Adjustable Car Phone Holder Universal Long Arm, Windshield for Smartphones - Black"/>
    <s v="Electronics|Mobiles&amp;Accessories|MobileAccessories|AutomobileAccessories|Cradles"/>
    <n v="349"/>
    <s v="&gt;#500"/>
    <n v="999"/>
    <n v="0.65"/>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W/WEBP_402378-T1/images/I/51UsScvHQNL._SX300_SY300_QL70_FMwebp_.jpg"/>
    <s v="https://www.amazon.in/Adjustable-Holder-Universal-Windshield-Smartphones/dp/B0746JGVDS/ref=sr_1_26?qid=1672895755&amp;s=electronics&amp;sr=1-26"/>
    <s v="yes"/>
    <n v="4"/>
    <n v="46352601"/>
    <e v="#NAME?"/>
    <s v="no"/>
    <n v="412533509"/>
  </r>
  <r>
    <x v="358"/>
    <s v="Samsung 25W USB Travel Adapter for Cellular Phones - White"/>
    <s v="Electronics|Mobiles&amp;Accessories|MobileAccessories|Chargers|WallChargers"/>
    <n v="1219"/>
    <s v="&gt;#500"/>
    <n v="1699"/>
    <n v="0.28000000000000003"/>
    <x v="6"/>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W/WEBP_402378-T1/images/I/51UsScvHQNL._SX300_SY300_QL70_FMwebp_.jpg"/>
    <s v="https://www.amazon.in/Samsung-25W-Travel-Adapter/dp/B08VFF6JQ8/ref=sr_1_27_mod_primary_new?qid=1672895755&amp;s=electronics&amp;sbo=RZvfv%2F%2FHxDF%2BO5021pAnSA%3D%3D&amp;sr=1-27"/>
    <s v="no"/>
    <n v="4.5"/>
    <n v="15105809"/>
    <e v="#NAME?"/>
    <s v="no"/>
    <n v="268988314"/>
  </r>
  <r>
    <x v="359"/>
    <s v="Noise ColorFit Pulse Grand Smart Watch with 1.69&quot; HD Display, 60 Sports Modes, 150 Watch Faces, Fast Charge, Spo2, Stress, Sleep, Heart Rate Monitoring &amp; IP68 Waterproof "/>
    <s v="Electronics|WearableTechnology|SmartWatches"/>
    <n v="1599"/>
    <s v="&gt;#500"/>
    <n v="3999"/>
    <n v="0.6"/>
    <x v="1"/>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W/WEBP_402378-T1/images/I/51UsScvHQNL._SX300_SY300_QL70_FMwebp_.jpg"/>
    <s v="https://www.amazon.in/Noise-ColorFit-Display-Monitoring-Smartwatches/dp/B09NVPSCQT/ref=sr_1_28?qid=1672895755&amp;s=electronics&amp;sr=1-28"/>
    <s v="yes"/>
    <n v="4"/>
    <n v="120985746"/>
    <e v="#NAME?"/>
    <s v="no"/>
    <n v="684829544"/>
  </r>
  <r>
    <x v="360"/>
    <s v="Fire-Boltt Ninja 3 Smartwatch Full Touch 1.69 &amp; 60 Sports Modes with IP68, Sp02 Tracking, Over 100 Cloud based watch faces - Black"/>
    <s v="Electronics|WearableTechnology|SmartWatches"/>
    <n v="1499"/>
    <s v="&gt;#500"/>
    <n v="7999"/>
    <n v="0.81"/>
    <x v="3"/>
    <n v="2263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1/images/I/51UsScvHQNL._SX300_SY300_QL70_FMwebp_.jpg"/>
    <s v="https://www.amazon.in/Fire-Boltt-Ninja-Smartwatch-Sports-Tracking/dp/B09YV4RG4D/ref=sr_1_29?qid=1672895755&amp;s=electronics&amp;sr=1-29"/>
    <s v="yes"/>
    <n v="4"/>
    <n v="181065364"/>
    <e v="#NAME?"/>
    <s v="no"/>
    <n v="505190248"/>
  </r>
  <r>
    <x v="361"/>
    <s v="Samsung Galaxy M33 5G  | 6000mAh Battery | Upto 16GB RAM with RAM Plus | Travel Adapter to be Purchased Separately"/>
    <s v="Electronics|Mobiles&amp;Accessories|Smartphones&amp;BasicMobiles|Smartphones"/>
    <n v="18499"/>
    <s v="&gt;#500"/>
    <n v="25999"/>
    <n v="0.28999999999999998"/>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W/WEBP_402378-T1/images/I/51UsScvHQNL._SX300_SY300_QL70_FMwebp_.jpg"/>
    <s v="https://www.amazon.in/Samsung-Mystique-Storage-Purchased-Separately/dp/B09TWHTBKQ/ref=sr_1_30?qid=1672895755&amp;s=electronics&amp;sr=1-30"/>
    <s v="no"/>
    <n v="4"/>
    <n v="580245682"/>
    <e v="#NAME?"/>
    <s v="no"/>
    <n v="1501086362"/>
  </r>
  <r>
    <x v="362"/>
    <s v="SanDisk Ultra microSD UHS-I Card 32GB, 120MB/s R"/>
    <s v="Electronics|Accessories|MemoryCards|MicroSD"/>
    <n v="369"/>
    <s v="&gt;#500"/>
    <n v="700"/>
    <n v="0.47"/>
    <x v="6"/>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W/WEBP_402378-T1/images/I/51UsScvHQNL._SX300_SY300_QL70_FMwebp_.jpg"/>
    <s v="https://www.amazon.in/SanDisk-Ultra-microSD-UHS-I-120MB/dp/B08L5HMJVW/ref=sr_1_31?qid=1672895755&amp;s=electronics&amp;sr=1-31"/>
    <s v="no"/>
    <n v="4.5"/>
    <n v="47081300"/>
    <e v="#NAME?"/>
    <s v="no"/>
    <n v="1277786482"/>
  </r>
  <r>
    <x v="363"/>
    <s v="Samsung Galaxy M13  | 6000mAh Battery | Upto 12GB RAM with RAM Plus"/>
    <s v="Electronics|Mobiles&amp;Accessories|Smartphones&amp;BasicMobiles|Smartphones"/>
    <n v="12999"/>
    <s v="&gt;#500"/>
    <n v="17999"/>
    <n v="0.28000000000000003"/>
    <x v="4"/>
    <n v="18998"/>
    <s v="6000mAh lithium-ion battery, 1 year manufacturer warranty for device and 6 months manufacturer warranty for in-box accessories including batteries from the date of purchase|Upto 12GB RAM with RAM Plus | 128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W/WEBP_402378-T1/images/I/51UsScvHQNL._SX300_SY300_QL70_FMwebp_.jpg"/>
    <s v="https://www.amazon.in/Samsung-Galaxy-Storage-6000mAh-Battery/dp/B0B4F2XCK3/ref=sr_1_32?qid=1672895755&amp;s=electronics&amp;sr=1-32"/>
    <s v="no"/>
    <n v="4"/>
    <n v="341945002"/>
    <e v="#NAME?"/>
    <s v="no"/>
    <n v="264775126"/>
  </r>
  <r>
    <x v="364"/>
    <s v="Fire-Boltt Ninja Call Pro Plus 1.83&quot; Smart Watch with Bluetooth Calling, AI Voice Assistance, 100 Sports Modes IP67 Rating, 240*280 Pixel High Resolution"/>
    <s v="Electronics|WearableTechnology|SmartWatches"/>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4972T/ref=sr_1_33?qid=1672895755&amp;s=electronics&amp;sr=1-33"/>
    <s v="yes"/>
    <n v="4"/>
    <n v="278726063"/>
    <e v="#NAME?"/>
    <s v="no"/>
    <n v="410737327"/>
  </r>
  <r>
    <x v="365"/>
    <s v="Fire-Boltt India's No 1 Smartwatch Brand Talk 2 Bluetooth Calling Smartwatch with Dual Button, Hands On Voice Assistance, 60 Sports Modes, in Built Mic &amp; Speaker with IP68 Rating"/>
    <s v="Electronics|WearableTechnology|SmartWatches"/>
    <n v="2199"/>
    <s v="&gt;#500"/>
    <n v="9999"/>
    <n v="0.78"/>
    <x v="3"/>
    <n v="29471"/>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W/WEBP_402378-T1/images/I/51UsScvHQNL._SX300_SY300_QL70_FMwebp_.jpg"/>
    <s v="https://www.amazon.in/Fire-Boltt-Smartwatch-Bluetooth-Calling-Assistance/dp/B09YV4MW2T/ref=sr_1_34?qid=1672895755&amp;s=electronics&amp;sr=1-34"/>
    <s v="yes"/>
    <n v="4"/>
    <n v="294680529"/>
    <e v="#NAME?"/>
    <s v="no"/>
    <n v="657733778"/>
  </r>
  <r>
    <x v="366"/>
    <s v="Samsung Galaxy M33 5G  | 6000mAh Battery | Upto 12GB RAM with RAM Plus | Travel Adapter to be Purchased Separately"/>
    <s v="Electronics|Mobiles&amp;Accessories|Smartphones&amp;BasicMobiles|Smartphones"/>
    <n v="16999"/>
    <s v="&gt;#500"/>
    <n v="24999"/>
    <n v="0.32"/>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W/WEBP_402378-T1/images/I/51UsScvHQNL._SX300_SY300_QL70_FMwebp_.jpg"/>
    <s v="https://www.amazon.in/Samsung-Storage-6000mAh-Purchased-Separately/dp/B09TWH8YHM/ref=sr_1_35?qid=1672895755&amp;s=electronics&amp;sr=1-35"/>
    <s v="no"/>
    <n v="4"/>
    <n v="557927682"/>
    <e v="#NAME?"/>
    <s v="no"/>
    <n v="476489300"/>
  </r>
  <r>
    <x v="367"/>
    <s v="iQOO vivo Z6 5G  | Snapdragon 695-6nm Processor | 120Hz FHD+ Display | 5000mAh Battery"/>
    <s v="Electronics|Mobiles&amp;Accessories|Smartphones&amp;BasicMobiles|Smartphones"/>
    <n v="16499"/>
    <s v="&gt;#500"/>
    <n v="20999"/>
    <n v="0.21"/>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W/WEBP_402378-T1/images/I/51UsScvHQNL._SX300_SY300_QL70_FMwebp_.jpg"/>
    <s v="https://www.amazon.in/iQOO-Chromatic-Storage-Snapdragon-Processor/dp/B07WGMMQGP/ref=sr_1_36?qid=1672895755&amp;s=electronics&amp;sr=1-36"/>
    <s v="no"/>
    <n v="4"/>
    <n v="448328650"/>
    <e v="#NAME?"/>
    <s v="no"/>
    <n v="297554950"/>
  </r>
  <r>
    <x v="368"/>
    <s v="Fire-Boltt Ninja Call Pro Plus 1.83&quot; Smart Watch with Bluetooth Calling, AI Voice Assistance, 100 Sports Modes IP67 Rating, 240*280 Pixel High Resolution"/>
    <s v="Electronics|WearableTechnology|SmartWatches"/>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1/images/I/51UsScvHQNL._SX300_SY300_QL70_FMwebp_.jpg"/>
    <s v="https://www.amazon.in/Fire-Boltt-Bluetooth-Calling-Assistance-Resolution/dp/B0BF563HB4/ref=sr_1_37?qid=1672895755&amp;s=electronics&amp;sr=1-37"/>
    <s v="yes"/>
    <n v="4"/>
    <n v="278726063"/>
    <e v="#NAME?"/>
    <s v="no"/>
    <n v="338250990"/>
  </r>
  <r>
    <x v="0"/>
    <s v="Wayona Nylon Braided USB to Lightning Fast Charging and Data Sync Cable Compatible for iPhone 13, 12,11, X, 8, 7, 6, 5, iPad Air, Pro, Mini "/>
    <s v="Computers&amp;Accessories|Accessories&amp;Peripherals|Cables&amp;Accessories|Cables|USBCables"/>
    <n v="399"/>
    <s v="&gt;#500"/>
    <n v="1099"/>
    <n v="0.64"/>
    <x v="3"/>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s v="yes"/>
    <n v="4"/>
    <n v="26672730"/>
    <e v="#NAME?"/>
    <s v="no"/>
    <n v="7616799720"/>
  </r>
  <r>
    <x v="369"/>
    <s v="Redmi 9 Activ  | Octa-core Helio G35 | 5000 mAh Battery"/>
    <s v="Electronics|Mobiles&amp;Accessories|Smartphones&amp;BasicMobiles|Smartphones"/>
    <n v="8499"/>
    <s v="&gt;#500"/>
    <n v="10999"/>
    <n v="0.23"/>
    <x v="4"/>
    <n v="313836"/>
    <s v="Processor: Octa-core Helio G35 and upto 2.3GHz clock speed|Camera: 13+2 MP Dual Rear camera with AI portrait| 5 MP front camera|Display: 16.58 centimeters  HD+ display with 720x1600 pixels and 20:9 aspect ratio|Battery: 5000 mAH large battery with 10W wired charger in-box|Memory, Storage &amp; SIM: 4GB RAM | 64GB storage | Dual SIM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s v="no"/>
    <n v="4"/>
    <n v="3451882164"/>
    <e v="#NAME?"/>
    <s v="no"/>
    <n v="98493034896"/>
  </r>
  <r>
    <x v="370"/>
    <s v="Redmi 9A Sport  | 2GHz Octa-core Helio G25 Processor | 5000 mAh Battery"/>
    <s v="Electronics|Mobiles&amp;Accessories|Smartphones&amp;BasicMobiles|Smartphones"/>
    <n v="6499"/>
    <s v="&gt;#500"/>
    <n v="8499"/>
    <n v="0.24"/>
    <x v="4"/>
    <n v="313836"/>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s v="no"/>
    <n v="4"/>
    <n v="2667292164"/>
    <e v="#NAME?"/>
    <s v="no"/>
    <n v="4373932332"/>
  </r>
  <r>
    <x v="371"/>
    <s v="Fire-Boltt Ninja Call Pro Plus 1.83&quot; Smart Watch with Bluetooth Calling, AI Voice Assistance, 100 Sports Modes IP67 Rating, 240*280 Pixel High Resolution"/>
    <s v="Electronics|WearableTechnology|SmartWatches"/>
    <n v="1799"/>
    <s v="&gt;#500"/>
    <n v="19999"/>
    <n v="0.91"/>
    <x v="3"/>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s v="yes"/>
    <n v="4"/>
    <n v="278726063"/>
    <e v="#NAME?"/>
    <s v="no"/>
    <n v="178337852"/>
  </r>
  <r>
    <x v="372"/>
    <s v="Redmi 10A  | 2 Ghz Octa Core Helio G25 | 5000 mAh Battery | Finger Print Sensor | Upto 5GB RAM with RAM Booster"/>
    <s v="Electronics|Mobiles&amp;Accessories|Smartphones&amp;BasicMobiles|Smartphones"/>
    <n v="8999"/>
    <s v="#200-#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s v="no"/>
    <n v="4"/>
    <n v="153539204"/>
    <e v="#NAME?"/>
    <s v="no"/>
    <n v="181511260"/>
  </r>
  <r>
    <x v="373"/>
    <s v="AGARO Blaze USB 3.0 to USB Type C OTG Adapter"/>
    <s v="Electronics|Mobiles&amp;Accessories|MobileAccessories|Cables&amp;Adapters|OTGAdapters"/>
    <n v="139"/>
    <s v="&gt;#500"/>
    <n v="495"/>
    <n v="0.72"/>
    <x v="5"/>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s v="yes"/>
    <n v="4.5"/>
    <n v="7021575"/>
    <e v="#NAME?"/>
    <s v="no"/>
    <n v="243400415"/>
  </r>
  <r>
    <x v="374"/>
    <s v="Fire-Boltt Visionary 1.78&quot; AMOLED Bluetooth Calling Smartwatch with 368*448 Pixel Resolution 100+ Sports Mode, TWS Connection, Voice Assistance, SPO2 &amp; Heart Rate Monitoring"/>
    <s v="Electronics|WearableTechnology|SmartWatches"/>
    <n v="3999"/>
    <s v="&gt;#500"/>
    <n v="16999"/>
    <n v="0.76"/>
    <x v="5"/>
    <n v="1715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s v="yes"/>
    <n v="4.5"/>
    <n v="291685841"/>
    <e v="#NAME?"/>
    <s v="no"/>
    <n v="88866461"/>
  </r>
  <r>
    <x v="375"/>
    <s v="Noise ColorFit Pro 4 Advanced Bluetooth Calling Smart Watch with 1.72&quot; TruView Display, Fully-Functional Digital Crown, 311 PPI, 60Hz Refresh Rate, 500 NITS Brightness "/>
    <s v="Electronics|WearableTechnology|SmartWatches"/>
    <n v="2998"/>
    <s v="#200-#500"/>
    <n v="5999"/>
    <n v="0.5"/>
    <x v="4"/>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s v="yes"/>
    <n v="4"/>
    <n v="31068821"/>
    <e v="#NAME?"/>
    <s v="no"/>
    <n v="227839747"/>
  </r>
  <r>
    <x v="1"/>
    <s v="Ambrane Unbreakable 60W / 3A Fast Charging 1.5m Braided Type C Cable for Smartphones, Tablets, Laptops &amp; other Type C devices, PD Technology, 480Mbps Data Sync, Quick Charge 3.0 "/>
    <s v="Computers&amp;Accessories|Accessories&amp;Peripherals|Cables&amp;Accessories|Cables|USBCables"/>
    <n v="199"/>
    <s v="&gt;#500"/>
    <n v="349"/>
    <n v="0.43"/>
    <x v="1"/>
    <n v="43993"/>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s v="no"/>
    <n v="4"/>
    <n v="15353557"/>
    <e v="#NAME?"/>
    <s v="no"/>
    <n v="846953236"/>
  </r>
  <r>
    <x v="376"/>
    <s v="iQOO Z6 Lite 5G by vivo  | World's First Snapdragon 4 Gen 1 | 120Hz Refresh Rate | 5000mAh Battery | Travel Adapter to be Purchased Separately"/>
    <s v="Electronics|Mobiles&amp;Accessories|Smartphones&amp;BasicMobiles|Smartphones"/>
    <n v="15499"/>
    <s v="&gt;#500"/>
    <n v="18999"/>
    <n v="0.18"/>
    <x v="4"/>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s v="no"/>
    <n v="4"/>
    <n v="365768748"/>
    <e v="#NAME?"/>
    <s v="no"/>
    <n v="152629856"/>
  </r>
  <r>
    <x v="2"/>
    <s v="Sounce Fast Phone Charging Cable &amp; Data Sync USB Cable Compatible for iPhone 13, 12,11, X, 8, 7, 6, 5, iPad Air, Pro, Mini &amp; iOS Devices"/>
    <s v="Computers&amp;Accessories|Accessories&amp;Peripherals|Cables&amp;Accessories|Cables|USBCables"/>
    <n v="199"/>
    <s v="&gt;#500"/>
    <n v="999"/>
    <n v="0.8"/>
    <x v="2"/>
    <n v="7928"/>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s v="yes"/>
    <n v="4"/>
    <n v="7920072"/>
    <e v="#NAME?"/>
    <s v="no"/>
    <n v="110492536"/>
  </r>
  <r>
    <x v="377"/>
    <s v="Fire-Boltt Ninja Call Pro Plus 1.83&quot; Smart Watch with Bluetooth Calling, AI Voice Assistance, 100 Sports Modes IP67 Rating, 240*280 Pixel High Resolution"/>
    <s v="Electronics|WearableTechnology|SmartWatches"/>
    <n v="1799"/>
    <s v="&gt;#500"/>
    <n v="19999"/>
    <n v="0.91"/>
    <x v="3"/>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s v="yes"/>
    <n v="4"/>
    <n v="278726063"/>
    <e v="#NAME?"/>
    <s v="no"/>
    <n v="178337852"/>
  </r>
  <r>
    <x v="378"/>
    <s v="Redmi 10A  | 2 Ghz Octa Core Helio G25 | 5000 mAh Battery | Finger Print Sensor | Upto 5GB RAM with RAM Booster"/>
    <s v="Electronics|Mobiles&amp;Accessories|Smartphones&amp;BasicMobiles|Smartphones"/>
    <n v="8999"/>
    <s v="&gt;#500"/>
    <n v="11999"/>
    <n v="0.25"/>
    <x v="1"/>
    <n v="12796"/>
    <s v="Camera: 13MP Rear Camera | 5MP Front Camera|Display: HD+ IPS LCD display; 15.58 centimeters ; 20:9 aspect ratio|Processor: MediaTek Helio G25 Octa-core processor; Up to 2.0 GHz clock speed|Battery: 5000 mAh large battery with 10W fast charger in-box and Micro USB connectivity|Memory, Storage &amp; SIM:4GB RAM | 64GB storage expandable upto 512GB with dedicated SD card slot | Dual SIM  dual standby"/>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s v="no"/>
    <n v="4"/>
    <n v="153539204"/>
    <e v="#NAME?"/>
    <s v="no"/>
    <n v="21497280"/>
  </r>
  <r>
    <x v="379"/>
    <s v="Duracell 38W Fast Car Charger Adapter with Dual Output. Quick Charge, Type C PD 20W &amp; Qualcomm Certified 3.0 Compatible for iPhone, All Smartphones, Tablets &amp; More "/>
    <s v="Electronics|Mobiles&amp;Accessories|MobileAccessories|Chargers|AutomobileChargers"/>
    <n v="873"/>
    <s v="&gt;#500"/>
    <n v="1699"/>
    <n v="0.49"/>
    <x v="6"/>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s v="no"/>
    <n v="4.5"/>
    <n v="2854320"/>
    <e v="#NAME?"/>
    <s v="no"/>
    <n v="22253280"/>
  </r>
  <r>
    <x v="380"/>
    <s v="realme narzo 50  Helio G96 Processor | 50MP AI Triple Camera | 120Hz Ultra Smooth Display"/>
    <s v="Electronics|Mobiles&amp;Accessories|Smartphones&amp;BasicMobiles|Smartphones"/>
    <n v="12999"/>
    <s v="&gt;#500"/>
    <n v="15999"/>
    <n v="0.19"/>
    <x v="3"/>
    <n v="13246"/>
    <s v="Processor: Octa-core MediaTek Helio G96 gaming processor clocked at 2.05GHz for excellent gaming performance along with a powerful Mali-G57 MC2 GPU.|Display: 6.6 inch FHD+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s v="no"/>
    <n v="4"/>
    <n v="211922754"/>
    <e v="#NAME?"/>
    <s v="no"/>
    <n v="194027408"/>
  </r>
  <r>
    <x v="38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s v="&gt;#500"/>
    <n v="1599"/>
    <n v="0.66"/>
    <x v="12"/>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s v="yes"/>
    <n v="4"/>
    <n v="23422152"/>
    <e v="#NAME?"/>
    <s v="no"/>
    <n v="405691008"/>
  </r>
  <r>
    <x v="382"/>
    <s v="Fire-Boltt Phoenix Smart Watch with Bluetooth Calling 1.3&quot;,120+ Sports Modes, 240*240 PX High Res with SpO2, Heart Rate Monitoring &amp; IP67 Rating"/>
    <s v="Electronics|WearableTechnology|SmartWatches"/>
    <n v="1999"/>
    <s v="&gt;#500"/>
    <n v="9999"/>
    <n v="0.8"/>
    <x v="5"/>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s v="yes"/>
    <n v="4.5"/>
    <n v="276932304"/>
    <e v="#NAME?"/>
    <s v="no"/>
    <n v="911641536"/>
  </r>
  <r>
    <x v="383"/>
    <s v="OPPO A74 5G  with No Cost EMI/Additional Exchange Offers"/>
    <s v="Electronics|Mobiles&amp;Accessories|Smartphones&amp;BasicMobiles|Smartphones"/>
    <n v="15490"/>
    <s v="&gt;#500"/>
    <n v="20990"/>
    <n v="0.26"/>
    <x v="3"/>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s v="no"/>
    <n v="4"/>
    <n v="690906840"/>
    <e v="#NAME?"/>
    <s v="no"/>
    <n v="850022784"/>
  </r>
  <r>
    <x v="384"/>
    <s v="Redmi Note 11 Pro + 5G  | 67W Turbo Charge | 120Hz Super AMOLED Display | Additional Exchange Offers | Charger Included"/>
    <s v="Electronics|Mobiles&amp;Accessories|Smartphones&amp;BasicMobiles|Smartphones"/>
    <n v="19999"/>
    <s v="&gt;#500"/>
    <n v="24999"/>
    <n v="0.2"/>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s v="no"/>
    <n v="4"/>
    <n v="645574176"/>
    <e v="#NAME?"/>
    <s v="no"/>
    <n v="192698688"/>
  </r>
  <r>
    <x v="385"/>
    <s v="Samsung Original 25W USB Travel Lightning Adapter for Cellular Phones, Black"/>
    <s v="Electronics|Mobiles&amp;Accessories|MobileAccessories|Chargers|WallChargers"/>
    <n v="1075"/>
    <s v="&gt;#500"/>
    <n v="1699"/>
    <n v="0.37"/>
    <x v="6"/>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s v="no"/>
    <n v="4.5"/>
    <n v="12677938"/>
    <e v="#NAME?"/>
    <s v="no"/>
    <n v="282190454"/>
  </r>
  <r>
    <x v="386"/>
    <s v="realme Buds Classic Wired in Ear Earphones with Mic "/>
    <s v="Electronics|Headphones,Earbuds&amp;Accessories|Headphones|In-Ear"/>
    <n v="399"/>
    <s v="&gt;#500"/>
    <n v="699"/>
    <n v="0.43"/>
    <x v="1"/>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s v="no"/>
    <n v="4"/>
    <n v="26434083"/>
    <e v="#NAME?"/>
    <s v="no"/>
    <n v="1144115518"/>
  </r>
  <r>
    <x v="387"/>
    <s v="Noise ColorFit Pulse Grand Smart Watch with 1.69&quot; HD Display, 60 Sports Modes, 150 Watch Faces, Spo2 Monitoring, Call Notification, Quick Replies to Text &amp; Calls "/>
    <s v="Electronics|WearableTechnology|SmartWatches"/>
    <n v="1999"/>
    <s v="&gt;#500"/>
    <n v="3990"/>
    <n v="0.5"/>
    <x v="1"/>
    <n v="30254"/>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s v="yes"/>
    <n v="4"/>
    <n v="120713460"/>
    <e v="#NAME?"/>
    <s v="no"/>
    <n v="539459074"/>
  </r>
  <r>
    <x v="388"/>
    <s v="boAt Wave Call Smart Watch, Smart Talk with Advanced Dedicated Bluetooth Calling Chip, 1.69‚Äù HD Display with 550 NITS &amp; 70% Color Gamut, 150+ Watch Faces, Multi-Sport Modes, HR, SpO2, IP68"/>
    <s v="Electronics|WearableTechnology|SmartWatches"/>
    <n v="1999"/>
    <s v="&gt;#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s v="yes"/>
    <n v="4"/>
    <n v="142469690"/>
    <e v="#NAME?"/>
    <s v="no"/>
    <n v="1682604484"/>
  </r>
  <r>
    <x v="3"/>
    <s v="boAt Deuce USB 300 2 in 1 Type-C &amp; Micro USB Stress Resistant, Tangle-Free, Sturdy Cable with 3A Fast Charging &amp; 480mbps Data Transmission, 10000+ Bends Lifespan and Extended 1.5m Length"/>
    <s v="Computers&amp;Accessories|Accessories&amp;Peripherals|Cables&amp;Accessories|Cables|USBCables"/>
    <n v="329"/>
    <s v="#200-#500"/>
    <n v="699"/>
    <n v="0.53"/>
    <x v="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s v="yes"/>
    <n v="4"/>
    <n v="65960436"/>
    <e v="#NAME?"/>
    <s v="no"/>
    <n v="1595223420"/>
  </r>
  <r>
    <x v="4"/>
    <s v="Portronics Konnect L 1.2M Fast Charging 3A 8 Pin USB Cable with Charge &amp; Sync Function for iPhone, iPad "/>
    <s v="Computers&amp;Accessories|Accessories&amp;Peripherals|Cables&amp;Accessories|Cables|USBCables"/>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s v="yes"/>
    <n v="4"/>
    <n v="6745095"/>
    <e v="#NAME?"/>
    <s v="no"/>
    <n v="343357455"/>
  </r>
  <r>
    <x v="389"/>
    <s v="iQOO Neo 6 5G  | Snapdragon¬Æ 870 5G | 80W FlashCharge"/>
    <s v="Electronics|Mobiles&amp;Accessories|Smartphones&amp;BasicMobiles|Smartphones"/>
    <n v="28999"/>
    <s v="&gt;#500"/>
    <n v="34999"/>
    <n v="0.17"/>
    <x v="6"/>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s v="no"/>
    <n v="4.5"/>
    <n v="710864689"/>
    <e v="#NAME?"/>
    <s v="no"/>
    <n v="1414092442"/>
  </r>
  <r>
    <x v="390"/>
    <s v="boAt Xtend Smartwatch with Alexa Built-in, 1.69‚Äù HD Display, Multiple Watch Faces, Stress Monitor, Heart &amp; SpO2 Monitoring, 14 Sports Modes, Sleep Monitor, 5 ATM &amp; 7 Days Battery"/>
    <s v="Electronics|WearableTechnology|SmartWatches"/>
    <n v="2299"/>
    <s v="&gt;#500"/>
    <n v="7990"/>
    <n v="0.71"/>
    <x v="3"/>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s v="yes"/>
    <n v="4"/>
    <n v="556279780"/>
    <e v="#NAME?"/>
    <s v="no"/>
    <n v="235461604"/>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s v="&gt;#500"/>
    <n v="1999"/>
    <n v="0.8"/>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s v="yes"/>
    <n v="4"/>
    <n v="6760618"/>
    <e v="#NAME?"/>
    <s v="no"/>
    <n v="473601752"/>
  </r>
  <r>
    <x v="392"/>
    <s v="Samsung EVO Plus 128GB microSDXC UHS-I U3 130MB/s Full HD &amp; 4K UHD Memory Card with Adapter , Blue"/>
    <s v="Electronics|Accessories|MemoryCards|MicroSD"/>
    <n v="1149"/>
    <s v="&gt;#500"/>
    <n v="3999"/>
    <n v="0.71"/>
    <x v="5"/>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s v="yes"/>
    <n v="4.5"/>
    <n v="560003964"/>
    <e v="#NAME?"/>
    <s v="no"/>
    <n v="1204169564"/>
  </r>
  <r>
    <x v="393"/>
    <s v="Portronics Adapto 20 Type C 20W Fast PD/Type C Adapter Charger with Fast Charging for iPhone 12/12 Pro/12 Mini/12 Pro Max/11/XS/XR/X/8/Plus, iPad Pro/Air/Mini, Galaxy 10/9/8  White"/>
    <s v="Electronics|Mobiles&amp;Accessories|MobileAccessories|Chargers|WallChargers"/>
    <n v="529"/>
    <s v="&gt;#500"/>
    <n v="1499"/>
    <n v="0.65"/>
    <x v="4"/>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 For best results, we recommend the Portronics PD Cable..|[WIDELY COMPATIBLE] : Compatible with all PD and QC compatible devices, including iPhone 12/12 mini/12 Pro/12 Pro Max, AirPods Pro, 11-inch/12.9-inch iPad Pro, iPad Air , iPad Mini ,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s v="yes"/>
    <n v="4"/>
    <n v="12889901"/>
    <e v="#NAME?"/>
    <s v="no"/>
    <n v="163363802"/>
  </r>
  <r>
    <x v="394"/>
    <s v="Samsung Galaxy M13 5G  | 5000mAh Battery | Upto 12GB RAM with RAM Plus"/>
    <s v="Electronics|Mobiles&amp;Accessories|Smartphones&amp;BasicMobiles|Smartphones"/>
    <n v="13999"/>
    <s v="&gt;#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s v="no"/>
    <n v="4"/>
    <n v="370442002"/>
    <e v="#NAME?"/>
    <s v="no"/>
    <n v="6909819574"/>
  </r>
  <r>
    <x v="395"/>
    <s v="boAt Bassheads 100 in Ear Wired Earphones with Mic"/>
    <s v="Electronics|Headphones,Earbuds&amp;Accessories|Headphones|In-Ear"/>
    <n v="379"/>
    <s v="&gt;#500"/>
    <n v="999"/>
    <n v="0.62"/>
    <x v="4"/>
    <n v="363713"/>
    <s v="The perfect way to add some style and stand out from the crowd with the boAt BassHeads 100 &quot;Hawk&quot; inspired earphones. Impedance 16Œ©, Sensitivity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s v="yes"/>
    <n v="4"/>
    <n v="363349287"/>
    <e v="#NAME?"/>
    <s v="no"/>
    <n v="7002202676"/>
  </r>
  <r>
    <x v="396"/>
    <s v="iQOO Z6 44W by vivo  | 6.44&quot; FHD+ AMOLED Display | 50% Charge in just 27 mins | in-Display Fingerprint Scanning"/>
    <s v="Electronics|Mobiles&amp;Accessories|Smartphones&amp;BasicMobiles|Smartphones"/>
    <n v="13999"/>
    <s v="&gt;#500"/>
    <n v="19999"/>
    <n v="0.3"/>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s v="no"/>
    <n v="4"/>
    <n v="385020748"/>
    <e v="#NAME?"/>
    <s v="no"/>
    <n v="1405396"/>
  </r>
  <r>
    <x v="397"/>
    <s v="Fire-Boltt Gladiator 1.96&quot; Biggest Display Smart Watch with Bluetooth Calling, Voice Assistant &amp;123 Sports Modes, 8 Unique UI Interactions, SpO2, 24/7 Heart Rate Tracking"/>
    <s v="Electronics|WearableTechnology|SmartWatches"/>
    <n v="3999"/>
    <s v="&gt;#500"/>
    <n v="9999"/>
    <n v="0.6"/>
    <x v="6"/>
    <n v="73"/>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s v="yes"/>
    <n v="4.5"/>
    <n v="729927"/>
    <e v="#NAME?"/>
    <s v="yes"/>
    <n v="1815510"/>
  </r>
  <r>
    <x v="5"/>
    <s v="pTron Solero TB301 3A Type-C Data and Fast Charging Cable, Made in India, 480Mbps Data Sync, Strong and Durable 1.5-Meter Nylon Braided USB Cable for Type-C Devices for Charging Adapter "/>
    <s v="Computers&amp;Accessories|Accessories&amp;Peripherals|Cables&amp;Accessories|Cables|USBCables"/>
    <n v="149"/>
    <s v="#200-#500"/>
    <n v="1000"/>
    <n v="0.8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s v="yes"/>
    <n v="4"/>
    <n v="24870000"/>
    <e v="#NAME?"/>
    <s v="no"/>
    <n v="1060481670"/>
  </r>
  <r>
    <x v="398"/>
    <s v="STRIFF PS2_01 Multi Angle Mobile/Tablet Tabletop Stand. Phone Holder for iPhone, Android, Samsung, OnePlus, Xiaomi. Portable, Foldable Cell Phone Stand. Perfect for Bed, Office, Home &amp; Desktop "/>
    <s v="Electronics|Mobiles&amp;Accessories|MobileAccessories|Stands"/>
    <n v="99"/>
    <s v="&gt;#500"/>
    <n v="499"/>
    <n v="0.8"/>
    <x v="5"/>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s v="yes"/>
    <n v="4.5"/>
    <n v="21277859"/>
    <e v="#NAME?"/>
    <s v="no"/>
    <n v="187193990"/>
  </r>
  <r>
    <x v="399"/>
    <s v="Samsung Galaxy Buds Live Bluetooth Truly Wireless in Ear Earbuds with Mic, Upto 21 Hours Playtime, Mystic Black"/>
    <s v="Electronics|Headphones,Earbuds&amp;Accessories|Headphones|In-Ear"/>
    <n v="4790"/>
    <s v="&gt;#500"/>
    <n v="15990"/>
    <n v="0.7"/>
    <x v="1"/>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s v="yes"/>
    <n v="4"/>
    <n v="70196100"/>
    <e v="#NAME?"/>
    <s v="no"/>
    <n v="76451850"/>
  </r>
  <r>
    <x v="400"/>
    <s v="OnePlus Nord 2T 5G "/>
    <s v="Electronics|Mobiles&amp;Accessories|Smartphones&amp;BasicMobiles|Smartphones"/>
    <n v="33999"/>
    <s v="&gt;#500"/>
    <n v="33999"/>
    <n v="0"/>
    <x v="5"/>
    <n v="17415"/>
    <s v="Camera: 50MP Main Camera with Sony IMX766 and OIS, 8MP Ultrawide Camera with 120 degree FOV and 2MP mono lens with Dual LED Flash; 32MP Front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s v="no"/>
    <n v="4.5"/>
    <n v="592092585"/>
    <e v="#NAME?"/>
    <s v="no"/>
    <n v="24311340"/>
  </r>
  <r>
    <x v="401"/>
    <s v="Sounce Spiral Charger Cable Protector Data Cable Saver Charging Cord Protective Cable Cover Headphone MacBook Laptop Earphone Cell Phone Set of 3 )"/>
    <s v="Computers&amp;Accessories|Accessories&amp;Peripherals|Cables&amp;Accessories|CableConnectionProtectors"/>
    <n v="99"/>
    <s v="&gt;#500"/>
    <n v="999"/>
    <n v="0.9"/>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s v="yes"/>
    <n v="4"/>
    <n v="1394604"/>
    <e v="#NAME?"/>
    <s v="no"/>
    <n v="25409992"/>
  </r>
  <r>
    <x v="402"/>
    <s v="PTron Boom Ultima 4D Dual Driver, in-Ear Gaming Wired Headphones with in-line Mic, Volume Control &amp; Passive Noise Cancelling Boom 3 Earphones - "/>
    <s v="Electronics|Headphones,Earbuds&amp;Accessories|Headphones|In-Ear"/>
    <n v="299"/>
    <s v="&gt;#500"/>
    <n v="1900"/>
    <n v="0.84"/>
    <x v="10"/>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s v="yes"/>
    <n v="3.5"/>
    <n v="34583800"/>
    <e v="#NAME?"/>
    <s v="no"/>
    <n v="345801596"/>
  </r>
  <r>
    <x v="403"/>
    <s v="Samsung Galaxy M13  | 6000mAh Battery | Upto 8GB RAM with RAM Plus"/>
    <s v="Electronics|Mobiles&amp;Accessories|Smartphones&amp;BasicMobiles|Smartphones"/>
    <n v="10999"/>
    <s v="&gt;#500"/>
    <n v="14999"/>
    <n v="0.27"/>
    <x v="4"/>
    <n v="18998"/>
    <s v="6000mAh lithium-ion battery, 1 year manufacturer warranty for device and 6 months manufacturer warranty for in-box accessories including batteries from the date of purchase|Upto 12GB RAM with RAM Plus | 64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s v="no"/>
    <n v="4"/>
    <n v="284951002"/>
    <e v="#NAME?"/>
    <s v="no"/>
    <n v="209528942"/>
  </r>
  <r>
    <x v="404"/>
    <s v="OnePlus 10R 5G "/>
    <s v="Electronics|Mobiles&amp;Accessories|Smartphones&amp;BasicMobiles|Smartphones"/>
    <n v="34999"/>
    <s v="&gt;#500"/>
    <n v="38999"/>
    <n v="0.1"/>
    <x v="3"/>
    <n v="11029"/>
    <s v="Camera: 50MP Main Camera with Sony IMX766 and 2MP Macro Camera with Dual LED Flash; 16MP Front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s v="no"/>
    <n v="4"/>
    <n v="430119971"/>
    <e v="#NAME?"/>
    <s v="no"/>
    <n v="246145222"/>
  </r>
  <r>
    <x v="405"/>
    <s v="Samsung Galaxy M33 5G  | 6000mAh Battery | Upto 12GB RAM with RAM Plus | Travel Adapter to be Purchased Separately"/>
    <s v="Electronics|Mobiles&amp;Accessories|Smartphones&amp;BasicMobiles|Smartphones"/>
    <n v="16999"/>
    <s v="#200-#500"/>
    <n v="24999"/>
    <n v="0.32"/>
    <x v="4"/>
    <n v="22318"/>
    <s v="Exynos 1280 Octa Core 2.4GHz 5nm Processor with the 12 band support for a True 5G experience|16.72 centimeters  LCD Display, FHD+ resolution, 1080x2400 pixels protected by Gorilla Glass 5|Versatile Quad camera setup-50MP + 5MP  + 2MP  + 2MP  QuadCamera| 8MP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s v="no"/>
    <n v="4"/>
    <n v="557927682"/>
    <e v="#NAME?"/>
    <s v="no"/>
    <n v="39859948"/>
  </r>
  <r>
    <x v="406"/>
    <s v="Ambrane Mobile Holding Stand, 180¬∞ Perfect View, Height Adjustment, Wide Compatibility, Multipurpose, Anti-Skid Design "/>
    <s v="Electronics|Mobiles&amp;Accessories|MobileAccessories|Stands"/>
    <n v="199"/>
    <s v="&gt;#500"/>
    <n v="499"/>
    <n v="0.6"/>
    <x v="4"/>
    <n v="1786"/>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s v="yes"/>
    <n v="4"/>
    <n v="891214"/>
    <e v="#NAME?"/>
    <s v="no"/>
    <n v="12898492"/>
  </r>
  <r>
    <x v="407"/>
    <s v="Ambrane 10000mAh Slim Power Bank, 20W Fast Charging, Dual Output, Type C PD , Quick Charge, Li-Polymer, Multi-Layer Protection for iPhone, Anrdoid &amp; Other Devices "/>
    <s v="Electronics|Mobiles&amp;Accessories|MobileAccessories|Chargers|PowerBanks"/>
    <n v="999"/>
    <s v="&gt;#500"/>
    <n v="1599"/>
    <n v="0.38"/>
    <x v="1"/>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s v="no"/>
    <n v="4"/>
    <n v="11547978"/>
    <e v="#NAME?"/>
    <s v="no"/>
    <n v="926662042"/>
  </r>
  <r>
    <x v="408"/>
    <s v="Nokia 105 Single SIM, Keypad Mobile Phone with Wireless FM Radio | Blue"/>
    <s v="Electronics|Mobiles&amp;Accessories|Smartphones&amp;BasicMobiles|BasicMobiles"/>
    <n v="1299"/>
    <s v="&gt;#500"/>
    <n v="1599"/>
    <n v="0.19"/>
    <x v="1"/>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s v="no"/>
    <n v="4"/>
    <n v="205169289"/>
    <e v="#NAME?"/>
    <s v="no"/>
    <n v="10777610756"/>
  </r>
  <r>
    <x v="409"/>
    <s v="PTron Tangent Lite Bluetooth 5.0 Earphones with Mic, Hi-Fi Stereo Sound Neckband, 8Hrs Playtime, Lightweight Snug-fit in-Ear Headphones, IPX4 Water Resistant, Fast Charge &amp; Voice Assistant "/>
    <s v="Electronics|Headphones,Earbuds&amp;Accessories|Headphones|In-Ear"/>
    <n v="599"/>
    <s v="&gt;#500"/>
    <n v="1800"/>
    <n v="0.67"/>
    <x v="13"/>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s v="yes"/>
    <n v="3.5"/>
    <n v="151192800"/>
    <e v="#NAME?"/>
    <s v="no"/>
    <n v="11762463856"/>
  </r>
  <r>
    <x v="410"/>
    <s v="Samsung EVO Plus 64GB microSDXC UHS-I U1 130MB/s Full HD &amp; 4K UHD Memory Card with Adapter , Blue"/>
    <s v="Electronics|Accessories|MemoryCards|MicroSD"/>
    <n v="599"/>
    <s v="&gt;#500"/>
    <n v="1899"/>
    <n v="0.68"/>
    <x v="5"/>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s v="yes"/>
    <n v="4.5"/>
    <n v="265928364"/>
    <e v="#NAME?"/>
    <s v="no"/>
    <n v="2615592408"/>
  </r>
  <r>
    <x v="411"/>
    <s v="Ambrane 20000mAh Power Bank with 20W Fast Charging, Triple Output, Power Delivery, Type C Input, Made in India, Multi-Layer Protection, Li-Polymer + Type C Cable "/>
    <s v="Electronics|Mobiles&amp;Accessories|MobileAccessories|Chargers|PowerBanks"/>
    <n v="1799"/>
    <s v="#200-#500"/>
    <n v="2499"/>
    <n v="0.28000000000000003"/>
    <x v="4"/>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s v="no"/>
    <n v="4"/>
    <n v="46676322"/>
    <e v="#NAME?"/>
    <s v="no"/>
    <n v="283700142"/>
  </r>
  <r>
    <x v="6"/>
    <s v="boAt Micro USB 55 Tangle-free, Sturdy Micro USB Cable with 3A Fast Charging &amp; 480mbps Data Transmission "/>
    <s v="Computers&amp;Accessories|Accessories&amp;Peripherals|Cables&amp;Accessories|Cables|USBCables"/>
    <n v="176.63"/>
    <s v="&gt;#500"/>
    <n v="499"/>
    <n v="0.65"/>
    <x v="4"/>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s v="yes"/>
    <n v="4"/>
    <n v="7579311"/>
    <e v="#NAME?"/>
    <s v="no"/>
    <n v="288560622"/>
  </r>
  <r>
    <x v="412"/>
    <s v="Samsung Galaxy M13  | 6000mAh Battery | Upto 8GB RAM with RAM Plus"/>
    <s v="Electronics|Mobiles&amp;Accessories|Smartphones&amp;BasicMobiles|Smartphones"/>
    <n v="10999"/>
    <s v="&gt;#500"/>
    <n v="14999"/>
    <n v="0.27"/>
    <x v="4"/>
    <n v="18998"/>
    <s v="6000mAh lithium-ion battery, 1 year manufacturer warranty for device and 6 months manufacturer warranty for in-box accessories including batteries from the date of purchase|Upto 12GB RAM with RAM Plus | 64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s v="no"/>
    <n v="4"/>
    <n v="284951002"/>
    <e v="#NAME?"/>
    <s v="no"/>
    <n v="920434102"/>
  </r>
  <r>
    <x v="413"/>
    <s v="boAt Xtend Smartwatch with Alexa Built-in, 1.69‚Äù HD Display, Multiple Watch Faces, Stress Monitor, Heart &amp; SpO2 Monitoring, 14 Sports Modes, Sleep Monitor, 5 ATM &amp; 7 Days Battery"/>
    <s v="Electronics|WearableTechnology|SmartWatches"/>
    <n v="2999"/>
    <s v="&gt;#500"/>
    <n v="7990"/>
    <n v="0.62"/>
    <x v="4"/>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s v="yes"/>
    <n v="4"/>
    <n v="387107510"/>
    <e v="#NAME?"/>
    <s v="no"/>
    <n v="863894119"/>
  </r>
  <r>
    <x v="414"/>
    <s v="boAt Wave Call Smart Watch, Smart Talk with Advanced Dedicated Bluetooth Calling Chip, 1.69‚Äù HD Display with 550 NITS &amp; 70% Color Gamut, 150+ Watch Faces, Multi-Sport Modes, HR, SpO2, IP68"/>
    <s v="Electronics|WearableTechnology|SmartWatches"/>
    <n v="1999"/>
    <s v="#200-#500"/>
    <n v="7990"/>
    <n v="0.75"/>
    <x v="12"/>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s v="yes"/>
    <n v="4"/>
    <n v="142469690"/>
    <e v="#NAME?"/>
    <s v="no"/>
    <n v="542258541"/>
  </r>
  <r>
    <x v="7"/>
    <s v="MI Usb Type-C Cable Smartphone "/>
    <s v="Computers&amp;Accessories|Accessories&amp;Peripherals|Cables&amp;Accessories|Cables|USBCables"/>
    <n v="229"/>
    <s v="#200-#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s v="no"/>
    <n v="4.5"/>
    <n v="9092889"/>
    <e v="#NAME?"/>
    <s v="no"/>
    <n v="1337901534"/>
  </r>
  <r>
    <x v="9"/>
    <s v="Ambrane Unbreakable 60W / 3A Fast Charging 1.5m Braided Micro USB Cable for Smartphones, Tablets, Laptops &amp; Other Micro USB Devices, 480Mbps Data Sync, Quick Charge 3.0 "/>
    <s v="Computers&amp;Accessories|Accessories&amp;Peripherals|Cables&amp;Accessories|Cables|USBCables"/>
    <n v="199"/>
    <s v="&gt;#500"/>
    <n v="299"/>
    <n v="0.33"/>
    <x v="1"/>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s v="no"/>
    <n v="4"/>
    <n v="13154206"/>
    <e v="#NAME?"/>
    <s v="no"/>
    <n v="57852110"/>
  </r>
  <r>
    <x v="415"/>
    <s v="MI Xiaomi 22.5W Fast USB Type C Charger Combo for Tablets - White"/>
    <s v="Electronics|Mobiles&amp;Accessories|MobileAccessories|Chargers|WallChargers"/>
    <n v="649"/>
    <s v="&gt;#500"/>
    <n v="999"/>
    <n v="0.35"/>
    <x v="3"/>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s v="no"/>
    <n v="4"/>
    <n v="1313685"/>
    <e v="#NAME?"/>
    <s v="no"/>
    <n v="24982370"/>
  </r>
  <r>
    <x v="416"/>
    <s v="Samsung Galaxy M13 5G  | 5000mAh Battery | Upto 12GB RAM with RAM Plus"/>
    <s v="Electronics|Mobiles&amp;Accessories|Smartphones&amp;BasicMobiles|Smartphones"/>
    <n v="13999"/>
    <s v="#200-#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s v="no"/>
    <n v="4"/>
    <n v="370442002"/>
    <e v="#NAME?"/>
    <s v="no"/>
    <n v="113969002"/>
  </r>
  <r>
    <x v="417"/>
    <s v="Gizga Essentials Spiral Cable Protector Cord Saver for Mac Charger, iPhone Charger, Wire Protector, Lightweight Durable Flexible Wire Winder for Charging Cables, Data Cables, Earphones, Pack of 10"/>
    <s v="Electronics|Mobiles&amp;Accessories|MobileAccessories|D√©cor"/>
    <n v="119"/>
    <s v="&gt;#500"/>
    <n v="299"/>
    <n v="0.6"/>
    <x v="4"/>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s v="yes"/>
    <n v="4"/>
    <n v="1793701"/>
    <e v="#NAME?"/>
    <s v="no"/>
    <n v="304581228"/>
  </r>
  <r>
    <x v="418"/>
    <s v="Redmi Note 11 |90Hz FHD+ AMOLED Display | Qualcomm¬Æ Snapdragon‚Ñ¢ 680-6nm | 33W Charger Included"/>
    <s v="Electronics|Mobiles&amp;Accessories|Smartphones&amp;BasicMobiles|Smartphones"/>
    <n v="12999"/>
    <s v="#200-#500"/>
    <n v="17999"/>
    <n v="0.28000000000000003"/>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s v="no"/>
    <n v="4"/>
    <n v="913845228"/>
    <e v="#NAME?"/>
    <s v="no"/>
    <n v="679887852"/>
  </r>
  <r>
    <x v="10"/>
    <s v="Portronics Konnect L POR-1081 Fast Charging 3A Type-C Cable 1.2Meter with Charge &amp; Sync Function for All Type-C Devices "/>
    <s v="Computers&amp;Accessories|Accessories&amp;Peripherals|Cables&amp;Accessories|Cables|USBCables"/>
    <n v="154"/>
    <s v="&gt;#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s v="yes"/>
    <n v="4.5"/>
    <n v="4539549"/>
    <e v="#NAME?"/>
    <s v="no"/>
    <n v="345809184"/>
  </r>
  <r>
    <x v="419"/>
    <s v="Redmi Note 11 Pro + 5G  | 67W Turbo Charge | 120Hz Super AMOLED Display | Additional Exchange Offers | Charger Included"/>
    <s v="Electronics|Mobiles&amp;Accessories|Smartphones&amp;BasicMobiles|Smartphones"/>
    <n v="20999"/>
    <s v="&gt;#500"/>
    <n v="26999"/>
    <n v="0.22"/>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s v="no"/>
    <n v="4"/>
    <n v="697222176"/>
    <e v="#NAME?"/>
    <s v="no"/>
    <n v="371968896"/>
  </r>
  <r>
    <x v="420"/>
    <s v="USB Charger, Oraimo Elite Dual Port 5V/2.4A Wall Charger, USB Wall Charger Adapter for iPhone 11/Xs/XS Max/XR/X/8/7/6/Plus, iPad Pro/Air 2/Mini 3/Mini 4, Samsung S4/S5, and More"/>
    <s v="Electronics|Mobiles&amp;Accessories|MobileAccessories|Chargers|WallChargers"/>
    <n v="249"/>
    <s v="#200-#500"/>
    <n v="649"/>
    <n v="0.62"/>
    <x v="1"/>
    <n v="14404"/>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s v="yes"/>
    <n v="4"/>
    <n v="9348196"/>
    <e v="#NAME?"/>
    <s v="no"/>
    <n v="163326956"/>
  </r>
  <r>
    <x v="421"/>
    <s v="Goldmedal Curve Plus 202042 Plastic Spice 3-Pin 240V Universal Travel Adaptor "/>
    <s v="Electronics|Mobiles&amp;Accessories|MobileAccessories|Chargers|WallChargers"/>
    <n v="99"/>
    <s v="#200"/>
    <n v="171"/>
    <n v="0.42"/>
    <x v="7"/>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s v="no"/>
    <n v="4.5"/>
    <n v="1938969"/>
    <s v="#200"/>
    <s v="no"/>
    <n v="41115214"/>
  </r>
  <r>
    <x v="422"/>
    <s v="WeCool C1 Car Mobile Holder with One Click Technology,360¬∞ Rotational, Strong Suction Cup,Compatible with 4 to 6 Inch Devices, Wildshield and Dashboard Mobile Holder for Car, and Use"/>
    <s v="Electronics|Mobiles&amp;Accessories|MobileAccessories|AutomobileAccessories|Cradles"/>
    <n v="489"/>
    <s v="&gt;#500"/>
    <n v="1999"/>
    <n v="0.76"/>
    <x v="1"/>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s v="yes"/>
    <n v="4"/>
    <n v="7248374"/>
    <e v="#NAME?"/>
    <s v="no"/>
    <n v="118298250"/>
  </r>
  <r>
    <x v="423"/>
    <s v="HP 32GB Class 10 MicroSD Memory Card "/>
    <s v="Electronics|Accessories|MemoryCards|MicroSD"/>
    <n v="369"/>
    <s v="&gt;#500"/>
    <n v="1600"/>
    <n v="0.77"/>
    <x v="1"/>
    <n v="32625"/>
    <s v="HP 32GB Class 10 MicroSD Memory Card |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s v="yes"/>
    <n v="4"/>
    <n v="52200000"/>
    <e v="#NAME?"/>
    <s v="no"/>
    <n v="628096500"/>
  </r>
  <r>
    <x v="424"/>
    <s v="iQOO Z6 44W by vivo  | 6.44&quot; FHD+ AMOLED Display | 50% Charge in just 27 mins | in-Display Fingerprint Scanning"/>
    <s v="Electronics|Mobiles&amp;Accessories|Smartphones&amp;BasicMobiles|Smartphones"/>
    <n v="15499"/>
    <s v="&gt;#500"/>
    <n v="20999"/>
    <n v="0.26"/>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s v="no"/>
    <n v="4"/>
    <n v="404272748"/>
    <e v="#NAME?"/>
    <s v="no"/>
    <n v="370639504"/>
  </r>
  <r>
    <x v="425"/>
    <s v="iQOO Z6 Lite 5G by vivo  | World's First Snapdragon 4 Gen 1 | 120Hz Refresh Rate | 5000mAh Battery | Travel Adapter to be Purchased Separately"/>
    <s v="Electronics|Mobiles&amp;Accessories|Smartphones&amp;BasicMobiles|Smartphones"/>
    <n v="15499"/>
    <s v="&gt;#500"/>
    <n v="18999"/>
    <n v="0.18"/>
    <x v="4"/>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s v="no"/>
    <n v="4"/>
    <n v="365768748"/>
    <e v="#NAME?"/>
    <s v="no"/>
    <n v="497163648"/>
  </r>
  <r>
    <x v="426"/>
    <s v="Redmi Note 11 Pro + 5G  | 67W Turbo Charge | 120Hz Super AMOLED Display | Additional Exchange Offers | Charger Included"/>
    <s v="Electronics|Mobiles&amp;Accessories|Smartphones&amp;BasicMobiles|Smartphones"/>
    <n v="22999"/>
    <s v="&gt;#500"/>
    <n v="28999"/>
    <n v="0.21"/>
    <x v="2"/>
    <n v="25824"/>
    <s v="Superior performance with Snapdragon 695 5G. With 7 5G bands making the device future-ready.|16.94cm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s v="no"/>
    <n v="4"/>
    <n v="748870176"/>
    <e v="#NAME?"/>
    <s v="no"/>
    <n v="4175198496"/>
  </r>
  <r>
    <x v="427"/>
    <s v="boAt Bassheads 242 in Ear Wired Earphones with Mic"/>
    <s v="Electronics|Headphones,Earbuds&amp;Accessories|Headphones|In-Ear"/>
    <n v="599"/>
    <s v="&gt;#500"/>
    <n v="1490"/>
    <n v="0.6"/>
    <x v="4"/>
    <n v="161679"/>
    <s v="Fly into your workouts with precise tones that inspire and energize your system with its HD sound, all the time. Impedance 32Œ©, Sensitivity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s v="yes"/>
    <n v="4"/>
    <n v="240901710"/>
    <e v="#NAME?"/>
    <s v="no"/>
    <n v="2697614115"/>
  </r>
  <r>
    <x v="428"/>
    <s v="Portronics MODESK POR-122 Universal Mobile Tabletop Holder "/>
    <s v="Electronics|Mobiles&amp;Accessories|MobileAccessories|Stands"/>
    <n v="134"/>
    <s v="&gt;#500"/>
    <n v="699"/>
    <n v="0.81"/>
    <x v="4"/>
    <n v="1668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s v="yes"/>
    <n v="4"/>
    <n v="11662815"/>
    <e v="#NAME?"/>
    <s v="no"/>
    <n v="515683295"/>
  </r>
  <r>
    <x v="429"/>
    <s v="realme narzo 50i  Octa Core Processor | 6.5&quot; inch Large Display"/>
    <s v="Electronics|Mobiles&amp;Accessories|Smartphones&amp;BasicMobiles|Smartphones"/>
    <n v="7499"/>
    <s v="&gt;#500"/>
    <n v="7999"/>
    <n v="0.06"/>
    <x v="1"/>
    <n v="30907"/>
    <s v="2 GB RAM | 32 GB ROM | Expandable Upto 256 GB|16.51 cm  HD+ Display | 88.7% Screen-to-body Ratio | LCD Multi-touch Display | 1600-by-720-pixel Resolution | 400 nits Max Brightness |8MP Primary Camera |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s v="no"/>
    <n v="4"/>
    <n v="247225093"/>
    <e v="#NAME?"/>
    <s v="no"/>
    <n v="5529633184"/>
  </r>
  <r>
    <x v="430"/>
    <s v="MI 10000mAh 3i Lithium Polymer Power Bank Dual Input and Output Ports 18W Fast Charging "/>
    <s v="Electronics|Mobiles&amp;Accessories|MobileAccessories|Chargers|PowerBanks"/>
    <n v="1149"/>
    <s v="&gt;#500"/>
    <n v="2199"/>
    <n v="0.48"/>
    <x v="5"/>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s v="no"/>
    <n v="4.5"/>
    <n v="393427488"/>
    <e v="#NAME?"/>
    <s v="no"/>
    <n v="22956377632"/>
  </r>
  <r>
    <x v="431"/>
    <s v="Nokia 105 Plus Single SIM, Keypad Mobile Phone with Wireless FM Radio, Memory Card Slot and MP3 Player | Red"/>
    <s v="Electronics|Mobiles&amp;Accessories|Smartphones&amp;BasicMobiles|BasicMobiles"/>
    <n v="1324"/>
    <s v="&gt;#500"/>
    <n v="1699"/>
    <n v="0.22"/>
    <x v="1"/>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s v="no"/>
    <n v="4"/>
    <n v="218000389"/>
    <e v="#NAME?"/>
    <s v="no"/>
    <n v="2470243372"/>
  </r>
  <r>
    <x v="432"/>
    <s v="iQOO Z6 44W by vivo  | 6.44&quot; FHD+ AMOLED Display | 50% Charge in just 27 mins | in-Display Fingerprint Scanning"/>
    <s v="Electronics|Mobiles&amp;Accessories|Smartphones&amp;BasicMobiles|Smartphones"/>
    <n v="13999"/>
    <s v="&gt;#500"/>
    <n v="19999"/>
    <n v="0.3"/>
    <x v="4"/>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s v="no"/>
    <n v="4"/>
    <n v="385020748"/>
    <e v="#NAME?"/>
    <s v="no"/>
    <n v="1816695728"/>
  </r>
  <r>
    <x v="11"/>
    <s v="boAt Rugged v3 Extra Tough Unbreakable Braided Micro USB Cable 1.5 Meter "/>
    <s v="Computers&amp;Accessories|Accessories&amp;Peripherals|Cables&amp;Accessories|Cables|USBCables"/>
    <n v="299"/>
    <s v="&gt;#500"/>
    <n v="799"/>
    <n v="0.63"/>
    <x v="3"/>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s v="yes"/>
    <n v="4"/>
    <n v="75396836"/>
    <e v="#NAME?"/>
    <s v="no"/>
    <n v="681496808"/>
  </r>
  <r>
    <x v="433"/>
    <s v="Ambrane 10000mAh Slim Power Bank, 20W Fast Charging, Dual Output, Type C PD , Quick Charge, Li-Polymer, Multi-Layer Protection for iPhone, Anrdoid &amp; Other Devices "/>
    <s v="Electronics|Mobiles&amp;Accessories|MobileAccessories|Chargers|PowerBanks"/>
    <n v="999"/>
    <s v="&gt;#500"/>
    <n v="1599"/>
    <n v="0.38"/>
    <x v="1"/>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s v="no"/>
    <n v="4"/>
    <n v="11547978"/>
    <e v="#NAME?"/>
    <s v="no"/>
    <n v="137203556"/>
  </r>
  <r>
    <x v="434"/>
    <s v="Samsung Galaxy M13  | 6000mAh Battery | Upto 12GB RAM with RAM Plus"/>
    <s v="Electronics|Mobiles&amp;Accessories|Smartphones&amp;BasicMobiles|Smartphones"/>
    <n v="12999"/>
    <s v="&gt;#500"/>
    <n v="17999"/>
    <n v="0.28000000000000003"/>
    <x v="4"/>
    <n v="18998"/>
    <s v="6000mAh lithium-ion battery, 1 year manufacturer warranty for device and 6 months manufacturer warranty for in-box accessories including batteries from the date of purchase|Upto 12GB RAM with RAM Plus | 128GB internal memory expandable up to 1TB| Dual Sim |50MP+5MP+2MP Triple camera setup- True 50MP  main camera +5MP+ 2MP  | 8MP  front cam|Android 12,One UI Core 4 with a powerful Octa Core Processor|16.72 centimeters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s v="no"/>
    <n v="4"/>
    <n v="341945002"/>
    <e v="#NAME?"/>
    <s v="no"/>
    <n v="625338168"/>
  </r>
  <r>
    <x v="435"/>
    <s v="OPPO A74 5G  with No Cost EMI/Additional Exchange Offers"/>
    <s v="Electronics|Mobiles&amp;Accessories|Smartphones&amp;BasicMobiles|Smartphones"/>
    <n v="15490"/>
    <s v="&gt;#500"/>
    <n v="20990"/>
    <n v="0.26"/>
    <x v="3"/>
    <n v="32916"/>
    <s v="6.49&quot; Inch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8MP Front Camera.|Memory, Storage &amp; SIM: 6GB RAM | 128GB internal memory expandable up to 256GB | Dual SIM  dual-standby .|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s v="no"/>
    <n v="4"/>
    <n v="690906840"/>
    <e v="#NAME?"/>
    <s v="no"/>
    <n v="875664348"/>
  </r>
  <r>
    <x v="436"/>
    <s v="Spigen EZ Fit Tempered Glass Screen Protector Guard for iPhone 14/13/13 Pro - 2 Pack"/>
    <s v="Electronics|Mobiles&amp;Accessories|MobileAccessories|Maintenance,Upkeep&amp;Repairs|ScreenProtectors"/>
    <n v="999"/>
    <s v="&gt;#500"/>
    <n v="2899"/>
    <n v="0.66"/>
    <x v="14"/>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s v="yes"/>
    <n v="4.5"/>
    <n v="77122097"/>
    <e v="#NAME?"/>
    <s v="no"/>
    <n v="1807673850"/>
  </r>
  <r>
    <x v="437"/>
    <s v="Noise ColorFit Pulse Smartwatch with 3.56 cm  Full Touch HD Display, SpO2, Heart Rate, Sleep Monitors &amp; 10-Day Battery - Jet Black"/>
    <s v="Electronics|WearableTechnology|SmartWatches"/>
    <n v="1599"/>
    <s v="&gt;#500"/>
    <n v="4999"/>
    <n v="0.68"/>
    <x v="1"/>
    <n v="67950"/>
    <s v="[10-day battery]: With a battery backup of 10 days, just concentrate on your game without stopping.|[Noise Health Suite]: Automatically monitor your blood oxygen , real-time heart rate, and provide comprehensive analysis of your sleep quality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s v="yes"/>
    <n v="4"/>
    <n v="339682050"/>
    <e v="#NAME?"/>
    <s v="no"/>
    <n v="8718732450"/>
  </r>
  <r>
    <x v="438"/>
    <s v="Nokia 105 Plus Single SIM, Keypad Mobile Phone with Wireless FM Radio, Memory Card Slot and MP3 Player | Charcoal"/>
    <s v="Electronics|Mobiles&amp;Accessories|Smartphones&amp;BasicMobiles|BasicMobiles"/>
    <n v="1324"/>
    <s v="&gt;#500"/>
    <n v="1699"/>
    <n v="0.22"/>
    <x v="1"/>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s v="no"/>
    <n v="4"/>
    <n v="218000389"/>
    <e v="#NAME?"/>
    <s v="no"/>
    <n v="1218826189"/>
  </r>
  <r>
    <x v="439"/>
    <s v="iQOO Z6 Pro 5G by vivo  | Snapdragon 778G 5G | 66W FlashCharge | 1300 nits Peak Brightness | HDR10+"/>
    <s v="Electronics|Mobiles&amp;Accessories|Smartphones&amp;BasicMobiles|Smartphones"/>
    <n v="20999"/>
    <s v="&gt;#500"/>
    <n v="29990"/>
    <n v="0.3"/>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s v="no"/>
    <n v="4.5"/>
    <n v="284875010"/>
    <e v="#NAME?"/>
    <s v="no"/>
    <n v="16879723"/>
  </r>
  <r>
    <x v="440"/>
    <s v="MI 33W SonicCharge 2.0 USB Charger for Cellular Phones - White"/>
    <s v="Electronics|Mobiles&amp;Accessories|MobileAccessories|Chargers|WallChargers"/>
    <n v="999"/>
    <s v="&gt;#500"/>
    <n v="1999"/>
    <n v="0.5"/>
    <x v="5"/>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s v="yes"/>
    <n v="4.5"/>
    <n v="3552223"/>
    <e v="#NAME?"/>
    <s v="no"/>
    <n v="103965162"/>
  </r>
  <r>
    <x v="441"/>
    <s v="OPPO A31  with No Cost EMI/Additional Exchange Offers"/>
    <s v="Electronics|Mobiles&amp;Accessories|Smartphones&amp;BasicMobiles|Smartphones"/>
    <n v="12490"/>
    <s v="&gt;#500"/>
    <n v="15990"/>
    <n v="0.22"/>
    <x v="3"/>
    <n v="58506"/>
    <s v="12+2+2MP triple rear camera  with Portrait bokeh, macro lens, dazzle color mode, AI beautification | 8MP front camera. OTG : Supported NFC : No|16.5 centimeters  waterdrop multi touch screen with an 89% screen to body ratio | 1600 x 720 pixels resolution, 269 ppi pixel density|Memory, Storage &amp; SIM: 6GB RAM | 128GB internal memory expandable up to 256GB | Dual SIM  dual-standby |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s v="no"/>
    <n v="4"/>
    <n v="935510940"/>
    <e v="#NAME?"/>
    <s v="no"/>
    <n v="1249103100"/>
  </r>
  <r>
    <x v="442"/>
    <s v="iQOO vivo Z6 5G  | Snapdragon 695-6nm Processor | 120Hz FHD+ Display | 5000mAh Battery"/>
    <s v="Electronics|Mobiles&amp;Accessories|Smartphones&amp;BasicMobiles|Smartphones"/>
    <n v="17999"/>
    <s v="&gt;#500"/>
    <n v="21990"/>
    <n v="0.18"/>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s v="no"/>
    <n v="4"/>
    <n v="469486500"/>
    <e v="#NAME?"/>
    <s v="no"/>
    <n v="48315050"/>
  </r>
  <r>
    <x v="13"/>
    <s v="Portronics Konnect CL 20W POR-1067 Type-C to 8 Pin USB 1.2M Cable with Power Delivery &amp; 3A Quick Charge Support, Nylon Braided for All Type-C and 8 Pin Devices, Green"/>
    <s v="Computers&amp;Accessories|Accessories&amp;Peripherals|Cables&amp;Accessories|Cables|USBCables"/>
    <n v="350"/>
    <s v="&gt;#500"/>
    <n v="899"/>
    <n v="0.61"/>
    <x v="3"/>
    <n v="2263"/>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s v="yes"/>
    <n v="4"/>
    <n v="2034437"/>
    <e v="#NAME?"/>
    <s v="no"/>
    <n v="21222414"/>
  </r>
  <r>
    <x v="443"/>
    <s v="Motorola a10 Dual Sim keypad Mobile with 1750 mAh Battery, Expandable Storage Upto 32GB, Wireless FM with Recording - Rose Gold"/>
    <s v="Electronics|Mobiles&amp;Accessories|Smartphones&amp;BasicMobiles|BasicMobiles"/>
    <n v="1399"/>
    <s v="#200-#500"/>
    <n v="1630"/>
    <n v="0.14000000000000001"/>
    <x v="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s v="no"/>
    <n v="4"/>
    <n v="15286140"/>
    <e v="#NAME?"/>
    <s v="no"/>
    <n v="44714304"/>
  </r>
  <r>
    <x v="14"/>
    <s v="Portronics Konnect L 1.2M POR-1401 Fast Charging 3A 8 Pin USB Cable with Charge &amp; Sync Function "/>
    <s v="Computers&amp;Accessories|Accessories&amp;Peripherals|Cables&amp;Accessories|Cables|USBCables"/>
    <n v="159"/>
    <s v="&gt;#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s v="yes"/>
    <n v="4"/>
    <n v="1902432"/>
    <e v="#NAME?"/>
    <s v="no"/>
    <n v="103923328"/>
  </r>
  <r>
    <x v="444"/>
    <s v="boAt Wave Lite Smartwatch with 1.69&quot; HD Display, Heart Rate &amp; SpO2 Level Monitor, Multiple Watch Faces, Activity Tracker, Multiple Sports Modes &amp; IP68 "/>
    <s v="Electronics|WearableTechnology|SmartWatches"/>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s v="yes"/>
    <n v="4"/>
    <n v="152354040"/>
    <e v="#NAME?"/>
    <s v="no"/>
    <n v="388688068"/>
  </r>
  <r>
    <x v="445"/>
    <s v="boAt Wave Call Smart Watch, Smart Talk with Advanced Dedicated Bluetooth Calling Chip, 1.69‚Äù HD Display with 550 NITS &amp; 70% Color Gamut, 150+ Watch Faces, Multi-Sport Modes,HR,SpO2"/>
    <s v="Electronics|WearableTechnology|SmartWatches"/>
    <n v="1999"/>
    <s v="&gt;#500"/>
    <n v="7990"/>
    <n v="0.75"/>
    <x v="12"/>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s v="yes"/>
    <n v="4"/>
    <n v="142485670"/>
    <e v="#NAME?"/>
    <s v="no"/>
    <n v="138722907"/>
  </r>
  <r>
    <x v="446"/>
    <s v="Spigen EZ Fit Tempered Glass Screen Protector for iPhone 14 Pro Max - 2 Pack "/>
    <s v="Electronics|Mobiles&amp;Accessories|MobileAccessories|Maintenance,Upkeep&amp;Repairs|ScreenProtectors"/>
    <n v="999"/>
    <s v="&gt;#500"/>
    <n v="2899"/>
    <n v="0.66"/>
    <x v="1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s v="yes"/>
    <n v="4.5"/>
    <n v="22551321"/>
    <e v="#NAME?"/>
    <s v="no"/>
    <n v="133246491"/>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s v="&gt;#500"/>
    <n v="5999"/>
    <n v="0.65"/>
    <x v="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 iPad Pro , iPad Pro 11 inch, iPad Air , iPad mini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s v="yes"/>
    <n v="4.5"/>
    <n v="102756871"/>
    <e v="#NAME?"/>
    <s v="no"/>
    <n v="85114001"/>
  </r>
  <r>
    <x v="448"/>
    <s v="Portronics CarPower Mini Car Charger with Dual Output, Fast Charging  Compatible with All Smartphones"/>
    <s v="Electronics|Mobiles&amp;Accessories|MobileAccessories|Chargers|AutomobileChargers"/>
    <n v="337"/>
    <s v="&gt;#500"/>
    <n v="699"/>
    <n v="0.52"/>
    <x v="3"/>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s v="yes"/>
    <n v="4"/>
    <n v="3473331"/>
    <e v="#NAME?"/>
    <s v="no"/>
    <n v="765226"/>
  </r>
  <r>
    <x v="449"/>
    <s v="boAt Newly Launched Wave Electra with 1.81&quot; HD Display, Smart Calling with Ultra-Seamless BT Calling Chip,20 Built-In Watch Faces,100 + Sports Modes,Menu Personalization,In-Built Games"/>
    <s v="Electronics|WearableTechnology|SmartWatches"/>
    <n v="2999"/>
    <s v="&gt;#500"/>
    <n v="7990"/>
    <n v="0.62"/>
    <x v="4"/>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s v="yes"/>
    <n v="4"/>
    <n v="1230460"/>
    <e v="#NAME?"/>
    <s v="yes"/>
    <n v="679910"/>
  </r>
  <r>
    <x v="450"/>
    <s v="PTron Newly Launched Force X10 Bluetooth Calling Smartwatch with 1.7&quot; Full Touch Color Display, Real Heart Rate Monitor, SpO2, Watch Faces, 5 Days Runtime, Fitness Trackers &amp; IP68 Waterproof "/>
    <s v="Electronics|WearableTechnology|SmartWatches"/>
    <n v="1299"/>
    <s v="#200-#500"/>
    <n v="5999"/>
    <n v="0.78"/>
    <x v="9"/>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s v="yes"/>
    <n v="3.5"/>
    <n v="26485585"/>
    <e v="#NAME?"/>
    <s v="no"/>
    <n v="82812155"/>
  </r>
  <r>
    <x v="15"/>
    <s v="MI Braided USB Type-C Cable for Charging Adapter "/>
    <s v="Computers&amp;Accessories|Accessories&amp;Peripherals|Cables&amp;Accessories|Cables|USBCables"/>
    <n v="349"/>
    <s v="&gt;#500"/>
    <n v="399"/>
    <n v="0.13"/>
    <x v="6"/>
    <n v="18757"/>
    <s v="1M Long Cable. Usb 2.0 |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s v="no"/>
    <n v="4.5"/>
    <n v="7484043"/>
    <e v="#NAME?"/>
    <s v="no"/>
    <n v="400461950"/>
  </r>
  <r>
    <x v="451"/>
    <s v="iQOO vivo Z6 5G  | Snapdragon 695-6nm Processor | 120Hz FHD+ Display | 5000mAh Battery"/>
    <s v="Electronics|Mobiles&amp;Accessories|Smartphones&amp;BasicMobiles|Smartphones"/>
    <n v="16499"/>
    <s v="#200-#500"/>
    <n v="20990"/>
    <n v="0.21"/>
    <x v="1"/>
    <n v="21350"/>
    <s v="Snapdragon 695 5G Mobile Platform allows you to level up your performance with efficient 6nm Process, with an ANTUTU Score of 410563. Also, we get a 15% improved CPU performance &amp; improved 30% GPU performance |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s v="no"/>
    <n v="4"/>
    <n v="448136500"/>
    <e v="#NAME?"/>
    <s v="no"/>
    <n v="673357650"/>
  </r>
  <r>
    <x v="452"/>
    <s v="Samsung Ehs64 Ehs64Avfwecinu Hands-Free Wired In Ear Earphones With Mic With Remote Note "/>
    <s v="Electronics|Headphones,Earbuds&amp;Accessories|Headphones|In-Ear"/>
    <n v="499"/>
    <s v="&gt;#500"/>
    <n v="499"/>
    <n v="0"/>
    <x v="3"/>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s v="no"/>
    <n v="4"/>
    <n v="15737961"/>
    <e v="#NAME?"/>
    <s v="no"/>
    <n v="25704285"/>
  </r>
  <r>
    <x v="20"/>
    <s v="Duracell USB Lightning Apple Certified  Braided Sync &amp; Charge Cable For Iphone, Ipad And Ipod. Fast Charging Lightning Cable, 3.9 Feet  - Black"/>
    <s v="Computers&amp;Accessories|Accessories&amp;Peripherals|Cables&amp;Accessories|Cables|USBCables"/>
    <n v="970"/>
    <s v="&gt;#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s v="no"/>
    <n v="4.5"/>
    <n v="1466185"/>
    <e v="#NAME?"/>
    <s v="yes"/>
    <n v="4995135"/>
  </r>
  <r>
    <x v="453"/>
    <s v="Spigen EZ Fit Tempered Glass Screen Protector for iPhone 14 Pro - 2 Pack "/>
    <s v="Electronics|Mobiles&amp;Accessories|MobileAccessories|Maintenance,Upkeep&amp;Repairs|ScreenProtectors"/>
    <n v="999"/>
    <s v="&gt;#500"/>
    <n v="2899"/>
    <n v="0.66"/>
    <x v="14"/>
    <n v="6129"/>
    <s v="Compatibility ; Glass Screen Protector Compatible with iPhone 14 Pro|9H Hardness ; Tempered glass durability rated at 9H hardness to protect from everyday scratches|Case friendly ; Made case compatible with Spigen case |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s v="yes"/>
    <n v="4.5"/>
    <n v="17767971"/>
    <e v="#NAME?"/>
    <s v="no"/>
    <n v="1740636"/>
  </r>
  <r>
    <x v="454"/>
    <s v="Samsung Galaxy M04 Dark Blue, 4GB RAM, 128GB Storage | Upto 8GB RAM with RAM Plus | MediaTek Helio P35 | 5000 mAh Battery"/>
    <s v="Electronics|Mobiles&amp;Accessories|Smartphones&amp;BasicMobiles|Smartphones"/>
    <n v="10499"/>
    <s v="#200-#500"/>
    <n v="13499"/>
    <n v="0.22"/>
    <x v="3"/>
    <n v="284"/>
    <s v="Powerful MediaTek Helio P35 Octa Core 2.3GHz with Android 12,One UI Core 4.1|13MP+2MP Dual camera setup- True 13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s v="no"/>
    <n v="4"/>
    <n v="3833716"/>
    <e v="#NAME?"/>
    <s v="yes"/>
    <n v="12494296"/>
  </r>
  <r>
    <x v="17"/>
    <s v="Ambrane Unbreakable 60W / 3A Fast Charging 1.5m Braided Type C to Type C Cable for Smartphones, Tablets, Laptops &amp; Other Type C Devices, PD Technology, 480Mbps Data Sync "/>
    <s v="Computers&amp;Accessories|Accessories&amp;Peripherals|Cables&amp;Accessories|Cables|USBCables"/>
    <n v="249"/>
    <s v="&gt;#500"/>
    <n v="399"/>
    <n v="0.38"/>
    <x v="1"/>
    <n v="43994"/>
    <s v="Compatible with all Type C enabled devices, be it an android smartphone , tablet, laptop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s v="no"/>
    <n v="4"/>
    <n v="17553606"/>
    <e v="#NAME?"/>
    <s v="no"/>
    <n v="142276596"/>
  </r>
  <r>
    <x v="455"/>
    <s v="SWAPKART Flexible Mobile Tabletop Stand, Metal Built, Heavy Duty Foldable Lazy Bracket Clip Mount Multi Angle Clamp for All Smartphones , Multi Color"/>
    <s v="Electronics|Mobiles&amp;Accessories|MobileAccessories|Mounts|Bedstand&amp;DeskMounts"/>
    <n v="251"/>
    <s v="#200-#500"/>
    <n v="999"/>
    <n v="0.75"/>
    <x v="8"/>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s v="yes"/>
    <n v="3.5"/>
    <n v="3230766"/>
    <e v="#NAME?"/>
    <s v="no"/>
    <n v="42187530"/>
  </r>
  <r>
    <x v="18"/>
    <s v="boAt Type C A325 Tangle-free, Sturdy Type C Cable with 3A Rapid Charging &amp; 480mbps Data Transmission"/>
    <s v="Computers&amp;Accessories|Accessories&amp;Peripherals|Cables&amp;Accessories|Cables|USBCables"/>
    <n v="199"/>
    <s v="&gt;#500"/>
    <n v="499"/>
    <n v="0.6"/>
    <x v="4"/>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s v="yes"/>
    <n v="4"/>
    <n v="6509455"/>
    <e v="#NAME?"/>
    <s v="no"/>
    <n v="4093938440"/>
  </r>
  <r>
    <x v="456"/>
    <s v="Redmi 9A Sport  | 2GHz Octa-core Helio G25 Processor | 5000 mAh Battery"/>
    <s v="Electronics|Mobiles&amp;Accessories|Smartphones&amp;BasicMobiles|Smartphones"/>
    <n v="6499"/>
    <s v="&gt;#500"/>
    <n v="7999"/>
    <n v="0.19"/>
    <x v="4"/>
    <n v="313832"/>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2GB RAM | 32GB storage | Dual SIM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s v="no"/>
    <n v="4"/>
    <n v="2510342168"/>
    <e v="#NAME?"/>
    <s v="no"/>
    <n v="6552498328"/>
  </r>
  <r>
    <x v="457"/>
    <s v="Fire-Boltt Ring 3 Smart Watch 1.8 Biggest Display with Advanced Bluetooth Calling Chip, Voice Assistance,118 Sports Modes, in Built Calculator &amp; Games, SpO2, Heart Rate Monitoring"/>
    <s v="Electronics|WearableTechnology|SmartWatches"/>
    <n v="2999"/>
    <s v="&gt;#500"/>
    <n v="9999"/>
    <n v="0.7"/>
    <x v="3"/>
    <n v="2087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s v="yes"/>
    <n v="4"/>
    <n v="208769121"/>
    <e v="#NAME?"/>
    <s v="no"/>
    <n v="55245834"/>
  </r>
  <r>
    <x v="458"/>
    <s v="Amozo Ultra Hybrid Camera and Drop Protection Back Cover Case for iPhone 13 "/>
    <s v="Electronics|Mobiles&amp;Accessories|MobileAccessories|Cases&amp;Covers|BasicCases"/>
    <n v="279"/>
    <s v="&gt;#500"/>
    <n v="1499"/>
    <n v="0.81"/>
    <x v="3"/>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s v="yes"/>
    <n v="4"/>
    <n v="3966354"/>
    <e v="#NAME?"/>
    <s v="no"/>
    <n v="76675788"/>
  </r>
  <r>
    <x v="459"/>
    <s v="ELV Aluminum Adjustable Mobile Phone Foldable Tabletop Stand Dock Mount for All Smartphones, Tabs, Kindle, iPad "/>
    <s v="Electronics|Mobiles&amp;Accessories|MobileAccessories|Stands"/>
    <n v="269"/>
    <s v="&gt;#500"/>
    <n v="1499"/>
    <n v="0.82"/>
    <x v="7"/>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s v="yes"/>
    <n v="4.5"/>
    <n v="43438022"/>
    <e v="#NAME?"/>
    <s v="no"/>
    <n v="91135810"/>
  </r>
  <r>
    <x v="460"/>
    <s v="Tecno Spark 9  | 11GB Expandable RAM | Helio G37 Gaming Processor"/>
    <s v="Electronics|Mobiles&amp;Accessories|Smartphones&amp;BasicMobiles|Smartphones"/>
    <n v="8999"/>
    <s v="#200-#500"/>
    <n v="13499"/>
    <n v="0.33"/>
    <x v="12"/>
    <n v="3145"/>
    <s v="Upto 11GB larger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s v="no"/>
    <n v="4"/>
    <n v="42454355"/>
    <e v="#NAME?"/>
    <s v="no"/>
    <n v="29490665"/>
  </r>
  <r>
    <x v="23"/>
    <s v="Flix Micro Usb Cable For Smartphone "/>
    <s v="Computers&amp;Accessories|Accessories&amp;Peripherals|Cables&amp;Accessories|Cables|USBCables"/>
    <n v="59"/>
    <s v="#200"/>
    <n v="199"/>
    <n v="0.7"/>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s v="yes"/>
    <n v="4"/>
    <n v="1866023"/>
    <s v="#200"/>
    <s v="no"/>
    <n v="1805907053"/>
  </r>
  <r>
    <x v="461"/>
    <s v="JBL C100SI Wired In Ear Headphones with Mic, JBL Pure Bass Sound, One Button Multi-function Remote, Premium Metallic Finish, Angled Buds for Comfort fit "/>
    <s v="Electronics|Headphones,Earbuds&amp;Accessories|Headphones|In-Ear"/>
    <n v="599"/>
    <s v="&gt;#500"/>
    <n v="1299"/>
    <n v="0.54"/>
    <x v="4"/>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s v="yes"/>
    <n v="4"/>
    <n v="250173111"/>
    <e v="#NAME?"/>
    <s v="no"/>
    <n v="3188696073"/>
  </r>
  <r>
    <x v="462"/>
    <s v="Tukzer Capacitive Stylus Pen for Touch Screens Devices, Fine Point, Lightweight Metal Body with Magnetism Cover Cap for Smartphones/Tablets/iPad/iPad Pro/iPhone "/>
    <s v="Electronics|Mobiles&amp;Accessories|MobileAccessories|StylusPens"/>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s v="yes"/>
    <n v="4"/>
    <n v="16540443"/>
    <e v="#NAME?"/>
    <s v="no"/>
    <n v="314549886"/>
  </r>
  <r>
    <x v="463"/>
    <s v="Samsung Galaxy M13 5G  | 5000mAh Battery | Upto 12GB RAM with RAM Plus"/>
    <s v="Electronics|Mobiles&amp;Accessories|Smartphones&amp;BasicMobiles|Smartphones"/>
    <n v="13999"/>
    <s v="&gt;#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s v="no"/>
    <n v="4"/>
    <n v="370442002"/>
    <e v="#NAME?"/>
    <s v="no"/>
    <n v="314549886"/>
  </r>
  <r>
    <x v="464"/>
    <s v="Tukzer Capacitive Stylus Pen for Touch Screens Devices, Fine Point, Lightweight Metal Body with Magnetism Cover Cap for Smartphones/Tablets/iPad/iPad Pro/iPhone "/>
    <s v="Electronics|Mobiles&amp;Accessories|MobileAccessories|StylusPens"/>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s v="yes"/>
    <n v="4"/>
    <n v="16540443"/>
    <e v="#NAME?"/>
    <s v="no"/>
    <n v="362863212"/>
  </r>
  <r>
    <x v="465"/>
    <s v="Mi 10W Wall Charger for Mobile Phones with Micro USB Cable "/>
    <s v="Electronics|Mobiles&amp;Accessories|MobileAccessories|Chargers|WallChargers"/>
    <n v="499"/>
    <s v="&gt;#500"/>
    <n v="599"/>
    <n v="0.17"/>
    <x v="3"/>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s v="no"/>
    <n v="4"/>
    <n v="13127684"/>
    <e v="#NAME?"/>
    <s v="no"/>
    <n v="645908352"/>
  </r>
  <r>
    <x v="466"/>
    <s v="Fire-Boltt India's No 1 Smartwatch Brand Talk 2 Bluetooth Calling Smartwatch with Dual Button, Hands On Voice Assistance, 60 Sports Modes, in Built Mic &amp; Speaker with IP68 Rating"/>
    <s v="Electronics|WearableTechnology|SmartWatches"/>
    <n v="2199"/>
    <s v="#200-#500"/>
    <n v="9999"/>
    <n v="0.78"/>
    <x v="3"/>
    <n v="29472"/>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s v="yes"/>
    <n v="4"/>
    <n v="294690528"/>
    <e v="#NAME?"/>
    <s v="no"/>
    <n v="57440928"/>
  </r>
  <r>
    <x v="467"/>
    <s v="STRIFF 12 Pieces Highly Flexible Silicone Micro USB Protector, Mouse Cable Protector, Suit for All Cell Phones, Computers and Chargers "/>
    <s v="Electronics|Mobiles&amp;Accessories|MobileAccessories|D√©cor"/>
    <n v="95"/>
    <s v="#200-#500"/>
    <n v="499"/>
    <n v="0.81"/>
    <x v="3"/>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s v="yes"/>
    <n v="4"/>
    <n v="972551"/>
    <e v="#NAME?"/>
    <s v="no"/>
    <n v="18275773"/>
  </r>
  <r>
    <x v="468"/>
    <s v="FLiX  USB to Type C PVC Data Sync &amp; 2A Smartphone Fast Charging Cable, Made in India, 480Mbps Data Sync, Tough Cable, 1 Meter Long USB Cable for USB Type C Devices Black XCD-C12"/>
    <s v="Computers&amp;Accessories|Accessories&amp;Peripherals|Cables&amp;Accessories|Cables|USBCables"/>
    <n v="139"/>
    <s v="&gt;#500"/>
    <n v="249"/>
    <n v="0.44"/>
    <x v="1"/>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s v="no"/>
    <n v="4"/>
    <n v="2334873"/>
    <e v="#NAME?"/>
    <s v="no"/>
    <n v="346949"/>
  </r>
  <r>
    <x v="469"/>
    <s v="Noise ColorFit Pro 4 Alpha Bluetooth Calling Smart Watch with 1.78 AMOLED Display, Tru Sync, 60hz Refresh Rate, instacharge, Gesture Control, Functional 360 Digital Crown "/>
    <s v="Electronics|WearableTechnology|SmartWatches"/>
    <n v="4499"/>
    <s v="&gt;#500"/>
    <n v="7999"/>
    <n v="0.44"/>
    <x v="13"/>
    <n v="37"/>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s v="no"/>
    <n v="3.5"/>
    <n v="295963"/>
    <e v="#NAME?"/>
    <s v="yes"/>
    <n v="86987"/>
  </r>
  <r>
    <x v="470"/>
    <s v="Elv Mobile Phone Mount Tabletop Holder for Phones and Tablets - Black"/>
    <s v="Electronics|Mobiles&amp;Accessories|MobileAccessories|Stands"/>
    <n v="89"/>
    <s v="&gt;#500"/>
    <n v="599"/>
    <n v="0.85"/>
    <x v="5"/>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s v="yes"/>
    <n v="4.5"/>
    <n v="1408249"/>
    <e v="#NAME?"/>
    <s v="no"/>
    <n v="45263803"/>
  </r>
  <r>
    <x v="471"/>
    <s v="iQOO Z6 44W by vivo  | 6.44&quot; FHD+ AMOLED Display | 50% Charge in just 27 mins | in-Display Fingerprint Scanning"/>
    <s v="Electronics|Mobiles&amp;Accessories|Smartphones&amp;BasicMobiles|Smartphones"/>
    <n v="15499"/>
    <s v="&gt;#500"/>
    <n v="20999"/>
    <n v="0.26"/>
    <x v="4"/>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s v="no"/>
    <n v="4"/>
    <n v="404293747"/>
    <e v="#NAME?"/>
    <s v="no"/>
    <n v="41971540"/>
  </r>
  <r>
    <x v="472"/>
    <s v="Redmi 11 Prime 5G  | Prime Design | MTK Dimensity 700 | 50 MP Dual Cam | 5000mAh | 7 Band 5G"/>
    <s v="Electronics|Mobiles&amp;Accessories|Smartphones&amp;BasicMobiles|Smartphones"/>
    <n v="13999"/>
    <s v="&gt;#500"/>
    <n v="15999"/>
    <n v="0.13"/>
    <x v="2"/>
    <n v="2180"/>
    <s v="Processor: MediaTek Dimensity 700 with 5G, 7nm Octa-core processor; Up to 2.2GHz|Display: 90Hz FHD+ AdaptiveSync Display; 16.71centimeters; 20:9 aspect ratio|Camera: 50MP AI Dual camera | 8MP Front camera|Memory, Storage &amp; SIM: 4GB RAM | 64GB UFS 2.2 storage expandable up to 512GB with dedicated SD card slot | Dual SIM  dual standby |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s v="no"/>
    <n v="4"/>
    <n v="34877820"/>
    <e v="#NAME?"/>
    <s v="no"/>
    <n v="16504780"/>
  </r>
  <r>
    <x v="473"/>
    <s v="Noise Pulse Buzz 1.69&quot; Bluetooth Calling Smart Watch with Call Function, 150 Watch Faces, 60 Sports Modes, Spo2 &amp; Heart Rate Monitoring, Calling Smart Watch for Men &amp; Women - Rose Pink"/>
    <s v="Electronics|WearableTechnology|SmartWatches"/>
    <n v="1999"/>
    <s v="&gt;#500"/>
    <n v="4999"/>
    <n v="0.6"/>
    <x v="2"/>
    <n v="7571"/>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s v="yes"/>
    <n v="4"/>
    <n v="37847429"/>
    <e v="#NAME?"/>
    <s v="no"/>
    <n v="33425965"/>
  </r>
  <r>
    <x v="474"/>
    <s v="PTron Newly Launched Force X10 Bluetooth Calling Smartwatch with 1.7&quot; Full Touch Display, Real Heart Rate Monitor, SpO2, Watch Faces, 5 Days Runtime, Health/Fitness Trackers &amp; IP68 Waterproof "/>
    <s v="Electronics|WearableTechnology|SmartWatches"/>
    <n v="1399"/>
    <s v="&gt;#500"/>
    <n v="5999"/>
    <n v="0.77"/>
    <x v="9"/>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s v="yes"/>
    <n v="3.5"/>
    <n v="26485585"/>
    <e v="#NAME?"/>
    <s v="no"/>
    <n v="82357410"/>
  </r>
  <r>
    <x v="475"/>
    <s v="Portronics CLAMP X Car-Vent Mobile Holder 360 Degree Rotational"/>
    <s v="Electronics|Mobiles&amp;Accessories|MobileAccessories|AutomobileAccessories|Cradles"/>
    <n v="599"/>
    <s v="&gt;#500"/>
    <n v="999"/>
    <n v="0.4"/>
    <x v="1"/>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s v="no"/>
    <n v="4"/>
    <n v="18635346"/>
    <e v="#NAME?"/>
    <s v="no"/>
    <n v="59636838"/>
  </r>
  <r>
    <x v="476"/>
    <s v="pTron Volta Dual Port 12W Smart USB Charger Adapter, Multi-Layer Protection, Made in India, BIS Certified, Fast Charging Power Adaptor Without Cable for All iOS &amp; Android Devices "/>
    <s v="Electronics|Mobiles&amp;Accessories|MobileAccessories|Chargers|WallChargers"/>
    <n v="199"/>
    <s v="&gt;#500"/>
    <n v="1099"/>
    <n v="0.82"/>
    <x v="1"/>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s v="yes"/>
    <n v="4"/>
    <n v="3513503"/>
    <e v="#NAME?"/>
    <s v="no"/>
    <n v="85935360"/>
  </r>
  <r>
    <x v="477"/>
    <s v="boAt Flash Edition Smart Watch with Activity Tracker, Multiple Sports Modes, 1.3&quot; Screen, 170+ Watch Faces, Sleep Monitor, Gesture, Camera &amp; Music Control, IP68 &amp; 7 Days Battery Life"/>
    <s v="Electronics|WearableTechnology|SmartWatches"/>
    <n v="1799"/>
    <s v="&gt;#500"/>
    <n v="6990"/>
    <n v="0.74"/>
    <x v="1"/>
    <n v="26880"/>
    <s v="1.3&quot;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s v="yes"/>
    <n v="4"/>
    <n v="187891200"/>
    <e v="#NAME?"/>
    <s v="no"/>
    <n v="585876480"/>
  </r>
  <r>
    <x v="478"/>
    <s v="boAt Wave Lite Smartwatch with 1.69 Inches HD Display, Heart Rate &amp; SpO2 Level Monitor, Multiple Watch Faces, Activity Tracker, Multiple Sports Modes &amp; IP68 "/>
    <s v="Electronics|WearableTechnology|SmartWatches"/>
    <n v="1499"/>
    <s v="&gt;#500"/>
    <n v="6990"/>
    <n v="0.79"/>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s v="yes"/>
    <n v="4"/>
    <n v="152354040"/>
    <e v="#NAME?"/>
    <s v="no"/>
    <n v="207040204"/>
  </r>
  <r>
    <x v="479"/>
    <s v="iQOO Z6 Pro 5G by vivo  | Snapdragon 778G 5G | 66W FlashCharge | 1300 nits Peak Brightness | HDR10+"/>
    <s v="Electronics|Mobiles&amp;Accessories|Smartphones&amp;BasicMobiles|Smartphones"/>
    <n v="20999"/>
    <s v="&gt;#500"/>
    <n v="29990"/>
    <n v="0.3"/>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s v="no"/>
    <n v="4.5"/>
    <n v="284875010"/>
    <e v="#NAME?"/>
    <s v="no"/>
    <n v="532874902"/>
  </r>
  <r>
    <x v="480"/>
    <s v="Samsung Galaxy M32 Prime Edition "/>
    <s v="Electronics|Mobiles&amp;Accessories|Smartphones&amp;BasicMobiles|Smartphones"/>
    <n v="12999"/>
    <s v="&gt;#500"/>
    <n v="13499"/>
    <n v="0.04"/>
    <x v="4"/>
    <n v="56098"/>
    <s v="Segment Best 16.21 centimeters  Super AMOLED - Infinity U-cut display, FHD+ resolution with 90Hz Refresh rate, 800 Nits High Brightness Mode, protected by Gorilla Glass 5|Versatile 64MP+8MP+2MP+2MP Quad camera setup-64MP  main camera + 8MP  Ultra wide camera+ 2MP  depth camera + 2MP  Macro Camera| 20MP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s v="no"/>
    <n v="4"/>
    <n v="757266902"/>
    <e v="#NAME?"/>
    <s v="no"/>
    <n v="1785150556"/>
  </r>
  <r>
    <x v="481"/>
    <s v="Redmi Note 11T 5G | Dimensity 810 5G | 33W Pro Fast Charging | Charger Included | Additional Exchange Offers|Get 2 Months of YouTube Premium Free!"/>
    <s v="Electronics|Mobiles&amp;Accessories|Smartphones&amp;BasicMobiles|Smartphones"/>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s v="no"/>
    <n v="4"/>
    <n v="668230178"/>
    <e v="#NAME?"/>
    <s v="no"/>
    <n v="302277178"/>
  </r>
  <r>
    <x v="482"/>
    <s v="iQOO Z6 Pro 5G by vivo  | Snapdragon 778G 5G | 66W FlashCharge | 1300 nits Peak Brightness | HDR10+"/>
    <s v="Electronics|Mobiles&amp;Accessories|Smartphones&amp;BasicMobiles|Smartphones"/>
    <n v="19999"/>
    <s v="&gt;#500"/>
    <n v="27990"/>
    <n v="0.28999999999999998"/>
    <x v="5"/>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s v="no"/>
    <n v="4.5"/>
    <n v="265877010"/>
    <e v="#NAME?"/>
    <s v="no"/>
    <n v="482283228"/>
  </r>
  <r>
    <x v="483"/>
    <s v="Redmi Note 11 |90Hz FHD+ AMOLED Display | Qualcomm¬Æ Snapdragon‚Ñ¢ 680-6nm | 33W Charger Included"/>
    <s v="Electronics|Mobiles&amp;Accessories|Smartphones&amp;BasicMobiles|Smartphones"/>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s v="no"/>
    <n v="4"/>
    <n v="964617228"/>
    <e v="#NAME?"/>
    <s v="no"/>
    <n v="362918256"/>
  </r>
  <r>
    <x v="484"/>
    <s v="Noise Pulse 2 Max Advanced Bluetooth Calling Smart Watch with 1.85'' TFT and 550 Nits Brightness, Smart DND, 10 Days Battery, 100 Sports Mode, Smartwatch for Men and Women - "/>
    <s v="Electronics|WearableTechnology|SmartWatches"/>
    <n v="2999"/>
    <s v="&gt;#500"/>
    <n v="5999"/>
    <n v="0.5"/>
    <x v="4"/>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s v="yes"/>
    <n v="4"/>
    <n v="42880852"/>
    <e v="#NAME?"/>
    <s v="no"/>
    <n v="149035800"/>
  </r>
  <r>
    <x v="29"/>
    <s v="boAt A400 USB Type-C to USB-A 2.0 Male Data Cable, 2 Meter "/>
    <s v="Computers&amp;Accessories|Accessories&amp;Peripherals|Cables&amp;Accessories|Cables|USBCables"/>
    <n v="299"/>
    <s v="&gt;#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s v="yes"/>
    <n v="4.5"/>
    <n v="20829150"/>
    <e v="#NAME?"/>
    <s v="no"/>
    <n v="3836400"/>
  </r>
  <r>
    <x v="28"/>
    <s v="Duracell USB C To Lightning Apple Certified  Braided Sync &amp; Charge Cable For Iphone, Ipad And Ipod. Fast Charging Lightning Cable, 3.9 Feet  - Black"/>
    <s v="Computers&amp;Accessories|Accessories&amp;Peripherals|Cables&amp;Accessories|Cables|USBCables"/>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s v="yes"/>
    <n v="4.5"/>
    <n v="367816"/>
    <e v="#NAME?"/>
    <s v="yes"/>
    <n v="642528"/>
  </r>
  <r>
    <x v="485"/>
    <s v="Myvn 30W Warp/20W Dash Charging Usb Type C Charger Cable Compatible For Cellular Phones Oneplus 8T 8 8Pro 7 Pro / 7T / 7T Pro Nord And Oneplus 3 / 3T / 5 / 5T / 6 / 6T / 7"/>
    <s v="Electronics|Mobiles&amp;Accessories|MobileAccessories|Chargers|WallChargers"/>
    <n v="329"/>
    <s v="&gt;#500"/>
    <n v="999"/>
    <n v="0.67"/>
    <x v="3"/>
    <n v="349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s v="yes"/>
    <n v="4"/>
    <n v="3488508"/>
    <e v="#NAME?"/>
    <s v="no"/>
    <n v="15417180"/>
  </r>
  <r>
    <x v="486"/>
    <s v="PTron Newly Launched Force X10 Bluetooth Calling Smartwatch with 1.7&quot; Full Touch Color Display, Real Heart Rate Monitor, SpO2, Watch Faces, 5 Days Runtime, Fitness Trackers &amp; IP68 Waterproof "/>
    <s v="Electronics|WearableTechnology|SmartWatches"/>
    <n v="1299"/>
    <s v="&gt;#500"/>
    <n v="5999"/>
    <n v="0.78"/>
    <x v="9"/>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s v="yes"/>
    <n v="3.5"/>
    <n v="26485585"/>
    <e v="#NAME?"/>
    <s v="no"/>
    <n v="296952900"/>
  </r>
  <r>
    <x v="487"/>
    <s v="SanDisk Ultra¬Æ microSDXC‚Ñ¢ UHS-I Card, 256GB, 150MB/s R, 10 Y Warranty, for Smartphones"/>
    <s v="Electronics|Accessories|MemoryCards|MicroSD"/>
    <n v="1989"/>
    <s v="&gt;#500"/>
    <n v="3500"/>
    <n v="0.43"/>
    <x v="6"/>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s v="no"/>
    <n v="4.5"/>
    <n v="235410000"/>
    <e v="#NAME?"/>
    <s v="no"/>
    <n v="1863371040"/>
  </r>
  <r>
    <x v="488"/>
    <s v="Fire-Boltt Phoenix Smart Watch with Bluetooth Calling 1.3&quot;,120+ Sports Modes, 240*240 PX High Res with SpO2, Heart Rate Monitoring &amp; IP67 Rating"/>
    <s v="Electronics|WearableTechnology|SmartWatches"/>
    <n v="1999"/>
    <s v="&gt;#500"/>
    <n v="9999"/>
    <n v="0.8"/>
    <x v="5"/>
    <n v="277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s v="yes"/>
    <n v="4.5"/>
    <n v="277012296"/>
    <e v="#NAME?"/>
    <s v="no"/>
    <n v="1406587488"/>
  </r>
  <r>
    <x v="489"/>
    <s v="Redmi Note 11  | 90Hz FHD+ AMOLED Display | Qualcomm¬Æ Snapdragon‚Ñ¢ 680-6nm | 33W Charger Included"/>
    <s v="Electronics|Mobiles&amp;Accessories|Smartphones&amp;BasicMobiles|Smartphones"/>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s v="no"/>
    <n v="4"/>
    <n v="964617228"/>
    <e v="#NAME?"/>
    <s v="no"/>
    <n v="4700877936"/>
  </r>
  <r>
    <x v="490"/>
    <s v="Noise ColorFit Pro 2 Full Touch Control Smart Watch with 35g Weight &amp; Upgraded LCD Display "/>
    <s v="Electronics|WearableTechnology|SmartWatches"/>
    <n v="1499"/>
    <s v="&gt;#500"/>
    <n v="4999"/>
    <n v="0.7"/>
    <x v="1"/>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s v="yes"/>
    <n v="4"/>
    <n v="462847412"/>
    <e v="#NAME?"/>
    <s v="no"/>
    <n v="2946335336"/>
  </r>
  <r>
    <x v="491"/>
    <s v="Redmi Note 11T 5G | Dimensity 810 5G | 33W Pro Fast Charging | Charger Included | Additional Exchange Offers| Get 2 Months of YouTube Premium Free!"/>
    <s v="Electronics|Mobiles&amp;Accessories|Smartphones&amp;BasicMobiles|Smartphones"/>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s v="no"/>
    <n v="4"/>
    <n v="668230178"/>
    <e v="#NAME?"/>
    <s v="no"/>
    <n v="7637280"/>
  </r>
  <r>
    <x v="492"/>
    <s v="Newly Launched Boult Dive+ with 1.85&quot; HD Display, Bluetooth Calling Smartwatch, 500 Nits Brightness, 7 Days Battery Life, 150+ Watch Faces, 100+ Sport Modes, IP68 Waterproof Smart Watch "/>
    <s v="Electronics|WearableTechnology|SmartWatches"/>
    <n v="1999"/>
    <s v="&gt;#500"/>
    <n v="8499"/>
    <n v="0.76"/>
    <x v="5"/>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s v="yes"/>
    <n v="4.5"/>
    <n v="2039760"/>
    <e v="#NAME?"/>
    <s v="yes"/>
    <n v="181920"/>
  </r>
  <r>
    <x v="493"/>
    <s v="OnePlus Nord Watch with 1.78‚Äù AMOLED Display, 60 Hz Refresh Rate, 105 Fitness Modes, 10 Days Battery, SPO2, Heart Rate, Stress Monitor, Women Health Tracker &amp; Multiple Watch Face [Midnight Black]"/>
    <s v="Electronics|WearableTechnology|SmartWatches"/>
    <n v="4999"/>
    <s v="&gt;#500"/>
    <n v="6999"/>
    <n v="0.28999999999999998"/>
    <x v="12"/>
    <n v="758"/>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s v="no"/>
    <n v="4"/>
    <n v="5305242"/>
    <e v="#NAME?"/>
    <s v="yes"/>
    <n v="18851460"/>
  </r>
  <r>
    <x v="35"/>
    <s v="pTron Solero MB301 3A Micro USB Data &amp; Charging Cable, Made in India, 480Mbps Data Sync, Strong &amp; Durable 1.5-Meter Nylon Braided USB Cable for Micro USB Devices - "/>
    <s v="Computers&amp;Accessories|Accessories&amp;Peripherals|Cables&amp;Accessories|Cables|USBCables"/>
    <n v="99"/>
    <s v="&gt;#500"/>
    <n v="666.66"/>
    <n v="0.85"/>
    <x v="2"/>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s v="yes"/>
    <n v="4"/>
    <n v="16579834.199999999"/>
    <e v="#NAME?"/>
    <s v="no"/>
    <n v="20592360"/>
  </r>
  <r>
    <x v="494"/>
    <s v="Noise Agile 2 Buzz Bluetooth Calling Smart Watch with 1.28&quot; TFT Display,Dual Button,in-Built Mic &amp; Speaker,AI Voice Assistant, Health Suite,in-Built Games, 100 Watch Faces-"/>
    <s v="Electronics|WearableTechnology|SmartWatches"/>
    <n v="2499"/>
    <s v="&gt;#500"/>
    <n v="5999"/>
    <n v="0.57999999999999996"/>
    <x v="8"/>
    <n v="828"/>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s v="yes"/>
    <n v="3.5"/>
    <n v="4967172"/>
    <e v="#NAME?"/>
    <s v="yes"/>
    <n v="7764984"/>
  </r>
  <r>
    <x v="495"/>
    <s v="Motorola a10 Dual Sim keypad Mobile with 1750 mAh Battery, Expandable Storage Upto 32GB, Wireless FM with Recording - Dark Blue"/>
    <s v="Electronics|Mobiles&amp;Accessories|Smartphones&amp;BasicMobiles|BasicMobiles"/>
    <n v="1399"/>
    <s v="&gt;#500"/>
    <n v="1630"/>
    <n v="0.14000000000000001"/>
    <x v="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s v="no"/>
    <n v="4"/>
    <n v="15286140"/>
    <e v="#NAME?"/>
    <s v="no"/>
    <n v="212299164"/>
  </r>
  <r>
    <x v="496"/>
    <s v="Fire-Boltt Ninja 3 Smartwatch Full Touch 1.69 &quot; &amp; 60 Sports Modes with IP68, Sp02 Tracking, Over 100 Cloud based watch faces "/>
    <s v="Electronics|WearableTechnology|SmartWatches"/>
    <n v="1499"/>
    <s v="&gt;#500"/>
    <n v="9999"/>
    <n v="0.85"/>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s v="yes"/>
    <n v="4"/>
    <n v="226357362"/>
    <e v="#NAME?"/>
    <s v="no"/>
    <n v="306790176"/>
  </r>
  <r>
    <x v="36"/>
    <s v="Amazonbasics Nylon Braided Usb-C To Lightning Cable, Fast Charging Mfi Certified Smartphone, Iphone Charger "/>
    <s v="Computers&amp;Accessories|Accessories&amp;Peripherals|Cables&amp;Accessories|Cables|USBCables"/>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s v="yes"/>
    <n v="4.5"/>
    <n v="25748800"/>
    <e v="#NAME?"/>
    <s v="no"/>
    <n v="29096144"/>
  </r>
  <r>
    <x v="497"/>
    <s v="Flix  Bolt 2.4 12W Dual USB Smart Charger, Made in India, Bis Certified, Fast Charging Power Adaptor with 1 Meter USB to Type C Cable for Cellular Phones "/>
    <s v="Electronics|Mobiles&amp;Accessories|MobileAccessories|Chargers|WallChargers"/>
    <n v="249"/>
    <s v="&gt;#500"/>
    <n v="599"/>
    <n v="0.57999999999999996"/>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s v="yes"/>
    <n v="4"/>
    <n v="1286053"/>
    <e v="#NAME?"/>
    <s v="no"/>
    <n v="1279612"/>
  </r>
  <r>
    <x v="498"/>
    <s v="Kyosei Advanced Tempered Glass Compatible with Google Pixel 6a with Military-Grade Anti-Explosion Edge-to-Edge Coverage Screen Protector Guard"/>
    <s v="Electronics|Mobiles&amp;Accessories|MobileAccessories|Maintenance,Upkeep&amp;Repairs|ScreenProtectors"/>
    <n v="299"/>
    <s v="#200-#500"/>
    <n v="1199"/>
    <n v="0.75"/>
    <x v="7"/>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s v="yes"/>
    <n v="4.5"/>
    <n v="714604"/>
    <e v="#NAME?"/>
    <s v="yes"/>
    <n v="1161604"/>
  </r>
  <r>
    <x v="499"/>
    <s v="STRIFF 12 Pieces Highly Flexible Silicone Micro USB Protector, Mouse Cable Protector, Suit for All Cell Phones, Computers and Chargers "/>
    <s v="Electronics|Mobiles&amp;Accessories|MobileAccessories|D√©cor"/>
    <n v="79"/>
    <s v="&gt;#500"/>
    <n v="499"/>
    <n v="0.84"/>
    <x v="3"/>
    <n v="1949"/>
    <s v="AUDIO BOOST which rewards your ears with studio grade sound quality for the most immersive gaming experience|Pre-installed I/O Shielding provides better EMI protection and more convenience for installation|On-board Wi-Fi 6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s v="yes"/>
    <n v="4"/>
    <n v="972551"/>
    <e v="#NAME?"/>
    <s v="no"/>
    <n v="4248820"/>
  </r>
  <r>
    <x v="500"/>
    <s v="Redmi 11 Prime 5G  | Prime Design | MTK Dimensity 700 | 50 MP Dual Cam | 5000mAh | 7 Band 5G"/>
    <s v="Electronics|Mobiles&amp;Accessories|Smartphones&amp;BasicMobiles|Smartphones"/>
    <n v="13999"/>
    <s v="&gt;#500"/>
    <n v="15999"/>
    <n v="0.13"/>
    <x v="2"/>
    <n v="2180"/>
    <s v="Processor: MediaTek Dimensity 700 with 5G, 7nm Octa-core processor; Up to 2.2GHz|Display: 90Hz FHD+ AdaptiveSync Display; 16.71centimeters; 20:9 aspect ratio|Camera: 50MP AI Dual camera | 8MP Front camera|Memory, Storage &amp; SIM: 4GB RAM | 64GB UFS 2.2 storage expandable up to 512GB with dedicated SD card slot | Dual SIM  dual standby |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s v="no"/>
    <n v="4"/>
    <n v="34877820"/>
    <e v="#NAME?"/>
    <s v="no"/>
    <n v="68755020"/>
  </r>
  <r>
    <x v="501"/>
    <s v="Samsung Original EHS64 Wired in Ear Earphones with Mic, Black"/>
    <s v="Electronics|Headphones,Earbuds&amp;Accessories|Headphones|In-Ear"/>
    <n v="949"/>
    <s v="#200-#500"/>
    <n v="999"/>
    <n v="0.05"/>
    <x v="3"/>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s v="no"/>
    <n v="4"/>
    <n v="31507461"/>
    <e v="#NAME?"/>
    <s v="no"/>
    <n v="77302089"/>
  </r>
  <r>
    <x v="502"/>
    <s v="STRIFF Multi Angle Tablet/Mobile Stand. Holder for iPhone, Android, Samsung, OnePlus, Xiaomi. Portable,Foldable Stand.Perfect for Bed,Office, Home,Gift and Desktop "/>
    <s v="Electronics|Mobiles&amp;Accessories|MobileAccessories|Stands"/>
    <n v="99"/>
    <s v="&gt;#500"/>
    <n v="499"/>
    <n v="0.8"/>
    <x v="4"/>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s v="yes"/>
    <n v="4"/>
    <n v="1223049"/>
    <e v="#NAME?"/>
    <s v="no"/>
    <n v="377454"/>
  </r>
  <r>
    <x v="503"/>
    <s v="boAt Newly Launched Wave Electra with 1.81&quot; HD Display, Smart Calling Ultra-Seamless BT Calling Chip, 20 Built-in Watch Faces, 100 + Sports Modes, Menu Personalization, in-Built Games"/>
    <s v="Electronics|WearableTechnology|SmartWatches"/>
    <n v="2499"/>
    <s v="&gt;#500"/>
    <n v="7990"/>
    <n v="0.69"/>
    <x v="4"/>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s v="yes"/>
    <n v="4"/>
    <n v="1230460"/>
    <e v="#NAME?"/>
    <s v="yes"/>
    <n v="183722"/>
  </r>
  <r>
    <x v="504"/>
    <s v="WeCool B1 Mobile Holder for Bikes or Bike Mobile Holder for Maps and GPS Navigation, one Click Locking, Firm Gripping, Anti Shake and Stable Cradle Clamp with 360¬∞ Rotation Bicycle Phone Mount"/>
    <s v="Electronics|Mobiles&amp;Accessories|MobileAccessories|Mounts|HandlebarMounts"/>
    <n v="689"/>
    <s v="&gt;#500"/>
    <n v="1999"/>
    <n v="0.66"/>
    <x v="5"/>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s v="yes"/>
    <n v="4.5"/>
    <n v="2384807"/>
    <e v="#NAME?"/>
    <s v="no"/>
    <n v="1759675"/>
  </r>
  <r>
    <x v="505"/>
    <s v="Sounce 360 Adjustable Mobile Phone Holder, Universal Phone Holder Clip Lazy Bracket Flexible Gooseneck Clamp Long Arms Mount for Mobile Tabletop Stand for Bedroom, Office, Bathroom, White"/>
    <s v="Electronics|Mobiles&amp;Accessories|MobileAccessories|Mounts|Bedstand&amp;DeskMounts"/>
    <n v="499"/>
    <s v="&gt;#500"/>
    <n v="1899"/>
    <n v="0.74"/>
    <x v="4"/>
    <n v="147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s v="yes"/>
    <n v="4"/>
    <n v="2801025"/>
    <e v="#NAME?"/>
    <s v="no"/>
    <n v="13114225"/>
  </r>
  <r>
    <x v="506"/>
    <s v="OpenTech¬Æ Military-Grade Tempered Glass Screen Protector Compatible for iPhone 13/13 Pro / 14 with Edge to Edge Coverage and Easy Installation kit "/>
    <s v="Electronics|Mobiles&amp;Accessories|MobileAccessories|Maintenance,Upkeep&amp;Repairs|ScreenProtectors"/>
    <n v="299"/>
    <s v="#200-#500"/>
    <n v="999"/>
    <n v="0.7"/>
    <x v="5"/>
    <n v="8891"/>
    <s v="TopDeals Mobile Accessories: It is 100% brand new tempered glass for iPhone 13 / 13 Pro / 14  which is specially designed for edge to edge protection.|Real Experience: This iPhone 13 tempered glass is designed to provide the smooth experience with 99.9% transparency to allow you to feel a natural viewing experience.|Best Quality: This iPhone 13 pro tempered glass is ultra-thin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s v="yes"/>
    <n v="4.5"/>
    <n v="8882109"/>
    <e v="#NAME?"/>
    <s v="no"/>
    <n v="924664"/>
  </r>
  <r>
    <x v="507"/>
    <s v="EN LIGNE Adjustable Cell Phone Stand, Foldable Portable Phone Stand Phone Holder for Desk, Desktop Tablet Stand Compatible with Mobile Phone/iPad/Tablet "/>
    <s v="Electronics|Mobiles&amp;Accessories|MobileAccessories|Stands"/>
    <n v="209"/>
    <s v="&gt;#500"/>
    <n v="499"/>
    <n v="0.57999999999999996"/>
    <x v="10"/>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s v="yes"/>
    <n v="3.5"/>
    <n v="51896"/>
    <e v="#NAME?"/>
    <s v="yes"/>
    <n v="692848"/>
  </r>
  <r>
    <x v="508"/>
    <s v="Tecno Spark 8T  | 50MP AI Camera | 7GB Expandable RAM"/>
    <s v="Electronics|Mobiles&amp;Accessories|Smartphones&amp;BasicMobiles|Smartphones"/>
    <n v="8499"/>
    <s v="&gt;#500"/>
    <n v="12999"/>
    <n v="0.35"/>
    <x v="4"/>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s v="no"/>
    <n v="4"/>
    <n v="86599338"/>
    <e v="#NAME?"/>
    <s v="no"/>
    <n v="55827560"/>
  </r>
  <r>
    <x v="509"/>
    <s v="URBN 20000 mAh Lithium_Polymer 22.5W Super Fast Charging Ultra Compact Power Bank with Quick Charge &amp; Power Delivery, Type C Input/Output, Made in India, Type C Cable Included "/>
    <s v="Electronics|Mobiles&amp;Accessories|MobileAccessories|Chargers|PowerBanks"/>
    <n v="2179"/>
    <s v="&gt;#500"/>
    <n v="3999"/>
    <n v="0.46"/>
    <x v="1"/>
    <n v="8380"/>
    <s v="Proudly Made In India|It will charge a 3000mAh phone battery up to 4.7 times &amp; It will charge a 4000mAh phone battery up to 3.5 times|Input - Micro &amp; Type-C Port. Charges in 5 hours  and 10-12 hours |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s v="no"/>
    <n v="4"/>
    <n v="33511620"/>
    <e v="#NAME?"/>
    <s v="no"/>
    <n v="266668360"/>
  </r>
  <r>
    <x v="510"/>
    <s v="Redmi Note 11T 5G | Dimensity 810 5G | 33W Pro Fast Charging | Charger Included | Additional Exchange Offers|Get 2 Months of YouTube Premium Free!"/>
    <s v="Electronics|Mobiles&amp;Accessories|Smartphones&amp;BasicMobiles|Smartphones"/>
    <n v="16999"/>
    <s v="&gt;#500"/>
    <n v="20999"/>
    <n v="0.19"/>
    <x v="4"/>
    <n v="31822"/>
    <s v="Processor: MediaTek Dimensity 810 Octa-core 5G processor based on 6nm process with HyperEngine 2.0 and clock speed up to 2.4GHz;|Display: 6.6 inch FHD+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s v="no"/>
    <n v="4"/>
    <n v="668230178"/>
    <e v="#NAME?"/>
    <s v="no"/>
    <n v="97852650"/>
  </r>
  <r>
    <x v="511"/>
    <s v="OnePlus 10T 5G "/>
    <s v="Electronics|Mobiles&amp;Accessories|Smartphones&amp;BasicMobiles|Smartphones"/>
    <n v="44999"/>
    <s v="&gt;#500"/>
    <n v="49999"/>
    <n v="0.1"/>
    <x v="5"/>
    <n v="3075"/>
    <s v="Camera: 50MP Main Camera with Sony IMX766 and OIS, 8MP Ultrawide Camera with 120 degree FOV and 2MP macro lens with LED Flash; 16MP Front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s v="no"/>
    <n v="4.5"/>
    <n v="153746925"/>
    <e v="#NAME?"/>
    <s v="no"/>
    <n v="43867950"/>
  </r>
  <r>
    <x v="512"/>
    <s v="Nokia 150  "/>
    <s v="Electronics|Mobiles&amp;Accessories|Smartphones&amp;BasicMobiles|BasicMobiles"/>
    <n v="2599"/>
    <s v="&gt;#500"/>
    <n v="2999"/>
    <n v="0.13"/>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s v="no"/>
    <n v="4"/>
    <n v="42783734"/>
    <e v="#NAME?"/>
    <s v="no"/>
    <n v="554647814"/>
  </r>
  <r>
    <x v="513"/>
    <s v="Noise ColorFit Ultra SE Smart Watch with 1.75&quot; HD Display, Aluminium Alloy Body, 60 Sports Modes, Spo2, Lightweight, Stock Market Info, Calls &amp; SMS Reply "/>
    <s v="Electronics|WearableTechnology|SmartWatches"/>
    <n v="2799"/>
    <s v="&gt;#500"/>
    <n v="6499"/>
    <n v="0.56999999999999995"/>
    <x v="4"/>
    <n v="3887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s v="yes"/>
    <n v="4"/>
    <n v="252674621"/>
    <e v="#NAME?"/>
    <s v="no"/>
    <n v="3778066825"/>
  </r>
  <r>
    <x v="514"/>
    <s v="boAt Rockerz 400 Bluetooth On Ear Headphones With Mic With Upto 8 Hours Playback &amp; Soft Padded Ear Cushions"/>
    <s v="Electronics|Headphones,Earbuds&amp;Accessories|Headphones|On-Ear"/>
    <n v="1399"/>
    <s v="&gt;#500"/>
    <n v="2990"/>
    <n v="0.53"/>
    <x v="4"/>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s v="yes"/>
    <n v="4"/>
    <n v="290553250"/>
    <e v="#NAME?"/>
    <s v="no"/>
    <n v="6535990500"/>
  </r>
  <r>
    <x v="515"/>
    <s v="SanDisk Ultra microSD UHS-I Card 64GB, 120MB/s R"/>
    <s v="Electronics|Accessories|MemoryCards|MicroSD"/>
    <n v="649"/>
    <s v="&gt;#500"/>
    <n v="2400"/>
    <n v="0.73"/>
    <x v="6"/>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s v="yes"/>
    <n v="4.5"/>
    <n v="161424000"/>
    <e v="#NAME?"/>
    <s v="no"/>
    <n v="8003940"/>
  </r>
  <r>
    <x v="516"/>
    <s v="iPhone Original 20W C Type Fast PD Charger Compatible with I-Phone13/13 mini/13pro/13 pro Max I-Phone 12/12 Pro/12mini/12 Pro Max, I-Phone11/11 Pro/11 Pro Max 2020 "/>
    <s v="Electronics|Mobiles&amp;Accessories|MobileAccessories|Chargers|WallChargers"/>
    <n v="799"/>
    <s v="#200-#500"/>
    <n v="3990"/>
    <n v="0.8"/>
    <x v="12"/>
    <n v="119"/>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s v="yes"/>
    <n v="4"/>
    <n v="474810"/>
    <e v="#NAME?"/>
    <s v="yes"/>
    <n v="1289127"/>
  </r>
  <r>
    <x v="517"/>
    <s v="LIRAMARK Webcam Cover Slide, Ultra Thin Laptop Camera Cover Slide Blocker for Computer MacBook Pro iMac PC Tablet "/>
    <s v="Computers&amp;Accessories|Accessories&amp;Peripherals|LaptopAccessories|CameraPrivacyCovers"/>
    <n v="149"/>
    <s v="#200"/>
    <n v="149"/>
    <n v="0"/>
    <x v="5"/>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s v="no"/>
    <n v="4.5"/>
    <n v="1614117"/>
    <s v="#200"/>
    <s v="no"/>
    <n v="88700604"/>
  </r>
  <r>
    <x v="52"/>
    <s v="AmazonBasics New Release Nylon USB-A to Lightning Cable Cord, Fast Charging MFi Certified Charger for Apple iPhone, iPad "/>
    <s v="Computers&amp;Accessories|Accessories&amp;Peripherals|Cables&amp;Accessories|Cables|USBCables"/>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s v="yes"/>
    <n v="4.5"/>
    <n v="17194800"/>
    <e v="#NAME?"/>
    <s v="no"/>
    <n v="13436508"/>
  </r>
  <r>
    <x v="518"/>
    <s v="Nokia 8210 4G Volte keypad Phone with Dual SIM, Big Display, inbuilt MP3 Player &amp; Wireless FM Radio | Blue"/>
    <s v="Electronics|Mobiles&amp;Accessories|Smartphones&amp;BasicMobiles|BasicMobiles"/>
    <n v="3799"/>
    <s v="&gt;#500"/>
    <n v="5299"/>
    <n v="0.28000000000000003"/>
    <x v="13"/>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s v="no"/>
    <n v="3.5"/>
    <n v="8695659"/>
    <e v="#NAME?"/>
    <s v="no"/>
    <n v="7778340"/>
  </r>
  <r>
    <x v="519"/>
    <s v="Sounce Protective Case Cover Compatible Boat Xtend Overall Protective Case TPU HD Clear Ultra-Thin Cover with Unbreakable Screen Guard"/>
    <s v="Electronics|Mobiles&amp;Accessories|MobileAccessories|Cases&amp;Covers|BasicCases"/>
    <n v="199"/>
    <s v="&gt;#500"/>
    <n v="1899"/>
    <n v="0.9"/>
    <x v="1"/>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s v="yes"/>
    <n v="4"/>
    <n v="9001260"/>
    <e v="#NAME?"/>
    <s v="no"/>
    <n v="42024840"/>
  </r>
  <r>
    <x v="520"/>
    <s v="Samsung Galaxy M53 5G  | 108MP | sAmoled+ 120Hz | 12GB RAM with RAM Plus | Travel Adapter to be Purchased Separately"/>
    <s v="Electronics|Mobiles&amp;Accessories|Smartphones&amp;BasicMobiles|Smartphones"/>
    <n v="23999"/>
    <s v="&gt;#500"/>
    <n v="32999"/>
    <n v="0.27"/>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s v="no"/>
    <n v="4"/>
    <n v="292569134"/>
    <e v="#NAME?"/>
    <s v="no"/>
    <n v="74465534"/>
  </r>
  <r>
    <x v="521"/>
    <s v="iQOO 9 SE 5G  | Qualcomm Snapdragon 888 | 66W Flash Charge"/>
    <s v="Electronics|Mobiles&amp;Accessories|Smartphones&amp;BasicMobiles|Smartphones"/>
    <n v="29990"/>
    <s v="&gt;#500"/>
    <n v="39990"/>
    <n v="0.25"/>
    <x v="5"/>
    <n v="8399"/>
    <s v="Qualcomm Snapdragon 888 5G Mobile Platform is based on a new 5 nm process and a Kryo680 architecture, Compared with Snapdragon 870, the CPU performance improves by 25%, GPU performance by 35%. Along with Enhanced LPDDR 5 &amp; Enhanced UFS 3.1 .|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s v="no"/>
    <n v="4.5"/>
    <n v="335876010"/>
    <e v="#NAME?"/>
    <s v="no"/>
    <n v="730713"/>
  </r>
  <r>
    <x v="522"/>
    <s v="SHREENOVA ID116 Plus Bluetooth Fitness Smart Watch for Men Women and Kids Activity Tracker "/>
    <s v="Electronics|WearableTechnology|SmartWatches"/>
    <n v="281"/>
    <s v="&gt;#500"/>
    <n v="1999"/>
    <n v="0.86"/>
    <x v="19"/>
    <n v="8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s v="yes"/>
    <n v="3"/>
    <n v="173913"/>
    <e v="#NAME?"/>
    <s v="yes"/>
    <n v="10875"/>
  </r>
  <r>
    <x v="523"/>
    <s v="POCO C31  "/>
    <s v="Electronics|Mobiles&amp;Accessories|Smartphones&amp;BasicMobiles|Smartphones"/>
    <n v="7998"/>
    <s v="&gt;#500"/>
    <n v="11999"/>
    <n v="0.33"/>
    <x v="12"/>
    <n v="125"/>
    <s v="4 GB RAM | 64 GB ROM | Expandable Upto 512 GB|16.59 cm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s v="no"/>
    <n v="4"/>
    <n v="1499875"/>
    <e v="#NAME?"/>
    <s v="yes"/>
    <n v="4750"/>
  </r>
  <r>
    <x v="524"/>
    <s v="Noise_Colorfit Smart Watch Charger 2 Pin USB Fast Charger Magnetic Charging Cable Adapter "/>
    <s v="Electronics|WearableTechnology|SmartWatches"/>
    <n v="249"/>
    <s v="&gt;#500"/>
    <n v="999"/>
    <n v="0.75"/>
    <x v="7"/>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s v="yes"/>
    <n v="4.5"/>
    <n v="37962"/>
    <e v="#NAME?"/>
    <s v="yes"/>
    <n v="177612"/>
  </r>
  <r>
    <x v="525"/>
    <s v="POPIO Tempered Glass Screen Protector Compatible for iPhone 12 / iPhone 12 Pro with Case Friendly Edge to Edge Coverage and Easy Installation kit, Pack of 1"/>
    <s v="Electronics|Mobiles&amp;Accessories|MobileAccessories|Maintenance,Upkeep&amp;Repairs|ScreenProtectors"/>
    <n v="299"/>
    <s v="&gt;#500"/>
    <n v="599"/>
    <n v="0.5"/>
    <x v="5"/>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s v="yes"/>
    <n v="4.5"/>
    <n v="2799726"/>
    <e v="#NAME?"/>
    <s v="no"/>
    <n v="1925688"/>
  </r>
  <r>
    <x v="526"/>
    <s v="10WeRun Id-116 Bluetooth Smartwatch Wireless Fitness Band for Boys, Girls, Men, Women &amp; Kids | Sports Gym Watch for All Smart Phones I Heart Rate and spo2 Monitor"/>
    <s v="Electronics|WearableTechnology|SmartWatches"/>
    <n v="499"/>
    <s v="&gt;#500"/>
    <n v="1899"/>
    <n v="0.74"/>
    <x v="4"/>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s v="yes"/>
    <n v="4"/>
    <n v="782388"/>
    <e v="#NAME?"/>
    <s v="yes"/>
    <n v="280572"/>
  </r>
  <r>
    <x v="527"/>
    <s v="Tokdis MX-1 Pro Bluetooth Calling Smartwatch - 1.69‚Äù LCD Display, Multiple Watch Faces, Sleep Monitor, Heart &amp; SpO2 Monitoring, Multiple Sports Modes, Water Resistant"/>
    <s v="Electronics|WearableTechnology|SmartWatches"/>
    <n v="899"/>
    <s v="&gt;#500"/>
    <n v="3499"/>
    <n v="0.74"/>
    <x v="18"/>
    <n v="6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s v="yes"/>
    <n v="3"/>
    <n v="2382819"/>
    <e v="#NAME?"/>
    <s v="yes"/>
    <n v="24777504"/>
  </r>
  <r>
    <x v="528"/>
    <s v="URBN 20000 mAh lithium_polymer Power Bank with 12 Watt Fast Charging, Camo"/>
    <s v="Electronics|Mobiles&amp;Accessories|MobileAccessories|Chargers|PowerBanks"/>
    <n v="1599"/>
    <s v="&gt;#500"/>
    <n v="3499"/>
    <n v="0.54"/>
    <x v="1"/>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s v="yes"/>
    <n v="4"/>
    <n v="127307616"/>
    <e v="#NAME?"/>
    <s v="no"/>
    <n v="236168544"/>
  </r>
  <r>
    <x v="529"/>
    <s v="Sounce Gold Plated 3.5 mm Headphone Splitter for Computer 2 Male to 1 Female 3.5mm Headphone Mic Audio Y Splitter Cable Smartphone Headset to PC Adapter ‚Äì "/>
    <s v="Electronics|Headphones,Earbuds&amp;Accessories|Adapters"/>
    <n v="120"/>
    <s v="&gt;#500"/>
    <n v="999"/>
    <n v="0.88"/>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s v="yes"/>
    <n v="4"/>
    <n v="6484509"/>
    <e v="#NAME?"/>
    <s v="no"/>
    <n v="66396439"/>
  </r>
  <r>
    <x v="530"/>
    <s v="Noise ColorFit Ultra 2 Buzz 1.78&quot; AMOLED Bluetooth Calling Watch with 368*448px Always On Display, Premium Metallic Finish, 100+ Watch Faces, 100+ Sports Modes, Health Suite "/>
    <s v="Electronics|WearableTechnology|SmartWatches"/>
    <n v="3999"/>
    <s v="&gt;#500"/>
    <n v="6999"/>
    <n v="0.43"/>
    <x v="4"/>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s v="no"/>
    <n v="4"/>
    <n v="71592771"/>
    <e v="#NAME?"/>
    <s v="no"/>
    <n v="519346788"/>
  </r>
  <r>
    <x v="531"/>
    <s v="Redmi Note 11 |90Hz FHD+ AMOLED Display | Qualcomm¬Æ Snapdragon‚Ñ¢ 680-6nm | 33W Charger Included"/>
    <s v="Electronics|Mobiles&amp;Accessories|Smartphones&amp;BasicMobiles|Smartphones"/>
    <n v="12999"/>
    <s v="&gt;#500"/>
    <n v="18999"/>
    <n v="0.32"/>
    <x v="4"/>
    <n v="50772"/>
    <s v="Display: 90Hz FHD+  AMOLED display; 16.33 centimeters ;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dual standby "/>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s v="no"/>
    <n v="4"/>
    <n v="964617228"/>
    <e v="#NAME?"/>
    <s v="no"/>
    <n v="91440372"/>
  </r>
  <r>
    <x v="532"/>
    <s v="Spigen Ultra Hybrid Back Cover Case Compatible with iPhone 14 Pro max "/>
    <s v="Electronics|Mobiles&amp;Accessories|MobileAccessories|Cases&amp;Covers|BasicCases"/>
    <n v="1599"/>
    <s v="&gt;#500"/>
    <n v="2599"/>
    <n v="0.38"/>
    <x v="5"/>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s v="no"/>
    <n v="4.5"/>
    <n v="4680799"/>
    <e v="#NAME?"/>
    <s v="no"/>
    <n v="25941604"/>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s v="&gt;#500"/>
    <n v="1199"/>
    <n v="0.42"/>
    <x v="1"/>
    <n v="14404"/>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s v="no"/>
    <n v="4"/>
    <n v="17270396"/>
    <e v="#NAME?"/>
    <s v="no"/>
    <n v="4393220"/>
  </r>
  <r>
    <x v="534"/>
    <s v="LAPSTER 12pcs Spiral Cable Protectors for Charger, Wires, Data Charger Cable Protector for Computers, Cell Phones etc."/>
    <s v="Electronics|Mobiles&amp;Accessories|MobileAccessories|D√©cor|PhoneCharms"/>
    <n v="99"/>
    <s v="&gt;#500"/>
    <n v="999"/>
    <n v="0.9"/>
    <x v="6"/>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s v="yes"/>
    <n v="4.5"/>
    <n v="304695"/>
    <e v="#NAME?"/>
    <s v="yes"/>
    <n v="419680"/>
  </r>
  <r>
    <x v="535"/>
    <s v="MI REDMI 9i Sport  "/>
    <s v="Electronics|Mobiles&amp;Accessories|Smartphones&amp;BasicMobiles|Smartphones"/>
    <n v="7915"/>
    <s v="&gt;#500"/>
    <n v="9999"/>
    <n v="0.21"/>
    <x v="5"/>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s v="no"/>
    <n v="4.5"/>
    <n v="13758624"/>
    <e v="#NAME?"/>
    <s v="no"/>
    <n v="31149888"/>
  </r>
  <r>
    <x v="536"/>
    <s v="Fire-Boltt Ninja 3 Smartwatch Full Touch 1.69 &quot; &amp; 60 Sports Modes with IP68, Sp02 Tracking, Over 100 Cloud based watch faces "/>
    <s v="Electronics|WearableTechnology|SmartWatches"/>
    <n v="1499"/>
    <s v="&gt;#500"/>
    <n v="7999"/>
    <n v="0.81"/>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s v="yes"/>
    <n v="4"/>
    <n v="181081362"/>
    <e v="#NAME?"/>
    <s v="no"/>
    <n v="53244576"/>
  </r>
  <r>
    <x v="537"/>
    <s v="Lava A1 Josh 21 -Dual Sim,Call Blink Notification,Military Grade Certified with 4 Day Battery Backup, Keypad Mobile"/>
    <s v="Electronics|Mobiles&amp;Accessories|Smartphones&amp;BasicMobiles|BasicMobiles"/>
    <n v="1055"/>
    <s v="&gt;#500"/>
    <n v="1249"/>
    <n v="0.16"/>
    <x v="12"/>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s v="no"/>
    <n v="4"/>
    <n v="2937648"/>
    <e v="#NAME?"/>
    <s v="no"/>
    <n v="1679328"/>
  </r>
  <r>
    <x v="538"/>
    <s v="POPIO Tempered Glass Compatible for iPhone 13 / iPhone 13 Pro/iPhone 14  Edge to Edge Full Screen Coverage with Installation Kit, Pack of 2"/>
    <s v="Electronics|Mobiles&amp;Accessories|MobileAccessories|Maintenance,Upkeep&amp;Repairs|ScreenProtectors"/>
    <n v="150"/>
    <s v="&gt;#500"/>
    <n v="599"/>
    <n v="0.75"/>
    <x v="5"/>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s v="yes"/>
    <n v="4.5"/>
    <n v="427686"/>
    <e v="#NAME?"/>
    <s v="yes"/>
    <n v="14317128"/>
  </r>
  <r>
    <x v="69"/>
    <s v="Amazon Basics USB Type-C to USB-A 2.0 Male Fast Charging Cable for Laptop - 3 Feet , Black"/>
    <s v="Computers&amp;Accessories|Accessories&amp;Peripherals|Cables&amp;Accessories|Cables|USBCables"/>
    <n v="219"/>
    <s v="&gt;#500"/>
    <n v="700"/>
    <n v="0.69"/>
    <x v="5"/>
    <n v="20052"/>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s v="yes"/>
    <n v="4.5"/>
    <n v="14036400"/>
    <e v="#NAME?"/>
    <s v="no"/>
    <n v="29155608"/>
  </r>
  <r>
    <x v="539"/>
    <s v="Amozo Ultra Hybrid Camera and Drop Protection Back Cover Case for iPhone 13 "/>
    <s v="Electronics|Mobiles&amp;Accessories|MobileAccessories|Cases&amp;Covers|BasicCases"/>
    <n v="474"/>
    <s v="#200-#500"/>
    <n v="1799"/>
    <n v="0.74"/>
    <x v="5"/>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s v="yes"/>
    <n v="4.5"/>
    <n v="2615746"/>
    <e v="#NAME?"/>
    <s v="no"/>
    <n v="11242328"/>
  </r>
  <r>
    <x v="73"/>
    <s v="Pinnaclz Original Combo of 2 Micro USB Fast Charging Cable, USB Charging Cable for Data Transfer Perfect for Android Smart Phones White 1.2 Meter Made in India "/>
    <s v="Computers&amp;Accessories|Accessories&amp;Peripherals|Cables&amp;Accessories|Cables|USBCables"/>
    <n v="115"/>
    <s v="&gt;#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s v="yes"/>
    <n v="4"/>
    <n v="3858268"/>
    <e v="#NAME?"/>
    <s v="no"/>
    <n v="16600604"/>
  </r>
  <r>
    <x v="540"/>
    <s v="FLiX Usb Charger,Flix  Bolt 2.4 Dual Poart,5V/2.4A/12W Usb Wall Charger Fast Charging,Adapter For Android/Iphone 11/Xs/Xs Max/Xr/X/8/7/6/Plus,Ipad Pro/Air 2/Mini 3/4,Samsung S4/S5 &amp; More-Black"/>
    <s v="Electronics|Mobiles&amp;Accessories|MobileAccessories|Chargers|WallChargers"/>
    <n v="239"/>
    <s v="&gt;#500"/>
    <n v="599"/>
    <n v="0.6"/>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s v="yes"/>
    <n v="4"/>
    <n v="1286053"/>
    <e v="#NAME?"/>
    <s v="no"/>
    <n v="673797304"/>
  </r>
  <r>
    <x v="541"/>
    <s v="Redmi 9A Sport  | 2GHz Octa-core Helio G25 Processor | 5000 mAh Battery"/>
    <s v="Electronics|Mobiles&amp;Accessories|Smartphones&amp;BasicMobiles|Smartphones"/>
    <n v="7499"/>
    <s v="&gt;#500"/>
    <n v="9499"/>
    <n v="0.21"/>
    <x v="4"/>
    <n v="313832"/>
    <s v="Processor: MediaTek Helio G25 Octa-core; Up to 2.0GHz clock speed|Camera: 13 MP Rear camera with AI portrait| 5 MP front camera|Display: 16.58 centimeters  HD+ display with 720x1600 pixels and 20:9 aspect ratio|Battery: 5000 mAH large battery with 10W wired charger in-box|Memory, Storage &amp; SIM: 3GB RAM | 32GB storage | Dual SIM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s v="no"/>
    <n v="4"/>
    <n v="2981090168"/>
    <e v="#NAME?"/>
    <s v="no"/>
    <n v="145931880"/>
  </r>
  <r>
    <x v="542"/>
    <s v="Prolet Classic Bumper Case Cover for Samsung Galaxy Watch 4 44mm TPU Plated Full Screen Protector "/>
    <s v="Electronics|WearableTechnology|SmartWatches"/>
    <n v="265"/>
    <s v="&gt;#500"/>
    <n v="999"/>
    <n v="0.73"/>
    <x v="8"/>
    <n v="46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s v="yes"/>
    <n v="3.5"/>
    <n v="464535"/>
    <e v="#NAME?"/>
    <s v="yes"/>
    <n v="12922350"/>
  </r>
  <r>
    <x v="543"/>
    <s v="Samsung Galaxy S20 FE 5G  with No Cost EMI &amp; Additional Exchange Offers"/>
    <s v="Electronics|Mobiles&amp;Accessories|Smartphones&amp;BasicMobiles|Smartphones"/>
    <n v="37990"/>
    <s v="#200-#500"/>
    <n v="74999"/>
    <n v="0.49"/>
    <x v="3"/>
    <n v="27790"/>
    <s v="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6.5-inch Infinity-O Super AMOLED Display with 120Hz Refresh rate, 1080 x 2400  Resolution &quot;|4500 mAh battery  with Super Fast Charging, FAst Wireless Charging &amp; Finger Print sensor|IP68 Rated, MicroSD Card Slot , Dual Nano Sim, Hybrid Sim Slot, 5G+5G Dual stand by|5G Ready powered by Qualcomm Snapdragon 865 Octa-Core processor, 8GB RAM, 128GB internal memory expandable up to 1TB, Android 11.0 operating system and dual SIM|Triple Rear Camera Setup - 12MP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s v="no"/>
    <n v="4"/>
    <n v="2084222210"/>
    <e v="#NAME?"/>
    <s v="no"/>
    <n v="16729580"/>
  </r>
  <r>
    <x v="75"/>
    <s v="Ambrane 2 in 1 Type-C &amp; Micro USB Cable with 60W / 3A Fast Charging, 480 mbps High Data, PD Technology &amp; Quick Charge 3.0, Compatible with All Type-C &amp; Micro USB Devices "/>
    <s v="Computers&amp;Accessories|Accessories&amp;Peripherals|Cables&amp;Accessories|Cables|USBCables"/>
    <n v="199"/>
    <s v="#200-#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s v="yes"/>
    <n v="4"/>
    <n v="300398"/>
    <e v="#NAME?"/>
    <s v="yes"/>
    <n v="856646"/>
  </r>
  <r>
    <x v="76"/>
    <s v="Ambrane 60W / 3A Fast Charging Output Cable with Type-C to USB for Mobile, Neckband, True Wireless Earphone Charging, 480mbps Data Sync Speed, 1m Length "/>
    <s v="Computers&amp;Accessories|Accessories&amp;Peripherals|Cables&amp;Accessories|Cables|USBCables"/>
    <n v="179"/>
    <s v="&gt;#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s v="yes"/>
    <n v="4"/>
    <n v="567777"/>
    <e v="#NAME?"/>
    <s v="no"/>
    <n v="348635"/>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s v="&gt;#500"/>
    <n v="3999"/>
    <n v="0.55000000000000004"/>
    <x v="1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s v="yes"/>
    <n v="4.5"/>
    <n v="979755"/>
    <e v="#NAME?"/>
    <s v="yes"/>
    <n v="67620"/>
  </r>
  <r>
    <x v="545"/>
    <s v="POCO C31  "/>
    <s v="Electronics|Mobiles&amp;Accessories|Smartphones&amp;BasicMobiles|Smartphones"/>
    <n v="8499"/>
    <s v="&gt;#500"/>
    <n v="11999"/>
    <n v="0.28999999999999998"/>
    <x v="2"/>
    <n v="276"/>
    <s v="4 GB RAM | 64 GB ROM | Expandable Upto 512 GB 16.59 cm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s v="no"/>
    <n v="4"/>
    <n v="3311724"/>
    <e v="#NAME?"/>
    <s v="yes"/>
    <n v="8350104"/>
  </r>
  <r>
    <x v="546"/>
    <s v="Noise ColorFit Pulse Grand Smart Watch with 1.69&quot; HD Display, 60 Sports Modes, 150 Watch Faces, Fast Charge, Spo2, Stress, Sleep, Heart Rate Monitoring &amp; IP68 Waterproof "/>
    <s v="Electronics|WearableTechnology|SmartWatches"/>
    <n v="1999"/>
    <s v="&gt;#500"/>
    <n v="3999"/>
    <n v="0.5"/>
    <x v="1"/>
    <n v="30254"/>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s v="yes"/>
    <n v="4"/>
    <n v="120985746"/>
    <e v="#NAME?"/>
    <s v="no"/>
    <n v="519188894"/>
  </r>
  <r>
    <x v="547"/>
    <s v="Fire-Boltt Visionary 1.78&quot; AMOLED Bluetooth Calling Smartwatch with 368*448 Pixel Resolution 100+ Sports Mode, TWS Connection, Voice Assistance, SPO2 &amp; Heart Rate Monitoring"/>
    <s v="Electronics|WearableTechnology|SmartWatches"/>
    <n v="3999"/>
    <s v="#200-#500"/>
    <n v="17999"/>
    <n v="0.78"/>
    <x v="5"/>
    <n v="1716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s v="yes"/>
    <n v="4.5"/>
    <n v="308880839"/>
    <e v="#NAME?"/>
    <s v="no"/>
    <n v="240254"/>
  </r>
  <r>
    <x v="548"/>
    <s v="Amazon Basics 2 Amp USB Wall Charger &amp; Micro USB Cable "/>
    <s v="Electronics|Mobiles&amp;Accessories|MobileAccessories|Chargers|WallChargers"/>
    <n v="219"/>
    <s v="&gt;#500"/>
    <n v="499"/>
    <n v="0.56000000000000005"/>
    <x v="6"/>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s v="yes"/>
    <n v="4.5"/>
    <n v="6986"/>
    <e v="#NAME?"/>
    <s v="yes"/>
    <n v="203840"/>
  </r>
  <r>
    <x v="549"/>
    <s v="Mobilife Bluetooth Extendable Selfie Stick with Tripod Stand and Wireless Remote,3-in-1 Multifunctional Selfie Stick Tripod for iPhone Samsung Mi Realme Oppo Vivo Google More,Black"/>
    <s v="Electronics|Mobiles&amp;Accessories|MobileAccessories|Photo&amp;VideoAccessories|SelfieSticks"/>
    <n v="599"/>
    <s v="&gt;#500"/>
    <n v="1399"/>
    <n v="0.56999999999999995"/>
    <x v="4"/>
    <n v="1456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ÄêLong Battery Life„ÄëUsing With CR1632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s v="yes"/>
    <n v="4"/>
    <n v="20369440"/>
    <e v="#NAME?"/>
    <s v="no"/>
    <n v="45951360"/>
  </r>
  <r>
    <x v="550"/>
    <s v="Ambrane 27000mAh Power Bank, 20W Fast Charging, Triple Output, Type C PD , Quick Charge, Li-Polymer, Multi-Layer Protection for iPhone, Smartphones &amp; Other Devices "/>
    <s v="Electronics|Mobiles&amp;Accessories|MobileAccessories|Chargers|PowerBanks"/>
    <n v="2499"/>
    <s v="#200-#500"/>
    <n v="2999"/>
    <n v="0.17"/>
    <x v="4"/>
    <n v="3156"/>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s v="no"/>
    <n v="4"/>
    <n v="9464844"/>
    <e v="#NAME?"/>
    <s v="no"/>
    <n v="29477040"/>
  </r>
  <r>
    <x v="551"/>
    <s v="STRIFF Wall Mount Phone Holder Wall Mount with Adhesive Strips, Charging Holder Compatible with iPhone, Smartphone and Mini Tablet  "/>
    <s v="Electronics|Mobiles&amp;Accessories|MobileAccessories|Mounts|Shower&amp;WallMounts"/>
    <n v="89"/>
    <s v="&gt;#500"/>
    <n v="499"/>
    <n v="0.82"/>
    <x v="4"/>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s v="yes"/>
    <n v="4"/>
    <n v="4660660"/>
    <e v="#NAME?"/>
    <s v="no"/>
    <n v="7173120"/>
  </r>
  <r>
    <x v="552"/>
    <s v="Fire-Boltt Tank 1.85&quot; Bluetooth Calling Smart Watch, 123 Sports Mode, 8 UI Interactions, Built in Speaker &amp; Mic, 7 Days Battery &amp; Fire-Boltt Health Suite"/>
    <s v="Electronics|WearableTechnology|SmartWatches"/>
    <n v="2999"/>
    <s v="&gt;#500"/>
    <n v="11999"/>
    <n v="0.75"/>
    <x v="6"/>
    <n v="768"/>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s v="yes"/>
    <n v="4.5"/>
    <n v="9215232"/>
    <e v="#NAME?"/>
    <s v="yes"/>
    <n v="22255104"/>
  </r>
  <r>
    <x v="553"/>
    <s v="Elv Aluminium Adjustable Mobile Phone Foldable Holder Tabletop Stand Dock Mount for All Smartphones, Tabs, Kindle, iPad "/>
    <s v="Electronics|Mobiles&amp;Accessories|MobileAccessories|Stands"/>
    <n v="314"/>
    <s v="&gt;#500"/>
    <n v="1499"/>
    <n v="0.79"/>
    <x v="7"/>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s v="yes"/>
    <n v="4.5"/>
    <n v="43438022"/>
    <e v="#NAME?"/>
    <s v="no"/>
    <n v="550524044"/>
  </r>
  <r>
    <x v="554"/>
    <s v="Samsung Galaxy M13 5G  | 5000mAh Battery | Upto 12GB RAM with RAM Plus"/>
    <s v="Electronics|Mobiles&amp;Accessories|Smartphones&amp;BasicMobiles|Smartphones"/>
    <n v="13999"/>
    <s v="#200-#500"/>
    <n v="19499"/>
    <n v="0.28000000000000003"/>
    <x v="4"/>
    <n v="18998"/>
    <s v="Upto 12GB RAM with RAM Plus | 128GB internal memory expandable up to 1TB||Superfast 5G with 11 5G Bands, Powerful MTK D700 Octa Core 2.2GH with Android 12,One UI Core 4|50MP+2MP Dual camera setup- True 50MP  main camera + 2MP  | 5MP  front came|16.55 centimeters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s v="no"/>
    <n v="4"/>
    <n v="370442002"/>
    <e v="#NAME?"/>
    <s v="no"/>
    <n v="94439058"/>
  </r>
  <r>
    <x v="555"/>
    <s v="DYAZO USB 3.0 Type C Female to USB A Male Connector/Converter/Adapter Compatible for Samsung Galaxy Note s 20 10 Plus Ultra,Google Pixel 4 5 3 2 &amp; Other Type-c Devices"/>
    <s v="Electronics|Mobiles&amp;Accessories|MobileAccessories|Cables&amp;Adapters|OTGAdapters"/>
    <n v="139"/>
    <s v="&gt;#500"/>
    <n v="499"/>
    <n v="0.72"/>
    <x v="3"/>
    <n v="4971"/>
    <s v="Compatibility: The Dyazo OTG USB is universally compatible with multiple devices including laptops, tablets, and smartphones for as long as they have a USB Type-C few examples are Samsung Galaxy ,Google Pixel |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s v="yes"/>
    <n v="4"/>
    <n v="2480529"/>
    <e v="#NAME?"/>
    <s v="no"/>
    <n v="7585746"/>
  </r>
  <r>
    <x v="556"/>
    <s v="KINGONE Wireless Charging Pencil  for iPad with Magnetic and Tilt Sensitive, Palm Rejection, Compatible with Apple iPad Pro 11 inch 1/2/3/4, iPad Pro 12.9 Inch 3/4/5/6, iPad Air 4/5, mini6"/>
    <s v="Electronics|Mobiles&amp;Accessories|MobileAccessories|StylusPens"/>
    <n v="2599"/>
    <s v="&gt;#500"/>
    <n v="6999"/>
    <n v="0.63"/>
    <x v="7"/>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 iPad Pro 11-inch, iPad Air ,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s v="yes"/>
    <n v="4.5"/>
    <n v="10680474"/>
    <e v="#NAME?"/>
    <s v="no"/>
    <n v="555022986"/>
  </r>
  <r>
    <x v="557"/>
    <s v="boAt BassHeads 100 in-Ear Wired Headphones with Mic "/>
    <s v="Electronics|Headphones,Earbuds&amp;Accessories|Headphones|In-Ear"/>
    <n v="365"/>
    <s v="&gt;#500"/>
    <n v="999"/>
    <n v="0.63"/>
    <x v="4"/>
    <n v="363711"/>
    <s v="The perfect way to add some style and stand out from the crowd with the boAt BassHeads 100 &quot;Hawk&quot; inspired earphones. Impedance 16Œ©, Sensitivity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s v="yes"/>
    <n v="4"/>
    <n v="363347289"/>
    <e v="#NAME?"/>
    <s v="no"/>
    <n v="49811676294"/>
  </r>
  <r>
    <x v="558"/>
    <s v="boAt Airdopes 141 Bluetooth Truly Wireless in Ear Earbuds with mic, 42H Playtime, Beast Mode for Gaming, ENx Tech, ASAP Charge, IWP, IPX4 Water Resistance "/>
    <s v="Electronics|Headphones,Earbuds&amp;Accessories|Headphones|In-Ear"/>
    <n v="1499"/>
    <s v="&gt;#500"/>
    <n v="4490"/>
    <n v="0.67"/>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s v="yes"/>
    <n v="4"/>
    <n v="614923460"/>
    <e v="#NAME?"/>
    <s v="no"/>
    <n v="3794858386"/>
  </r>
  <r>
    <x v="335"/>
    <s v="Fire-Boltt Phoenix Smart Watch with Bluetooth Calling 1.3&quot;,120+ Sports Modes, 240*240 PX High Res with SpO2, Heart Rate Monitoring &amp; IP67 Rating"/>
    <s v="Electronics|WearableTechnology|SmartWatches"/>
    <n v="1998"/>
    <s v="&gt;#500"/>
    <n v="9999"/>
    <n v="0.8"/>
    <x v="5"/>
    <n v="2770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s v="yes"/>
    <n v="4.5"/>
    <n v="277062291"/>
    <e v="#NAME?"/>
    <s v="no"/>
    <n v="494134597"/>
  </r>
  <r>
    <x v="336"/>
    <s v="boAt Wave Call Smart Watch, Smart Talk with Advanced Dedicated Bluetooth Calling Chip, 1.69‚Äù HD Display with 550 NITS &amp; 70% Color Gamut, 150+ Watch Faces, Multi-Sport Modes,HR,SpO2, IP68"/>
    <s v="Electronics|WearableTechnology|SmartWatches"/>
    <n v="1799"/>
    <s v="&gt;#500"/>
    <n v="7990"/>
    <n v="0.77"/>
    <x v="12"/>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s v="yes"/>
    <n v="4"/>
    <n v="142485670"/>
    <e v="#NAME?"/>
    <s v="no"/>
    <n v="4513621465"/>
  </r>
  <r>
    <x v="559"/>
    <s v="SanDisk Cruzer Blade 32GB USB Flash Drive"/>
    <s v="Computers&amp;Accessories|ExternalDevices&amp;DataStorage|PenDrives"/>
    <n v="289"/>
    <s v="&gt;#500"/>
    <n v="650"/>
    <n v="0.56000000000000005"/>
    <x v="5"/>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s v="yes"/>
    <n v="4.5"/>
    <n v="164518250"/>
    <e v="#NAME?"/>
    <s v="no"/>
    <n v="15518879970"/>
  </r>
  <r>
    <x v="560"/>
    <s v="Logitech B170 Wireless Mouse, 2.4 GHz with USB Nano Receiver, Optical Tracking, 12-Months Battery Life, Ambidextrous, PC/Mac/Laptop - Black"/>
    <s v="Computers&amp;Accessories|Accessories&amp;Peripherals|Keyboards,Mice&amp;InputDevices|Mice"/>
    <n v="599"/>
    <s v="#200-#500"/>
    <n v="895"/>
    <n v="0.33"/>
    <x v="6"/>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s v="no"/>
    <n v="4.5"/>
    <n v="54876030"/>
    <e v="#NAME?"/>
    <s v="no"/>
    <n v="450903156"/>
  </r>
  <r>
    <x v="561"/>
    <s v="Storio Kids Toys LCD Writing Tablet 8.5Inch E-Note Pad Best Birthday Gift for Girls Boys, Multicolor "/>
    <s v="Computers&amp;Accessories|Accessories&amp;Peripherals|Keyboards,Mice&amp;InputDevices|GraphicTablets"/>
    <n v="217"/>
    <s v="&gt;#500"/>
    <n v="237"/>
    <n v="0.08"/>
    <x v="12"/>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s v="no"/>
    <n v="4"/>
    <n v="1742898"/>
    <e v="#NAME?"/>
    <s v="no"/>
    <n v="1331059292"/>
  </r>
  <r>
    <x v="562"/>
    <s v="boAt Airdopes 121v2 in-Ear True Wireless Earbuds with Upto 14 Hours Playback, 8MM Drivers, Battery Indicators, Lightweight Earbuds &amp; Multifunction Controls "/>
    <s v="Electronics|Headphones,Earbuds&amp;Accessories|Headphones|In-Ear"/>
    <n v="1299"/>
    <s v="&gt;#500"/>
    <n v="2990"/>
    <n v="0.56999999999999995"/>
    <x v="12"/>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s v="yes"/>
    <n v="4"/>
    <n v="541184020"/>
    <e v="#NAME?"/>
    <s v="no"/>
    <n v="124888620"/>
  </r>
  <r>
    <x v="563"/>
    <s v="SKE Bed Study Table Portable Wood Multifunction Laptop-Table Lapdesk for Children Bed Foldabe Table Work with Tablet Slot &amp; Cup Holder Brown Black"/>
    <s v="Computers&amp;Accessories|Accessories&amp;Peripherals|LaptopAccessories|Lapdesks"/>
    <n v="263"/>
    <s v="&gt;#500"/>
    <n v="699"/>
    <n v="0.62"/>
    <x v="13"/>
    <n v="69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s v="yes"/>
    <n v="3.5"/>
    <n v="482310"/>
    <e v="#NAME?"/>
    <s v="yes"/>
    <n v="46410780"/>
  </r>
  <r>
    <x v="343"/>
    <s v="SanDisk Ultra¬Æ microSDXC‚Ñ¢ UHS-I Card, 64GB, 140MB/s R, 10 Y Warranty, for Smartphones"/>
    <s v="Electronics|Accessories|MemoryCards|MicroSD"/>
    <n v="569"/>
    <s v="&gt;#500"/>
    <n v="1000"/>
    <n v="0.43"/>
    <x v="6"/>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s v="no"/>
    <n v="4.5"/>
    <n v="67262000"/>
    <e v="#NAME?"/>
    <s v="no"/>
    <n v="718963518"/>
  </r>
  <r>
    <x v="344"/>
    <s v="Noise Pulse Go Buzz Smart Watch Bluetooth Calling with 1.69&quot; Display, 550 NITS, 150+ Cloud Watch Face, SPo2, Heart Rate Tracking, 100 Sports Mode with Auto Detection, Longer Battery "/>
    <s v="Electronics|WearableTechnology|SmartWatches"/>
    <n v="1999"/>
    <s v="&gt;#500"/>
    <n v="4999"/>
    <n v="0.6"/>
    <x v="4"/>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s v="yes"/>
    <n v="4"/>
    <n v="53434311"/>
    <e v="#NAME?"/>
    <s v="no"/>
    <n v="1516138449"/>
  </r>
  <r>
    <x v="564"/>
    <s v="boAt Rockerz 255 Pro+ in-Ear Bluetooth Neckband with Upto 40 Hours Playback, ASAP  Charge, IPX7, Dual Pairing, BT v5.0, with Mic "/>
    <s v="Electronics|Headphones,Earbuds&amp;Accessories|Headphones|In-Ear"/>
    <n v="1399"/>
    <s v="&gt;#500"/>
    <n v="3990"/>
    <n v="0.65"/>
    <x v="4"/>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s v="yes"/>
    <n v="4"/>
    <n v="565945590"/>
    <e v="#NAME?"/>
    <s v="no"/>
    <n v="3516380231"/>
  </r>
  <r>
    <x v="565"/>
    <s v="STRIFF Adjustable Laptop Tabletop Stand Patented Riser Ventilated Portable Foldable Compatible with MacBook Notebook Tablet Tray Desk Table Book with Free Phone Stand "/>
    <s v="Computers&amp;Accessories|Accessories&amp;Peripherals|LaptopAccessories|NotebookComputerStands"/>
    <n v="349"/>
    <s v="#200-#500"/>
    <n v="1499"/>
    <n v="0.77"/>
    <x v="5"/>
    <n v="24791"/>
    <s v="FOLDABLE, PORTABLE, LIGHTWEIGHT: The Carnation Laptop Stand has a thin, hard plastic frame. It can be easily folded and carried around. Durable enough to withstand the weight of up to 55 lbs .|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s v="yes"/>
    <n v="4.5"/>
    <n v="37161709"/>
    <e v="#NAME?"/>
    <s v="no"/>
    <n v="539551324"/>
  </r>
  <r>
    <x v="566"/>
    <s v="ZEBRONICS Zeb-Bro in Ear Wired Earphones with Mic, 3.5mm Audio Jack, 10mm Drivers, Phone/Tablet Compatible"/>
    <s v="Electronics|Headphones,Earbuds&amp;Accessories|Headphones|In-Ear"/>
    <n v="149"/>
    <s v="&gt;#500"/>
    <n v="399"/>
    <n v="0.63"/>
    <x v="13"/>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s v="yes"/>
    <n v="3.5"/>
    <n v="8683836"/>
    <e v="#NAME?"/>
    <s v="no"/>
    <n v="4191463468"/>
  </r>
  <r>
    <x v="347"/>
    <s v="JBL C100SI Wired In Ear Headphones with Mic, JBL Pure Bass Sound, One Button Multi-function Remote, Angled Buds for Comfort fit "/>
    <s v="Electronics|Headphones,Earbuds&amp;Accessories|Headphones|In-Ear"/>
    <n v="599"/>
    <s v="&gt;#500"/>
    <n v="999"/>
    <n v="0.4"/>
    <x v="4"/>
    <n v="192587"/>
    <s v="JBL Signature Sound|Lightweight and Comfortable : The 3 sizes of ear tips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s v="no"/>
    <n v="4"/>
    <n v="192394413"/>
    <e v="#NAME?"/>
    <s v="no"/>
    <n v="20635889637"/>
  </r>
  <r>
    <x v="567"/>
    <s v="boAt Rockerz 450 Bluetooth On Ear Headphones with Mic, Upto 15 Hours Playback, 40MM Drivers, Padded Ear Cushions, Integrated Controls and Dual Modes"/>
    <s v="Electronics|Headphones,Earbuds&amp;Accessories|Headphones|On-Ear"/>
    <n v="1220"/>
    <s v="&gt;#500"/>
    <n v="3990"/>
    <n v="0.69"/>
    <x v="4"/>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s v="yes"/>
    <n v="4"/>
    <n v="427532490"/>
    <e v="#NAME?"/>
    <s v="no"/>
    <n v="2335570347"/>
  </r>
  <r>
    <x v="346"/>
    <s v="boAt Wave Lite Smartwatch with 1.69&quot; HD Display, Sleek Metal Body, HR &amp; SpO2 Level Monitor, 140+ Watch Faces, Activity Tracker, Multiple Sports Modes, IP68 &amp; 7 Days Battery Life"/>
    <s v="Electronics|WearableTechnology|SmartWatches"/>
    <n v="1499"/>
    <s v="&gt;#500"/>
    <n v="6990"/>
    <n v="0.79"/>
    <x v="2"/>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s v="yes"/>
    <n v="4"/>
    <n v="152361030"/>
    <e v="#NAME?"/>
    <s v="no"/>
    <n v="2027012015"/>
  </r>
  <r>
    <x v="568"/>
    <s v="JBL C50HI, Wired in Ear Headphones with Mic, One Button Multi-Function Remote, Lightweight &amp; Comfortable fit "/>
    <s v="Electronics|Headphones,Earbuds&amp;Accessories|Headphones|In-Ear"/>
    <n v="499"/>
    <s v="&gt;#500"/>
    <n v="999"/>
    <n v="0.5"/>
    <x v="2"/>
    <n v="92995"/>
    <s v="JBL Signature Sound|Lightweight and comfortable: The 3 sizes of ear tips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20 Hz ‚Äì 20 kHz. One-Button Universal Remote with Mic|Quick Launch Access to Google Assistant / Siri|Ultra Lightweight and Comfortable with 3 sizes of ear tips|High Fidelity Twin Cable|What's in the box : 1 pair JBL C50HI headphone, 3 sets of ear tips ,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s v="yes"/>
    <n v="4"/>
    <n v="92902005"/>
    <e v="#NAME?"/>
    <s v="no"/>
    <n v="813799245"/>
  </r>
  <r>
    <x v="569"/>
    <s v="LAPSTER Spiral Charger Spiral Charger Cable Protectors for Wires Data Cable Saver Charging Cord Protective Cable Cover Set of 3 "/>
    <s v="Computers&amp;Accessories|Accessories&amp;Peripherals|Cables&amp;Accessories|CableConnectionProtectors"/>
    <n v="99"/>
    <s v="&gt;#500"/>
    <n v="999"/>
    <n v="0.9"/>
    <x v="4"/>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s v="yes"/>
    <n v="4"/>
    <n v="8742249"/>
    <e v="#NAME?"/>
    <s v="no"/>
    <n v="124990533"/>
  </r>
  <r>
    <x v="351"/>
    <s v="pTron Bullet Pro 36W PD Quick Charger, 3 Port Fast Car Charger Adapter - Compatible with All Smartphones &amp; Tablets "/>
    <s v="Electronics|Mobiles&amp;Accessories|MobileAccessories|Chargers|AutomobileChargers"/>
    <n v="349"/>
    <s v="&gt;#500"/>
    <n v="1299"/>
    <n v="0.73"/>
    <x v="1"/>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You can charge 3 devices simultaneously, it features 2 USB ports, 1 type C port, and 36w device output which is more than enough to charge smartphones or tablets at the same time|With a built-in USB Type-C port with Power Delivery ,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s v="yes"/>
    <n v="4"/>
    <n v="18553617"/>
    <e v="#NAME?"/>
    <s v="no"/>
    <n v="918011259"/>
  </r>
  <r>
    <x v="570"/>
    <s v="HP v236w USB 2.0 64GB Pen Drive, Metal"/>
    <s v="Computers&amp;Accessories|ExternalDevices&amp;DataStorage|PenDrives"/>
    <n v="475"/>
    <s v="&gt;#500"/>
    <n v="1500"/>
    <n v="0.68"/>
    <x v="3"/>
    <n v="64273"/>
    <s v="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s v="yes"/>
    <n v="4"/>
    <n v="96409500"/>
    <e v="#NAME?"/>
    <s v="no"/>
    <n v="3490987995"/>
  </r>
  <r>
    <x v="571"/>
    <s v="HP X1000 Wired USB Mouse with 3 Handy Buttons, Fast-Moving Scroll Wheel and Optical Sensor works on most Surfaces "/>
    <s v="Computers&amp;Accessories|Accessories&amp;Peripherals|Keyboards,Mice&amp;InputDevices|Mice"/>
    <n v="269"/>
    <s v="&gt;#500"/>
    <n v="649"/>
    <n v="0.59"/>
    <x v="5"/>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s v="yes"/>
    <n v="4.5"/>
    <n v="35250435"/>
    <e v="#NAME?"/>
    <s v="no"/>
    <n v="86741055"/>
  </r>
  <r>
    <x v="572"/>
    <s v="Portronics Toad 23 Wireless Optical Mouse with 2.4GHz, USB Nano Dongle, Optical Orientation, Click Wheel, Adjustable DPI"/>
    <s v="Computers&amp;Accessories|Accessories&amp;Peripherals|Keyboards,Mice&amp;InputDevices|Mice"/>
    <n v="299"/>
    <s v="&gt;#500"/>
    <n v="599"/>
    <n v="0.5"/>
    <x v="4"/>
    <n v="1597"/>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s v="yes"/>
    <n v="4"/>
    <n v="956603"/>
    <e v="#NAME?"/>
    <s v="no"/>
    <n v="48315638"/>
  </r>
  <r>
    <x v="359"/>
    <s v="Noise ColorFit Pulse Grand Smart Watch with 1.69&quot; HD Display, 60 Sports Modes, 150 Watch Faces, Fast Charge, Spo2, Stress, Sleep, Heart Rate Monitoring &amp; IP68 Waterproof "/>
    <s v="Electronics|WearableTechnology|SmartWatches"/>
    <n v="1599"/>
    <s v="&gt;#500"/>
    <n v="3999"/>
    <n v="0.6"/>
    <x v="1"/>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s v="yes"/>
    <n v="4"/>
    <n v="120985746"/>
    <e v="#NAME?"/>
    <s v="no"/>
    <n v="684890052"/>
  </r>
  <r>
    <x v="360"/>
    <s v="Fire-Boltt Ninja 3 Smartwatch Full Touch 1.69 &amp; 60 Sports Modes with IP68, Sp02 Tracking, Over 100 Cloud based watch faces - Black"/>
    <s v="Electronics|WearableTechnology|SmartWatches"/>
    <n v="1499"/>
    <s v="&gt;#500"/>
    <n v="7999"/>
    <n v="0.81"/>
    <x v="3"/>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s v="yes"/>
    <n v="4"/>
    <n v="181081362"/>
    <e v="#NAME?"/>
    <s v="no"/>
    <n v="1743737226"/>
  </r>
  <r>
    <x v="573"/>
    <s v="Boult Audio BassBuds X1 in-Ear Wired Earphones with 10mm Extra Bass Driver and HD Sound with mic"/>
    <s v="Electronics|Headphones,Earbuds&amp;Accessories|Headphones|In-Ear"/>
    <n v="329"/>
    <s v="&gt;#500"/>
    <n v="999"/>
    <n v="0.67"/>
    <x v="2"/>
    <n v="77027"/>
    <s v="In-line Controls: Answer/reject/ calls, play/pause, voice command.|Ergonomically designed drivers: Aerospace grade AL alloy drivers give the best acoustics, 3D HD sound and a punchy bass. IPX5 Water-Resistant|Ear fins for Sport Fit: Ear loop hold your buds in ear stably ,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s v="yes"/>
    <n v="4"/>
    <n v="76949973"/>
    <e v="#NAME?"/>
    <s v="no"/>
    <n v="2220611383"/>
  </r>
  <r>
    <x v="574"/>
    <s v="Dell KB216 Wired Multimedia USB Keyboard with Super Quite Plunger Keys with Spill-Resistant ‚Äì Black"/>
    <s v="Computers&amp;Accessories|Accessories&amp;Peripherals|Keyboards,Mice&amp;InputDevices|Keyboards"/>
    <n v="549"/>
    <s v="&gt;#500"/>
    <n v="1799"/>
    <n v="0.69"/>
    <x v="5"/>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s v="yes"/>
    <n v="4.5"/>
    <n v="51863371"/>
    <e v="#NAME?"/>
    <s v="no"/>
    <n v="849821262"/>
  </r>
  <r>
    <x v="365"/>
    <s v="Fire-Boltt India's No 1 Smartwatch Brand Talk 2 Bluetooth Calling Smartwatch with Dual Button, Hands On Voice Assistance, 60 Sports Modes, in Built Mic &amp; Speaker with IP68 Rating"/>
    <s v="Electronics|WearableTechnology|SmartWatches"/>
    <n v="2199"/>
    <s v="&gt;#500"/>
    <n v="9999"/>
    <n v="0.78"/>
    <x v="3"/>
    <n v="29478"/>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s v="yes"/>
    <n v="4"/>
    <n v="294750522"/>
    <e v="#NAME?"/>
    <s v="no"/>
    <n v="977962128"/>
  </r>
  <r>
    <x v="575"/>
    <s v="Dell MS116 1000Dpi USB Wired Optical Mouse, Led Tracking, Scrolling Wheel, Plug and Play."/>
    <s v="Computers&amp;Accessories|Accessories&amp;Peripherals|Keyboards,Mice&amp;InputDevices|Mice"/>
    <n v="299"/>
    <s v="&gt;#500"/>
    <n v="650"/>
    <n v="0.54"/>
    <x v="7"/>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s v="yes"/>
    <n v="4.5"/>
    <n v="21564400"/>
    <e v="#NAME?"/>
    <s v="no"/>
    <n v="2277996864"/>
  </r>
  <r>
    <x v="576"/>
    <s v="Boya ByM1 Auxiliary Omnidirectional Lavalier Condenser Microphone with 20ft Audio Cable "/>
    <s v="MusicalInstruments|Microphones|Condenser"/>
    <n v="798"/>
    <s v="&gt;#500"/>
    <n v="1995"/>
    <n v="0.6"/>
    <x v="1"/>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s v="yes"/>
    <n v="4"/>
    <n v="136984680"/>
    <e v="#NAME?"/>
    <s v="no"/>
    <n v="1666406616"/>
  </r>
  <r>
    <x v="0"/>
    <s v="Wayona Nylon Braided USB to Lightning Fast Charging and Data Sync Cable Compatible for iPhone 13, 12,11, X, 8, 7, 6, 5, iPad Air, Pro, Mini "/>
    <s v="Computers&amp;Accessories|Accessories&amp;Peripherals|Cables&amp;Accessories|Cables|USBCables"/>
    <n v="399"/>
    <s v="#200-#500"/>
    <n v="1099"/>
    <n v="0.64"/>
    <x v="3"/>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s v="yes"/>
    <n v="4"/>
    <n v="26671631"/>
    <e v="#NAME?"/>
    <s v="no"/>
    <n v="680260070"/>
  </r>
  <r>
    <x v="577"/>
    <s v="Duracell Ultra Alkaline AA Battery, 8 Pcs"/>
    <s v="Electronics|GeneralPurposeBatteries&amp;BatteryChargers|DisposableBatteries"/>
    <n v="266"/>
    <s v="#200-#500"/>
    <n v="315"/>
    <n v="0.16"/>
    <x v="7"/>
    <n v="28030"/>
    <s v="Lasts up to 100% longer* |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s v="no"/>
    <n v="4.5"/>
    <n v="8829450"/>
    <e v="#NAME?"/>
    <s v="no"/>
    <n v="162349760"/>
  </r>
  <r>
    <x v="578"/>
    <s v="Classmate Octane Neon- Blue Gel Pens|Smooth Writing Pen|Attractive body colour for Boys &amp; Girls|Waterproof ink for smudge free writing|Preferred by Students for Exam|Study at home essential"/>
    <s v="OfficeProducts|OfficePaperProducts|Paper|Stationery|Pens,Pencils&amp;WritingSupplies|Pens&amp;Refills|GelInkRollerballPens"/>
    <n v="50"/>
    <s v="#200"/>
    <n v="50"/>
    <n v="0"/>
    <x v="5"/>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s v="no"/>
    <n v="4.5"/>
    <n v="289600"/>
    <s v="#200"/>
    <s v="no"/>
    <n v="85594176"/>
  </r>
  <r>
    <x v="579"/>
    <s v="3M Scotch Double Sided Heavy Duty Tape for indoor hanging applications "/>
    <s v="Home&amp;Kitchen|CraftMaterials|Scrapbooking|Tape"/>
    <n v="130"/>
    <s v="#200"/>
    <n v="165"/>
    <n v="0.2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s v="no"/>
    <n v="4"/>
    <n v="2438370"/>
    <s v="#200"/>
    <s v="no"/>
    <n v="1356177060"/>
  </r>
  <r>
    <x v="580"/>
    <s v="boAt Bassheads 152 in Ear Wired Earphones with Mic"/>
    <s v="Electronics|Headphones,Earbuds&amp;Accessories|Headphones|In-Ear"/>
    <n v="449"/>
    <s v="&gt;#500"/>
    <n v="1290"/>
    <n v="0.65"/>
    <x v="4"/>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s v="yes"/>
    <n v="4"/>
    <n v="118383300"/>
    <e v="#NAME?"/>
    <s v="no"/>
    <n v="1574956740"/>
  </r>
  <r>
    <x v="374"/>
    <s v="Fire-Boltt Visionary 1.78&quot; AMOLED Bluetooth Calling Smartwatch with 368*448 Pixel Resolution 100+ Sports Mode, TWS Connection, Voice Assistance, SPO2 &amp; Heart Rate Monitoring"/>
    <s v="Electronics|WearableTechnology|SmartWatches"/>
    <n v="3999"/>
    <s v="&gt;#500"/>
    <n v="16999"/>
    <n v="0.76"/>
    <x v="5"/>
    <n v="1716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s v="yes"/>
    <n v="4.5"/>
    <n v="291736838"/>
    <e v="#NAME?"/>
    <s v="no"/>
    <n v="3535372"/>
  </r>
  <r>
    <x v="581"/>
    <s v="boAt BassHeads 122 Wired Earphones with Heavy Bass, Integrated Controls and Mic "/>
    <s v="Electronics|Headphones,Earbuds&amp;Accessories|Headphones|In-Ear"/>
    <n v="399"/>
    <s v="&gt;#500"/>
    <n v="1290"/>
    <n v="0.69"/>
    <x v="3"/>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s v="yes"/>
    <n v="4"/>
    <n v="265740"/>
    <e v="#NAME?"/>
    <s v="yes"/>
    <n v="6945702"/>
  </r>
  <r>
    <x v="582"/>
    <s v="Dell USB Wireless Keyboard and Mouse Set- KM3322W, Anti-Fade &amp; Spill-Resistant Keys, up to 36 Month Battery Life, 3Y Advance Exchange Warranty, Black"/>
    <s v="Computers&amp;Accessories|Accessories&amp;Peripherals|Keyboards,Mice&amp;InputDevices|Keyboard&amp;MouseSets"/>
    <n v="1399"/>
    <s v="#200-#500"/>
    <n v="2498"/>
    <n v="0.44"/>
    <x v="3"/>
    <n v="33717"/>
    <s v="Movement Detection Technology :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s v="no"/>
    <n v="4"/>
    <n v="84225066"/>
    <e v="#NAME?"/>
    <s v="no"/>
    <n v="1483345698"/>
  </r>
  <r>
    <x v="1"/>
    <s v="Ambrane Unbreakable 60W / 3A Fast Charging 1.5m Braided Type C Cable for Smartphones, Tablets, Laptops &amp; other Type C devices, PD Technology, 480Mbps Data Sync, Quick Charge 3.0 "/>
    <s v="Computers&amp;Accessories|Accessories&amp;Peripherals|Cables&amp;Accessories|Cables|USBCables"/>
    <n v="199"/>
    <s v="&gt;#500"/>
    <n v="349"/>
    <n v="0.43"/>
    <x v="1"/>
    <n v="4399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s v="no"/>
    <n v="4"/>
    <n v="15353906"/>
    <e v="#NAME?"/>
    <s v="no"/>
    <n v="348784432"/>
  </r>
  <r>
    <x v="2"/>
    <s v="Sounce Fast Phone Charging Cable &amp; Data Sync USB Cable Compatible for iPhone 13, 12,11, X, 8, 7, 6, 5, iPad Air, Pro, Mini &amp; iOS Devices"/>
    <s v="Computers&amp;Accessories|Accessories&amp;Peripherals|Cables&amp;Accessories|Cables|USBCables"/>
    <n v="199"/>
    <s v="&gt;#500"/>
    <n v="999"/>
    <n v="0.8"/>
    <x v="2"/>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s v="yes"/>
    <n v="4"/>
    <n v="7920072"/>
    <e v="#NAME?"/>
    <s v="no"/>
    <n v="41059112"/>
  </r>
  <r>
    <x v="375"/>
    <s v="Noise ColorFit Pro 4 Advanced Bluetooth Calling Smart Watch with 1.72&quot; TruView Display, Fully-Functional Digital Crown, 311 PPI, 60Hz Refresh Rate, 500 NITS Brightness "/>
    <s v="Electronics|WearableTechnology|SmartWatches"/>
    <n v="2998"/>
    <s v="&gt;#500"/>
    <n v="5999"/>
    <n v="0.5"/>
    <x v="4"/>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s v="yes"/>
    <n v="4"/>
    <n v="31068821"/>
    <e v="#NAME?"/>
    <s v="no"/>
    <n v="263144990"/>
  </r>
  <r>
    <x v="583"/>
    <s v="Seagate Expansion 1TB External HDD - USB 3.0 for Windows and Mac with 3 yr Data Recovery Services, Portable Hard Drive "/>
    <s v="Computers&amp;Accessories|ExternalDevices&amp;DataStorage|ExternalHardDisks"/>
    <n v="4098"/>
    <s v="&gt;#500"/>
    <n v="4999"/>
    <n v="0.18"/>
    <x v="7"/>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s v="no"/>
    <n v="4.5"/>
    <n v="253999190"/>
    <e v="#NAME?"/>
    <s v="no"/>
    <n v="171178890"/>
  </r>
  <r>
    <x v="584"/>
    <s v="HP w100 480P 30 FPS Digital Webcam with Built-in Mic, Plug and Play Setup, Wide-Angle View for Video Calling on Skype, Zoom, Microsoft Teams and Other Apps "/>
    <s v="Electronics|Cameras&amp;Photography|VideoCameras"/>
    <n v="499"/>
    <s v="#200-#500"/>
    <n v="1999"/>
    <n v="0.75"/>
    <x v="8"/>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s v="yes"/>
    <n v="3.5"/>
    <n v="6734631"/>
    <e v="#NAME?"/>
    <s v="no"/>
    <n v="39845163"/>
  </r>
  <r>
    <x v="585"/>
    <s v="ZEBRONICS Zeb-Dash Plus 2.4GHz High Precision Wireless Mouse with up to 1600 DPI, Power Saving Mode, Nano Receiver and Plug &amp; Play Usage - USB"/>
    <s v="Computers&amp;Accessories|Accessories&amp;Peripherals|Keyboards,Mice&amp;InputDevices|Mice"/>
    <n v="299"/>
    <s v="&gt;#500"/>
    <n v="449"/>
    <n v="0.33"/>
    <x v="13"/>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s v="no"/>
    <n v="3.5"/>
    <n v="5310323"/>
    <e v="#NAME?"/>
    <s v="no"/>
    <n v="1116043028"/>
  </r>
  <r>
    <x v="3"/>
    <s v="boAt Deuce USB 300 2 in 1 Type-C &amp; Micro USB Stress Resistant, Tangle-Free, Sturdy Cable with 3A Fast Charging &amp; 480mbps Data Transmission, 10000+ Bends Lifespan and Extended 1.5m Length"/>
    <s v="Computers&amp;Accessories|Accessories&amp;Peripherals|Cables&amp;Accessories|Cables|USBCables"/>
    <n v="329"/>
    <s v="&gt;#500"/>
    <n v="699"/>
    <n v="0.53"/>
    <x v="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s v="yes"/>
    <n v="4"/>
    <n v="65960436"/>
    <e v="#NAME?"/>
    <s v="no"/>
    <n v="1443297380"/>
  </r>
  <r>
    <x v="586"/>
    <s v="Zebronics Zeb-Companion 107 USB Wireless Keyboard and Mouse Set with Nano Receiver "/>
    <s v="Computers&amp;Accessories|Accessories&amp;Peripherals|Keyboards,Mice&amp;InputDevices|Keyboard&amp;MouseSets"/>
    <n v="699"/>
    <s v="&gt;#500"/>
    <n v="999"/>
    <n v="0.3"/>
    <x v="13"/>
    <n v="15295"/>
    <s v="Keyboard Interface USB  Total No.of Keys 104|Companion 107 is a wireless keyboard and mouse combo that comes with a nano receiver built for home/office use. Plug and Play|Mouse Interface USB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s v="no"/>
    <n v="3.5"/>
    <n v="15279705"/>
    <e v="#NAME?"/>
    <s v="no"/>
    <n v="415091005"/>
  </r>
  <r>
    <x v="587"/>
    <s v="SYVO WT 3130 Aluminum Tripod , Universal Lightweight Tripod with Mobile Phone Holder Mount &amp; Carry Bag for All Smart Phones, Gopro, Cameras - Brown"/>
    <s v="Electronics|Cameras&amp;Photography|Accessories|Tripods&amp;Monopods|Tabletop&amp;TravelTripods"/>
    <n v="799"/>
    <s v="&gt;#500"/>
    <n v="3990"/>
    <n v="0.8"/>
    <x v="5"/>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s v="yes"/>
    <n v="4.5"/>
    <n v="108284610"/>
    <e v="#NAME?"/>
    <s v="no"/>
    <n v="257929056"/>
  </r>
  <r>
    <x v="588"/>
    <s v="Boult Audio Airbass Z20 True Wireless, 40H Battery Life, Zen ENC Mic, Type-C Lightning Boult Fast Charging , BoomX Tech Bass, ENC, IPX5 in Ear Earbuds with mic "/>
    <s v="Electronics|Headphones,Earbuds&amp;Accessories|Headphones|In-Ear"/>
    <n v="1399"/>
    <s v="#200-#500"/>
    <n v="5499"/>
    <n v="0.75"/>
    <x v="2"/>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s v="yes"/>
    <n v="4"/>
    <n v="52262496"/>
    <e v="#NAME?"/>
    <s v="no"/>
    <n v="160665120"/>
  </r>
  <r>
    <x v="4"/>
    <s v="Portronics Konnect L 1.2M Fast Charging 3A 8 Pin USB Cable with Charge &amp; Sync Function for iPhone, iPad "/>
    <s v="Computers&amp;Accessories|Accessories&amp;Peripherals|Cables&amp;Accessories|Cables|USBCables"/>
    <n v="154"/>
    <s v="&gt;#500"/>
    <n v="399"/>
    <n v="0.61"/>
    <x v="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s v="yes"/>
    <n v="4"/>
    <n v="6745095"/>
    <e v="#NAME?"/>
    <s v="no"/>
    <n v="508130490"/>
  </r>
  <r>
    <x v="589"/>
    <s v="SanDisk Ultra Flair 64GB USB 3.0 Pen Drive, Multicolor"/>
    <s v="Computers&amp;Accessories|ExternalDevices&amp;DataStorage|PenDrives"/>
    <n v="519"/>
    <s v="&gt;#500"/>
    <n v="1350"/>
    <n v="0.62"/>
    <x v="5"/>
    <n v="30058"/>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s v="yes"/>
    <n v="4.5"/>
    <n v="40578300"/>
    <e v="#NAME?"/>
    <s v="no"/>
    <n v="2092607902"/>
  </r>
  <r>
    <x v="390"/>
    <s v="boAt Xtend Smartwatch with Alexa Built-in, 1.69‚Äù HD Display, Multiple Watch Faces, Stress Monitor, Heart &amp; SpO2 Monitoring, 14 Sports Modes, Sleep Monitor, 5 ATM &amp; 7 Days Battery"/>
    <s v="Electronics|WearableTechnology|SmartWatches"/>
    <n v="2299"/>
    <s v="&gt;#500"/>
    <n v="7990"/>
    <n v="0.71"/>
    <x v="3"/>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s v="yes"/>
    <n v="4"/>
    <n v="556255810"/>
    <e v="#NAME?"/>
    <s v="no"/>
    <n v="235451458"/>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s v="&gt;#500"/>
    <n v="1999"/>
    <n v="0.8"/>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s v="yes"/>
    <n v="4"/>
    <n v="6760618"/>
    <e v="#NAME?"/>
    <s v="no"/>
    <n v="371560048"/>
  </r>
  <r>
    <x v="590"/>
    <s v="boAt Rockerz 330 in-Ear Bluetooth Neckband with Upto 30 Hours Playtime, ASAP  Charge, Signature Sound, Dual Pairing &amp; IPX5 with Mic "/>
    <s v="Electronics|Headphones,Earbuds&amp;Accessories|Headphones|In-Ear"/>
    <n v="1499"/>
    <s v="&gt;#500"/>
    <n v="3990"/>
    <n v="0.62"/>
    <x v="4"/>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s v="yes"/>
    <n v="4"/>
    <n v="438357360"/>
    <e v="#NAME?"/>
    <s v="no"/>
    <n v="632816640"/>
  </r>
  <r>
    <x v="591"/>
    <s v="Casio FX-991ES Plus-2nd Edition Scientific Calculator, Black"/>
    <s v="OfficeProducts|OfficeElectronics|Calculators|Scientific"/>
    <n v="1295"/>
    <s v="&gt;#500"/>
    <n v="1295"/>
    <n v="0"/>
    <x v="7"/>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s v="no"/>
    <n v="4.5"/>
    <n v="7459200"/>
    <e v="#NAME?"/>
    <s v="no"/>
    <n v="285413760"/>
  </r>
  <r>
    <x v="592"/>
    <s v="TP-Link AC750 Wifi Range Extender | Up to 750Mbps | Dual Band WiFi Extender, Repeater, Wifi Signal Booster, Access Point| Easy Set-Up | Extends Wifi to Smart Home &amp; Alexa Devices "/>
    <s v="Computers&amp;Accessories|NetworkingDevices|Repeaters&amp;Extenders"/>
    <n v="1889"/>
    <s v="&gt;#500"/>
    <n v="5499"/>
    <n v="0.66"/>
    <x v="3"/>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s v="yes"/>
    <n v="4"/>
    <n v="272480949"/>
    <e v="#NAME?"/>
    <s v="no"/>
    <n v="8011257027"/>
  </r>
  <r>
    <x v="593"/>
    <s v="boAt Bassheads 242 in Ear Wired Earphones with Mic"/>
    <s v="Electronics|Headphones,Earbuds&amp;Accessories|Headphones|In-Ear"/>
    <n v="455"/>
    <s v="&gt;#500"/>
    <n v="1490"/>
    <n v="0.69"/>
    <x v="4"/>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s v="yes"/>
    <n v="4"/>
    <n v="240898730"/>
    <e v="#NAME?"/>
    <s v="no"/>
    <n v="3455360844"/>
  </r>
  <r>
    <x v="594"/>
    <s v="DIGITEK¬Æ  Gorilla Tripod/Mini 33 cm  Tripod for Mobile Phone with Phone Mount &amp; Remote, Flexible Gorilla Stand for DSLR &amp; Action Cameras"/>
    <s v="Electronics|Cameras&amp;Photography|Accessories|Tripods&amp;Monopods|TripodLegs"/>
    <n v="399"/>
    <s v="&gt;#500"/>
    <n v="995"/>
    <n v="0.6"/>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s v="yes"/>
    <n v="4"/>
    <n v="21265140"/>
    <e v="#NAME?"/>
    <s v="no"/>
    <n v="2992828020"/>
  </r>
  <r>
    <x v="392"/>
    <s v="Samsung EVO Plus 128GB microSDXC UHS-I U3 130MB/s Full HD &amp; 4K UHD Memory Card with Adapter , Blue"/>
    <s v="Electronics|Accessories|MemoryCards|MicroSD"/>
    <n v="1059"/>
    <s v="&gt;#500"/>
    <n v="3999"/>
    <n v="0.74"/>
    <x v="5"/>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s v="yes"/>
    <n v="4.5"/>
    <n v="559999965"/>
    <e v="#NAME?"/>
    <s v="no"/>
    <n v="3482670450"/>
  </r>
  <r>
    <x v="5"/>
    <s v="pTron Solero TB301 3A Type-C Data and Fast Charging Cable, Made in India, 480Mbps Data Sync, Strong and Durable 1.5-Meter Nylon Braided USB Cable for Type-C Devices for Charging Adapter "/>
    <s v="Computers&amp;Accessories|Accessories&amp;Peripherals|Cables&amp;Accessories|Cables|USBCables"/>
    <n v="149"/>
    <s v="&gt;#500"/>
    <n v="1000"/>
    <n v="0.8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s v="yes"/>
    <n v="4"/>
    <n v="24870000"/>
    <e v="#NAME?"/>
    <s v="no"/>
    <n v="179039130"/>
  </r>
  <r>
    <x v="595"/>
    <s v="HP 805 Black Original Ink Cartridge"/>
    <s v="Computers&amp;Accessories|Printers,Inks&amp;Accessories|Inks,Toners&amp;Cartridges|InkjetInkCartridges"/>
    <n v="717"/>
    <s v="&gt;#500"/>
    <n v="761"/>
    <n v="0.06"/>
    <x v="1"/>
    <n v="7199"/>
    <s v="Cartridge color: Black|Yield: 120 pages|Ink type: Pigment-based ink cartridge|Compatible with printers: HP DeskJet Plus All-in-One , HP DeskJet All-in-One , HP DeskJet "/>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s v="no"/>
    <n v="4"/>
    <n v="5478439"/>
    <e v="#NAME?"/>
    <s v="no"/>
    <n v="10049804"/>
  </r>
  <r>
    <x v="401"/>
    <s v="Sounce Spiral Charger Cable Protector Data Cable Saver Charging Cord Protective Cable Cover Headphone MacBook Laptop Earphone Cell Phone Set of 3 )"/>
    <s v="Computers&amp;Accessories|Accessories&amp;Peripherals|Cables&amp;Accessories|CableConnectionProtectors"/>
    <n v="99"/>
    <s v="#200-#500"/>
    <n v="999"/>
    <n v="0.9"/>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s v="yes"/>
    <n v="4"/>
    <n v="1394604"/>
    <e v="#NAME?"/>
    <s v="no"/>
    <n v="21265268"/>
  </r>
  <r>
    <x v="596"/>
    <s v="GIZGA essentials Universal Silicone Keyboard Protector Skin for 15.6-inches Laptop "/>
    <s v="Computers&amp;Accessories|Accessories&amp;Peripherals|Keyboards,Mice&amp;InputDevices|Keyboard&amp;MiceAccessories|DustCovers"/>
    <n v="39"/>
    <s v="&gt;#500"/>
    <n v="299"/>
    <n v="0.87"/>
    <x v="13"/>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s v="yes"/>
    <n v="3.5"/>
    <n v="4554667"/>
    <e v="#NAME?"/>
    <s v="no"/>
    <n v="849194051"/>
  </r>
  <r>
    <x v="597"/>
    <s v="SanDisk Ultra 128 GB USB 3.0 Pen Drive "/>
    <s v="Computers&amp;Accessories|ExternalDevices&amp;DataStorage|PenDrives"/>
    <n v="889"/>
    <s v="&gt;#500"/>
    <n v="2500"/>
    <n v="0.64"/>
    <x v="5"/>
    <n v="55747"/>
    <s v="USB 3.0 enabled |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s v="yes"/>
    <n v="4.5"/>
    <n v="139367500"/>
    <e v="#NAME?"/>
    <s v="no"/>
    <n v="834030867"/>
  </r>
  <r>
    <x v="598"/>
    <s v="Boult Audio ZCharge Bluetooth Wireless in Ear Earphones with Mic, 40H Playtime and Super Fast Charging, Environmental Noise Cancellation for Pro+ Calling and IPX5 Water Resistant "/>
    <s v="Electronics|Headphones,Earbuds&amp;Accessories|Headphones|In-Ear"/>
    <n v="1199"/>
    <s v="&gt;#500"/>
    <n v="4999"/>
    <n v="0.76"/>
    <x v="12"/>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s v="yes"/>
    <n v="4"/>
    <n v="74790039"/>
    <e v="#NAME?"/>
    <s v="no"/>
    <n v="138763275"/>
  </r>
  <r>
    <x v="599"/>
    <s v="Dell WM118 Wireless Mouse, 2.4 Ghz with USB Nano Receiver, Optical Tracking, 12-Months Battery Life, Ambidextrous, Pc/Mac/Laptop - Black."/>
    <s v="Computers&amp;Accessories|Accessories&amp;Peripherals|Keyboards,Mice&amp;InputDevices|Mice"/>
    <n v="569"/>
    <s v="&gt;#500"/>
    <n v="1299"/>
    <n v="0.56000000000000005"/>
    <x v="6"/>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s v="yes"/>
    <n v="4.5"/>
    <n v="12048225"/>
    <e v="#NAME?"/>
    <s v="no"/>
    <n v="262705100"/>
  </r>
  <r>
    <x v="600"/>
    <s v="Boult Audio AirBass PowerBuds with Inbuilt Powerbank, 120H Total Playtime, IPX7 Fully Waterproof, Lightning Boult Type-C Fast Charging, Low Latency Gaming, TWS Earbuds with Pro+ Calling Mic "/>
    <s v="Electronics|Headphones,Earbuds&amp;Accessories|Headphones|In-Ear"/>
    <n v="1499"/>
    <s v="#200-#500"/>
    <n v="8999"/>
    <n v="0.83"/>
    <x v="8"/>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s v="yes"/>
    <n v="3.5"/>
    <n v="254887676"/>
    <e v="#NAME?"/>
    <s v="no"/>
    <n v="18240656"/>
  </r>
  <r>
    <x v="601"/>
    <s v="Eveready 1015 Carbon Zinc AA Battery - 10 Pieces"/>
    <s v="Electronics|GeneralPurposeBatteries&amp;BatteryChargers|DisposableBatteries"/>
    <n v="149"/>
    <s v="#200"/>
    <n v="180"/>
    <n v="0.17"/>
    <x v="6"/>
    <n v="644"/>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s v="no"/>
    <n v="4.5"/>
    <n v="115920"/>
    <s v="#200"/>
    <s v="yes"/>
    <n v="11681516"/>
  </r>
  <r>
    <x v="602"/>
    <s v="Zebronics Zeb-Transformer-M Optical USB Gaming Mouse with LED Effect"/>
    <s v="Computers&amp;Accessories|Accessories&amp;Peripherals|PCGamingPeripherals|GamingMice"/>
    <n v="399"/>
    <s v="#200-#500"/>
    <n v="549"/>
    <n v="0.27"/>
    <x v="6"/>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s v="no"/>
    <n v="4.5"/>
    <n v="9958311"/>
    <e v="#NAME?"/>
    <s v="no"/>
    <n v="130655217"/>
  </r>
  <r>
    <x v="603"/>
    <s v="PIDILITE Fevicryl Acrylic Colours Sunflower Kit  DIY Paint, Rich Pigment, Non-Craking Paint for Canvas, Wood, Leather, Earthenware, Metal, Diwali Gifts for Diwali"/>
    <s v="Home&amp;Kitchen|CraftMaterials|PaintingMaterials|Paints"/>
    <n v="191"/>
    <s v="&gt;#500"/>
    <n v="225"/>
    <n v="0.15"/>
    <x v="6"/>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s v="no"/>
    <n v="4.5"/>
    <n v="1620675"/>
    <e v="#NAME?"/>
    <s v="no"/>
    <n v="3536673"/>
  </r>
  <r>
    <x v="604"/>
    <s v="STRIFF Mpad Mouse Mat 230X190X3mm Gaming Mouse Pad, Non-Slip Rubber Base, Waterproof Surface, Premium-Textured, Compatible with Laser and Optical Mice"/>
    <s v="Computers&amp;Accessories|Accessories&amp;Peripherals|Keyboards,Mice&amp;InputDevices|Keyboard&amp;MiceAccessories|MousePads"/>
    <n v="129"/>
    <s v="&gt;#500"/>
    <n v="999"/>
    <n v="0.87"/>
    <x v="3"/>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s v="yes"/>
    <n v="4"/>
    <n v="490509"/>
    <e v="#NAME?"/>
    <s v="yes"/>
    <n v="6661888"/>
  </r>
  <r>
    <x v="605"/>
    <s v="Gizga Essentials Hard Drive Case Shell, 6.35cm/2.5-inch, Portable Storage Organizer Bag for Earphone USB Cable Power Bank Mobile Charger Digital Gadget Hard Disk, Water Resistance Material, Black"/>
    <s v="Computers&amp;Accessories|Accessories&amp;Peripherals|HardDiskBags"/>
    <n v="199"/>
    <s v="&gt;#500"/>
    <n v="599"/>
    <n v="0.67"/>
    <x v="7"/>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s v="yes"/>
    <n v="4.5"/>
    <n v="8127232"/>
    <e v="#NAME?"/>
    <s v="no"/>
    <n v="45995520"/>
  </r>
  <r>
    <x v="606"/>
    <s v="Boult Audio FXCharge with ENC, 32H Playtime, 5min=7H Type C Fast Charging, Zen ENC, 14.2 mm BoomX Rich Bass, IPX5, Bluetooth Wireless in Ear Earphones Neckband with mic "/>
    <s v="Electronics|Headphones,Earbuds&amp;Accessories|Headphones|In-Ear"/>
    <n v="999"/>
    <s v="&gt;#500"/>
    <n v="4499"/>
    <n v="0.78"/>
    <x v="12"/>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s v="yes"/>
    <n v="4"/>
    <n v="15251610"/>
    <e v="#NAME?"/>
    <s v="no"/>
    <n v="349346280"/>
  </r>
  <r>
    <x v="607"/>
    <s v="Boult Audio Probass Curve Bluetooth Wireless in Ear Earphones with Mic with Ipx5 Water Resistant, 12H Battery Life &amp; Extra Bass "/>
    <s v="Electronics|Headphones,Earbuds&amp;Accessories|Headphones|In-Ear"/>
    <n v="899"/>
    <s v="&gt;#500"/>
    <n v="4499"/>
    <n v="0.8"/>
    <x v="12"/>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s v="yes"/>
    <n v="4"/>
    <n v="463630948"/>
    <e v="#NAME?"/>
    <s v="no"/>
    <n v="1924805256"/>
  </r>
  <r>
    <x v="411"/>
    <s v="Ambrane 20000mAh Power Bank with 20W Fast Charging, Triple Output, Power Delivery, Type C Input, Made in India, Multi-Layer Protection, Li-Polymer + Type C Cable "/>
    <s v="Electronics|Mobiles&amp;Accessories|MobileAccessories|Chargers|PowerBanks"/>
    <n v="1799"/>
    <s v="#200-#500"/>
    <n v="2499"/>
    <n v="0.28000000000000003"/>
    <x v="4"/>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s v="no"/>
    <n v="4"/>
    <n v="46676322"/>
    <e v="#NAME?"/>
    <s v="no"/>
    <n v="283700142"/>
  </r>
  <r>
    <x v="6"/>
    <s v="boAt Micro USB 55 Tangle-free, Sturdy Micro USB Cable with 3A Fast Charging &amp; 480mbps Data Transmission "/>
    <s v="Computers&amp;Accessories|Accessories&amp;Peripherals|Cables&amp;Accessories|Cables|USBCables"/>
    <n v="176.63"/>
    <s v="&gt;#500"/>
    <n v="499"/>
    <n v="0.65"/>
    <x v="4"/>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s v="yes"/>
    <n v="4"/>
    <n v="7579311"/>
    <e v="#NAME?"/>
    <s v="no"/>
    <n v="184986831"/>
  </r>
  <r>
    <x v="608"/>
    <s v="Casio FX-82MS 2nd Gen Non-Programmable Scientific Calculator, 240 Functions and 2-line Display, Black"/>
    <s v="OfficeProducts|OfficeElectronics|Calculators|Scientific"/>
    <n v="522"/>
    <s v="&gt;#500"/>
    <n v="550"/>
    <n v="0.05"/>
    <x v="6"/>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s v="no"/>
    <n v="4.5"/>
    <n v="6698450"/>
    <e v="#NAME?"/>
    <s v="no"/>
    <n v="157815482"/>
  </r>
  <r>
    <x v="609"/>
    <s v="Tygot 10 Inches Big LED Ring Light for Camera, Phone tiktok YouTube Video Shooting and Makeup, 10&quot; inch Ring Light with 7 Feet Long Foldable and Lightweight Tripod Stand"/>
    <s v="Electronics|Cameras&amp;Photography|Flashes|Macro&amp;RinglightFlashes"/>
    <n v="799"/>
    <s v="&gt;#500"/>
    <n v="1999"/>
    <n v="0.6"/>
    <x v="12"/>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s v="yes"/>
    <n v="4"/>
    <n v="25903042"/>
    <e v="#NAME?"/>
    <s v="no"/>
    <n v="107007164"/>
  </r>
  <r>
    <x v="610"/>
    <s v="HP X200 Wireless Mouse with 2.4 GHz Wireless connectivity, Adjustable DPI up to 1600, ambidextrous Design, and 18-Month Long Battery Life. 3-Years Warranty "/>
    <s v="Computers&amp;Accessories|Accessories&amp;Peripherals|Keyboards,Mice&amp;InputDevices|Mice"/>
    <n v="681"/>
    <s v="&gt;#500"/>
    <n v="1199"/>
    <n v="0.43"/>
    <x v="3"/>
    <n v="8258"/>
    <s v="Stay unbound, stay in control - enjoy lag-free 2.4GHz wireless connectivity on this durable mouse by HP with an 18-month long battery life.|Work at your pace by speeding up or slowing down tracking with adjustable DPI settings up to 1600 .;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s v="no"/>
    <n v="4"/>
    <n v="9901342"/>
    <e v="#NAME?"/>
    <s v="no"/>
    <n v="96750728"/>
  </r>
  <r>
    <x v="611"/>
    <s v="Oakter Mini UPS for 12V WiFi Router Broadband Modem | Backup Upto 4 Hours | WiFi Router UPS Power Backup During Power Cuts | UPS for 12V Router Broadband Modem | Current Surge &amp; Deep Discharge Protection"/>
    <s v="Computers&amp;Accessories|NetworkingDevices"/>
    <n v="1199"/>
    <s v="&gt;#500"/>
    <n v="3490"/>
    <n v="0.66"/>
    <x v="4"/>
    <n v="11716"/>
    <s v="WiFi Router UPS: Oakter Mini UPS for wifi router provides upto 4 hours of power backup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Supported WiFi Routers: Mini UPS for WiFi Router supports all type of 12V DC WiFi Routers, Broadband modems, Set-top box and CCTV cameras. Supported all major routers like D-Link, TP-Link, Jio Fiber, Cisco, Mi, Tenda, Nokia, Asus, Linksys, airtel, BSNL, ACT, Netgear, and more.. "/>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s v="yes"/>
    <n v="4"/>
    <n v="40888840"/>
    <e v="#NAME?"/>
    <s v="no"/>
    <n v="410341184"/>
  </r>
  <r>
    <x v="612"/>
    <s v="TP-Link Archer AC1200 Archer C6 Wi-Fi Speed Up to 867 Mbps/5 GHz + 400 Mbps/2.4 GHz, 5 Gigabit Ports, 4 External Antennas, MU-MIMO, Dual Band, WiFi Coverage with Access Point Mode, Black"/>
    <s v="Computers&amp;Accessories|NetworkingDevices|Routers"/>
    <n v="2499"/>
    <s v="&gt;#500"/>
    <n v="4999"/>
    <n v="0.5"/>
    <x v="6"/>
    <n v="35024"/>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s v="yes"/>
    <n v="4.5"/>
    <n v="175084976"/>
    <e v="#NAME?"/>
    <s v="no"/>
    <n v="1933044608"/>
  </r>
  <r>
    <x v="613"/>
    <s v="boAt Rockerz 550 Over Ear Bluetooth Headphones with Upto 20 Hours Playback, 50MM Drivers, Soft Padded Ear Cushions and Physical Noise Isolation, Without Mic "/>
    <s v="Electronics|Headphones,Earbuds&amp;Accessories|Headphones|Over-Ear"/>
    <n v="1799"/>
    <s v="&gt;#500"/>
    <n v="4999"/>
    <n v="0.64"/>
    <x v="4"/>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s v="yes"/>
    <n v="4"/>
    <n v="275904808"/>
    <e v="#NAME?"/>
    <s v="no"/>
    <n v="6593567472"/>
  </r>
  <r>
    <x v="614"/>
    <s v="Xiaomi Mi Wired in Ear Earphones with Mic Basic with Ultra Deep Bass &amp; Aluminum Alloy Sound Chamber "/>
    <s v="Electronics|Headphones,Earbuds&amp;Accessories|Headphones|In-Ear"/>
    <n v="429"/>
    <s v="#200-#500"/>
    <n v="599"/>
    <n v="0.28000000000000003"/>
    <x v="4"/>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s v="no"/>
    <n v="4"/>
    <n v="71560134"/>
    <e v="#NAME?"/>
    <s v="no"/>
    <n v="1151413308"/>
  </r>
  <r>
    <x v="615"/>
    <s v="Zodo 8. 5 inch LCD E-Writer Electronic Writing Pad/Tablet Drawing Board "/>
    <s v="Computers&amp;Accessories|Accessories&amp;Peripherals|Keyboards,Mice&amp;InputDevices|GraphicTablets"/>
    <n v="100"/>
    <s v="#200-#500"/>
    <n v="499"/>
    <n v="0.8"/>
    <x v="13"/>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s v="yes"/>
    <n v="3.5"/>
    <n v="4809362"/>
    <e v="#NAME?"/>
    <s v="no"/>
    <n v="325137930"/>
  </r>
  <r>
    <x v="616"/>
    <s v="Zebronics ZEB-KM2100 Multimedia USB Keyboard Comes with 114 Keys Including 12 Dedicated Multimedia Keys &amp; with Rupee Key"/>
    <s v="Computers&amp;Accessories|Accessories&amp;Peripherals|Keyboards,Mice&amp;InputDevices|Keyboards"/>
    <n v="329"/>
    <s v="#200-#500"/>
    <n v="399"/>
    <n v="0.18"/>
    <x v="10"/>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s v="no"/>
    <n v="3.5"/>
    <n v="13460265"/>
    <e v="#NAME?"/>
    <s v="no"/>
    <n v="1025915085"/>
  </r>
  <r>
    <x v="7"/>
    <s v="MI Usb Type-C Cable Smartphone "/>
    <s v="Computers&amp;Accessories|Accessories&amp;Peripherals|Cables&amp;Accessories|Cables|USBCables"/>
    <n v="229"/>
    <s v="#200-#500"/>
    <n v="299"/>
    <n v="0.23"/>
    <x v="5"/>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s v="no"/>
    <n v="4.5"/>
    <n v="9092889"/>
    <e v="#NAME?"/>
    <s v="no"/>
    <n v="92571084"/>
  </r>
  <r>
    <x v="617"/>
    <s v="ZEBRONICS Zeb-Comfort Wired USB Mouse, 3-Button, 1000 DPI Optical Sensor, Plug &amp; Play, for Windows/Mac, Black"/>
    <s v="Computers&amp;Accessories|Accessories&amp;Peripherals|Keyboards,Mice&amp;InputDevices|Mice"/>
    <n v="139"/>
    <s v="&gt;#500"/>
    <n v="299"/>
    <n v="0.54"/>
    <x v="12"/>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s v="yes"/>
    <n v="4"/>
    <n v="910156"/>
    <e v="#NAME?"/>
    <s v="no"/>
    <n v="102229696"/>
  </r>
  <r>
    <x v="618"/>
    <s v="boAt Rockerz 370 On Ear Bluetooth Headphones with Upto 12 Hours Playtime, Cozy Padded Earcups and Bluetooth v5.0, with Mic "/>
    <s v="Electronics|Headphones,Earbuds&amp;Accessories|Headphones|On-Ear"/>
    <n v="1199"/>
    <s v="&gt;#500"/>
    <n v="2499"/>
    <n v="0.52"/>
    <x v="1"/>
    <n v="33584"/>
    <s v="Battery: Rockerz 370 offers a playback time of up to 12 hours.. Frequency Response 20Hz-20KHz,Sensitivity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s v="yes"/>
    <n v="4"/>
    <n v="83926416"/>
    <e v="#NAME?"/>
    <s v="no"/>
    <n v="59745936"/>
  </r>
  <r>
    <x v="619"/>
    <s v="ZEBRONICS Zeb-Astra 20 Wireless BT v5.0 Portable Speaker with 10W RMS Output, TWS, 10H Backup Approx, Built in Rechargeable Battery FM Radio, AUX, mSD, USB, Call Function and Dual 52mm Drivers Multi"/>
    <s v="Electronics|HomeAudio|Speakers|BluetoothSpeakers"/>
    <n v="1049"/>
    <s v="#200-#500"/>
    <n v="2299"/>
    <n v="0.54"/>
    <x v="2"/>
    <n v="1779"/>
    <s v="TWS connection|BT v5.0 / AUX / mSD / USB / Built in FM radio|Call function support with BT connection|Built in rechargeable battery supporting up to 10H* playback|Dual passive radiators for deep bass|10W RMS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s v="yes"/>
    <n v="4"/>
    <n v="4089921"/>
    <e v="#NAME?"/>
    <s v="no"/>
    <n v="10672221"/>
  </r>
  <r>
    <x v="417"/>
    <s v="Gizga Essentials Spiral Cable Protector Cord Saver for Mac Charger, iPhone Charger, Wire Protector, Lightweight Durable Flexible Wire Winder for Charging Cables, Data Cables, Earphones, Pack of 10"/>
    <s v="Electronics|Mobiles&amp;Accessories|MobileAccessories|D√©cor"/>
    <n v="119"/>
    <s v="#200-#500"/>
    <n v="299"/>
    <n v="0.6"/>
    <x v="4"/>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s v="yes"/>
    <n v="4"/>
    <n v="1793701"/>
    <e v="#NAME?"/>
    <s v="no"/>
    <n v="80332609"/>
  </r>
  <r>
    <x v="10"/>
    <s v="Portronics Konnect L POR-1081 Fast Charging 3A Type-C Cable 1.2Meter with Charge &amp; Sync Function for All Type-C Devices "/>
    <s v="Computers&amp;Accessories|Accessories&amp;Peripherals|Cables&amp;Accessories|Cables|USBCables"/>
    <n v="154"/>
    <s v="#200-#500"/>
    <n v="339"/>
    <n v="0.55000000000000004"/>
    <x v="5"/>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s v="yes"/>
    <n v="4.5"/>
    <n v="4539549"/>
    <e v="#NAME?"/>
    <s v="no"/>
    <n v="355611396"/>
  </r>
  <r>
    <x v="620"/>
    <s v="Panasonic CR-2032/5BE Lithium Coin Battery - Pack of 5"/>
    <s v="Electronics|GeneralPurposeBatteries&amp;BatteryChargers"/>
    <n v="225"/>
    <s v="&gt;#500"/>
    <n v="250"/>
    <n v="0.1"/>
    <x v="6"/>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s v="no"/>
    <n v="4.5"/>
    <n v="6639000"/>
    <e v="#NAME?"/>
    <s v="no"/>
    <n v="687880068"/>
  </r>
  <r>
    <x v="621"/>
    <s v="MemeHo¬Æ Smart Standard Multi-Purpose Laptop Table with Dock Stand/Study Table/Bed Table/Foldable and Portable/Ergonomic &amp; Rounded Edges/Non-Slip Legs/Engineered Wood with Cup Holder "/>
    <s v="Computers&amp;Accessories|Accessories&amp;Peripherals|LaptopAccessories|Lapdesks"/>
    <n v="656"/>
    <s v="&gt;#500"/>
    <n v="1499"/>
    <n v="0.56000000000000005"/>
    <x v="5"/>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s v="yes"/>
    <n v="4.5"/>
    <n v="38828597"/>
    <e v="#NAME?"/>
    <s v="no"/>
    <n v="1384877992"/>
  </r>
  <r>
    <x v="622"/>
    <s v="SanDisk Ultra Dual Drive Go USB Type C Pendrive for Mobile "/>
    <s v="Computers&amp;Accessories|ExternalDevices&amp;DataStorage|PenDrives"/>
    <n v="1109"/>
    <s v="&gt;#500"/>
    <n v="2800"/>
    <n v="0.6"/>
    <x v="5"/>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s v="yes"/>
    <n v="4.5"/>
    <n v="149699200"/>
    <e v="#NAME?"/>
    <s v="no"/>
    <n v="2590223872"/>
  </r>
  <r>
    <x v="413"/>
    <s v="boAt Xtend Smartwatch with Alexa Built-in, 1.69‚Äù HD Display, Multiple Watch Faces, Stress Monitor, Heart &amp; SpO2 Monitoring, 14 Sports Modes, Sleep Monitor, 5 ATM &amp; 7 Days Battery"/>
    <s v="Electronics|WearableTechnology|SmartWatches"/>
    <n v="2999"/>
    <s v="#200-#500"/>
    <n v="7990"/>
    <n v="0.62"/>
    <x v="4"/>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s v="yes"/>
    <n v="4"/>
    <n v="387099520"/>
    <e v="#NAME?"/>
    <s v="no"/>
    <n v="250766848"/>
  </r>
  <r>
    <x v="623"/>
    <s v="Tizum Mouse Pad/ Computer Mouse Mat with Anti-Slip Rubber Base | Smooth Mouse Control | Spill-Resistant Surface for Laptop, Notebook, MacBook, Gaming, Laser/ Optical Mouse, 9.4‚Äùx 7.9‚Äù, Multicolored"/>
    <s v="Computers&amp;Accessories|Accessories&amp;Peripherals|Keyboards,Mice&amp;InputDevices|Keyboard&amp;MiceAccessories|MousePads"/>
    <n v="169"/>
    <s v="#200-#500"/>
    <n v="299"/>
    <n v="0.43"/>
    <x v="6"/>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s v="no"/>
    <n v="4.5"/>
    <n v="1547624"/>
    <e v="#NAME?"/>
    <s v="no"/>
    <n v="44586064"/>
  </r>
  <r>
    <x v="624"/>
    <s v="Epson 003 65 ml for EcoTank L1110/L3100/L3101/L3110/L3115/L3116/L3150/L3151/L3152/L3156/L5190 Black Ink Bottle"/>
    <s v="Computers&amp;Accessories|Printers,Inks&amp;Accessories|Inks,Toners&amp;Cartridges|InkjetInkCartridges"/>
    <n v="309"/>
    <s v="&gt;#500"/>
    <n v="404"/>
    <n v="0.24"/>
    <x v="6"/>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s v="no"/>
    <n v="4.5"/>
    <n v="3480056"/>
    <e v="#NAME?"/>
    <s v="no"/>
    <n v="517063964"/>
  </r>
  <r>
    <x v="625"/>
    <s v="ZEBRONICS Zeb-Thunder Bluetooth Wireless Over Ear Headphone FM, mSD, 9 hrs Playback with Mic "/>
    <s v="Electronics|Headphones,Earbuds&amp;Accessories|Headphones|On-Ear"/>
    <n v="599"/>
    <s v="&gt;#500"/>
    <n v="1399"/>
    <n v="0.56999999999999995"/>
    <x v="12"/>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s v="yes"/>
    <n v="4"/>
    <n v="83976374"/>
    <e v="#NAME?"/>
    <s v="no"/>
    <n v="184039716"/>
  </r>
  <r>
    <x v="626"/>
    <s v="Quantum QHM-7406 Full-Sized Keyboard with  Rupee Symbol, Hotkeys and 3-pieces LED function for Desktop/Laptop/Smart TV Spill-Resistant Wired USB Keyboard with 10 million keystrokes lifespan "/>
    <s v="Computers&amp;Accessories|Accessories&amp;Peripherals|Keyboards,Mice&amp;InputDevices|Keyboards"/>
    <n v="299"/>
    <s v="&gt;#500"/>
    <n v="599"/>
    <n v="0.5"/>
    <x v="12"/>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s v="yes"/>
    <n v="4"/>
    <n v="1836534"/>
    <e v="#NAME?"/>
    <s v="no"/>
    <n v="6444732"/>
  </r>
  <r>
    <x v="627"/>
    <s v="STRIFF Laptop Tabletop Stand, Fold-Up, Adjustable, Ventilated, Portable Holder for Desk, Aluminum Foldable Laptop Ergonomic Compatibility with up to 15.6-inch Laptop, All Mac, Tab, and Mobile "/>
    <s v="Computers&amp;Accessories|Accessories&amp;Peripherals|LaptopAccessories|Lapdesks"/>
    <n v="449"/>
    <s v="&gt;#500"/>
    <n v="999"/>
    <n v="0.55000000000000004"/>
    <x v="1"/>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s v="yes"/>
    <n v="4"/>
    <n v="2099898"/>
    <e v="#NAME?"/>
    <s v="no"/>
    <n v="73258904"/>
  </r>
  <r>
    <x v="628"/>
    <s v="Logitech M221 Wireless Mouse, Silent Buttons, 2.4 GHz with USB Mini Receiver, 1000 DPI Optical Tracking, 18-Month Battery Life, Ambidextrous PC / Mac / Laptop - Charcoal Grey"/>
    <s v="Computers&amp;Accessories|Accessories&amp;Peripherals|Keyboards,Mice&amp;InputDevices|Mice"/>
    <n v="799"/>
    <s v="&gt;#500"/>
    <n v="1295"/>
    <n v="0.38"/>
    <x v="6"/>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s v="no"/>
    <n v="4.5"/>
    <n v="45133340"/>
    <e v="#NAME?"/>
    <s v="no"/>
    <n v="14880828144"/>
  </r>
  <r>
    <x v="12"/>
    <s v="AmazonBasics Flexible Premium HDMI Cable , 3-Foot"/>
    <s v="Electronics|HomeTheater,TV&amp;Video|Accessories|Cables|HDMICables"/>
    <n v="219"/>
    <s v="#200-#500"/>
    <n v="700"/>
    <n v="0.69"/>
    <x v="6"/>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s v="yes"/>
    <n v="4.5"/>
    <n v="298880400"/>
    <e v="#NAME?"/>
    <s v="no"/>
    <n v="3679644696"/>
  </r>
  <r>
    <x v="629"/>
    <s v="Classmate Soft Cover 6 Subject Spiral Binding Notebook, Single Line, 300 Pages"/>
    <s v="OfficeProducts|OfficePaperProducts|Paper|Stationery|Notebooks,WritingPads&amp;Diaries|WireboundNotebooks"/>
    <n v="157"/>
    <s v="#200"/>
    <n v="160"/>
    <n v="0.02"/>
    <x v="7"/>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s v="no"/>
    <n v="4.5"/>
    <n v="1378880"/>
    <s v="#200"/>
    <s v="no"/>
    <n v="281162250"/>
  </r>
  <r>
    <x v="423"/>
    <s v="HP 32GB Class 10 MicroSD Memory Card "/>
    <s v="Electronics|Accessories|MemoryCards|MicroSD"/>
    <n v="369"/>
    <s v="&gt;#500"/>
    <n v="1600"/>
    <n v="0.77"/>
    <x v="1"/>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s v="yes"/>
    <n v="4"/>
    <n v="52200000"/>
    <e v="#NAME?"/>
    <s v="no"/>
    <n v="131087250"/>
  </r>
  <r>
    <x v="630"/>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s v="&gt;#500"/>
    <n v="899"/>
    <n v="0.33"/>
    <x v="1"/>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s v="no"/>
    <n v="4"/>
    <n v="3612182"/>
    <e v="#NAME?"/>
    <s v="no"/>
    <n v="46958366"/>
  </r>
  <r>
    <x v="631"/>
    <s v="Duracell Rechargeable AA 1300mAh Batteries, 4Pcs"/>
    <s v="Electronics|GeneralPurposeBatteries&amp;BatteryChargers|RechargeableBatteries"/>
    <n v="479"/>
    <s v="&gt;#500"/>
    <n v="599"/>
    <n v="0.2"/>
    <x v="5"/>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s v="no"/>
    <n v="4.5"/>
    <n v="7000513"/>
    <e v="#NAME?"/>
    <s v="no"/>
    <n v="26435994"/>
  </r>
  <r>
    <x v="13"/>
    <s v="Portronics Konnect CL 20W POR-1067 Type-C to 8 Pin USB 1.2M Cable with Power Delivery &amp; 3A Quick Charge Support, Nylon Braided for All Type-C and 8 Pin Devices, Green"/>
    <s v="Computers&amp;Accessories|Accessories&amp;Peripherals|Cables&amp;Accessories|Cables|USBCables"/>
    <n v="350"/>
    <s v="&gt;#500"/>
    <n v="899"/>
    <n v="0.61"/>
    <x v="3"/>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s v="yes"/>
    <n v="4"/>
    <n v="2033538"/>
    <e v="#NAME?"/>
    <s v="no"/>
    <n v="24915930"/>
  </r>
  <r>
    <x v="632"/>
    <s v="boAt Airdopes 181 in-Ear True Wireless Earbuds with ENx  Tech, Beast  Mode for Gaming, with Mic, ASAP  Charge, 20H Playtime, Bluetooth v5.2, IPX4 &amp; IWP "/>
    <s v="Electronics|Headphones,Earbuds&amp;Accessories|Headphones|In-Ear"/>
    <n v="1598"/>
    <s v="&gt;#500"/>
    <n v="2990"/>
    <n v="0.47"/>
    <x v="12"/>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s v="no"/>
    <n v="4"/>
    <n v="32934850"/>
    <e v="#NAME?"/>
    <s v="no"/>
    <n v="1047702740"/>
  </r>
  <r>
    <x v="633"/>
    <s v="TP-Link USB Bluetooth Adapter for PC, 5.0 Bluetooth Dongle Receiver  Supports Windows 11/10/8.1/7 for Desktop, Laptop, Mouse, Keyboard, Printers, Headsets, Speakers, PS4/ Xbox Controllers"/>
    <s v="Computers&amp;Accessories|NetworkingDevices|NetworkAdapters|BluetoothAdapters"/>
    <n v="599"/>
    <s v="#200-#500"/>
    <n v="899"/>
    <n v="0.33"/>
    <x v="5"/>
    <n v="95116"/>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s v="no"/>
    <n v="4.5"/>
    <n v="85509284"/>
    <e v="#NAME?"/>
    <s v="no"/>
    <n v="453513088"/>
  </r>
  <r>
    <x v="14"/>
    <s v="Portronics Konnect L 1.2M POR-1401 Fast Charging 3A 8 Pin USB Cable with Charge &amp; Sync Function "/>
    <s v="Computers&amp;Accessories|Accessories&amp;Peripherals|Cables&amp;Accessories|Cables|USBCables"/>
    <n v="159"/>
    <s v="&gt;#500"/>
    <n v="399"/>
    <n v="0.6"/>
    <x v="4"/>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s v="yes"/>
    <n v="4"/>
    <n v="1902432"/>
    <e v="#NAME?"/>
    <s v="no"/>
    <n v="109768896"/>
  </r>
  <r>
    <x v="634"/>
    <s v="SanDisk Ultra Dual Drive Luxe USB Type C Flash Drive "/>
    <s v="Computers&amp;Accessories|ExternalDevices&amp;DataStorage|PenDrives"/>
    <n v="1299"/>
    <s v="&gt;#500"/>
    <n v="3000"/>
    <n v="0.56999999999999995"/>
    <x v="5"/>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s v="yes"/>
    <n v="4.5"/>
    <n v="69066000"/>
    <e v="#NAME?"/>
    <s v="no"/>
    <n v="1564367922"/>
  </r>
  <r>
    <x v="437"/>
    <s v="Noise ColorFit Pulse Smartwatch with 3.56 cm  Full Touch HD Display, SpO2, Heart Rate, Sleep Monitors &amp; 10-Day Battery - Jet Black"/>
    <s v="Electronics|WearableTechnology|SmartWatches"/>
    <n v="1599"/>
    <s v="&gt;#500"/>
    <n v="4999"/>
    <n v="0.68"/>
    <x v="1"/>
    <n v="67951"/>
    <s v="[10-day battery]: With a battery backup of 10 days, just concentrate on your game without stopping.|[Noise Health Suite]: Automatically monitor your blood oxygen , real-time heart rate, and provide comprehensive analysis of your sleep quality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s v="yes"/>
    <n v="4"/>
    <n v="339687049"/>
    <e v="#NAME?"/>
    <s v="no"/>
    <n v="300751126"/>
  </r>
  <r>
    <x v="635"/>
    <s v="rts [2 Pack] Mini USB C Type C Adapter Plug, Type C Female to USB A Male Charger Charging Cable Adapter Converter compatible for iPhone, Samsung S20 ultra/S21/S10/S8/S9/MacBook Pro iPad Silver"/>
    <s v="Computers&amp;Accessories|Accessories&amp;Peripherals|Adapters|USBtoUSBAdapters"/>
    <n v="294"/>
    <s v="&gt;#500"/>
    <n v="4999"/>
    <n v="0.94"/>
    <x v="5"/>
    <n v="4426"/>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s v="yes"/>
    <n v="4.5"/>
    <n v="22125574"/>
    <e v="#NAME?"/>
    <s v="no"/>
    <n v="20213542"/>
  </r>
  <r>
    <x v="636"/>
    <s v="HP 682 Black Original Ink Cartridge"/>
    <s v="Computers&amp;Accessories|Printers,Inks&amp;Accessories|Inks,Toners&amp;Cartridges|InkjetInkCartridges"/>
    <n v="828"/>
    <s v="&gt;#500"/>
    <n v="861"/>
    <n v="0.04"/>
    <x v="3"/>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s v="no"/>
    <n v="4"/>
    <n v="3932187"/>
    <e v="#NAME?"/>
    <s v="no"/>
    <n v="63010899"/>
  </r>
  <r>
    <x v="637"/>
    <s v="Logitech H111 Wired On Ear Headphones With Mic Black"/>
    <s v="Electronics|Headphones,Earbuds&amp;Accessories|Headphones|On-Ear"/>
    <n v="745"/>
    <s v="&gt;#500"/>
    <n v="795"/>
    <n v="0.06"/>
    <x v="1"/>
    <n v="13797"/>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s v="no"/>
    <n v="4"/>
    <n v="10968615"/>
    <e v="#NAME?"/>
    <s v="no"/>
    <n v="208845189"/>
  </r>
  <r>
    <x v="638"/>
    <s v="Digitek DTR 550 LW  Tripod For DSLR, Camera |Operating Height: 5.57 Feet | Maximum Load Capacity up to 4.5kg | Portable Lightweight Aluminum Tripod with 360 Degree Ball Head | Carry Bag Included  "/>
    <s v="Electronics|Cameras&amp;Photography|Accessories|Tripods&amp;Monopods|CompleteTripodUnits"/>
    <n v="1549"/>
    <s v="#200-#500"/>
    <n v="2495"/>
    <n v="0.38"/>
    <x v="6"/>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s v="no"/>
    <n v="4.5"/>
    <n v="37766815"/>
    <e v="#NAME?"/>
    <s v="no"/>
    <n v="283924709"/>
  </r>
  <r>
    <x v="15"/>
    <s v="MI Braided USB Type-C Cable for Charging Adapter "/>
    <s v="Computers&amp;Accessories|Accessories&amp;Peripherals|Cables&amp;Accessories|Cables|USBCables"/>
    <n v="349"/>
    <s v="&gt;#500"/>
    <n v="399"/>
    <n v="0.13"/>
    <x v="6"/>
    <n v="18757"/>
    <s v="1M Long Cable. Usb 2.0 |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s v="no"/>
    <n v="4.5"/>
    <n v="7484043"/>
    <e v="#NAME?"/>
    <s v="no"/>
    <n v="15286955"/>
  </r>
  <r>
    <x v="20"/>
    <s v="Duracell USB Lightning Apple Certified  Braided Sync &amp; Charge Cable For Iphone, Ipad And Ipod. Fast Charging Lightning Cable, 3.9 Feet  - Black"/>
    <s v="Computers&amp;Accessories|Accessories&amp;Peripherals|Cables&amp;Accessories|Cables|USBCables"/>
    <n v="970"/>
    <s v="&gt;#500"/>
    <n v="1799"/>
    <n v="0.46"/>
    <x v="7"/>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s v="no"/>
    <n v="4.5"/>
    <n v="1466185"/>
    <e v="#NAME?"/>
    <s v="yes"/>
    <n v="127659970"/>
  </r>
  <r>
    <x v="639"/>
    <s v="TP-Link TL-WA850RE Single_Band 300Mbps RJ45 Wireless Range Extender, Broadband/Wi-Fi Extender, Wi-Fi Booster/Hotspot with 1 Ethernet Port, Plug and Play, Built-in Access Point Mode, White"/>
    <s v="Computers&amp;Accessories|NetworkingDevices|Repeaters&amp;Extenders"/>
    <n v="1469"/>
    <s v="&gt;#500"/>
    <n v="2499"/>
    <n v="0.41"/>
    <x v="3"/>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s v="no"/>
    <n v="4"/>
    <n v="391438362"/>
    <e v="#NAME?"/>
    <s v="no"/>
    <n v="1463625472"/>
  </r>
  <r>
    <x v="640"/>
    <s v="COI Note Pad/Memo Book with Sticky Notes &amp; Clip Holder with Pen for Gifting"/>
    <s v="OfficeProducts|OfficePaperProducts|Paper|Stationery|Notebooks,WritingPads&amp;Diaries|Notepads&amp;MemoBooks"/>
    <n v="198"/>
    <s v="&gt;#500"/>
    <n v="800"/>
    <n v="0.75"/>
    <x v="4"/>
    <n v="9344"/>
    <s v="It is a diary style desk organizer,memo note pad with a closed size of 7.5 X 4.5 inch appox|It has 3 sizes of sticky note pad &amp; 1 pad of loose sheets with clip holder and a pen|No. of sheets in sticky note pad of yellow ,pink are 50 approx|No. of small strips / flags  are 20 approx.Each color and no.of loose sheets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s v="yes"/>
    <n v="4"/>
    <n v="7475200"/>
    <e v="#NAME?"/>
    <s v="no"/>
    <n v="45552000"/>
  </r>
  <r>
    <x v="641"/>
    <s v="Fujifilm Instax Mini Single Pack 10 Sheets Instant Film for Fuji Instant Cameras"/>
    <s v="Electronics|Cameras&amp;Photography|Accessories|Film"/>
    <n v="549"/>
    <s v="&gt;#500"/>
    <n v="549"/>
    <n v="0"/>
    <x v="7"/>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 x 86 mm|Picture size - 46 x 62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s v="no"/>
    <n v="4.5"/>
    <n v="2676375"/>
    <e v="#NAME?"/>
    <s v="no"/>
    <n v="101794875"/>
  </r>
  <r>
    <x v="457"/>
    <s v="Fire-Boltt Ring 3 Smart Watch 1.8 Biggest Display with Advanced Bluetooth Calling Chip, Voice Assistance,118 Sports Modes, in Built Calculator &amp; Games, SpO2, Heart Rate Monitoring"/>
    <s v="Electronics|WearableTechnology|SmartWatches"/>
    <n v="2999"/>
    <s v="&gt;#500"/>
    <n v="9999"/>
    <n v="0.7"/>
    <x v="3"/>
    <n v="2088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s v="yes"/>
    <n v="4"/>
    <n v="208789119"/>
    <e v="#NAME?"/>
    <s v="no"/>
    <n v="99059464"/>
  </r>
  <r>
    <x v="642"/>
    <s v="Samsung Galaxy Watch4 Bluetooth"/>
    <s v="Electronics|WearableTechnology|SmartWatches"/>
    <n v="12000"/>
    <s v="&gt;#500"/>
    <n v="29999"/>
    <n v="0.6"/>
    <x v="5"/>
    <n v="4744"/>
    <s v="Only compatible with Android Smartphones |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s v="yes"/>
    <n v="4.5"/>
    <n v="142315256"/>
    <e v="#NAME?"/>
    <s v="no"/>
    <n v="59072288"/>
  </r>
  <r>
    <x v="643"/>
    <s v="Noise Buds Vs104 Bluetooth Truly Wireless in Ear Earbuds with Mic, 30-Hours of Playtime, Instacharge, 13Mm Driver and Hyper Sync "/>
    <s v="Electronics|Headphones,Earbuds&amp;Accessories|Headphones|In-Ear"/>
    <n v="1299"/>
    <s v="#200-#500"/>
    <n v="3499"/>
    <n v="0.63"/>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s v="yes"/>
    <n v="4"/>
    <n v="43569548"/>
    <e v="#NAME?"/>
    <s v="no"/>
    <n v="221770120"/>
  </r>
  <r>
    <x v="644"/>
    <s v="Duracell Ultra Alkaline AAA Battery, 8 Pcs"/>
    <s v="Electronics|GeneralPurposeBatteries&amp;BatteryChargers|DisposableBatteries"/>
    <n v="269"/>
    <s v="&gt;#500"/>
    <n v="315"/>
    <n v="0.15"/>
    <x v="7"/>
    <n v="17810"/>
    <s v="Lasts up to 100% longer* |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s v="no"/>
    <n v="4.5"/>
    <n v="5610150"/>
    <e v="#NAME?"/>
    <s v="no"/>
    <n v="955470880"/>
  </r>
  <r>
    <x v="645"/>
    <s v="JBL C200SI, Premium in Ear Wired Earphones with Mic, Signature Sound, One Button Multi-Function Remote, Angled Earbuds for Comfort fit "/>
    <s v="Electronics|Headphones,Earbuds&amp;Accessories|Headphones|In-Ear"/>
    <n v="799"/>
    <s v="&gt;#500"/>
    <n v="1499"/>
    <n v="0.47"/>
    <x v="4"/>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s v="no"/>
    <n v="4"/>
    <n v="80418352"/>
    <e v="#NAME?"/>
    <s v="no"/>
    <n v="108047072"/>
  </r>
  <r>
    <x v="646"/>
    <s v="Acer EK220Q 21.5 Inch  Full HD  VA Panel LCD Monitor with LED Back Light I 250 Nits I HDMI, VGA Ports I Eye Care Features Like Bluelight Shield, Flickerless &amp; Comfy View "/>
    <s v="Computers&amp;Accessories|Monitors"/>
    <n v="6299"/>
    <s v="#200-#500"/>
    <n v="13750"/>
    <n v="0.54"/>
    <x v="3"/>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s v="yes"/>
    <n v="4"/>
    <n v="27692500"/>
    <e v="#NAME?"/>
    <s v="no"/>
    <n v="11999412"/>
  </r>
  <r>
    <x v="647"/>
    <s v="E-COSMOS 5V 1.2W Portable Flexible USB LED Light  - Set of 2 Pieces"/>
    <s v="Computers&amp;Accessories|Accessories&amp;Peripherals|USBGadgets|Lamps"/>
    <n v="59"/>
    <s v="#200"/>
    <n v="59"/>
    <n v="0"/>
    <x v="12"/>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s v="no"/>
    <n v="4"/>
    <n v="351522"/>
    <s v="#200"/>
    <s v="no"/>
    <n v="227720718"/>
  </r>
  <r>
    <x v="648"/>
    <s v="boAt Dual Port Rapid Car Charger  with Quick Charge 3.0 + Free Micro USB Cable - "/>
    <s v="Electronics|Mobiles&amp;Accessories|MobileAccessories|Chargers|AutomobileChargers"/>
    <n v="571"/>
    <s v="&gt;#500"/>
    <n v="999"/>
    <n v="0.43"/>
    <x v="5"/>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s v="no"/>
    <n v="4.5"/>
    <n v="38182779"/>
    <e v="#NAME?"/>
    <s v="no"/>
    <n v="2473089805"/>
  </r>
  <r>
    <x v="649"/>
    <s v="Zebronics ZEB-COUNTY 3W Wireless Bluetooth Portable Speaker With Supporting Carry Handle, USB, SD Card, AUX, FM &amp; Call Function. "/>
    <s v="Electronics|HomeAudio|Speakers|BluetoothSpeakers"/>
    <n v="549"/>
    <s v="&gt;#500"/>
    <n v="999"/>
    <n v="0.45"/>
    <x v="2"/>
    <n v="6470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s v="no"/>
    <n v="4"/>
    <n v="64640295"/>
    <e v="#NAME?"/>
    <s v="no"/>
    <n v="1108331945"/>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s v="&gt;#500"/>
    <n v="5999"/>
    <n v="0.65"/>
    <x v="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 iPad Pro , iPad Pro 11 inch, iPad Air , iPad mini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s v="yes"/>
    <n v="4.5"/>
    <n v="102756871"/>
    <e v="#NAME?"/>
    <s v="no"/>
    <n v="205136904"/>
  </r>
  <r>
    <x v="19"/>
    <s v="LG 80 cm  HD Ready Smart LED TV 32LM563BPTC "/>
    <s v="Electronics|HomeTheater,TV&amp;Video|Televisions|SmartTelevisions"/>
    <n v="13490"/>
    <s v="&gt;#500"/>
    <n v="21990"/>
    <n v="0.39"/>
    <x v="5"/>
    <n v="11976"/>
    <s v="Resolution: HD Ready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s v="no"/>
    <n v="4.5"/>
    <n v="263352240"/>
    <e v="#NAME?"/>
    <s v="no"/>
    <n v="207759648"/>
  </r>
  <r>
    <x v="650"/>
    <s v="Zebronics Wired Keyboard and Mouse Combo with 104 Keys and a USB Mouse with 1200 DPI - JUDWAA 750"/>
    <s v="Computers&amp;Accessories|Accessories&amp;Peripherals|Keyboards,Mice&amp;InputDevices|Keyboard&amp;MouseSets"/>
    <n v="448"/>
    <s v="&gt;#500"/>
    <n v="699"/>
    <n v="0.36"/>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s v="no"/>
    <n v="4"/>
    <n v="12126252"/>
    <e v="#NAME?"/>
    <s v="no"/>
    <n v="1523119704"/>
  </r>
  <r>
    <x v="651"/>
    <s v="JBL Tune 215BT, 16 Hrs Playtime with Quick Charge, in Ear Bluetooth Wireless Earphones with Mic, 12.5mm Premium Earbuds with Pure Bass, BT 5.0, Dual Pairing, Type C &amp; Voice Assistant Support "/>
    <s v="Electronics|Headphones,Earbuds&amp;Accessories|Headphones|In-Ear"/>
    <n v="1499"/>
    <s v="#200-#500"/>
    <n v="2999"/>
    <n v="0.5"/>
    <x v="8"/>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s v="yes"/>
    <n v="3.5"/>
    <n v="263306202"/>
    <e v="#NAME?"/>
    <s v="no"/>
    <n v="2145080736"/>
  </r>
  <r>
    <x v="652"/>
    <s v="Gizga Essentials Professional 3-in-1 Cleaning Kit for Camera, Lens, Binocular, Laptop, TV, Monitor, Smartphone, Tablet "/>
    <s v="Electronics|Cameras&amp;Photography|Accessories|Cleaners|CleaningKits"/>
    <n v="299"/>
    <s v="&gt;#500"/>
    <n v="499"/>
    <n v="0.4"/>
    <x v="3"/>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s v="no"/>
    <n v="4"/>
    <n v="12191568"/>
    <e v="#NAME?"/>
    <s v="no"/>
    <n v="4620188928"/>
  </r>
  <r>
    <x v="653"/>
    <s v="SanDisk Ultra Dual 64 GB USB 3.0 OTG Pen Drive "/>
    <s v="Computers&amp;Accessories|ExternalDevices&amp;DataStorage|PenDrives"/>
    <n v="579"/>
    <s v="&gt;#500"/>
    <n v="1400"/>
    <n v="0.59"/>
    <x v="5"/>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s v="yes"/>
    <n v="4.5"/>
    <n v="264745600"/>
    <e v="#NAME?"/>
    <s v="no"/>
    <n v="17607851648"/>
  </r>
  <r>
    <x v="654"/>
    <s v="TP-Link Tapo 360¬∞ 2MP 1080p Full HD Pan/Tilt Home Security Wi-Fi Smart Camera| Alexa Enabled| 2-Way Audio| Night Vision| Motion Detection| Sound and Light Alarm| Indoor CCTV  White"/>
    <s v="Electronics|Cameras&amp;Photography|SecurityCameras|DomeCameras"/>
    <n v="2499"/>
    <s v="&gt;#500"/>
    <n v="3299"/>
    <n v="0.24"/>
    <x v="3"/>
    <n v="93112"/>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of footage. |Voice Control ‚Äî‚Äî Free Up Your Hands with Voice Control ‚Äî‚Äî Works with the Google Assistant and Amazon Alexa. |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s v="no"/>
    <n v="4"/>
    <n v="307176488"/>
    <e v="#NAME?"/>
    <s v="no"/>
    <n v="4424775352"/>
  </r>
  <r>
    <x v="655"/>
    <s v="boAt Airdopes 171 in Ear Bluetooth True Wireless Earbuds with Upto 13 Hours Battery, IPX4, Bluetooth v5.0, Dual Tone Finish with Mic "/>
    <s v="Electronics|Headphones,Earbuds&amp;Accessories|Headphones|In-Ear"/>
    <n v="1199"/>
    <s v="#200-#500"/>
    <n v="5999"/>
    <n v="0.8"/>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s v="yes"/>
    <n v="4"/>
    <n v="285078479"/>
    <e v="#NAME?"/>
    <s v="no"/>
    <n v="1292618721"/>
  </r>
  <r>
    <x v="656"/>
    <s v="Duracell Plus AAA Rechargeable Batteries  Pack of 4"/>
    <s v="Electronics|GeneralPurposeBatteries&amp;BatteryChargers|RechargeableBatteries"/>
    <n v="399"/>
    <s v="#200-#500"/>
    <n v="499"/>
    <n v="0.2"/>
    <x v="5"/>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s v="no"/>
    <n v="4.5"/>
    <n v="13573299"/>
    <e v="#NAME?"/>
    <s v="no"/>
    <n v="298177362"/>
  </r>
  <r>
    <x v="21"/>
    <s v="tizum HDMI to VGA Adapter Cable 1080P for Projector, Computer, Laptop, TV, Projectors &amp; TV"/>
    <s v="Electronics|HomeTheater,TV&amp;Video|Accessories|Cables|HDMICables"/>
    <n v="279"/>
    <s v="&gt;#500"/>
    <n v="499"/>
    <n v="0.44"/>
    <x v="8"/>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s v="no"/>
    <n v="3.5"/>
    <n v="5470038"/>
    <e v="#NAME?"/>
    <s v="no"/>
    <n v="178669638"/>
  </r>
  <r>
    <x v="22"/>
    <s v="Samsung 80 cm  Wondertainment Series HD Ready LED Smart TV UA32T4340BKXXL "/>
    <s v="Electronics|HomeTheater,TV&amp;Video|Televisions|SmartTelevisions"/>
    <n v="13490"/>
    <s v="#200-#500"/>
    <n v="22900"/>
    <n v="0.41"/>
    <x v="5"/>
    <n v="16299"/>
    <s v="Resolution: HD Ready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s v="no"/>
    <n v="4.5"/>
    <n v="373247100"/>
    <e v="#NAME?"/>
    <s v="no"/>
    <n v="513972666"/>
  </r>
  <r>
    <x v="657"/>
    <s v="Logitech B100 Wired USB Mouse, 3 yr Warranty, 800 DPI Optical Tracking, Ambidextrous PC/Mac/Laptop - Black"/>
    <s v="Computers&amp;Accessories|Accessories&amp;Peripherals|Keyboards,Mice&amp;InputDevices|Mice"/>
    <n v="279"/>
    <s v="&gt;#500"/>
    <n v="375"/>
    <n v="0.26"/>
    <x v="5"/>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s v="no"/>
    <n v="4.5"/>
    <n v="11825250"/>
    <e v="#NAME?"/>
    <s v="no"/>
    <n v="238743914"/>
  </r>
  <r>
    <x v="658"/>
    <s v="Noise Pulse Buzz 1.69&quot; Bluetooth Calling Smart Watch with Call Function, 150 Watch Faces, 60 Sports Modes, Spo2 &amp; Heart Rate Monitoring, Calling Smart Watch for Men &amp; Women - Jet Black"/>
    <s v="Electronics|WearableTechnology|SmartWatches"/>
    <n v="2499"/>
    <s v="#200-#500"/>
    <n v="4999"/>
    <n v="0.5"/>
    <x v="2"/>
    <n v="7571"/>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s v="yes"/>
    <n v="4"/>
    <n v="37847429"/>
    <e v="#NAME?"/>
    <s v="no"/>
    <n v="49491627"/>
  </r>
  <r>
    <x v="659"/>
    <s v="Classmate 2100117 Soft Cover 6 Subject Spiral Binding Notebook, Single Line, 300 Pages"/>
    <s v="OfficeProducts|OfficePaperProducts|Paper|Stationery|Notebooks,WritingPads&amp;Diaries|WireboundNotebooks"/>
    <n v="137"/>
    <s v="#200"/>
    <n v="160"/>
    <n v="0.14000000000000001"/>
    <x v="6"/>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s v="no"/>
    <n v="4.5"/>
    <n v="1045920"/>
    <s v="#200"/>
    <s v="no"/>
    <n v="61297449"/>
  </r>
  <r>
    <x v="23"/>
    <s v="Flix Micro Usb Cable For Smartphone "/>
    <s v="Computers&amp;Accessories|Accessories&amp;Peripherals|Cables&amp;Accessories|Cables|USBCables"/>
    <n v="59"/>
    <s v="#200"/>
    <n v="199"/>
    <n v="0.7"/>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s v="yes"/>
    <n v="4"/>
    <n v="1866023"/>
    <s v="#200"/>
    <s v="no"/>
    <n v="197010770"/>
  </r>
  <r>
    <x v="660"/>
    <s v="AirCase Rugged Hard Drive Case for 2.5-inch Western Digital, Seagate, Toshiba, Portable Storage Shell for Gadget Hard Disk USB Cable Power Bank Mobile Charger Earphone, Waterproof "/>
    <s v="Computers&amp;Accessories|Accessories&amp;Peripherals|HardDiskBags"/>
    <n v="299"/>
    <s v="&gt;#500"/>
    <n v="499"/>
    <n v="0.4"/>
    <x v="7"/>
    <n v="2101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s v="no"/>
    <n v="4.5"/>
    <n v="10483990"/>
    <e v="#NAME?"/>
    <s v="no"/>
    <n v="73892170"/>
  </r>
  <r>
    <x v="661"/>
    <s v="Noise Buds VS402 Truly Wireless in Ear Earbuds, 35-Hours of Playtime, Instacharge, Quad Mic with ENC, Hyper Sync, Low Latency, 10mm Driver, Bluetooth v5.3 and Breathing LED Lights "/>
    <s v="Electronics|Headphones,Earbuds&amp;Accessories|Headphones|In-Ear"/>
    <n v="1799"/>
    <s v="&gt;#500"/>
    <n v="3999"/>
    <n v="0.55000000000000004"/>
    <x v="2"/>
    <n v="3517"/>
    <s v="Up to 35-hour playtime: The 35-hour playtime will keep you company throughout.|Instacharge: A quick 10-minute charge will keep you going for 120 minutes straight.|Environmental Noise Cancellation :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s v="yes"/>
    <n v="4"/>
    <n v="14064483"/>
    <e v="#NAME?"/>
    <s v="no"/>
    <n v="224732783"/>
  </r>
  <r>
    <x v="662"/>
    <s v="JBL Go 2, Wireless Portable Bluetooth Speaker with Mic, JBL Signature Sound, Vibrant Color Options with IPX7 Waterproof &amp; AUX "/>
    <s v="Electronics|HomeAudio|Speakers|BluetoothSpeakers"/>
    <n v="1999"/>
    <s v="&gt;#500"/>
    <n v="2999"/>
    <n v="0.33"/>
    <x v="5"/>
    <n v="63899"/>
    <s v="5 Hours of Playtime under optimum audio settings|Wireless Bluetooth Streaming|IPX7 Waterproof design, Battery Type Lithium-ion polymer , Charging time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s v="no"/>
    <n v="4.5"/>
    <n v="191633101"/>
    <e v="#NAME?"/>
    <s v="no"/>
    <n v="776564547"/>
  </r>
  <r>
    <x v="25"/>
    <s v="Tizum High Speed HDMI Cable with Ethernet | Supports 3D 4K | for All HDMI Devices Laptop Computer Gaming Console TV Set Top Box "/>
    <s v="Electronics|HomeTheater,TV&amp;Video|Accessories|Cables|HDMICables"/>
    <n v="199"/>
    <s v="&gt;#500"/>
    <n v="699"/>
    <n v="0.72"/>
    <x v="3"/>
    <n v="12153"/>
    <s v="Latest Standard HDMI A Male to A Male Cable: Supports Ethernet, 3D, 4K video and Audio Return Channel |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s v="yes"/>
    <n v="4"/>
    <n v="8494947"/>
    <e v="#NAME?"/>
    <s v="no"/>
    <n v="69636690"/>
  </r>
  <r>
    <x v="663"/>
    <s v="Robustrion Tempered Glass Screen Protector for iPad 10.2 inch 9th Gen Generation 2021 8th Gen 2020 7th Gen 2019"/>
    <s v="Computers&amp;Accessories|Accessories&amp;Peripherals|TabletAccessories|ScreenProtectors"/>
    <n v="399"/>
    <s v="&gt;#500"/>
    <n v="1499"/>
    <n v="0.73"/>
    <x v="4"/>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s v="yes"/>
    <n v="4"/>
    <n v="8589270"/>
    <e v="#NAME?"/>
    <s v="no"/>
    <n v="146046240"/>
  </r>
  <r>
    <x v="664"/>
    <s v="Redgear Pro Wireless Gamepad with 2.4GHz Wireless Technology, Integrated Dual Intensity Motor, Illuminated Keys for PC"/>
    <s v="Computers&amp;Accessories|Accessories&amp;Peripherals|PCGamingPeripherals|Gamepads"/>
    <n v="1699"/>
    <s v="&gt;#500"/>
    <n v="3999"/>
    <n v="0.57999999999999996"/>
    <x v="3"/>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s v="yes"/>
    <n v="4"/>
    <n v="101926512"/>
    <e v="#NAME?"/>
    <s v="no"/>
    <n v="1386674640"/>
  </r>
  <r>
    <x v="665"/>
    <s v="Logitech M235 Wireless Mouse, 1000 DPI Optical Tracking, 12 Month Life Battery, Compatible with Windows, Mac, Chromebook/PC/Laptop"/>
    <s v="Computers&amp;Accessories|Accessories&amp;Peripherals|Keyboards,Mice&amp;InputDevices|Mice"/>
    <n v="699"/>
    <s v="#200-#500"/>
    <n v="995"/>
    <n v="0.3"/>
    <x v="7"/>
    <n v="5440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s v="no"/>
    <n v="4.5"/>
    <n v="54132975"/>
    <e v="#NAME?"/>
    <s v="no"/>
    <n v="106035345"/>
  </r>
  <r>
    <x v="467"/>
    <s v="STRIFF 12 Pieces Highly Flexible Silicone Micro USB Protector, Mouse Cable Protector, Suit for All Cell Phones, Computers and Chargers "/>
    <s v="Electronics|Mobiles&amp;Accessories|MobileAccessories|D√©cor"/>
    <n v="95"/>
    <s v="&gt;#500"/>
    <n v="499"/>
    <n v="0.81"/>
    <x v="3"/>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s v="yes"/>
    <n v="4"/>
    <n v="972551"/>
    <e v="#NAME?"/>
    <s v="no"/>
    <n v="238709622"/>
  </r>
  <r>
    <x v="666"/>
    <s v="TP-link N300 WiFi Wireless Router TL-WR845N | 300Mbps Wi-Fi Speed | Three 5dBi high gain Antennas | IPv6 Compatible | AP/RE/WISP Mode | Parental Control | Guest Network"/>
    <s v="Computers&amp;Accessories|NetworkingDevices|Routers"/>
    <n v="1149"/>
    <s v="&gt;#500"/>
    <n v="1699"/>
    <n v="0.32"/>
    <x v="3"/>
    <n v="122478"/>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s v="no"/>
    <n v="4"/>
    <n v="208090122"/>
    <e v="#NAME?"/>
    <s v="no"/>
    <n v="886863198"/>
  </r>
  <r>
    <x v="667"/>
    <s v="Logitech MK240 Nano Wireless USB Keyboard and Mouse Set, 12 Function Keys 2.4GHz Wireless, 1000DPI, Spill-Resistant Design, PC/Mac, Black/Chartreuse Yellow"/>
    <s v="Computers&amp;Accessories|Accessories&amp;Peripherals|Keyboards,Mice&amp;InputDevices|Keyboard&amp;MouseSets"/>
    <n v="1495"/>
    <s v="&gt;#500"/>
    <n v="1995"/>
    <n v="0.25"/>
    <x v="5"/>
    <n v="7241"/>
    <s v="Spill-resistant design keeps your investment safe.*** ***Tested under limited conditions .|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s v="no"/>
    <n v="4.5"/>
    <n v="14445795"/>
    <e v="#NAME?"/>
    <s v="no"/>
    <n v="148129137"/>
  </r>
  <r>
    <x v="668"/>
    <s v="Callas Multipurpose Foldable Laptop Table with Cup Holder | Drawer | Mac Holder | Table Holder Study Table, Breakfast Table, Foldable and Portable/Ergonomic &amp; Rounded Edges/Non-Slip Legs "/>
    <s v="Computers&amp;Accessories|Accessories&amp;Peripherals|LaptopAccessories|Lapdesks"/>
    <n v="849"/>
    <s v="#200-#500"/>
    <n v="4999"/>
    <n v="0.83"/>
    <x v="1"/>
    <n v="20457"/>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 x 15.72 x 10.4Inc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s v="yes"/>
    <n v="4"/>
    <n v="102264543"/>
    <e v="#NAME?"/>
    <s v="no"/>
    <n v="176134770"/>
  </r>
  <r>
    <x v="669"/>
    <s v="Casio MJ-12D 150 Steps Check and Correct Desktop Calculator"/>
    <s v="OfficeProducts|OfficeElectronics|Calculators|Basic"/>
    <n v="440"/>
    <s v="&gt;#500"/>
    <n v="440"/>
    <n v="0"/>
    <x v="7"/>
    <n v="8610"/>
    <s v="Regular keys like %, square root and Memory|Dedicated +/- and Backspace Key. Plastic keys|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 x 123 x 140"/>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s v="no"/>
    <n v="4.5"/>
    <n v="3788400"/>
    <e v="#NAME?"/>
    <s v="no"/>
    <n v="142555770"/>
  </r>
  <r>
    <x v="462"/>
    <s v="Tukzer Capacitive Stylus Pen for Touch Screens Devices, Fine Point, Lightweight Metal Body with Magnetism Cover Cap for Smartphones/Tablets/iPad/iPad Pro/iPhone "/>
    <s v="Electronics|Mobiles&amp;Accessories|MobileAccessories|StylusPens"/>
    <n v="349"/>
    <s v="&gt;#500"/>
    <n v="999"/>
    <n v="0.65"/>
    <x v="12"/>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s v="yes"/>
    <n v="4"/>
    <n v="16540443"/>
    <e v="#NAME?"/>
    <s v="no"/>
    <n v="17997459"/>
  </r>
  <r>
    <x v="670"/>
    <s v="Amazon Basics Multipurpose Foldable Laptop Table with Cup Holder, Brown"/>
    <s v="Computers&amp;Accessories|Accessories&amp;Peripherals|LaptopAccessories|Lapdesks"/>
    <n v="599"/>
    <s v="#200-#500"/>
    <n v="3999"/>
    <n v="0.85"/>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s v="yes"/>
    <n v="4"/>
    <n v="4346913"/>
    <e v="#NAME?"/>
    <s v="no"/>
    <n v="1673980"/>
  </r>
  <r>
    <x v="671"/>
    <s v="Kanget [2 Pack] Type C Female to USB A Male Charger | Charging Cable Adapter Converter compatible for iPhone 14, 13, 12,11 Pro Max/Mini/XR/XS/X/SE, Samsung S20 ultra/S21/S10/S8/S9/MacBook Pro iPad "/>
    <s v="Computers&amp;Accessories|Accessories&amp;Peripherals|Adapters|USBtoUSBAdapters"/>
    <n v="149"/>
    <s v="&gt;#500"/>
    <n v="399"/>
    <n v="0.63"/>
    <x v="1"/>
    <n v="154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s v="yes"/>
    <n v="4"/>
    <n v="614460"/>
    <e v="#NAME?"/>
    <s v="no"/>
    <n v="617540"/>
  </r>
  <r>
    <x v="672"/>
    <s v="Amazon Basics Magic Slate 8.5-inch LCD Writing Tablet with Stylus Pen, for Drawing, Playing, Noting by Kids &amp; Adults, Black"/>
    <s v="Computers&amp;Accessories|Accessories&amp;Peripherals|Keyboards,Mice&amp;InputDevices|GraphicTablets"/>
    <n v="289"/>
    <s v="#200-#500"/>
    <n v="999"/>
    <n v="0.71"/>
    <x v="4"/>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s v="yes"/>
    <n v="4"/>
    <n v="400599"/>
    <e v="#NAME?"/>
    <s v="yes"/>
    <n v="3763385"/>
  </r>
  <r>
    <x v="673"/>
    <s v="Zebronics ZEB-90HB USB Hub, 4 Ports, Pocket Sized, Plug &amp; Play, for Laptop &amp; Computers"/>
    <s v="Computers&amp;Accessories|Accessories&amp;Peripherals|USBHubs"/>
    <n v="179"/>
    <s v="&gt;#500"/>
    <n v="499"/>
    <n v="0.64"/>
    <x v="11"/>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s v="yes"/>
    <n v="3.5"/>
    <n v="4683115"/>
    <e v="#NAME?"/>
    <s v="no"/>
    <n v="868938380"/>
  </r>
  <r>
    <x v="674"/>
    <s v="Noise ColorFit Pro 2 Full Touch Control Smart Watch with 35g Weight &amp; Upgraded LCD Display,IP68 Waterproof,Heart Rate Monitor,Sleep &amp; Step Tracker,Call &amp; Message Alerts &amp; Long Battery Life "/>
    <s v="Electronics|WearableTechnology|SmartWatches"/>
    <n v="1499"/>
    <s v="&gt;#500"/>
    <n v="4999"/>
    <n v="0.7"/>
    <x v="1"/>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s v="yes"/>
    <n v="4"/>
    <n v="462847412"/>
    <e v="#NAME?"/>
    <s v="no"/>
    <n v="319798952"/>
  </r>
  <r>
    <x v="675"/>
    <s v="Zebronics Zeb Buds C2 in Ear Type C Wired Earphones with Mic, Braided 1.2 Metre Cable, Metallic Design, 10mm Drivers, in Line Mic &amp; Volume Controller "/>
    <s v="Electronics|Headphones,Earbuds&amp;Accessories|Headphones|In-Ear"/>
    <n v="399"/>
    <s v="&gt;#500"/>
    <n v="699"/>
    <n v="0.43"/>
    <x v="11"/>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s v="no"/>
    <n v="3.5"/>
    <n v="2414346"/>
    <e v="#NAME?"/>
    <s v="no"/>
    <n v="54538660"/>
  </r>
  <r>
    <x v="676"/>
    <s v="Redgear A-15 Wired Gaming Mouse with Upto 6400 DPI, RGB &amp; Driver Customization for PC"/>
    <s v="Computers&amp;Accessories|Accessories&amp;Peripherals|PCGamingPeripherals|GamingMice"/>
    <n v="599"/>
    <s v="&gt;#500"/>
    <n v="799"/>
    <n v="0.25"/>
    <x v="5"/>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s v="no"/>
    <n v="4.5"/>
    <n v="12616210"/>
    <e v="#NAME?"/>
    <s v="no"/>
    <n v="236360510"/>
  </r>
  <r>
    <x v="677"/>
    <s v="JBL Commercial CSLM20B Auxiliary Omnidirectional Lavalier Microphone with Battery for Content Creation, Voiceover/Dubbing, Recording "/>
    <s v="Computers&amp;Accessories|Accessories&amp;Peripherals|Audio&amp;VideoAccessories|PCMicrophones"/>
    <n v="949"/>
    <s v="&gt;#500"/>
    <n v="2000"/>
    <n v="0.53"/>
    <x v="2"/>
    <n v="14969"/>
    <s v="Omnidirectional pickup pattern|3.5mm TRRS jack compatible with smartphones &amp; most DSLR cameras|Can be used with mixer amplifiers with 1/4&quot;  adapter|Powered by LR44 type battery to connect to DSLR cameras, Ideal for : Content Creation, Conference Calls, Voiceover/Dubbing, Voiceover/Dubbing|Cable Length: 6 Meters|Application: Content Creation, Voice over/Dubbing, Recording|Tie-clip, windshield, 1/4&quot;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s v="yes"/>
    <n v="4"/>
    <n v="29938000"/>
    <e v="#NAME?"/>
    <s v="no"/>
    <n v="630778691"/>
  </r>
  <r>
    <x v="678"/>
    <s v="Fire-Boltt India's No 1 Smartwatch Brand Ring Bluetooth Calling with SpO2 &amp; 1.7‚Äù Metal Body with Blood Oxygen Monitoring, Continuous Heart Rate, Full Touch &amp; Multiple Watch Faces"/>
    <s v="Electronics|WearableTechnology|SmartWatches"/>
    <n v="2499"/>
    <s v="#200-#500"/>
    <n v="9999"/>
    <n v="0.75"/>
    <x v="4"/>
    <n v="4213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s v="yes"/>
    <n v="4"/>
    <n v="421347861"/>
    <e v="#NAME?"/>
    <s v="no"/>
    <n v="41675471"/>
  </r>
  <r>
    <x v="679"/>
    <s v="Eveready Red 1012 AAA Batteries - Pack of 10"/>
    <s v="Electronics|GeneralPurposeBatteries&amp;BatteryChargers|DisposableBatteries"/>
    <n v="159"/>
    <s v="#200"/>
    <n v="180"/>
    <n v="0.12"/>
    <x v="5"/>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s v="no"/>
    <n v="4.5"/>
    <n v="178020"/>
    <s v="#200"/>
    <s v="yes"/>
    <n v="19408136"/>
  </r>
  <r>
    <x v="680"/>
    <s v="SanDisk Extreme microSD UHS I Card 128GB for 4K Video on Smartphones,Action Cams 190MB/s Read,90MB/s Write"/>
    <s v="Electronics|Accessories|MemoryCards|MicroSD"/>
    <n v="1329"/>
    <s v="&gt;#500"/>
    <n v="2900"/>
    <n v="0.54"/>
    <x v="7"/>
    <n v="19624"/>
    <s v="Save time with card offload speeds of up to 190MB/s* powered by SanDisk QuickFlow Technology [128GB-1TB] |4K UHD-ready with UHS Speed Class 3  and Video Speed Class 30 |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s v="yes"/>
    <n v="4.5"/>
    <n v="56909600"/>
    <e v="#NAME?"/>
    <s v="no"/>
    <n v="62816424"/>
  </r>
  <r>
    <x v="681"/>
    <s v="Portronics MPORT 31C 4-in-1 USB Hub  with Fast Data Transfer"/>
    <s v="Computers&amp;Accessories|Accessories&amp;Peripherals|USBHubs"/>
    <n v="570"/>
    <s v="&gt;#500"/>
    <n v="999"/>
    <n v="0.43"/>
    <x v="3"/>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s v="no"/>
    <n v="4"/>
    <n v="3197799"/>
    <e v="#NAME?"/>
    <s v="no"/>
    <n v="97531269"/>
  </r>
  <r>
    <x v="682"/>
    <s v="Infinity "/>
    <s v="Electronics|HomeAudio|Speakers|OutdoorSpeakers"/>
    <n v="899"/>
    <s v="&gt;#500"/>
    <n v="1999"/>
    <n v="0.55000000000000004"/>
    <x v="4"/>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Voice Assistant Integration|Battery Size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s v="yes"/>
    <n v="4"/>
    <n v="60907531"/>
    <e v="#NAME?"/>
    <s v="no"/>
    <n v="302861860"/>
  </r>
  <r>
    <x v="683"/>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s v="&gt;#500"/>
    <n v="999"/>
    <n v="0.55000000000000004"/>
    <x v="6"/>
    <n v="994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s v="yes"/>
    <n v="4.5"/>
    <n v="9930060"/>
    <e v="#NAME?"/>
    <s v="no"/>
    <n v="77114520"/>
  </r>
  <r>
    <x v="684"/>
    <s v="Brand Conquer 6 in 1 with OTG, SD Card Reader, USB Type C, USB 3.0 and Micro USB, for Memory Card | Portable Card Reader | Compatible with TF, SD, Micro SD, SDHC, SDXC, MMC, RS-MMC, Micro SDXC"/>
    <s v="Computers&amp;Accessories|ExternalDevices&amp;DataStorage|ExternalMemoryCardReaders"/>
    <n v="549"/>
    <s v="&gt;#500"/>
    <n v="999"/>
    <n v="0.45"/>
    <x v="5"/>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 A8 ;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s v="no"/>
    <n v="4.5"/>
    <n v="7750242"/>
    <e v="#NAME?"/>
    <s v="no"/>
    <n v="530717022"/>
  </r>
  <r>
    <x v="685"/>
    <s v="TP-Link AC750 Dual Band Wireless Cable Router, 4 10/100 LAN + 10/100 WAN Ports, Support Guest Network and Parental Control, 750Mbps Speed Wi-Fi, 3 Antennas  Blue, 2.4 GHz"/>
    <s v="Computers&amp;Accessories|NetworkingDevices|Routers"/>
    <n v="1529"/>
    <s v="#200-#500"/>
    <n v="2399"/>
    <n v="0.36"/>
    <x v="5"/>
    <n v="68409"/>
    <s v="750 Mbps Dual Band Wi-Fi ‚Äî‚Äî Simultaneous 2.4GHz 300Mbps and 5GHz 433Mbps connections for 733Mbps of total available bandwidth. WiFi Range : 2 Bedroom Houses ;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s v="no"/>
    <n v="4.5"/>
    <n v="164113191"/>
    <e v="#NAME?"/>
    <s v="no"/>
    <n v="211725855"/>
  </r>
  <r>
    <x v="686"/>
    <s v="Parker Quink Ink Bottle, Blue"/>
    <s v="OfficeProducts|OfficePaperProducts|Paper|Stationery|Pens,Pencils&amp;WritingSupplies|Pens&amp;Refills|BottledInk"/>
    <n v="100"/>
    <s v="#200"/>
    <n v="100"/>
    <n v="0"/>
    <x v="5"/>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s v="no"/>
    <n v="4.5"/>
    <n v="309500"/>
    <s v="#200"/>
    <s v="no"/>
    <n v="2794785"/>
  </r>
  <r>
    <x v="687"/>
    <s v="STRIFF Laptop Stand Adjustable Laptop Computer Stand Multi-Angle Stand Phone Stand Portable Foldable Laptop Riser Notebook Holder Stand Compatible for 9 to 15.6‚Äù Laptops Black"/>
    <s v="Computers&amp;Accessories|Accessories&amp;Peripherals|LaptopAccessories|NotebookComputerStands"/>
    <n v="299"/>
    <s v="&gt;#500"/>
    <n v="1499"/>
    <n v="0.8"/>
    <x v="3"/>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s v="yes"/>
    <n v="4"/>
    <n v="1353597"/>
    <e v="#NAME?"/>
    <s v="yes"/>
    <n v="23271213"/>
  </r>
  <r>
    <x v="688"/>
    <s v="Logitech MK215 Wireless Keyboard and Mouse Combo for Windows, 2.4 GHz Wireless, Compact Design, 2-Year Battery Life,5 Month Battery Life PC/Laptop- Black"/>
    <s v="Computers&amp;Accessories|Accessories&amp;Peripherals|Keyboards,Mice&amp;InputDevices|Keyboard&amp;MouseSets"/>
    <n v="1295"/>
    <s v="&gt;#500"/>
    <n v="1795"/>
    <n v="0.28000000000000003"/>
    <x v="4"/>
    <n v="25771"/>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IN THE BOX: Keyboard, mouse, USB receiver, 2 AAA batteries , 2 AAA batteries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s v="no"/>
    <n v="4"/>
    <n v="46258945"/>
    <e v="#NAME?"/>
    <s v="no"/>
    <n v="7040353719"/>
  </r>
  <r>
    <x v="689"/>
    <s v="boAt Bassheads 225 in Ear Wired Earphones with Mic"/>
    <s v="Electronics|Headphones,Earbuds&amp;Accessories|Headphones|In-Ear"/>
    <n v="699"/>
    <s v="#200-#500"/>
    <n v="999"/>
    <n v="0.3"/>
    <x v="4"/>
    <n v="273189"/>
    <s v="Has a PVC cable which is durable and tangle free. Impedance 16Œ©, Sensitivity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s v="no"/>
    <n v="4"/>
    <n v="272915811"/>
    <e v="#NAME?"/>
    <s v="no"/>
    <n v="1034020365"/>
  </r>
  <r>
    <x v="690"/>
    <s v="Luxor 5 Subject Single Ruled Notebook - A4, 70 GSM, 300 pages"/>
    <s v="OfficeProducts|OfficePaperProducts|Paper|Stationery|Notebooks,WritingPads&amp;Diaries|CompositionNotebooks"/>
    <n v="252"/>
    <s v="#200-#500"/>
    <n v="315"/>
    <n v="0.2"/>
    <x v="7"/>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s v="no"/>
    <n v="4.5"/>
    <n v="1192275"/>
    <e v="#NAME?"/>
    <s v="no"/>
    <n v="10847810"/>
  </r>
  <r>
    <x v="691"/>
    <s v="Duracell Chhota Power AA Battery Set of 10 Pcs"/>
    <s v="Electronics|GeneralPurposeBatteries&amp;BatteryChargers|DisposableBatteries"/>
    <n v="190"/>
    <s v="&gt;#500"/>
    <n v="220"/>
    <n v="0.14000000000000001"/>
    <x v="6"/>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s v="no"/>
    <n v="4.5"/>
    <n v="630520"/>
    <e v="#NAME?"/>
    <s v="no"/>
    <n v="78021118"/>
  </r>
  <r>
    <x v="692"/>
    <s v="Zebronics Zeb-Transformer Gaming Keyboard and Mouse Combo "/>
    <s v="Computers&amp;Accessories|Accessories&amp;Peripherals|Keyboards,Mice&amp;InputDevices|Keyboard&amp;MouseSets"/>
    <n v="1299"/>
    <s v="&gt;#500"/>
    <n v="1599"/>
    <n v="0.19"/>
    <x v="5"/>
    <n v="27223"/>
    <s v="Multicolor LED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s v="no"/>
    <n v="4.5"/>
    <n v="43529577"/>
    <e v="#NAME?"/>
    <s v="no"/>
    <n v="2241977388"/>
  </r>
  <r>
    <x v="693"/>
    <s v="SanDisk Ultra 64 GB USB Pen Drives "/>
    <s v="Computers&amp;Accessories|ExternalDevices&amp;DataStorage|PenDrives"/>
    <n v="729"/>
    <s v="&gt;#500"/>
    <n v="1650"/>
    <n v="0.56000000000000005"/>
    <x v="5"/>
    <n v="82356"/>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s v="yes"/>
    <n v="4.5"/>
    <n v="135887400"/>
    <e v="#NAME?"/>
    <s v="no"/>
    <n v="470993964"/>
  </r>
  <r>
    <x v="694"/>
    <s v="Parker Classic Gold Gold Trim Ball Pen"/>
    <s v="OfficeProducts|OfficePaperProducts|Paper|Stationery|Pens,Pencils&amp;WritingSupplies|Pens&amp;Refills|RetractableBallpointPens"/>
    <n v="480"/>
    <s v="&gt;#500"/>
    <n v="600"/>
    <n v="0.2"/>
    <x v="5"/>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s v="no"/>
    <n v="4.5"/>
    <n v="3431400"/>
    <e v="#NAME?"/>
    <s v="no"/>
    <n v="153726720"/>
  </r>
  <r>
    <x v="477"/>
    <s v="boAt Flash Edition Smart Watch with Activity Tracker, Multiple Sports Modes, 1.3&quot; Screen, 170+ Watch Faces, Sleep Monitor, Gesture, Camera &amp; Music Control, IP68 &amp; 7 Days Battery Life"/>
    <s v="Electronics|WearableTechnology|SmartWatches"/>
    <n v="1799"/>
    <s v="&gt;#500"/>
    <n v="6990"/>
    <n v="0.74"/>
    <x v="1"/>
    <n v="26880"/>
    <s v="1.3&quot;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s v="yes"/>
    <n v="4"/>
    <n v="187891200"/>
    <e v="#NAME?"/>
    <s v="no"/>
    <n v="45427200"/>
  </r>
  <r>
    <x v="695"/>
    <s v="Tarkan Portable Folding Laptop Desk for Bed, Lapdesk with Handle, Drawer, Cup &amp; Mobile/Tablet Holder for Study, Eating, Work "/>
    <s v="Computers&amp;Accessories|Accessories&amp;Peripherals|LaptopAccessories|Lapdesks"/>
    <n v="999"/>
    <s v="#200-#500"/>
    <n v="2499"/>
    <n v="0.6"/>
    <x v="5"/>
    <n v="1690"/>
    <s v="‚úÖ„ÄêSmart Design - 2021 Model„ÄëThis new Gen. laptop bed table is well thought &amp; crafted keeping work from home in mind, learning from the older models &amp; its challenges. Size : 60x 40x 28,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s v="yes"/>
    <n v="4.5"/>
    <n v="4223310"/>
    <e v="#NAME?"/>
    <s v="no"/>
    <n v="4674540"/>
  </r>
  <r>
    <x v="27"/>
    <s v="Ambrane Unbreakable 3 in 1 Fast Charging Braided Multipurpose Cable for Speaker with 2.1 A Speed - 1.25 meter, Black"/>
    <s v="Computers&amp;Accessories|Accessories&amp;Peripherals|Cables&amp;Accessories|Cables|USBCables"/>
    <n v="299"/>
    <s v="&gt;#500"/>
    <n v="399"/>
    <n v="0.25"/>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s v="no"/>
    <n v="4"/>
    <n v="1103634"/>
    <e v="#NAME?"/>
    <s v="no"/>
    <n v="23156952"/>
  </r>
  <r>
    <x v="696"/>
    <s v="Quantum RJ45 Ethernet Patch Cable/LAN Router Cable with Heavy Duty Gold Plated Connectors Supports Hi-Speed Gigabit Upto 1000Mbps, Waterproof and Durable,1-Year Warranty-32.8 Feet "/>
    <s v="Computers&amp;Accessories|Accessories&amp;Peripherals|Cables&amp;Accessories|Cables|EthernetCables"/>
    <n v="238"/>
    <s v="&gt;#500"/>
    <n v="699"/>
    <n v="0.66"/>
    <x v="6"/>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s v="yes"/>
    <n v="4.5"/>
    <n v="5852028"/>
    <e v="#NAME?"/>
    <s v="no"/>
    <n v="59550036"/>
  </r>
  <r>
    <x v="697"/>
    <s v="HP USB Wireless Spill Resistance Keyboard and Mouse Set with 10m Working Range 2.4G Wireless Technology / 3 Years Warranty , Black"/>
    <s v="Computers&amp;Accessories|Accessories&amp;Peripherals|Keyboards,Mice&amp;InputDevices|Keyboard&amp;MouseSets"/>
    <n v="1349"/>
    <s v="&gt;#500"/>
    <n v="2198"/>
    <n v="0.39"/>
    <x v="1"/>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s v="no"/>
    <n v="4"/>
    <n v="15634374"/>
    <e v="#NAME?"/>
    <s v="no"/>
    <n v="148306050"/>
  </r>
  <r>
    <x v="29"/>
    <s v="boAt A400 USB Type-C to USB-A 2.0 Male Data Cable, 2 Meter "/>
    <s v="Computers&amp;Accessories|Accessories&amp;Peripherals|Cables&amp;Accessories|Cables|USBCables"/>
    <n v="299"/>
    <s v="#200-#500"/>
    <n v="999"/>
    <n v="0.7"/>
    <x v="5"/>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s v="yes"/>
    <n v="4.5"/>
    <n v="20829150"/>
    <e v="#NAME?"/>
    <s v="no"/>
    <n v="58463400"/>
  </r>
  <r>
    <x v="698"/>
    <s v="HUMBLE Dynamic Lapel Collar Mic Voice Recording Filter Microphone for Singing Youtube SmartPhones, Black"/>
    <s v="Computers&amp;Accessories|Accessories&amp;Peripherals|Audio&amp;VideoAccessories|PCMicrophones"/>
    <n v="199"/>
    <s v="&gt;#500"/>
    <n v="499"/>
    <n v="0.6"/>
    <x v="9"/>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s v="yes"/>
    <n v="3.5"/>
    <n v="1399196"/>
    <e v="#NAME?"/>
    <s v="no"/>
    <n v="5568744"/>
  </r>
  <r>
    <x v="699"/>
    <s v="Boult Audio Omega with 30dB ANC+ ENC, 32H Playtime, 45ms Latency Gaming Mode, Quad Mic Zen ENC, 3 Equalizer Modes, ANC, Type-C Fast Charging, IPX5 True Wireless in Ear Bluetooth Earbuds "/>
    <s v="Electronics|Headphones,Earbuds&amp;Accessories|Headphones|In-Ear"/>
    <n v="1999"/>
    <s v="#200-#500"/>
    <n v="9999"/>
    <n v="0.8"/>
    <x v="8"/>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s v="yes"/>
    <n v="3.5"/>
    <n v="19858014"/>
    <e v="#NAME?"/>
    <s v="no"/>
    <n v="4867686"/>
  </r>
  <r>
    <x v="700"/>
    <s v="STRIFF UPH2W Multi Angle Tablet/Mobile Stand. Holder for iPhone, Android, Samsung, OnePlus, Xiaomi. Portable,Foldable Stand.Perfect for Bed,Office, Home,Gift and Desktop "/>
    <s v="Electronics|Mobiles&amp;Accessories|MobileAccessories|Stands"/>
    <n v="99"/>
    <s v="&gt;#500"/>
    <n v="499"/>
    <n v="0.8"/>
    <x v="4"/>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s v="yes"/>
    <n v="4"/>
    <n v="1223049"/>
    <e v="#NAME?"/>
    <s v="no"/>
    <n v="56373"/>
  </r>
  <r>
    <x v="701"/>
    <s v="Amazon Basics Wireless Mouse | 2.4 GHz Connection, 1600 DPI | Type - C Adapter | Upto 12 Months of Battery Life | Ambidextrous Design | Suitable for PC/Mac/Laptop"/>
    <s v="Computers&amp;Accessories|Accessories&amp;Peripherals|Keyboards,Mice&amp;InputDevices|Mice"/>
    <n v="499"/>
    <s v="&gt;#500"/>
    <n v="1000"/>
    <n v="0.5"/>
    <x v="16"/>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s v="yes"/>
    <n v="5"/>
    <n v="23000"/>
    <e v="#NAME?"/>
    <s v="yes"/>
    <n v="602462"/>
  </r>
  <r>
    <x v="702"/>
    <s v="Crucial RAM 8GB DDR4 3200MHz CL22  Laptop Memory CT8G4SFRA32A"/>
    <s v="Computers&amp;Accessories|Components|Memory"/>
    <n v="1792"/>
    <s v="&gt;#500"/>
    <n v="3500"/>
    <n v="0.49"/>
    <x v="7"/>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s v="no"/>
    <n v="4.5"/>
    <n v="91679000"/>
    <e v="#NAME?"/>
    <s v="no"/>
    <n v="413419902"/>
  </r>
  <r>
    <x v="703"/>
    <s v="APC Back-UPS BX600C-IN 600VA / 360W, 230V, UPS System, an Ideal Power Backup &amp; Protection for Home Office, Desktop PC &amp; Home Electronics"/>
    <s v="Computers&amp;Accessories|Accessories&amp;Peripherals|UninterruptedPowerSupplies"/>
    <n v="3299"/>
    <s v="#200-#500"/>
    <n v="4100"/>
    <n v="0.2"/>
    <x v="2"/>
    <n v="15783"/>
    <s v="Compact Design Line Interactive UPS with Load Capacity of 360Watts / 600VA. Output Frequency  : 47 - 63 Hz Sync to mains|Three Battery Backed up and Surge Protected 6A, 2/3 Pin Output Indian Power Socket|Automatic Voltage Regulato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s v="no"/>
    <n v="4"/>
    <n v="64710300"/>
    <e v="#NAME?"/>
    <s v="no"/>
    <n v="127100499"/>
  </r>
  <r>
    <x v="704"/>
    <s v="Luxor 5 Subject Single Ruled Notebook - A5 Size, 70 GSM, 300 Pages"/>
    <s v="OfficeProducts|OfficePaperProducts|Paper|Stationery|Notebooks,WritingPads&amp;Diaries|CompositionNotebooks"/>
    <n v="125"/>
    <s v="#200"/>
    <n v="180"/>
    <n v="0.31"/>
    <x v="6"/>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s v="no"/>
    <n v="4.5"/>
    <n v="1449540"/>
    <s v="#200"/>
    <s v="no"/>
    <n v="22620877"/>
  </r>
  <r>
    <x v="705"/>
    <s v="Zebronics Zeb-Jaguar Wireless Mouse, 2.4GHz with USB Nano Receiver, High Precision Optical Tracking, 4 Buttons, Plug &amp; Play, Ambidextrous, for PC/Mac/Laptop "/>
    <s v="Computers&amp;Accessories|Accessories&amp;Peripherals|Keyboards,Mice&amp;InputDevices|Mice"/>
    <n v="399"/>
    <s v="&gt;#500"/>
    <n v="1190"/>
    <n v="0.66"/>
    <x v="4"/>
    <n v="2809"/>
    <s v="Enjoy seamless connectivity with 2.4GHz, Plug &amp; Play|4 Buttons: Left Click, Right Click, Middle Click , DPI Button|High Precision Sensor with 1600 DPI for smooth cursor movements|Comes with USB Nano Receiver "/>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s v="yes"/>
    <n v="4"/>
    <n v="3342710"/>
    <e v="#NAME?"/>
    <s v="no"/>
    <n v="72781190"/>
  </r>
  <r>
    <x v="706"/>
    <s v="Boult Audio Truebuds with 30H Playtime, IPX7 Waterproof, Lightning Boult‚Ñ¢ Type C Fast Charging , BoomX‚Ñ¢ Tech Rich Bass, Pro+ Calling HD Mic, Touch Controls in Ear Earbuds TWS "/>
    <s v="Electronics|Headphones,Earbuds&amp;Accessories|Headphones|In-Ear"/>
    <n v="1199"/>
    <s v="&gt;#500"/>
    <n v="7999"/>
    <n v="0.85"/>
    <x v="10"/>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s v="yes"/>
    <n v="3.5"/>
    <n v="207254090"/>
    <e v="#NAME?"/>
    <s v="no"/>
    <n v="30392430"/>
  </r>
  <r>
    <x v="707"/>
    <s v="Wembley LCD Writing Pad/Tab | Writing, Drawing, Reusable, Portable Pad with Colorful Letters | 9 Inch Graphic Tablet "/>
    <s v="Computers&amp;Accessories|Accessories&amp;Peripherals|Keyboards,Mice&amp;InputDevices|GraphicTablets"/>
    <n v="235"/>
    <s v="&gt;#500"/>
    <n v="1599"/>
    <n v="0.85"/>
    <x v="12"/>
    <n v="1173"/>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s v="yes"/>
    <n v="4"/>
    <n v="1875627"/>
    <e v="#NAME?"/>
    <s v="no"/>
    <n v="7533006"/>
  </r>
  <r>
    <x v="708"/>
    <s v="Gizga Essentials Multi-Purpose Portable &amp; Foldable Wooden Desk for Bed Tray, Laptop Table, Study Table "/>
    <s v="Computers&amp;Accessories|Accessories&amp;Peripherals|LaptopAccessories|Lapdesks"/>
    <n v="549"/>
    <s v="#200-#500"/>
    <n v="1999"/>
    <n v="0.73"/>
    <x v="10"/>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s v="yes"/>
    <n v="3.5"/>
    <n v="12837578"/>
    <e v="#NAME?"/>
    <s v="no"/>
    <n v="1547702"/>
  </r>
  <r>
    <x v="709"/>
    <s v="E-COSMOS Plug in LED Night Light Mini USB LED Light Flexible USB LED Ambient Light Mini USB LED Light, LED Portable car Bulb, Indoor, Outdoor, Reading, Sleep "/>
    <s v="Computers&amp;Accessories|Accessories&amp;Peripherals|USBGadgets|Lamps"/>
    <n v="89"/>
    <s v="#200"/>
    <n v="99"/>
    <n v="0.1"/>
    <x v="3"/>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s v="no"/>
    <n v="4"/>
    <n v="23859"/>
    <s v="#200"/>
    <s v="yes"/>
    <n v="44344"/>
  </r>
  <r>
    <x v="28"/>
    <s v="Duracell USB C To Lightning Apple Certified  Braided Sync &amp; Charge Cable For Iphone, Ipad And Ipod. Fast Charging Lightning Cable, 3.9 Feet  - Black"/>
    <s v="Computers&amp;Accessories|Accessories&amp;Peripherals|Cables&amp;Accessories|Cables|USBCables"/>
    <n v="970"/>
    <s v="&gt;#500"/>
    <n v="1999"/>
    <n v="0.51"/>
    <x v="6"/>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s v="yes"/>
    <n v="4.5"/>
    <n v="367816"/>
    <e v="#NAME?"/>
    <s v="yes"/>
    <n v="2691736"/>
  </r>
  <r>
    <x v="710"/>
    <s v="Noise Buds VS201 V2 in-Ear Truly Wireless Earbuds with Dual Equalizer | with Mic | Total 14-Hour Playtime | Full Touch Control | IPX5 Water Resistance and Bluetooth v5.1 "/>
    <s v="Electronics|Headphones,Earbuds&amp;Accessories|Headphones|In-Ear"/>
    <n v="1299"/>
    <s v="&gt;#500"/>
    <n v="2999"/>
    <n v="0.56999999999999995"/>
    <x v="12"/>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s v="yes"/>
    <n v="4"/>
    <n v="43872371"/>
    <e v="#NAME?"/>
    <s v="no"/>
    <n v="22353112"/>
  </r>
  <r>
    <x v="711"/>
    <s v="Lapster Gel Mouse pad with Wrist Rest , Gaming Mouse Pad with Lycra Cloth Nonslip for Laptop , Computer, , Home &amp; Office "/>
    <s v="Computers&amp;Accessories|Accessories&amp;Peripherals|Keyboards,Mice&amp;InputDevices|Keyboard&amp;MiceAccessories|MousePads"/>
    <n v="230"/>
    <s v="#200-#500"/>
    <n v="999"/>
    <n v="0.77"/>
    <x v="3"/>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s v="yes"/>
    <n v="4"/>
    <n v="1526472"/>
    <e v="#NAME?"/>
    <s v="no"/>
    <n v="22968896"/>
  </r>
  <r>
    <x v="712"/>
    <s v="Gizga Essentials Earphone Carrying Case, Multi-Purpose Pocket Storage Travel Organizer for Earphones, Headset, Pen Drives, SD Cards, Shock-Proof Ballistic Nylon, Soft Fabric, Mesh Pocket, Green"/>
    <s v="Electronics|Headphones,Earbuds&amp;Accessories|Cases"/>
    <n v="119"/>
    <s v="&gt;#500"/>
    <n v="499"/>
    <n v="0.76"/>
    <x v="5"/>
    <n v="15032"/>
    <s v="SUPERIOR QUALITY: Gizga Essentials Earphone Carrying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s v="yes"/>
    <n v="4.5"/>
    <n v="7500968"/>
    <e v="#NAME?"/>
    <s v="no"/>
    <n v="1046001720"/>
  </r>
  <r>
    <x v="713"/>
    <s v="SanDisk Ultra SDHC UHS-I Card 32GB 120MB/s R for DSLR Cameras, for Full HD Recording, 10Y Warranty"/>
    <s v="Electronics|Accessories|MemoryCards|SecureDigitalCards"/>
    <n v="449"/>
    <s v="&gt;#500"/>
    <n v="800"/>
    <n v="0.44"/>
    <x v="6"/>
    <n v="69585"/>
    <s v="Great choice for compact to mid-range point-and-shoot cameras|Quick transfer speeds up to 120MB/s to backup those moments|Up to 256GB* to store tons of pictures and even more Full HD video|Exceptional video recording performance with UHS Speed Class 1 5 and Class 10 rating for Full HD video |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s v="no"/>
    <n v="4.5"/>
    <n v="55668000"/>
    <e v="#NAME?"/>
    <s v="no"/>
    <n v="1000006035"/>
  </r>
  <r>
    <x v="714"/>
    <s v="DIGITEK¬Æ  Professional  Dual Temperature LED Ring Light with Tripod Stand &amp; Mini Tripod for YouTube, Photo-Shoot, Video Shoot, Live Stream, Makeup, Vlogging &amp; More"/>
    <s v="Electronics|Mobiles&amp;Accessories|MobileAccessories|Photo&amp;VideoAccessories|Flashes&amp;SelfieLights|SelfieLights"/>
    <n v="1699"/>
    <s v="&gt;#500"/>
    <n v="3495"/>
    <n v="0.51"/>
    <x v="4"/>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s v="yes"/>
    <n v="4"/>
    <n v="50226645"/>
    <e v="#NAME?"/>
    <s v="no"/>
    <n v="45728522"/>
  </r>
  <r>
    <x v="715"/>
    <s v="Classmate Long Notebook - 140 Pages, Single Line, 297mm x 210mm "/>
    <s v="OfficeProducts|OfficePaperProducts|Paper|Stationery|Notebooks,WritingPads&amp;Diaries|CompositionNotebooks"/>
    <n v="561"/>
    <s v="&gt;#500"/>
    <n v="720"/>
    <n v="0.22"/>
    <x v="6"/>
    <n v="3182"/>
    <s v="The cover design of the notebook is subject to change, it depends on stock availability|Long Notebook - 140 Pages, Single Line, 297mm x 210mm |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s v="no"/>
    <n v="4.5"/>
    <n v="2291040"/>
    <e v="#NAME?"/>
    <s v="no"/>
    <n v="82369252"/>
  </r>
  <r>
    <x v="716"/>
    <s v="Lenovo 300 Wired Plug &amp; Play USB Mouse, High Resolution 1600 DPI Optical Sensor, 3-Button Design with clickable Scroll Wheel, Ambidextrous, Ergonomic Mouse for Comfortable All-Day Grip "/>
    <s v="Computers&amp;Accessories|Accessories&amp;Peripherals|Keyboards,Mice&amp;InputDevices|Mice"/>
    <n v="289"/>
    <s v="&gt;#500"/>
    <n v="590"/>
    <n v="0.51"/>
    <x v="6"/>
    <n v="25886"/>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s v="yes"/>
    <n v="4.5"/>
    <n v="15272740"/>
    <e v="#NAME?"/>
    <s v="no"/>
    <n v="122596096"/>
  </r>
  <r>
    <x v="717"/>
    <s v="Dyazo 6 Angles Adjustable Aluminum Ergonomic Foldable Portable Tabletop Laptop/Desktop Riser Stand Holder Compatible for MacBook, HP, Dell, Lenovo &amp; All Other Notebook "/>
    <s v="Computers&amp;Accessories|Accessories&amp;Peripherals|LaptopAccessories|NotebookComputerStands"/>
    <n v="599"/>
    <s v="&gt;#500"/>
    <n v="1999"/>
    <n v="0.7"/>
    <x v="6"/>
    <n v="4736"/>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s v="yes"/>
    <n v="4.5"/>
    <n v="9467264"/>
    <e v="#NAME?"/>
    <s v="no"/>
    <n v="345751680"/>
  </r>
  <r>
    <x v="718"/>
    <s v="Western Digital WD 2TB My Passport Portable Hard Disk Drive, USB 3.0 with¬† Automatic Backup, 256 Bit AES Hardware Encryption,Password Protection,Compatible with Windows and Mac, External HDD-Black"/>
    <s v="Computers&amp;Accessories|ExternalDevices&amp;DataStorage|ExternalHardDisks"/>
    <n v="5599"/>
    <s v="&gt;#500"/>
    <n v="7350"/>
    <n v="0.24"/>
    <x v="6"/>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s v="no"/>
    <n v="4.5"/>
    <n v="536586750"/>
    <e v="#NAME?"/>
    <s v="no"/>
    <n v="1489155990"/>
  </r>
  <r>
    <x v="719"/>
    <s v="Logitech C270 Digital HD Webcam with Widescreen HD Video Calling, HD Light Correction, Noise-Reducing Mic, for Skype, FaceTime, Hangouts, WebEx, PC/Mac/Laptop/MacBook/Tablet - "/>
    <s v="Computers&amp;Accessories|Accessories&amp;Peripherals|Audio&amp;VideoAccessories|Webcams&amp;VoIPEquipment|Webcams"/>
    <n v="1990"/>
    <s v="&gt;#500"/>
    <n v="2595"/>
    <n v="0.23"/>
    <x v="5"/>
    <n v="20398"/>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s v="no"/>
    <n v="4.5"/>
    <n v="52932810"/>
    <e v="#NAME?"/>
    <s v="no"/>
    <n v="43345750"/>
  </r>
  <r>
    <x v="720"/>
    <s v="Portronics MPORT 31 4 Ports USB Hub "/>
    <s v="Computers&amp;Accessories|Accessories&amp;Peripherals|USBHubs"/>
    <n v="499"/>
    <s v="&gt;#500"/>
    <n v="799"/>
    <n v="0.38"/>
    <x v="5"/>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s v="no"/>
    <n v="4.5"/>
    <n v="1697875"/>
    <e v="#NAME?"/>
    <s v="no"/>
    <n v="24076250"/>
  </r>
  <r>
    <x v="721"/>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s v="&gt;#500"/>
    <n v="999"/>
    <n v="0.55000000000000004"/>
    <x v="5"/>
    <n v="1133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s v="yes"/>
    <n v="4.5"/>
    <n v="11318670"/>
    <e v="#NAME?"/>
    <s v="no"/>
    <n v="310906530"/>
  </r>
  <r>
    <x v="722"/>
    <s v="Zinq Five Fan Cooling Pad and Laptop Stand with Dual Height Adjustment and Dual USB Port Extension "/>
    <s v="Computers&amp;Accessories|Accessories&amp;Peripherals|LaptopAccessories|CoolingPads"/>
    <n v="999"/>
    <s v="#200-#500"/>
    <n v="1999"/>
    <n v="0.5"/>
    <x v="3"/>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s v="yes"/>
    <n v="4"/>
    <n v="54854559"/>
    <e v="#NAME?"/>
    <s v="no"/>
    <n v="6997455"/>
  </r>
  <r>
    <x v="723"/>
    <s v="Gizga Essentials Webcam Cover, Privacy Protector Webcam Cover Slide, Compatible with Laptop, Desktop, PC, Smartphone, Protect Your Privacy and Security, Strong Adhesive, Set of 3, Black"/>
    <s v="Computers&amp;Accessories|Accessories&amp;Peripherals|LaptopAccessories|CameraPrivacyCovers"/>
    <n v="69"/>
    <s v="&gt;#500"/>
    <n v="299"/>
    <n v="0.77"/>
    <x v="5"/>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s v="yes"/>
    <n v="4.5"/>
    <n v="76245"/>
    <e v="#NAME?"/>
    <s v="yes"/>
    <n v="5909370"/>
  </r>
  <r>
    <x v="724"/>
    <s v="HP Z3700 Wireless Optical Mouse with USB Receiver and 2.4GHz Wireless Connection/ 1200DPI / 16 Months Long Battery Life /Ambidextrous and Slim Design "/>
    <s v="Computers&amp;Accessories|Accessories&amp;Peripherals|Keyboards,Mice&amp;InputDevices|Mice"/>
    <n v="899"/>
    <s v="&gt;#500"/>
    <n v="1499"/>
    <n v="0.4"/>
    <x v="3"/>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s v="no"/>
    <n v="4"/>
    <n v="34737826"/>
    <e v="#NAME?"/>
    <s v="no"/>
    <n v="468531932"/>
  </r>
  <r>
    <x v="725"/>
    <s v="MAONO AU-400 Lavalier Auxiliary Omnidirectional Microphone "/>
    <s v="MusicalInstruments|Microphones|Condenser"/>
    <n v="478"/>
    <s v="&gt;#500"/>
    <n v="699"/>
    <n v="0.32"/>
    <x v="12"/>
    <n v="20218"/>
    <s v="4-pole jack is compatible for laptop which has only one audio male jack ,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s v="no"/>
    <n v="4"/>
    <n v="14132382"/>
    <e v="#NAME?"/>
    <s v="no"/>
    <n v="223894132"/>
  </r>
  <r>
    <x v="726"/>
    <s v="TABLE MAGIC Multipurpose Laptop Table Mat Finish Top Work at Home Study Table  "/>
    <s v="Computers&amp;Accessories|Accessories&amp;Peripherals|LaptopAccessories"/>
    <n v="1399"/>
    <s v="&gt;#500"/>
    <n v="2490"/>
    <n v="0.44"/>
    <x v="5"/>
    <n v="11074"/>
    <s v="The 18-in-1 multipurpose table 6-height quick adjustment Min- 54cm  Max-73cm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s v="no"/>
    <n v="4.5"/>
    <n v="27574260"/>
    <e v="#NAME?"/>
    <s v="no"/>
    <n v="830284224"/>
  </r>
  <r>
    <x v="30"/>
    <s v="AmazonBasics USB 2.0 - A-Male to A-Female Extension Cable for Personal Computer, Printer "/>
    <s v="Computers&amp;Accessories|Accessories&amp;Peripherals|Cables&amp;Accessories|Cables|USBCables"/>
    <n v="199"/>
    <s v="#200-#500"/>
    <n v="750"/>
    <n v="0.73"/>
    <x v="7"/>
    <n v="74976"/>
    <s v="One 9.8-foot-long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s v="yes"/>
    <n v="4.5"/>
    <n v="56232000"/>
    <e v="#NAME?"/>
    <s v="no"/>
    <n v="1919910432"/>
  </r>
  <r>
    <x v="727"/>
    <s v="GIZGA Essentials Portable Tabletop Tablet Stand Mobile Holder, Desktop Stand, Cradle, Dock for iPad, Smartphone, Kindle, E-Reader, Fully Foldable, Adjustable Angle, Anti-Slip Pads, Black"/>
    <s v="Computers&amp;Accessories|Accessories&amp;Peripherals|TabletAccessories|Stands"/>
    <n v="149"/>
    <s v="&gt;#500"/>
    <n v="499"/>
    <n v="0.7"/>
    <x v="4"/>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s v="yes"/>
    <n v="4"/>
    <n v="12777893"/>
    <e v="#NAME?"/>
    <s v="no"/>
    <n v="1055674182"/>
  </r>
  <r>
    <x v="728"/>
    <s v="boAt Stone 650 10W Bluetooth Speaker with Upto 7 Hours Playback, IPX5 and Integrated Controls "/>
    <s v="Electronics|HomeAudio|Speakers|BluetoothSpeakers"/>
    <n v="1799"/>
    <s v="&gt;#500"/>
    <n v="4990"/>
    <n v="0.64"/>
    <x v="3"/>
    <n v="41226"/>
    <s v="Experience the true immersive sound with a pumping driver delivering 10W of audio and connect to the music that you love|Its powerful 1800mAh battery offers a playback time of up to 7 hours. Impedance 4Œ©, Sensitivity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s v="yes"/>
    <n v="4"/>
    <n v="205717740"/>
    <e v="#NAME?"/>
    <s v="no"/>
    <n v="106404306"/>
  </r>
  <r>
    <x v="729"/>
    <s v="ESnipe Mart Worldwide Travel Adapter with Build in Dual USB Charger Ports with 125V 6A, 250V Protected Electrical Plug for Laptops, Cameras "/>
    <s v="HomeImprovement|Electrical|Adapters&amp;Multi-Outlets"/>
    <n v="425"/>
    <s v="&gt;#500"/>
    <n v="999"/>
    <n v="0.56999999999999995"/>
    <x v="1"/>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s v="yes"/>
    <n v="4"/>
    <n v="2578419"/>
    <e v="#NAME?"/>
    <s v="no"/>
    <n v="47312311"/>
  </r>
  <r>
    <x v="730"/>
    <s v="boAt Stone 180 5W Bluetooth Speaker with Upto 10 Hours Playback, 1.75&quot; Driver, IPX7 &amp; TWS Feature"/>
    <s v="Electronics|HomeAudio|Speakers|OutdoorSpeakers"/>
    <n v="999"/>
    <s v="&gt;#500"/>
    <n v="2490"/>
    <n v="0.6"/>
    <x v="4"/>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s v="yes"/>
    <n v="4"/>
    <n v="45644190"/>
    <e v="#NAME?"/>
    <s v="no"/>
    <n v="32610849"/>
  </r>
  <r>
    <x v="731"/>
    <s v="Portronics Ruffpad 8.5M Multicolor LCD Writing Pad with Screen 21.5cm  for Drawing, Playing, Handwriting Gifts for Kids &amp; Adults, India's first notepad to save and share your child's first creatives via Ruffpad app on your Smartphone"/>
    <s v="Computers&amp;Accessories|Accessories&amp;Peripherals|Keyboards,Mice&amp;InputDevices|GraphicTablets"/>
    <n v="378"/>
    <s v="#200-#500"/>
    <n v="999"/>
    <n v="0.62"/>
    <x v="4"/>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s v="yes"/>
    <n v="4"/>
    <n v="1777221"/>
    <e v="#NAME?"/>
    <s v="no"/>
    <n v="690252"/>
  </r>
  <r>
    <x v="732"/>
    <s v="BRUSTRO Copytinta Coloured Craft Paper A4 Size 80 GSM Mixed Bright Colour 40 Sheets Pack  Double Side Color for Office Printing, Art and Craft."/>
    <s v="OfficeProducts|OfficePaperProducts|Paper|Copy&amp;PrintingPaper|ColouredPaper"/>
    <n v="99"/>
    <s v="#200"/>
    <n v="99"/>
    <n v="0"/>
    <x v="5"/>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s v="no"/>
    <n v="4.5"/>
    <n v="38412"/>
    <s v="#200"/>
    <s v="yes"/>
    <n v="3358528"/>
  </r>
  <r>
    <x v="733"/>
    <s v="Cuzor 12V Mini ups for WiFi Router | Power Backup up to 4 Hours | Replaceable Battery | Ups for Wi-Fi Router and Modem | Ups for Router up to 2A | ups for uninterrupted wi-fi"/>
    <s v="Computers&amp;Accessories|NetworkingDevices|Routers"/>
    <n v="1499"/>
    <s v="&gt;#500"/>
    <n v="2999"/>
    <n v="0.5"/>
    <x v="7"/>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s v="yes"/>
    <n v="4.5"/>
    <n v="25959344"/>
    <e v="#NAME?"/>
    <s v="no"/>
    <n v="804358800"/>
  </r>
  <r>
    <x v="734"/>
    <s v="Crucial BX500 240GB 3D NAND SATA 6.35 cm  SSD "/>
    <s v="Computers&amp;Accessories|Components|InternalSolidStateDrives"/>
    <n v="1815"/>
    <s v="#200-#500"/>
    <n v="3100"/>
    <n v="0.41"/>
    <x v="7"/>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s v="no"/>
    <n v="4.5"/>
    <n v="288067500"/>
    <e v="#NAME?"/>
    <s v="no"/>
    <n v="117921825"/>
  </r>
  <r>
    <x v="735"/>
    <s v="Classmate Pulse Spiral Notebook - 240 mm x 180 mm, Soft Cover, 200 Pages, Unruled"/>
    <s v="OfficeProducts|OfficePaperProducts|Paper|Stationery|Notebooks,WritingPads&amp;Diaries|CompositionNotebooks"/>
    <n v="67"/>
    <s v="#200"/>
    <n v="75"/>
    <n v="0.11"/>
    <x v="4"/>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s v="no"/>
    <n v="4"/>
    <n v="95175"/>
    <s v="#200"/>
    <s v="no"/>
    <n v="22072986"/>
  </r>
  <r>
    <x v="736"/>
    <s v="Portronics My buddy plus Adjustable Laptop cooling Table "/>
    <s v="Computers&amp;Accessories|Accessories&amp;Peripherals|LaptopAccessories|Lapdesks"/>
    <n v="1889"/>
    <s v="&gt;#500"/>
    <n v="2699"/>
    <n v="0.3"/>
    <x v="5"/>
    <n v="17394"/>
    <s v="Elegant Portable: Very attractive design and finish. Legs can be folded completely to make it highly portable. Voltage: 5W. Connector:USB 2.0. Materials : MDF Board|Strong and adjustable: Vertical Extension of Legs and Angular Adjustment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s v="no"/>
    <n v="4.5"/>
    <n v="46946406"/>
    <e v="#NAME?"/>
    <s v="no"/>
    <n v="159485586"/>
  </r>
  <r>
    <x v="737"/>
    <s v="ZEBRONICS Zeb-Evolve Wireless in Ear Neckband Earphone with Supporting Bluetooth v5.0, Voice Assistant, Rapid Charge, Call Function &amp; Magnetic Earpiece, with mic "/>
    <s v="Electronics|Headphones,Earbuds&amp;Accessories|Headphones|In-Ear"/>
    <n v="499"/>
    <s v="&gt;#500"/>
    <n v="1499"/>
    <n v="0.67"/>
    <x v="10"/>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s v="yes"/>
    <n v="3.5"/>
    <n v="13744331"/>
    <e v="#NAME?"/>
    <s v="no"/>
    <n v="9444070"/>
  </r>
  <r>
    <x v="738"/>
    <s v="INOVERA World Map Extended Anti Slip Rubber Gaming Stitched Mouse Pad Desk Mat for Computer Laptop "/>
    <s v="Computers&amp;Accessories|Accessories&amp;Peripherals|Keyboards,Mice&amp;InputDevices|Keyboard&amp;MiceAccessories|MousePads"/>
    <n v="499"/>
    <s v="&gt;#500"/>
    <n v="999"/>
    <n v="0.5"/>
    <x v="6"/>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s v="yes"/>
    <n v="4.5"/>
    <n v="1028970"/>
    <e v="#NAME?"/>
    <s v="no"/>
    <n v="51781190"/>
  </r>
  <r>
    <x v="739"/>
    <s v="Seagate One Touch 2TB External HDD with Password Protection ‚Äì Black, for Windows and Mac, with 3 yr Data Recovery Services, and 4 Months Adobe CC Photography "/>
    <s v="Computers&amp;Accessories|ExternalDevices&amp;DataStorage|ExternalHardDisks"/>
    <n v="5799"/>
    <s v="&gt;#500"/>
    <n v="7999"/>
    <n v="0.28000000000000003"/>
    <x v="7"/>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s v="no"/>
    <n v="4.5"/>
    <n v="402133727"/>
    <e v="#NAME?"/>
    <s v="no"/>
    <n v="338940566"/>
  </r>
  <r>
    <x v="740"/>
    <s v="ZEBRONICS Zeb-Fame 5watts 2.0 Multi Media Speakers with AUX, USB and Volume Control "/>
    <s v="Electronics|HomeAudio|Speakers|MultimediaSpeakerSystems"/>
    <n v="499"/>
    <s v="&gt;#500"/>
    <n v="799"/>
    <n v="0.38"/>
    <x v="2"/>
    <n v="6742"/>
    <s v="Zeb-fame is a USB powered 2.0 speaker that supports an AUX input|The 2.0 speaker also comes with volume control and produces scintillating sound experience even while being compact|Drivers 5.2cm  x 2|Impedance 4 ohms|Output Power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s v="no"/>
    <n v="4"/>
    <n v="5386858"/>
    <e v="#NAME?"/>
    <s v="no"/>
    <n v="8144336"/>
  </r>
  <r>
    <x v="741"/>
    <s v="TVARA LCD Writing Tablet 8.5 Inch E-Note Pad LCD Writing Tablet, Kids Drawing Pad 8.5 Inch Doodle Board, Toddler Boy and Girl Learning Gift for 3 4 5 6 Years Old, Black"/>
    <s v="Computers&amp;Accessories|Accessories&amp;Peripherals|Keyboards,Mice&amp;InputDevices|GraphicTablets"/>
    <n v="249"/>
    <s v="#200-#500"/>
    <n v="600"/>
    <n v="0.59"/>
    <x v="1"/>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s v="yes"/>
    <n v="4"/>
    <n v="724800"/>
    <e v="#NAME?"/>
    <s v="no"/>
    <n v="2335064"/>
  </r>
  <r>
    <x v="31"/>
    <s v="Ambrane 60W / 3A Type C Fast Charging Unbreakable 1.5m L Shaped Braided Cable, PD Technology, 480Mbps Data Transfer for Smartphones, Tablet, Laptops &amp; other type c devices "/>
    <s v="Computers&amp;Accessories|Accessories&amp;Peripherals|Cables&amp;Accessories|Cables|USBCables"/>
    <n v="179"/>
    <s v="&gt;#500"/>
    <n v="499"/>
    <n v="0.64"/>
    <x v="1"/>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s v="yes"/>
    <n v="4"/>
    <n v="964567"/>
    <e v="#NAME?"/>
    <s v="no"/>
    <n v="48336598"/>
  </r>
  <r>
    <x v="742"/>
    <s v="Western Digital WD 1.5TB Elements Portable Hard Disk Drive, USB 3.0, Compatible with PC, PS4 and Xbox, External HDD "/>
    <s v="Computers&amp;Accessories|ExternalDevices&amp;DataStorage|ExternalHardDisks"/>
    <n v="4449"/>
    <s v="&gt;#500"/>
    <n v="5734"/>
    <n v="0.22"/>
    <x v="6"/>
    <n v="25006"/>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s v="no"/>
    <n v="4.5"/>
    <n v="143384404"/>
    <e v="#NAME?"/>
    <s v="no"/>
    <n v="836050604"/>
  </r>
  <r>
    <x v="743"/>
    <s v="Redgear MP35 Speed-Type Gaming Mousepad "/>
    <s v="Computers&amp;Accessories|Accessories&amp;Peripherals|PCGamingPeripherals|Gamepads"/>
    <n v="299"/>
    <s v="&gt;#500"/>
    <n v="550"/>
    <n v="0.46"/>
    <x v="14"/>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s v="no"/>
    <n v="4.5"/>
    <n v="18388700"/>
    <e v="#NAME?"/>
    <s v="no"/>
    <n v="210667634"/>
  </r>
  <r>
    <x v="744"/>
    <s v="Lenovo 400 Wireless Mouse, 1200DPI Optical Sensor, 2.4GHz Wireless Nano USB, 3-Button  Upto 8M Left/Right &amp; 100K Scroll clicks &amp; 1yr Battery, Ambidextrous, Ergonomic GY50R91293"/>
    <s v="Computers&amp;Accessories|Accessories&amp;Peripherals|Keyboards,Mice&amp;InputDevices|Mice"/>
    <n v="629"/>
    <s v="&gt;#500"/>
    <n v="1390"/>
    <n v="0.55000000000000004"/>
    <x v="6"/>
    <n v="63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s v="yes"/>
    <n v="4.5"/>
    <n v="8758390"/>
    <e v="#NAME?"/>
    <s v="no"/>
    <n v="142516018"/>
  </r>
  <r>
    <x v="745"/>
    <s v="Logitech K480 Wireless Multi-Device Keyboard for Windows, macOS, iPadOS, Android or Chrome OS, Bluetooth, Compact, Compatible with PC, Mac, Laptop, Smartphone, Tablet - Black"/>
    <s v="Computers&amp;Accessories|Accessories&amp;Peripherals|Keyboards,Mice&amp;InputDevices|Keyboards"/>
    <n v="2595"/>
    <s v="&gt;#500"/>
    <n v="3295"/>
    <n v="0.21"/>
    <x v="6"/>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and is compatible with wired, wireless or Bluetooth mice.|Durable and Spill-resistant: The wireless and compact keyboard K480 is also spill-resistant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s v="no"/>
    <n v="4.5"/>
    <n v="74526310"/>
    <e v="#NAME?"/>
    <s v="no"/>
    <n v="22029932"/>
  </r>
  <r>
    <x v="32"/>
    <s v="Zoul USB C 60W Fast Charging 3A 6ft/2M Long Type C Nylon Braided Data Cable Quick Charger Cable QC 3.0 for Samsung Galaxy M31S M30 S10 S9 S20 Plus, Note 10 9 8, A20e A40 A50 A70 "/>
    <s v="Computers&amp;Accessories|Accessories&amp;Peripherals|Cables&amp;Accessories|Cables|USBCables"/>
    <n v="389"/>
    <s v="&gt;#500"/>
    <n v="1099"/>
    <n v="0.65"/>
    <x v="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s v="yes"/>
    <n v="4.5"/>
    <n v="1070426"/>
    <e v="#NAME?"/>
    <s v="yes"/>
    <n v="19813108"/>
  </r>
  <r>
    <x v="746"/>
    <s v="RESONATE RouterUPS CRU12V2A | Zero Drop | UPS for WiFi Router | Mini UPS | Up to 4 Hours PowerBackup | Battery Replacement Program | Router UPS Compatible with 12V &lt;2A Routers, FTTH, Modem, Set Top Box, Alexa, Mini Camera"/>
    <s v="Computers&amp;Accessories|NetworkingDevices|Routers"/>
    <n v="1799"/>
    <s v="#200-#500"/>
    <n v="2911"/>
    <n v="0.38"/>
    <x v="5"/>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s v="no"/>
    <n v="4.5"/>
    <n v="59215562"/>
    <e v="#NAME?"/>
    <s v="no"/>
    <n v="151120718"/>
  </r>
  <r>
    <x v="747"/>
    <s v="3M Post-it Sticky Note Cube, 200 Sheets  | 3&quot; x 3&quot; Size | For notes, reminders, study, school and organizing"/>
    <s v="OfficeProducts|OfficePaperProducts|Paper|Stationery|Notebooks,WritingPads&amp;Diaries|Notepads&amp;MemoBooks"/>
    <n v="90"/>
    <s v="#200"/>
    <n v="175"/>
    <n v="0.49"/>
    <x v="6"/>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s v="no"/>
    <n v="4.5"/>
    <n v="1300075"/>
    <s v="#200"/>
    <s v="no"/>
    <n v="196296467"/>
  </r>
  <r>
    <x v="748"/>
    <s v="OFIXO Multi-Purpose Laptop Table/Study Table/Bed Table/Foldable and Portable Wooden/Writing Desk "/>
    <s v="Computers&amp;Accessories|Accessories&amp;Peripherals|LaptopAccessories|Lapdesks"/>
    <n v="599"/>
    <s v="&gt;#500"/>
    <n v="599"/>
    <n v="0"/>
    <x v="1"/>
    <n v="26423"/>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s v="no"/>
    <n v="4"/>
    <n v="15827377"/>
    <e v="#NAME?"/>
    <s v="no"/>
    <n v="827172015"/>
  </r>
  <r>
    <x v="749"/>
    <s v="Fire-Boltt Ninja Calling 1.69&quot; Bluetooth Calling Smart Watch, Dial Pad, Speaker, AI Voice Assistant with 450 NITS Peak Brightness, Wrist Gaming &amp; 100+ Watch Faces with SpO2, HR, Multiple Sports Mode"/>
    <s v="Electronics|WearableTechnology|SmartWatches"/>
    <n v="1999"/>
    <s v="&gt;#500"/>
    <n v="7999"/>
    <n v="0.75"/>
    <x v="3"/>
    <n v="3130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s v="yes"/>
    <n v="4"/>
    <n v="250408695"/>
    <e v="#NAME?"/>
    <s v="no"/>
    <n v="351022965"/>
  </r>
  <r>
    <x v="750"/>
    <s v="Airtel AMF-311WW Data Card , 4g Hotspot Support with 2300 Mah Battery"/>
    <s v="Computers&amp;Accessories|NetworkingDevices|DataCards&amp;Dongles"/>
    <n v="2099"/>
    <s v="#200-#500"/>
    <n v="3250"/>
    <n v="0.35"/>
    <x v="12"/>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s v="no"/>
    <n v="4"/>
    <n v="36442250"/>
    <e v="#NAME?"/>
    <s v="no"/>
    <n v="114081062"/>
  </r>
  <r>
    <x v="751"/>
    <s v="Gizga Essentials Laptop Power Cable Cord- 3 Pin Adapter Isi Certified"/>
    <s v="Computers&amp;Accessories|Accessories&amp;Peripherals|LaptopAccessories|LaptopChargers&amp;PowerSupplies"/>
    <n v="179"/>
    <s v="&gt;#500"/>
    <n v="499"/>
    <n v="0.64"/>
    <x v="4"/>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s v="yes"/>
    <n v="4"/>
    <n v="5076826"/>
    <e v="#NAME?"/>
    <s v="no"/>
    <n v="177159862"/>
  </r>
  <r>
    <x v="752"/>
    <s v="Logitech MK270r USB Wireless Keyboard and Mouse Set for Windows, 2.4 GHz Wireless, Spill-resistant Design, 8 Multimedia &amp; Shortcut Keys, 2-Year Battery Life, PC/Laptop- Black"/>
    <s v="Computers&amp;Accessories|Accessories&amp;Peripherals|Keyboards,Mice&amp;InputDevices|Keyboard&amp;MouseSets"/>
    <n v="1345"/>
    <s v="&gt;#500"/>
    <n v="2295"/>
    <n v="0.41"/>
    <x v="3"/>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Durable and Resilient: This full-size wireless keyboard features a spill-resistant design ,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s v="no"/>
    <n v="4"/>
    <n v="39962835"/>
    <e v="#NAME?"/>
    <s v="no"/>
    <n v="116249188"/>
  </r>
  <r>
    <x v="753"/>
    <s v="DIGITEK¬Æ   Portable &amp; Flexible Mini Tripod with Mobile Holder &amp; 360 Degree Ball Head, For Smart Phones, Compact Cameras, GoPro, Maximum Operating Height: 7.87 Inch, Maximum Load Upto: 1 kgs"/>
    <s v="Electronics|Cameras&amp;Photography|Accessories|Tripods&amp;Monopods|TripodLegs"/>
    <n v="349"/>
    <s v="#200-#500"/>
    <n v="995"/>
    <n v="0.65"/>
    <x v="3"/>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s v="yes"/>
    <n v="4"/>
    <n v="6642620"/>
    <e v="#NAME?"/>
    <s v="no"/>
    <n v="53915376"/>
  </r>
  <r>
    <x v="754"/>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s v="&gt;#500"/>
    <n v="499"/>
    <n v="0.42"/>
    <x v="6"/>
    <n v="8076"/>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 Suitable for 1 and 5 Gigabit speed up to 328 feet and 10 Gigabit speed up to 165ft depending on the installation environment. Bandwidth tested up to 550 MHz. Supports PoE, PoE+, and PoE++  up to 60W and 300V DC.|‚úîÔ∏èTHE RJ45 METAL-SHIELDED CONNECTORS WITH GOLD-PLATED CONTACTS - Metal-shielded shell eliminate cross-talk and prevents electromagnetic interference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s v="no"/>
    <n v="4.5"/>
    <n v="4029924"/>
    <e v="#NAME?"/>
    <s v="no"/>
    <n v="2866980"/>
  </r>
  <r>
    <x v="33"/>
    <s v="Samsung Original Type C to C Cable - 3.28 Feet , White"/>
    <s v="Computers&amp;Accessories|Accessories&amp;Peripherals|Cables&amp;Accessories|Cables|USBCables"/>
    <n v="599"/>
    <s v="#200-#500"/>
    <n v="599"/>
    <n v="0"/>
    <x v="5"/>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s v="no"/>
    <n v="4.5"/>
    <n v="212645"/>
    <e v="#NAME?"/>
    <s v="yes"/>
    <n v="6622880"/>
  </r>
  <r>
    <x v="755"/>
    <s v="Kingston DataTraveler Exodia DTX/32 GB Pen Drive USB 3.2 Gen 1 "/>
    <s v="Computers&amp;Accessories|ExternalDevices&amp;DataStorage|PenDrives"/>
    <n v="349"/>
    <s v="&gt;#500"/>
    <n v="450"/>
    <n v="0.22"/>
    <x v="4"/>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s v="no"/>
    <n v="4"/>
    <n v="8395200"/>
    <e v="#NAME?"/>
    <s v="no"/>
    <n v="589510944"/>
  </r>
  <r>
    <x v="756"/>
    <s v="Duracell Rechargeable AA 2500mAh Batteries, 4 Pcs"/>
    <s v="Electronics|GeneralPurposeBatteries&amp;BatteryChargers|DisposableBatteries"/>
    <n v="879"/>
    <s v="&gt;#500"/>
    <n v="1109"/>
    <n v="0.21"/>
    <x v="6"/>
    <n v="31599"/>
    <s v="Duracell Rechargeable AA 2500 mAh batteries are our #1 longest-lasting per charge |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s v="no"/>
    <n v="4.5"/>
    <n v="35043291"/>
    <e v="#NAME?"/>
    <s v="no"/>
    <n v="33968925"/>
  </r>
  <r>
    <x v="34"/>
    <s v="pTron Solero T351 3.5Amps Fast Charging Type-C to Type-C PD Data &amp; Charging USB Cable, Made in India, 480Mbps Data Sync, Durable 1 Meter Long Cable for Type-C Smartphones, Tablets &amp; Laptops "/>
    <s v="Computers&amp;Accessories|Accessories&amp;Peripherals|Cables&amp;Accessories|Cables|USBCables"/>
    <n v="199"/>
    <s v="#200-#500"/>
    <n v="999"/>
    <n v="0.8"/>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s v="yes"/>
    <n v="4"/>
    <n v="1073925"/>
    <e v="#NAME?"/>
    <s v="no"/>
    <n v="15018825"/>
  </r>
  <r>
    <x v="757"/>
    <s v="ENVIE¬Æ  AA Rechargeable Batteries, Low Self Discharge, AA 1000mAh Ni-CD "/>
    <s v="Electronics|GeneralPurposeBatteries&amp;BatteryChargers|RechargeableBatteries"/>
    <n v="250"/>
    <s v="#200-#500"/>
    <n v="250"/>
    <n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s v="no"/>
    <n v="4"/>
    <n v="3492750"/>
    <e v="#NAME?"/>
    <s v="no"/>
    <n v="34815732"/>
  </r>
  <r>
    <x v="758"/>
    <s v="ZEBRONICS Zeb-Buds 30 3.5Mm Stereo Wired in Ear Earphones with Mic for Calling, Volume Control, Multifunction Button, 14Mm Drivers, Stylish Eartip,1.2 Meter Durable Cable and Lightweight Design"/>
    <s v="Electronics|Headphones,Earbuds&amp;Accessories|Headphones|In-Ear"/>
    <n v="199"/>
    <s v="&gt;#500"/>
    <n v="499"/>
    <n v="0.6"/>
    <x v="10"/>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s v="yes"/>
    <n v="3.5"/>
    <n v="1243508"/>
    <e v="#NAME?"/>
    <s v="no"/>
    <n v="33771584"/>
  </r>
  <r>
    <x v="36"/>
    <s v="Amazonbasics Nylon Braided Usb-C To Lightning Cable, Fast Charging Mfi Certified Smartphone, Iphone Charger "/>
    <s v="Computers&amp;Accessories|Accessories&amp;Peripherals|Cables&amp;Accessories|Cables|USBCables"/>
    <n v="899"/>
    <s v="&gt;#500"/>
    <n v="1900"/>
    <n v="0.53"/>
    <x v="6"/>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s v="yes"/>
    <n v="4.5"/>
    <n v="25748800"/>
    <e v="#NAME?"/>
    <s v="no"/>
    <n v="7792400"/>
  </r>
  <r>
    <x v="37"/>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n v="199"/>
    <s v="&gt;#500"/>
    <n v="999"/>
    <n v="0.8"/>
    <x v="1"/>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s v="yes"/>
    <n v="4"/>
    <n v="574425"/>
    <e v="#NAME?"/>
    <s v="yes"/>
    <n v="1450725"/>
  </r>
  <r>
    <x v="759"/>
    <s v="LAPSTER Accessories Power Cable Cord 2 Pin Laptop Adapter and Tape Recorder 1.5M"/>
    <s v="Computers&amp;Accessories|Accessories&amp;Peripherals|LaptopAccessories|LaptopChargers&amp;PowerSupplies"/>
    <n v="149"/>
    <s v="&gt;#500"/>
    <n v="999"/>
    <n v="0.85"/>
    <x v="13"/>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s v="yes"/>
    <n v="3.5"/>
    <n v="2520477"/>
    <e v="#NAME?"/>
    <s v="no"/>
    <n v="888096"/>
  </r>
  <r>
    <x v="760"/>
    <s v="Portronics Ruffpad 12E Re-Writable LCD Writing Pad with 30.4cm  Writing Area, Single Tap Erase, Smart Lock, Long Battery Life, India's first notepad to save and share your child's first creatives via Ruffpad app on your Smartphone"/>
    <s v="Computers&amp;Accessories|Accessories&amp;Peripherals|Keyboards,Mice&amp;InputDevices|GraphicTablets"/>
    <n v="469"/>
    <s v="&gt;#500"/>
    <n v="1499"/>
    <n v="0.69"/>
    <x v="4"/>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s v="yes"/>
    <n v="4"/>
    <n v="527648"/>
    <e v="#NAME?"/>
    <s v="yes"/>
    <n v="585024"/>
  </r>
  <r>
    <x v="761"/>
    <s v="Verilux¬Æ USB C Hub Multiport Adapter- 6 in 1 Portable Aluminum Type C Hub with 4K HDMI Output, USB 2.0/3.0 Ports, SD/Micro SD Card Reader Compatible for MacBook Pro 2016-2020, MacBook Air 2018-2020, Type-C Devices"/>
    <s v="Computers&amp;Accessories|Accessories&amp;Peripherals|USBHubs"/>
    <n v="1187"/>
    <s v="&gt;#500"/>
    <n v="1929"/>
    <n v="0.38"/>
    <x v="4"/>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s v="no"/>
    <n v="4"/>
    <n v="3205998"/>
    <e v="#NAME?"/>
    <s v="no"/>
    <n v="12219024"/>
  </r>
  <r>
    <x v="762"/>
    <s v="Zebronics Zeb Wonderbar 10 USB Powered 2.0 Computer Speaker with RGB Lights"/>
    <s v="Computers&amp;Accessories|Accessories&amp;Peripherals|Audio&amp;VideoAccessories|PCSpeakers"/>
    <n v="849"/>
    <s v="#200-#500"/>
    <n v="1499"/>
    <n v="0.43"/>
    <x v="1"/>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s v="no"/>
    <n v="4"/>
    <n v="11020648"/>
    <e v="#NAME?"/>
    <s v="no"/>
    <n v="25298232"/>
  </r>
  <r>
    <x v="763"/>
    <s v="HP Wired Mouse 100 with 1600 DPI Optical Sensor, USB Plug-and -Play,ambidextrous Design, Built-in Scrolling and 3 Handy Buttons. 3-Years Warranty "/>
    <s v="Computers&amp;Accessories|Accessories&amp;Peripherals|Keyboards,Mice&amp;InputDevices|Mice"/>
    <n v="328"/>
    <s v="&gt;#500"/>
    <n v="399"/>
    <n v="0.18"/>
    <x v="4"/>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s v="no"/>
    <n v="4"/>
    <n v="1372959"/>
    <e v="#NAME?"/>
    <s v="no"/>
    <n v="320013"/>
  </r>
  <r>
    <x v="764"/>
    <s v="Anjaney Enterprise Smart Multipurpose Foldable Laptop Table with Cup Holder, Study Table, Bed Table, Breakfast Table, Foldable and Portable/Ergonomic &amp; Rounded Edges/Non-Slip "/>
    <s v="Computers&amp;Accessories|Accessories&amp;Peripherals|LaptopAccessories|Lapdesks"/>
    <n v="269"/>
    <s v="#200-#500"/>
    <n v="699"/>
    <n v="0.62"/>
    <x v="1"/>
    <n v="93"/>
    <s v="LARGE, STABLE, PORTABLE FOLDING TABLE: The folding size of our laptop desk is about 60cm * 39.5cm * 27cm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s v="yes"/>
    <n v="4"/>
    <n v="65007"/>
    <e v="#NAME?"/>
    <s v="yes"/>
    <n v="3803235"/>
  </r>
  <r>
    <x v="765"/>
    <s v="ENVIE ECR-20 Charger for AA &amp; AAA Rechargeable Batteries"/>
    <s v="Electronics|Cameras&amp;Photography|Accessories|Batteries&amp;Chargers|BatteryChargers"/>
    <n v="299"/>
    <s v="&gt;#500"/>
    <n v="400"/>
    <n v="0.25"/>
    <x v="12"/>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s v="no"/>
    <n v="4"/>
    <n v="16358000"/>
    <e v="#NAME?"/>
    <s v="no"/>
    <n v="450090370"/>
  </r>
  <r>
    <x v="766"/>
    <s v="ProElite Faux Leather Smart Flip Case Cover for Apple iPad 10.2&quot; 9th Gen  / 8th Gen / 7th Gen with Stylus Pen, Black"/>
    <s v="Computers&amp;Accessories|Accessories&amp;Peripherals|TabletAccessories|Bags,Cases&amp;Sleeves|Cases"/>
    <n v="549"/>
    <s v="#200-#500"/>
    <n v="1499"/>
    <n v="0.63"/>
    <x v="5"/>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s v="yes"/>
    <n v="4.5"/>
    <n v="16497994"/>
    <e v="#NAME?"/>
    <s v="no"/>
    <n v="98371628"/>
  </r>
  <r>
    <x v="767"/>
    <s v="Classmate Pulse 6 Subject Notebook - Unruled, 300 Pages, Spiral Binding, 240mm*180mm"/>
    <s v="OfficeProducts|OfficePaperProducts|Paper|Stationery|Notebooks,WritingPads&amp;Diaries|WireboundNotebooks"/>
    <n v="114"/>
    <s v="#200"/>
    <n v="120"/>
    <n v="0.05"/>
    <x v="3"/>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s v="no"/>
    <n v="4"/>
    <n v="1072560"/>
    <s v="#200"/>
    <s v="no"/>
    <n v="38504904"/>
  </r>
  <r>
    <x v="768"/>
    <s v="Pentonic Multicolor Ball Point Pen, Pack of 10"/>
    <s v="OfficeProducts|OfficePaperProducts|Paper|Stationery|Pens,Pencils&amp;WritingSupplies|Pens&amp;Refills|StickBallpointPens"/>
    <n v="120"/>
    <s v="#200"/>
    <n v="120"/>
    <n v="0"/>
    <x v="4"/>
    <n v="4308"/>
    <s v="0.7 mm tip size|Black Body, Multicolor Ink,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s v="no"/>
    <n v="4"/>
    <n v="516960"/>
    <s v="#200"/>
    <s v="no"/>
    <n v="1990296"/>
  </r>
  <r>
    <x v="39"/>
    <s v="Duracell Type C To Type C 5A  Braided Sync &amp; Fast Charging Cable, 3.9 Feet . USB C to C Cable, Supports PD &amp; QC 3.0 Charging, 5 GBPS Data Transmission ‚Äì Black"/>
    <s v="Computers&amp;Accessories|Accessories&amp;Peripherals|Cables&amp;Accessories|Cables|USBCables"/>
    <n v="970"/>
    <s v="&gt;#500"/>
    <n v="1999"/>
    <n v="0.51"/>
    <x v="3"/>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s v="yes"/>
    <n v="4"/>
    <n v="923538"/>
    <e v="#NAME?"/>
    <s v="yes"/>
    <n v="49750932"/>
  </r>
  <r>
    <x v="40"/>
    <s v="AmazonBasics USB 2.0 Cable - A-Male to B-Male - for Personal Computer, Printer- 6 Feet , Black"/>
    <s v="Computers&amp;Accessories|Accessories&amp;Peripherals|Cables&amp;Accessories|Cables|USBCables"/>
    <n v="209"/>
    <s v="&gt;#500"/>
    <n v="695"/>
    <n v="0.7"/>
    <x v="7"/>
    <n v="107686"/>
    <s v="One 6-foot-long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s v="yes"/>
    <n v="4.5"/>
    <n v="74841770"/>
    <e v="#NAME?"/>
    <s v="no"/>
    <n v="1147071272"/>
  </r>
  <r>
    <x v="769"/>
    <s v="Logitech Pebble M350 Wireless Mouse with Bluetooth or USB - Silent, Slim Computer Mouse with Quiet Click for Laptop, Notebook, PC and Mac - Graphite"/>
    <s v="Computers&amp;Accessories|Accessories&amp;Peripherals|Keyboards,Mice&amp;InputDevices|Mice"/>
    <n v="1490"/>
    <s v="#200-#500"/>
    <n v="2295"/>
    <n v="0.35"/>
    <x v="14"/>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s v="no"/>
    <n v="4.5"/>
    <n v="24446340"/>
    <e v="#NAME?"/>
    <s v="no"/>
    <n v="53643472"/>
  </r>
  <r>
    <x v="770"/>
    <s v="Apsara Platinum Pencils Value Pack - Pack of 20"/>
    <s v="Home&amp;Kitchen|CraftMaterials|DrawingMaterials|DrawingMedia|Pencils|WoodenPencils"/>
    <n v="99"/>
    <s v="#200"/>
    <n v="99"/>
    <n v="0"/>
    <x v="5"/>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s v="no"/>
    <n v="4.5"/>
    <n v="498564"/>
    <s v="#200"/>
    <s v="no"/>
    <n v="25467052"/>
  </r>
  <r>
    <x v="771"/>
    <s v="Zebronics Zeb-Power Wired USB Mouse, 3-Button, 1200 DPI Optical Sensor, Plug &amp; Play, for Windows/Mac"/>
    <s v="Computers&amp;Accessories|Accessories&amp;Peripherals|Keyboards,Mice&amp;InputDevices|Mice"/>
    <n v="149"/>
    <s v="&gt;#500"/>
    <n v="249"/>
    <n v="0.4"/>
    <x v="1"/>
    <n v="5057"/>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s v="no"/>
    <n v="4"/>
    <n v="1259193"/>
    <e v="#NAME?"/>
    <s v="no"/>
    <n v="43171609"/>
  </r>
  <r>
    <x v="772"/>
    <s v="Ant Esports GM320 RGB Optical Wired Gaming Mouse | 8 Programmable Buttons | 12800 DPI"/>
    <s v="Computers&amp;Accessories|Accessories&amp;Peripherals|PCGamingPeripherals|GamingMice"/>
    <n v="575"/>
    <s v="&gt;#500"/>
    <n v="2799"/>
    <n v="0.79"/>
    <x v="3"/>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s v="yes"/>
    <n v="4"/>
    <n v="23895063"/>
    <e v="#NAME?"/>
    <s v="no"/>
    <n v="83594304"/>
  </r>
  <r>
    <x v="45"/>
    <s v="Wecool Nylon Braided Multifunction Fast Charging Cable For Android Smartphone, Ios And Type C Usb Devices, 3 In 1 Charging Cable, 3A,  "/>
    <s v="Computers&amp;Accessories|Accessories&amp;Peripherals|Cables&amp;Accessories|Cables|USBCables"/>
    <n v="333"/>
    <s v="#200-#500"/>
    <n v="999"/>
    <n v="0.67"/>
    <x v="9"/>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s v="yes"/>
    <n v="3.5"/>
    <n v="9782208"/>
    <e v="#NAME?"/>
    <s v="no"/>
    <n v="23990400"/>
  </r>
  <r>
    <x v="773"/>
    <s v="Pilot V7 Liquid Ink Roller Ball Pen "/>
    <s v="OfficeProducts|OfficePaperProducts|Paper|Stationery|Pens,Pencils&amp;WritingSupplies|Pens&amp;Refills|RetractableBallpointPens"/>
    <n v="178"/>
    <s v="&gt;#500"/>
    <n v="210"/>
    <n v="0.15"/>
    <x v="5"/>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s v="no"/>
    <n v="4.5"/>
    <n v="514500"/>
    <e v="#NAME?"/>
    <s v="no"/>
    <n v="1656200"/>
  </r>
  <r>
    <x v="774"/>
    <s v="boAt Airdopes 191G True Wireless Earbuds with ENx‚Ñ¢ Tech Equipped Quad Mics, Beast‚Ñ¢ Mode for Gaming, 2x6mm Dual Drivers, 30H Playtime, IPX5, IWP‚Ñ¢, Appealing Case LEDs"/>
    <s v="Electronics|Headphones,Earbuds&amp;Accessories|Headphones|In-Ear"/>
    <n v="1599"/>
    <s v="&gt;#500"/>
    <n v="3490"/>
    <n v="0.54"/>
    <x v="8"/>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s v="yes"/>
    <n v="3.5"/>
    <n v="2359240"/>
    <e v="#NAME?"/>
    <s v="yes"/>
    <n v="792948"/>
  </r>
  <r>
    <x v="775"/>
    <s v="Boult Audio BassBuds Oak in-Ear Wired Earphones with 10mm Extra Bass Driver and HD Sound with mic"/>
    <s v="Electronics|Headphones,Earbuds&amp;Accessories|Headphones|In-Ear"/>
    <n v="499"/>
    <s v="#200-#500"/>
    <n v="1299"/>
    <n v="0.62"/>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s v="yes"/>
    <n v="4"/>
    <n v="1523727"/>
    <e v="#NAME?"/>
    <s v="no"/>
    <n v="11727654"/>
  </r>
  <r>
    <x v="776"/>
    <s v="IT2M Designer Mouse Pad for Laptop/Computer "/>
    <s v="Computers&amp;Accessories|Accessories&amp;Peripherals|Keyboards,Mice&amp;InputDevices|Keyboard&amp;MiceAccessories|MousePads"/>
    <n v="199"/>
    <s v="&gt;#500"/>
    <n v="499"/>
    <n v="0.6"/>
    <x v="5"/>
    <n v="9998"/>
    <s v="Mouse pad-ideal for gamers, graphic designers, or anyone who uses a mouse for long sessions|High-quality cloth surface promotes smooth mouse gliding and enhanced precision|Steady, thick, rubberized base keeps mouse pad in place|Measures 9.4 by 7.7 by .08 inches |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s v="yes"/>
    <n v="4.5"/>
    <n v="4989002"/>
    <e v="#NAME?"/>
    <s v="no"/>
    <n v="58508296"/>
  </r>
  <r>
    <x v="777"/>
    <s v="Noise ColorFit Ultra Buzz Bluetooth Calling Smart Watch with 1.75&quot; HD Display, 320x385 px Resolution, 100 Sports Modes, Stock Market Info Smartwatch for Men &amp; Women "/>
    <s v="Electronics|WearableTechnology|SmartWatches"/>
    <n v="2499"/>
    <s v="&gt;#500"/>
    <n v="5999"/>
    <n v="0.57999999999999996"/>
    <x v="4"/>
    <n v="5852"/>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s v="yes"/>
    <n v="4"/>
    <n v="35106148"/>
    <e v="#NAME?"/>
    <s v="no"/>
    <n v="2118424"/>
  </r>
  <r>
    <x v="778"/>
    <s v="Lapster Caddy for ssd and HDD, Optical Bay 2nd Hard Drive Caddy, Caddy 9.5mm for Laptop"/>
    <s v="Computers&amp;Accessories|Components|InternalHardDrives"/>
    <n v="199"/>
    <s v="&gt;#500"/>
    <n v="999"/>
    <n v="0.8"/>
    <x v="3"/>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s v="yes"/>
    <n v="4"/>
    <n v="361638"/>
    <e v="#NAME?"/>
    <s v="yes"/>
    <n v="74228824"/>
  </r>
  <r>
    <x v="779"/>
    <s v="SanDisk Extreme SD UHS I 64GB Card for 4K Video for DSLR and Mirrorless Cameras 170MB/s Read &amp; 80MB/s Write"/>
    <s v="Electronics|Accessories|MemoryCards|MicroSD"/>
    <n v="939"/>
    <s v="&gt;#500"/>
    <n v="1800"/>
    <n v="0.48"/>
    <x v="7"/>
    <n v="205052"/>
    <s v="Save time with card offload speeds upto 170mb/s powered by SanDisk quickflow technology|Perfect for shooting 4K UHD video and sequential burst mode photography|Capture uninterrupted video with UHS Class 3  and video speed class 30 |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s v="no"/>
    <n v="4.5"/>
    <n v="369093600"/>
    <e v="#NAME?"/>
    <s v="no"/>
    <n v="1863922680"/>
  </r>
  <r>
    <x v="780"/>
    <s v="Fire-Boltt Ring Pro Bluetooth Calling, 1.75‚Äù 320*385px High Res, IP68 &amp; SpO2 Monitoring, Pin Code Locking Functionality &amp; Split Screen Access, Built in Mic &amp; Speaker for HD Calls, Black, Free Size"/>
    <s v="Electronics|WearableTechnology|SmartWatches"/>
    <n v="2499"/>
    <s v="&gt;#500"/>
    <n v="9999"/>
    <n v="0.75"/>
    <x v="1"/>
    <n v="909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s v="yes"/>
    <n v="4"/>
    <n v="90890910"/>
    <e v="#NAME?"/>
    <s v="no"/>
    <n v="37259910"/>
  </r>
  <r>
    <x v="781"/>
    <s v="Lenovo 600 Bluetooth 5.0 Silent Mouse: Compact, Portable, Dongle-Free Multi-Device connectivity with Microsoft Swift Pair | 3-Level Adjustable DPI up to 2400 | Battery Life: up to 1 yr"/>
    <s v="Computers&amp;Accessories|Accessories&amp;Peripherals|Keyboards,Mice&amp;InputDevices|Mice"/>
    <n v="1439"/>
    <s v="&gt;#500"/>
    <n v="2890"/>
    <n v="0.5"/>
    <x v="7"/>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Button Life: Right/Left buttons - up to 3 million click;Scroll button - up to 100,000 clicks | Number of Buttons : 4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s v="yes"/>
    <n v="4.5"/>
    <n v="11846110"/>
    <e v="#NAME?"/>
    <s v="no"/>
    <n v="53147634"/>
  </r>
  <r>
    <x v="782"/>
    <s v="Boult Audio Airbass Propods X TWS Bluetooth Truly Wireless in Ear Earbuds with Mic, 32H Playtime, Fast Charging Type-C, Ipx5 Water Resistant, Touch Controls and Voice Assistant "/>
    <s v="Electronics|Headphones,Earbuds&amp;Accessories|Headphones|In-Ear"/>
    <n v="1099"/>
    <s v="#200-#500"/>
    <n v="5999"/>
    <n v="0.82"/>
    <x v="13"/>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s v="yes"/>
    <n v="3.5"/>
    <n v="77783034"/>
    <e v="#NAME?"/>
    <s v="no"/>
    <n v="57413448"/>
  </r>
  <r>
    <x v="783"/>
    <s v="Classmate Soft Cover 6 Subject Spiral Binding Notebook, Unruled, 300 Pages"/>
    <s v="OfficeProducts|OfficePaperProducts|Paper|Stationery|Notebooks,WritingPads&amp;Diaries|WireboundNotebooks"/>
    <n v="157"/>
    <s v="#200"/>
    <n v="160"/>
    <n v="0.02"/>
    <x v="7"/>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s v="no"/>
    <n v="4.5"/>
    <n v="708480"/>
    <s v="#200"/>
    <s v="no"/>
    <n v="53547804"/>
  </r>
  <r>
    <x v="43"/>
    <s v="TP-Link Nano AC600 USB Wi-Fi Adapter- 2.4G/5G Dual Band Wireless Network Adapter for PC Desktop Laptop, Mini Travel Size, Supports Windows 11,10, 8.1, 8, 7, XP/Mac OS 10.9-10.15"/>
    <s v="Computers&amp;Accessories|NetworkingDevices|NetworkAdapters|WirelessUSBAdapters"/>
    <n v="999"/>
    <s v="&gt;#500"/>
    <n v="1599"/>
    <n v="0.38"/>
    <x v="5"/>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s v="no"/>
    <n v="4.5"/>
    <n v="19336707"/>
    <e v="#NAME?"/>
    <s v="no"/>
    <n v="68833356"/>
  </r>
  <r>
    <x v="784"/>
    <s v="LS LAPSTER Quality Assured Universal Silicone 15.6&quot; Keyboard Protector Skin|| Keyboard Dust Cover|| Keyboard Skin for 15.6&quot; Laptop| 15.6&quot; Keyguard| "/>
    <s v="Computers&amp;Accessories|Accessories&amp;Peripherals|Keyboards,Mice&amp;InputDevices|Keyboard&amp;MiceAccessories|DustCovers"/>
    <n v="115"/>
    <s v="#200-#500"/>
    <n v="999"/>
    <n v="0.88"/>
    <x v="9"/>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s v="yes"/>
    <n v="3.5"/>
    <n v="5686308"/>
    <e v="#NAME?"/>
    <s v="no"/>
    <n v="119532"/>
  </r>
  <r>
    <x v="785"/>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s v="&gt;#500"/>
    <n v="499"/>
    <n v="0.65"/>
    <x v="4"/>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s v="yes"/>
    <n v="4"/>
    <n v="10479"/>
    <e v="#NAME?"/>
    <s v="yes"/>
    <n v="39480"/>
  </r>
  <r>
    <x v="786"/>
    <s v="CP PLUS 2MP Full HD Smart Wi-fi CCTV Security Camera | 360¬∞ with Pan Tilt | Two Way Talk | Cloud Monitor | Motion Detect | Night Vision | Supports SD Card  | Alexa &amp; Ok Google | CP-E21A"/>
    <s v="Electronics|Cameras&amp;Photography|SecurityCameras|DomeCameras"/>
    <n v="1999"/>
    <s v="&gt;#500"/>
    <n v="4700"/>
    <n v="0.56999999999999995"/>
    <x v="12"/>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s v="yes"/>
    <n v="4"/>
    <n v="8836000"/>
    <e v="#NAME?"/>
    <s v="no"/>
    <n v="40912560"/>
  </r>
  <r>
    <x v="787"/>
    <s v="HP Deskjet 2331 Colour Printer, Scanner and Copier for Home/Small Office, Compact Size, Reliable, Easy Set-Up Through Smart App On Your Pc Connected Through USB, Ideal for Home."/>
    <s v="Computers&amp;Accessories|Printers,Inks&amp;Accessories|Printers"/>
    <n v="3999"/>
    <s v="&gt;#500"/>
    <n v="4332.96"/>
    <n v="0.08"/>
    <x v="13"/>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Color: Up to 5.5 ppm |PEACE OF MIND SERVICE SUPPORT: HP ON-SITE 1-YEAR WARRANTY |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s v="no"/>
    <n v="3.5"/>
    <n v="94293875.519999996"/>
    <e v="#NAME?"/>
    <s v="no"/>
    <n v="486924750"/>
  </r>
  <r>
    <x v="788"/>
    <s v="D-Link DIR-615 Wi-fi Ethernet-N300 Single_band 300Mbps Router, Mobile App Support, Router | AP | Repeater | Client Modes"/>
    <s v="Computers&amp;Accessories|NetworkingDevices|Routers"/>
    <n v="899"/>
    <s v="&gt;#500"/>
    <n v="1800"/>
    <n v="0.5"/>
    <x v="4"/>
    <n v="22375"/>
    <s v="N 300 Mbps wireless Router with high gain Omni Antenna. Dynamic I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s v="yes"/>
    <n v="4"/>
    <n v="40275000"/>
    <e v="#NAME?"/>
    <s v="no"/>
    <n v="54885875"/>
  </r>
  <r>
    <x v="789"/>
    <s v="RPM Euro Games Gaming Mousepad Speed Type Extended Large "/>
    <s v="Computers&amp;Accessories|Accessories&amp;Peripherals|Keyboards,Mice&amp;InputDevices|Keyboard&amp;MiceAccessories|MousePads"/>
    <n v="299"/>
    <s v="&gt;#500"/>
    <n v="990"/>
    <n v="0.7"/>
    <x v="7"/>
    <n v="2453"/>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s v="yes"/>
    <n v="4.5"/>
    <n v="2428470"/>
    <e v="#NAME?"/>
    <s v="no"/>
    <n v="33223432"/>
  </r>
  <r>
    <x v="790"/>
    <s v="Wacom One by CTL-472/K0-CX Digital Drawing Graphics Pen Tablet  Small  | Battery Free Cordless Pen with 2048 Pressure Level"/>
    <s v="Computers&amp;Accessories|Accessories&amp;Peripherals|Keyboards,Mice&amp;InputDevices|GraphicTablets"/>
    <n v="3303"/>
    <s v="&gt;#500"/>
    <n v="4699"/>
    <n v="0.3"/>
    <x v="6"/>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s v="no"/>
    <n v="4.5"/>
    <n v="63643256"/>
    <e v="#NAME?"/>
    <s v="no"/>
    <n v="148658944"/>
  </r>
  <r>
    <x v="791"/>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s v="#200-#500"/>
    <n v="5490"/>
    <n v="0.66"/>
    <x v="4"/>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 30 Frame Rate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s v="yes"/>
    <n v="4"/>
    <n v="60258240"/>
    <e v="#NAME?"/>
    <s v="no"/>
    <n v="33597536"/>
  </r>
  <r>
    <x v="792"/>
    <s v="Parker Quink Ink Bottle "/>
    <s v="OfficeProducts|OfficePaperProducts|Paper|Stationery|Pens,Pencils&amp;WritingSupplies|Pens&amp;Refills|BottledInk"/>
    <n v="90"/>
    <s v="#200"/>
    <n v="100"/>
    <n v="0.1"/>
    <x v="5"/>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s v="no"/>
    <n v="4.5"/>
    <n v="306100"/>
    <s v="#200"/>
    <s v="no"/>
    <n v="6954592"/>
  </r>
  <r>
    <x v="793"/>
    <s v="Sony WI-C100 Wireless Headphones with Customizable Equalizer for Deep Bass &amp; 25 Hrs Battery, DSEE-Upscale, Splash Proof, 360RA, Fast Pair, in-Ear Bluetooth Headset with mic for Phone Calls "/>
    <s v="Electronics|Headphones,Earbuds&amp;Accessories|Headphones|In-Ear"/>
    <n v="1599"/>
    <s v="&gt;#500"/>
    <n v="2790"/>
    <n v="0.43"/>
    <x v="10"/>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s v="no"/>
    <n v="3.5"/>
    <n v="6338880"/>
    <e v="#NAME?"/>
    <s v="no"/>
    <n v="17269472"/>
  </r>
  <r>
    <x v="794"/>
    <s v="Zebronics, ZEB-NC3300 USB Powered Laptop Cooling Pad with Dual Fan, Dual USB Port and Blue LED Lights"/>
    <s v="Computers&amp;Accessories|Accessories&amp;Peripherals|LaptopAccessories|CoolingPads"/>
    <n v="599"/>
    <s v="&gt;#500"/>
    <n v="999"/>
    <n v="0.4"/>
    <x v="1"/>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s v="no"/>
    <n v="4"/>
    <n v="7593399"/>
    <e v="#NAME?"/>
    <s v="no"/>
    <n v="61803731"/>
  </r>
  <r>
    <x v="46"/>
    <s v="D-Link DWA-131 300 Mbps Wireless Nano USB Adapter "/>
    <s v="Computers&amp;Accessories|NetworkingDevices|NetworkAdapters|WirelessUSBAdapters"/>
    <n v="507"/>
    <s v="&gt;#500"/>
    <n v="1208"/>
    <n v="0.57999999999999996"/>
    <x v="4"/>
    <n v="8131"/>
    <s v="Connects your computer to a high-speed wireless network|Supports WPA/WPA2 wireless encryption to help prevent outside intrusion and protect your personal information from being exposed.|3 Year Brand Warranty|2.4Ghz frequency band |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s v="yes"/>
    <n v="4"/>
    <n v="9822248"/>
    <e v="#NAME?"/>
    <s v="no"/>
    <n v="34304689"/>
  </r>
  <r>
    <x v="795"/>
    <s v="Tukzer Gel Mouse Pad Wrist Rest Memory-Foam Ergonomic Mousepad| Cushion Wrist Support &amp; Pain Relief| Suitable for Gaming, Computer, Laptop, Home &amp; Office Non-Slip Rubber Base "/>
    <s v="Computers&amp;Accessories|Accessories&amp;Peripherals|Keyboards,Mice&amp;InputDevices|Keyboard&amp;MiceAccessories|MousePads"/>
    <n v="425"/>
    <s v="&gt;#500"/>
    <n v="899"/>
    <n v="0.53"/>
    <x v="7"/>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s v="yes"/>
    <n v="4.5"/>
    <n v="3792881"/>
    <e v="#NAME?"/>
    <s v="no"/>
    <n v="180467725"/>
  </r>
  <r>
    <x v="796"/>
    <s v="Infinity "/>
    <s v="Electronics|Headphones,Earbuds&amp;Accessories|Headphones|On-Ear"/>
    <n v="1499"/>
    <s v="&gt;#500"/>
    <n v="3999"/>
    <n v="0.63"/>
    <x v="3"/>
    <n v="42775"/>
    <s v="72 Hours Playtime Under Optimum Audio Settings|Dual Equalizer Modes for Normal &amp; Deep Bass Output. Driver Sensitivity  102¬±3dB. Audio Specifications: Impedence 32 ohms|Deep Bass Output with 36mm Drivers|Quick Charging |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s v="yes"/>
    <n v="4"/>
    <n v="171057225"/>
    <e v="#NAME?"/>
    <s v="no"/>
    <n v="237657900"/>
  </r>
  <r>
    <x v="797"/>
    <s v="Robustrion Smart Trifold Hard Back Flip Stand Case Cover for Apple iPad 10.2 Cover iPad 9th Generation Cover 2021 8th Gen 2020 7th Gen 2019 Generation Case - Black"/>
    <s v="Computers&amp;Accessories|Accessories&amp;Peripherals|TabletAccessories|Bags,Cases&amp;Sleeves|Cases"/>
    <n v="549"/>
    <s v="#200-#500"/>
    <n v="2499"/>
    <n v="0.78"/>
    <x v="5"/>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s v="yes"/>
    <n v="4.5"/>
    <n v="13884444"/>
    <e v="#NAME?"/>
    <s v="no"/>
    <n v="514457820"/>
  </r>
  <r>
    <x v="49"/>
    <s v="Amazonbasics Micro Usb Fast Charging Cable For Android Smartphone,Personal Computer,Printer With Gold Plated Connectors "/>
    <s v="Computers&amp;Accessories|Accessories&amp;Peripherals|Cables&amp;Accessories|Cables|USBCables"/>
    <n v="199"/>
    <s v="&gt;#500"/>
    <n v="395"/>
    <n v="0.5"/>
    <x v="3"/>
    <n v="92595"/>
    <s v="Cable Length: 6 Feet |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s v="yes"/>
    <n v="4"/>
    <n v="36575025"/>
    <e v="#NAME?"/>
    <s v="no"/>
    <n v="1145863125"/>
  </r>
  <r>
    <x v="798"/>
    <s v="Logitech M331 Silent Plus Wireless Mouse, 2.4GHz with USB Nano Receiver, 1000 DPI Optical Tracking, 3 Buttons, 24 Month Life Battery, PC/Mac/Laptop - Black"/>
    <s v="Computers&amp;Accessories|Accessories&amp;Peripherals|Keyboards,Mice&amp;InputDevices|Mice"/>
    <n v="1295"/>
    <s v="#200-#500"/>
    <n v="1645"/>
    <n v="0.21"/>
    <x v="14"/>
    <n v="12375"/>
    <s v="Quieter Click: Logitech‚Äôs SilentTouch Technology reduces over 90 percent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 and automatically switches to sleep mode when not in use, allowing you to focus on your work without the hassle of changing batteries.;Advanced Optical Tracking: With a wireless range of up to 33 ft ,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s v="no"/>
    <n v="4.5"/>
    <n v="20356875"/>
    <e v="#NAME?"/>
    <s v="no"/>
    <n v="72789750"/>
  </r>
  <r>
    <x v="799"/>
    <s v="Camel Artist Acrylic Color Box - 9ml Tubes, 12 Shades"/>
    <s v="Home&amp;Kitchen|CraftMaterials|PaintingMaterials|Paints"/>
    <n v="310"/>
    <s v="#200-#500"/>
    <n v="310"/>
    <n v="0"/>
    <x v="7"/>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s v="no"/>
    <n v="4.5"/>
    <n v="1823420"/>
    <e v="#NAME?"/>
    <s v="no"/>
    <n v="63719706"/>
  </r>
  <r>
    <x v="517"/>
    <s v="LIRAMARK Webcam Cover Slide, Ultra Thin Laptop Camera Cover Slide Blocker for Computer MacBook Pro iMac PC Tablet "/>
    <s v="Computers&amp;Accessories|Accessories&amp;Peripherals|LaptopAccessories|CameraPrivacyCovers"/>
    <n v="149"/>
    <s v="#200"/>
    <n v="149"/>
    <n v="0"/>
    <x v="5"/>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s v="no"/>
    <n v="4.5"/>
    <n v="1614117"/>
    <s v="#200"/>
    <s v="no"/>
    <n v="113129019"/>
  </r>
  <r>
    <x v="800"/>
    <s v="Portronics Key2 Combo Multimedia USB Wireless Keyboard and Mouse Set with 2.4 GHz Wireless Technology, Soft &amp; Silent Button, Compact Size "/>
    <s v="Computers&amp;Accessories|Accessories&amp;Peripherals|Keyboards,Mice&amp;InputDevices|Keyboard&amp;MouseSets"/>
    <n v="1149"/>
    <s v="&gt;#500"/>
    <n v="1499"/>
    <n v="0.23"/>
    <x v="4"/>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s v="no"/>
    <n v="4"/>
    <n v="15654057"/>
    <e v="#NAME?"/>
    <s v="no"/>
    <n v="4532262"/>
  </r>
  <r>
    <x v="801"/>
    <s v="SupCares Laptop Stand 7 Height Adjustable, Aluminium, Ventilated, Foldable, Portable Laptop Holder for Desk &amp; Table Mount Upto 15.6 inch Laptop with Carry Pouch "/>
    <s v="Computers&amp;Accessories|Accessories&amp;Peripherals|LaptopAccessories|Lapdesks"/>
    <n v="499"/>
    <s v="&gt;#500"/>
    <n v="1299"/>
    <n v="0.62"/>
    <x v="7"/>
    <n v="434"/>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s v="yes"/>
    <n v="4.5"/>
    <n v="563766"/>
    <e v="#NAME?"/>
    <s v="yes"/>
    <n v="830242"/>
  </r>
  <r>
    <x v="802"/>
    <s v="ZEBRONICS Zeb-Sound Bomb N1 True Wireless in Ear Earbuds with Mic ENC, Gaming Mode , up to 18H Playback, BT V5.2, Fidget Case, Voice Assistant, Splash Proof, Type C "/>
    <s v="Electronics|Headphones,Earbuds&amp;Accessories|Headphones|In-Ear"/>
    <n v="999"/>
    <s v="&gt;#500"/>
    <n v="4199"/>
    <n v="0.76"/>
    <x v="13"/>
    <n v="1913"/>
    <s v="Wireless BT v5.2 TWS earbuds with easy to use touch controls. The unique design with a sliding charging case lid, gives you a premium experience|Experience flawless gaming with the 50ms low latency feature in ZEB-SOUND BOMB N1 TWS earbuds|Environmental noise cancellation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s v="yes"/>
    <n v="3.5"/>
    <n v="8032687"/>
    <e v="#NAME?"/>
    <s v="no"/>
    <n v="5794477"/>
  </r>
  <r>
    <x v="803"/>
    <s v="Western Digital WD Green SATA 240GB Internal SSD Solid State Drive - SATA 6Gb/s 2.5 inches - WDS240G3G0A"/>
    <s v="Computers&amp;Accessories|Components|InternalSolidStateDrives"/>
    <n v="1709"/>
    <s v="#200-#500"/>
    <n v="4000"/>
    <n v="0.56999999999999995"/>
    <x v="6"/>
    <n v="3029"/>
    <s v="SLC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s v="yes"/>
    <n v="4.5"/>
    <n v="12116000"/>
    <e v="#NAME?"/>
    <s v="no"/>
    <n v="7960212"/>
  </r>
  <r>
    <x v="80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s v="&gt;#500"/>
    <n v="250"/>
    <n v="0"/>
    <x v="3"/>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s v="no"/>
    <n v="4"/>
    <n v="657000"/>
    <e v="#NAME?"/>
    <s v="no"/>
    <n v="65121840"/>
  </r>
  <r>
    <x v="50"/>
    <s v="TP-Link AC600 600 Mbps WiFi Wireless Network USB Adapter for Desktop PC with 2.4GHz/5GHz High Gain Dual Band 5dBi Antenna Wi-Fi, Supports Windows 11/10/8.1/8/7/XP, Mac OS 10.15 and earlier "/>
    <s v="Computers&amp;Accessories|NetworkingDevices|NetworkAdapters|WirelessUSBAdapters"/>
    <n v="1199"/>
    <s v="#200-#500"/>
    <n v="2199"/>
    <n v="0.45"/>
    <x v="6"/>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s v="no"/>
    <n v="4.5"/>
    <n v="54491220"/>
    <e v="#NAME?"/>
    <s v="no"/>
    <n v="265592040"/>
  </r>
  <r>
    <x v="805"/>
    <s v="Classmate Octane Colour Burst-Multicolour Gel Pens  | Gold &amp; Silver Glitter Sparkle Pens|10 colour ink shades for art lovers and kids|Fun at home essentials"/>
    <s v="Home&amp;Kitchen|CraftMaterials|DrawingMaterials|DrawingMedia|Pens"/>
    <n v="90"/>
    <s v="#200"/>
    <n v="100"/>
    <n v="0.1"/>
    <x v="6"/>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s v="no"/>
    <n v="4.5"/>
    <n v="1071800"/>
    <s v="#200"/>
    <s v="no"/>
    <n v="66805294"/>
  </r>
  <r>
    <x v="806"/>
    <s v="Tukzer Stylus Pen, iPad Pencil with Palm Rejection Tilt Sensor| 2nd Gen for 2018-2022 iPad 6/7/8/9th Gen; iPad 10.2&quot;, Pro 12.9/11&quot;, Mini 6/5th, Air 5/4/3rd, Precise for Writing/Drawing "/>
    <s v="Electronics|Mobiles&amp;Accessories|MobileAccessories|StylusPens"/>
    <n v="2025"/>
    <s v="&gt;#500"/>
    <n v="5999"/>
    <n v="0.66"/>
    <x v="3"/>
    <n v="6233"/>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 2019 / iPad 2018 9.7&quot; ; iPad Air 2020 , ; iPad Mini , iPad Pro 11-Inch 2020 / 2018 ;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s v="yes"/>
    <n v="4"/>
    <n v="37391767"/>
    <e v="#NAME?"/>
    <s v="no"/>
    <n v="65702053"/>
  </r>
  <r>
    <x v="807"/>
    <s v="Logitech G102 USB Light Sync Gaming Mouse with Customizable RGB Lighting, 6 Programmable Buttons, Gaming Grade Sensor, 8K DPI Tracking, 16.8mn Color, Light Weight - Black"/>
    <s v="Computers&amp;Accessories|Accessories&amp;Peripherals|PCGamingPeripherals|GamingMice"/>
    <n v="1495"/>
    <s v="&gt;#500"/>
    <n v="1995"/>
    <n v="0.25"/>
    <x v="7"/>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s v="no"/>
    <n v="4.5"/>
    <n v="21029295"/>
    <e v="#NAME?"/>
    <s v="no"/>
    <n v="86309708"/>
  </r>
  <r>
    <x v="52"/>
    <s v="AmazonBasics New Release Nylon USB-A to Lightning Cable Cord, Fast Charging MFi Certified Charger for Apple iPhone, iPad "/>
    <s v="Computers&amp;Accessories|Accessories&amp;Peripherals|Cables&amp;Accessories|Cables|USBCables"/>
    <n v="799"/>
    <s v="&gt;#500"/>
    <n v="2100"/>
    <n v="0.62"/>
    <x v="5"/>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s v="yes"/>
    <n v="4.5"/>
    <n v="17194800"/>
    <e v="#NAME?"/>
    <s v="no"/>
    <n v="88029188"/>
  </r>
  <r>
    <x v="808"/>
    <s v="Zebronics ZEB-VITA Wireless Bluetooth 10W Portable Bar Speaker With Supporting USB, SD Card, AUX, FM, TWS &amp; Call Function"/>
    <s v="Electronics|HomeAudio|Speakers|BluetoothSpeakers"/>
    <n v="899"/>
    <s v="&gt;#500"/>
    <n v="1199"/>
    <n v="0.25"/>
    <x v="12"/>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s v="no"/>
    <n v="4"/>
    <n v="12890449"/>
    <e v="#NAME?"/>
    <s v="no"/>
    <n v="8783567"/>
  </r>
  <r>
    <x v="809"/>
    <s v="Lapster USB 3.0 sata Cable for 2.5 inch SSD and HDD , USB 3.0 to SATA III Hard Driver Adapter , sata to USB Cable-"/>
    <s v="Computers&amp;Accessories|Accessories&amp;Peripherals|Cables&amp;Accessories|Cables|SATACables"/>
    <n v="349"/>
    <s v="&gt;#500"/>
    <n v="999"/>
    <n v="0.65"/>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 Length: 9 inch |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s v="yes"/>
    <n v="4"/>
    <n v="816183"/>
    <e v="#NAME?"/>
    <s v="yes"/>
    <n v="29725728"/>
  </r>
  <r>
    <x v="810"/>
    <s v="URBN 10000 mAh Lithium Power Bank UPR10K with 12 Watt Fast Charging, Blue"/>
    <s v="Electronics|Mobiles&amp;Accessories|MobileAccessories|Chargers|PowerBanks"/>
    <n v="900"/>
    <s v="&gt;#500"/>
    <n v="2499"/>
    <n v="0.64"/>
    <x v="1"/>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s v="yes"/>
    <n v="4"/>
    <n v="90923616"/>
    <e v="#NAME?"/>
    <s v="no"/>
    <n v="131200704"/>
  </r>
  <r>
    <x v="811"/>
    <s v="Qubo Smart Cam 360 from Hero Group | Made in India | 2MP 1080p Full HD | CCTV Wi-Fi Camera | 360 Degree Coverage| Two Way Talk | Mobile App Connectivity | Night Vision | Cloud &amp; SD Card Recording"/>
    <s v="Electronics|Cameras&amp;Photography|SecurityCameras|DomeCameras"/>
    <n v="2490"/>
    <s v="#200-#500"/>
    <n v="3990"/>
    <n v="0.38"/>
    <x v="4"/>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s v="no"/>
    <n v="4"/>
    <n v="14387940"/>
    <e v="#NAME?"/>
    <s v="no"/>
    <n v="1287342"/>
  </r>
  <r>
    <x v="812"/>
    <s v="Duracell CR2025 3V Lithium Coin Battery, 5 pcs, 2025 Coin Button Cell Battery, DL2025"/>
    <s v="Electronics|GeneralPurposeBatteries&amp;BatteryChargers"/>
    <n v="116"/>
    <s v="#200-#500"/>
    <n v="200"/>
    <n v="0.42"/>
    <x v="6"/>
    <n v="357"/>
    <s v="Duracell 2025 lithium coin batteries are suitable for use in keyfobs, small remotes, scales, wearables, sensors, medical devices , sports devices |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s v="no"/>
    <n v="4.5"/>
    <n v="71400"/>
    <e v="#NAME?"/>
    <s v="yes"/>
    <n v="3630690"/>
  </r>
  <r>
    <x v="813"/>
    <s v="Camel Fabrica Acrylic Ultra Color - 15ml each, 10 Shades"/>
    <s v="Home&amp;Kitchen|CraftMaterials|PaintingMaterials|Paints"/>
    <n v="200"/>
    <s v="&gt;#500"/>
    <n v="230"/>
    <n v="0.13"/>
    <x v="6"/>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s v="no"/>
    <n v="4.5"/>
    <n v="2339100"/>
    <e v="#NAME?"/>
    <s v="no"/>
    <n v="46761660"/>
  </r>
  <r>
    <x v="814"/>
    <s v="Lenovo GX20L29764 65W Laptop Adapter/Charger with Power Cord for Select Models of Lenovo  "/>
    <s v="Computers&amp;Accessories|Accessories&amp;Peripherals|LaptopAccessories|LaptopChargers&amp;PowerSupplies"/>
    <n v="1249"/>
    <s v="&gt;#500"/>
    <n v="2796"/>
    <n v="0.55000000000000004"/>
    <x v="6"/>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s v="yes"/>
    <n v="4.5"/>
    <n v="12856008"/>
    <e v="#NAME?"/>
    <s v="no"/>
    <n v="33206756"/>
  </r>
  <r>
    <x v="815"/>
    <s v="Hp Wired On Ear Headphones With Mic With 3.5 Mm Drivers, In-Built Noise Cancelling, Foldable And Adjustable For Laptop/Pc/Office/Home/ 1 Year Warranty "/>
    <s v="Computers&amp;Accessories|Accessories&amp;Peripherals|Audio&amp;VideoAccessories|PCHeadsets"/>
    <n v="649"/>
    <s v="&gt;#500"/>
    <n v="999"/>
    <n v="0.35"/>
    <x v="13"/>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s v="no"/>
    <n v="3.5"/>
    <n v="7214778"/>
    <e v="#NAME?"/>
    <s v="no"/>
    <n v="9179162"/>
  </r>
  <r>
    <x v="816"/>
    <s v="Redragon K617 Fizz 60% Wired RGB Gaming Keyboard, 61 Keys Compact Mechanical Keyboard w/White and Grey Color Keycaps, Linear Red Switch, Pro Driver/Software Supported"/>
    <s v="Computers&amp;Accessories|Accessories&amp;Peripherals|PCGamingPeripherals|GamingKeyboards"/>
    <n v="2649"/>
    <s v="#200-#500"/>
    <n v="3499"/>
    <n v="0.24"/>
    <x v="7"/>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s v="no"/>
    <n v="4.5"/>
    <n v="4447229"/>
    <e v="#NAME?"/>
    <s v="no"/>
    <n v="399094"/>
  </r>
  <r>
    <x v="54"/>
    <s v="Ambrane Unbreakable 3A Fast Charging Braided Type C Cable    1.5 Meter  Supports QC 2.0/3.0 Charging"/>
    <s v="Computers&amp;Accessories|Accessories&amp;Peripherals|Cables&amp;Accessories|Cables|USBCables"/>
    <n v="199"/>
    <s v="&gt;#500"/>
    <n v="349"/>
    <n v="0.43"/>
    <x v="4"/>
    <n v="314"/>
    <s v="Compatible with all Type C enabled devices, be it an android smartphone , tablet, laptop |Supports Quick Charging |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s v="no"/>
    <n v="4"/>
    <n v="109586"/>
    <e v="#NAME?"/>
    <s v="yes"/>
    <n v="1010766"/>
  </r>
  <r>
    <x v="817"/>
    <s v="HP GT 53 XL Cartridge Ink"/>
    <s v="Computers&amp;Accessories|Printers,Inks&amp;Accessories|Inks,Toners&amp;Cartridges|InkjetInkCartridges"/>
    <n v="596"/>
    <s v="&gt;#500"/>
    <n v="723"/>
    <n v="0.18"/>
    <x v="6"/>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s v="no"/>
    <n v="4.5"/>
    <n v="2327337"/>
    <e v="#NAME?"/>
    <s v="no"/>
    <n v="125151501"/>
  </r>
  <r>
    <x v="818"/>
    <s v="Noise ColorFit Ultra Smart Watch with 1.75&quot; HD Display, Aluminium Alloy Body, 60 Sports Modes, Spo2, Lightweight, Stock Market Info, Calls &amp; SMS Reply "/>
    <s v="Electronics|WearableTechnology|SmartWatches"/>
    <n v="2499"/>
    <s v="&gt;#500"/>
    <n v="5999"/>
    <n v="0.57999999999999996"/>
    <x v="4"/>
    <n v="3887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s v="yes"/>
    <n v="4"/>
    <n v="233235121"/>
    <e v="#NAME?"/>
    <s v="no"/>
    <n v="176549539"/>
  </r>
  <r>
    <x v="819"/>
    <s v="Zebronics Zeb-JUKEBAR 3900, 80W Multimedia soundbar with subwoofer Supporting Bluetooth, HDMI, Coaxial Input, AUX, USB &amp; Remote Control "/>
    <s v="Electronics|HomeAudio|Speakers|SoundbarSpeakers"/>
    <n v="4999"/>
    <s v="&gt;#500"/>
    <n v="12499"/>
    <n v="0.6"/>
    <x v="3"/>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Subwoofer 40 wattsSoundbar 40 watts Total 80 watts|Driver sizeSubwoofer 13.3cm x 1Sound bar 5.7cm x 2|ImpedanceSubwoofer 6Œ©Soundbar 4Œ©Frequency response 55Hz-20kHz|Line input 3.5mm, Coaxial IN, HDMI Max. supported memory size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s v="yes"/>
    <n v="4"/>
    <n v="56757959"/>
    <e v="#NAME?"/>
    <s v="no"/>
    <n v="345306722"/>
  </r>
  <r>
    <x v="820"/>
    <s v="boAt Bassheads 102 Wired in Ear Earphones with Mic "/>
    <s v="Electronics|Headphones,Earbuds&amp;Accessories|Headphones|In-Ear"/>
    <n v="399"/>
    <s v="#200-#500"/>
    <n v="1290"/>
    <n v="0.69"/>
    <x v="3"/>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s v="yes"/>
    <n v="4"/>
    <n v="98094180"/>
    <e v="#NAME?"/>
    <s v="no"/>
    <n v="36880370"/>
  </r>
  <r>
    <x v="821"/>
    <s v="Duracell CR2016 3V Lithium Coin Battery, 5 pcs, 2016 Coin Button Cell Battery, DL2016"/>
    <s v="Electronics|GeneralPurposeBatteries&amp;BatteryChargers"/>
    <n v="116"/>
    <s v="&gt;#500"/>
    <n v="200"/>
    <n v="0.42"/>
    <x v="5"/>
    <n v="485"/>
    <s v="Duracell 2016 lithium coin batteries are suitable for use in keyfobs, small remotes, scales, wearables, sensors, medical devices , sports devices |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s v="no"/>
    <n v="4.5"/>
    <n v="97000"/>
    <e v="#NAME?"/>
    <s v="yes"/>
    <n v="21677560"/>
  </r>
  <r>
    <x v="822"/>
    <s v="MI 360¬∞ Home Security Wireless Camera 2K Pro with Bluetooth Gateway BLE 4.2 l Dual Band Wi-fi Connection l 3 Million 1296p| Full Color in Low-Light | AI Human Detection, White"/>
    <s v="Electronics|Cameras&amp;Photography|SecurityCameras|DomeCameras"/>
    <n v="4499"/>
    <s v="#200-#500"/>
    <n v="5999"/>
    <n v="0.25"/>
    <x v="5"/>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s v="no"/>
    <n v="4.5"/>
    <n v="268131304"/>
    <e v="#NAME?"/>
    <s v="no"/>
    <n v="382865936"/>
  </r>
  <r>
    <x v="823"/>
    <s v="ZEBRONICS Zeb-100HB 4 Ports USB Hub for Laptop, PC Computers, Plug &amp; Play, Backward Compatible - Black"/>
    <s v="Computers&amp;Accessories|Accessories&amp;Peripherals|USBHubs"/>
    <n v="330"/>
    <s v="&gt;#500"/>
    <n v="499"/>
    <n v="0.34"/>
    <x v="8"/>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s v="no"/>
    <n v="3.5"/>
    <n v="4274434"/>
    <e v="#NAME?"/>
    <s v="no"/>
    <n v="111777734"/>
  </r>
  <r>
    <x v="824"/>
    <s v="Boult Audio Bass Buds Q2 Lightweight Stereo Wired Over Ear Headphones Set with Mic with Deep Bass, Comfortable Ear Cushions, &amp; Long Cord "/>
    <s v="Electronics|Headphones,Earbuds&amp;Accessories|Headphones|Over-Ear"/>
    <n v="649"/>
    <s v="&gt;#500"/>
    <n v="2499"/>
    <n v="0.74"/>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s v="yes"/>
    <n v="4"/>
    <n v="32609451"/>
    <e v="#NAME?"/>
    <s v="no"/>
    <n v="217657320"/>
  </r>
  <r>
    <x v="825"/>
    <s v="ESR Screen Protector Compatible with iPad Pro 11 Inch  and iPad Air 5/4 , Tempered-Glass Film with Alignment Frame, Scratch Resistant, HD Clarity, 2 Pack"/>
    <s v="Computers&amp;Accessories|Accessories&amp;Peripherals|TabletAccessories|ScreenProtectors"/>
    <n v="1234"/>
    <s v="&gt;#500"/>
    <n v="1599"/>
    <n v="0.23"/>
    <x v="7"/>
    <n v="16680"/>
    <s v="Compatibility: compatible with iPad Pro 11 inch , iPad Air 5 , and iPad Air 4 |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s v="no"/>
    <n v="4.5"/>
    <n v="26671320"/>
    <e v="#NAME?"/>
    <s v="no"/>
    <n v="1620862320"/>
  </r>
  <r>
    <x v="514"/>
    <s v="boAt Rockerz 400 Bluetooth On Ear Headphones With Mic With Upto 8 Hours Playback &amp; Soft Padded Ear Cushions"/>
    <s v="Electronics|Headphones,Earbuds&amp;Accessories|Headphones|On-Ear"/>
    <n v="1399"/>
    <s v="#200-#500"/>
    <n v="2990"/>
    <n v="0.53"/>
    <x v="4"/>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s v="yes"/>
    <n v="4"/>
    <n v="290550260"/>
    <e v="#NAME?"/>
    <s v="no"/>
    <n v="358183364"/>
  </r>
  <r>
    <x v="826"/>
    <s v="Parker Vector Standard Chrome Trim Ball Pen "/>
    <s v="OfficeProducts|OfficePaperProducts|Paper|Stationery|Pens,Pencils&amp;WritingSupplies|Pens&amp;Refills|StickBallpointPens"/>
    <n v="272"/>
    <s v="&gt;#500"/>
    <n v="320"/>
    <n v="0.15"/>
    <x v="1"/>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s v="no"/>
    <n v="4"/>
    <n v="1179520"/>
    <e v="#NAME?"/>
    <s v="no"/>
    <n v="2189484"/>
  </r>
  <r>
    <x v="827"/>
    <s v="Silicone Rubber Earbuds Tips, Eartips, Earpads, Earplugs, for Replacement in Earphones and Bluetooth Medium Size "/>
    <s v="Electronics|Headphones,Earbuds&amp;Accessories|Earpads"/>
    <n v="99"/>
    <s v="&gt;#500"/>
    <n v="999"/>
    <n v="0.9"/>
    <x v="12"/>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s v="yes"/>
    <n v="4"/>
    <n v="593406"/>
    <e v="#NAME?"/>
    <s v="yes"/>
    <n v="7237890"/>
  </r>
  <r>
    <x v="828"/>
    <s v="Canon PIXMA MG2577s All-in-One Inkjet Colour Printer with 1 Additional Colour Cartridge"/>
    <s v="Computers&amp;Accessories|Printers,Inks&amp;Accessories|Printers|InkjetPrinters"/>
    <n v="3498"/>
    <s v="&gt;#500"/>
    <n v="3875"/>
    <n v="0.1"/>
    <x v="11"/>
    <n v="12185"/>
    <s v="Printer Type - Inkjet; Functionality - All-in-One ;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 4 ppm, Maximum Print Speed  - 8.8 ppm; Print cost Black - 7.3; Print cost color - 10.1- As per ISO standards  Maximum Print Resolution - 4800 x 600 dpi|Max paper thickness -64 to 275 GSM; Power wattage of printer - OFF: 0.4W, Standby :1 W, Copying, Printing : 9W;|Paper size Supported: A4, A5, B5, l, LGL, 10.16cm x 15.24cm, 12.70cm x 17.78cm, Envelopes , Custum size ; Compatible Ink: Black-PG745s,PG745,PG745XL, Color-CL746s,CL746,CL746XL;1 set of PG745s &amp; CL746s ink cartridges, inside the box|Page Yield: PG745s-100pgs, CL746s-100pgs- As per ISO standards. |Warranty - 1 year carry-in warranty from the date of purchase. Use only original Canon ink. Using counterfeit ink will harm your printer as well as render your warranty void|No LCD display on printer; Ideal usage - Occasional Home Printing "/>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s v="no"/>
    <n v="3.5"/>
    <n v="47216875"/>
    <e v="#NAME?"/>
    <s v="no"/>
    <n v="31961255"/>
  </r>
  <r>
    <x v="829"/>
    <s v="Samsung 24-inch FHD Monitor, IPS, 75 Hz, Bezel Less Design, AMD FreeSync, Flicker Free, HDMI, D-sub, "/>
    <s v="Computers&amp;Accessories|Monitors"/>
    <n v="10099"/>
    <s v="&gt;#500"/>
    <n v="19110"/>
    <n v="0.47"/>
    <x v="5"/>
    <n v="2623"/>
    <s v="24 inch Samsung Monitor - 1,920 x 1,080 Resolution IPS Panel Monitor|3-sided borderless display for All-expansive view|Fluid pictures with 75hz refresh rate | 5 ms response time | 250cd/m2 Brightness |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s v="no"/>
    <n v="4.5"/>
    <n v="50125530"/>
    <e v="#NAME?"/>
    <s v="no"/>
    <n v="25445723"/>
  </r>
  <r>
    <x v="830"/>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s v="#200-#500"/>
    <n v="999"/>
    <n v="0.55000000000000004"/>
    <x v="5"/>
    <n v="9701"/>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s v="yes"/>
    <n v="4.5"/>
    <n v="9691299"/>
    <e v="#NAME?"/>
    <s v="no"/>
    <n v="153925767"/>
  </r>
  <r>
    <x v="831"/>
    <s v="Faber-Castell Connector Pen Set - Pack of 25 "/>
    <s v="Toys&amp;Games|Arts&amp;Crafts|Drawing&amp;PaintingSupplies|ColouringPens&amp;Markers"/>
    <n v="150"/>
    <s v="#200"/>
    <n v="150"/>
    <n v="0"/>
    <x v="5"/>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s v="no"/>
    <n v="4.5"/>
    <n v="2380050"/>
    <s v="#200"/>
    <s v="no"/>
    <n v="10408752"/>
  </r>
  <r>
    <x v="58"/>
    <s v="Wecool Unbreakable 3 in 1 Charging Cable with 3A Speed, Fast Charging Multi Purpose Cable 1.25 Mtr Long, Type C cable, Micro Usb Cable and Cable for iPhone, White"/>
    <s v="Computers&amp;Accessories|Accessories&amp;Peripherals|Cables&amp;Accessories|Cables|USBCables"/>
    <n v="348"/>
    <s v="&gt;#500"/>
    <n v="1499"/>
    <n v="0.77"/>
    <x v="3"/>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s v="yes"/>
    <n v="4"/>
    <n v="983344"/>
    <e v="#NAME?"/>
    <s v="yes"/>
    <n v="7035600"/>
  </r>
  <r>
    <x v="832"/>
    <s v="Zinq UPS for Router, Mini UPS for 12V WiFi Router Broadband Modem with Upto 4 Hours Power Backup, Upto 2Amp, Works with Existing Adapter, Also Works with Set-top Box, Smart Camera, CCTV "/>
    <s v="Computers&amp;Accessories|NetworkingDevices|Routers"/>
    <n v="1199"/>
    <s v="&gt;#500"/>
    <n v="2999"/>
    <n v="0.6"/>
    <x v="4"/>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s v="yes"/>
    <n v="4"/>
    <n v="32164275"/>
    <e v="#NAME?"/>
    <s v="no"/>
    <n v="32443125"/>
  </r>
  <r>
    <x v="833"/>
    <s v="SaleOn‚Ñ¢ Portable Storage Organizer Bag for Earphone USB Cable Power Bank Mobile Charger Digital Gadget Hard Disk, Water Resistance Material - Dark Grey"/>
    <s v="Computers&amp;Accessories|Accessories&amp;Peripherals|HardDiskBags"/>
    <n v="397"/>
    <s v="#200-#500"/>
    <n v="899"/>
    <n v="0.56000000000000005"/>
    <x v="1"/>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s v="yes"/>
    <n v="4"/>
    <n v="2719475"/>
    <e v="#NAME?"/>
    <s v="no"/>
    <n v="21368600"/>
  </r>
  <r>
    <x v="59"/>
    <s v="Portronics Konnect L 1.2Mtr, Fast Charging 3A Micro USB Cable with Charge &amp; Sync Function "/>
    <s v="Computers&amp;Accessories|Accessories&amp;Peripherals|Cables&amp;Accessories|Cables|USBCables"/>
    <n v="154"/>
    <s v="&gt;#500"/>
    <n v="349"/>
    <n v="0.56000000000000005"/>
    <x v="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s v="yes"/>
    <n v="4.5"/>
    <n v="2465336"/>
    <e v="#NAME?"/>
    <s v="no"/>
    <n v="40519104"/>
  </r>
  <r>
    <x v="834"/>
    <s v="RPM Euro Games Laptop/PC Controller Wired for Windows - 7, 8, 8.1, 10 and XP, Ps3"/>
    <s v="Computers&amp;Accessories|Accessories&amp;Peripherals|PCGamingPeripherals|Gamepads"/>
    <n v="699"/>
    <s v="&gt;#500"/>
    <n v="1490"/>
    <n v="0.53"/>
    <x v="1"/>
    <n v="5736"/>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 | vibration effects through dual vibration function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s v="yes"/>
    <n v="4"/>
    <n v="8546640"/>
    <e v="#NAME?"/>
    <s v="no"/>
    <n v="416221368"/>
  </r>
  <r>
    <x v="835"/>
    <s v="realme Buds Wireless in Ear Bluetooth Earphones with mic, 11.2mm Bass Boost Driver, Magnetic Fast Pair, Fast Charging and 12 Hrs Playtime "/>
    <s v="Electronics|Headphones,Earbuds&amp;Accessories|Headphones|In-Ear"/>
    <n v="1679"/>
    <s v="&gt;#500"/>
    <n v="1999"/>
    <n v="0.16"/>
    <x v="4"/>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s v="no"/>
    <n v="4"/>
    <n v="145053437"/>
    <e v="#NAME?"/>
    <s v="no"/>
    <n v="74449638"/>
  </r>
  <r>
    <x v="836"/>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s v="&gt;#500"/>
    <n v="1500"/>
    <n v="0.76"/>
    <x v="1"/>
    <n v="1026"/>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s v="yes"/>
    <n v="4"/>
    <n v="1539000"/>
    <e v="#NAME?"/>
    <s v="no"/>
    <n v="2096118"/>
  </r>
  <r>
    <x v="837"/>
    <s v="Wings Phantom Pro Earphones Gaming Earbuds with LED Battery Indicator, 50ms Low Latency, Bluetooth 5.3, 40 Hours Playtime, MEMs Mic, IPX4 Resist, 12mm Driver, 500mah case, Headphones, "/>
    <s v="Computers&amp;Accessories|Accessories&amp;Peripherals|PCGamingPeripherals|Headsets"/>
    <n v="1199"/>
    <s v="&gt;#500"/>
    <n v="5499"/>
    <n v="0.78"/>
    <x v="12"/>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s v="yes"/>
    <n v="4"/>
    <n v="11234457"/>
    <e v="#NAME?"/>
    <s v="no"/>
    <n v="8476407"/>
  </r>
  <r>
    <x v="838"/>
    <s v="Robustrion [Anti-Scratch] &amp; [Smudge Proof] [S Pen Compatible] Premium Tempered Glass Screen Protector for Samsung Tab S6 Lite 10.4 inch SM-P610/615 [Bubble Free]"/>
    <s v="Computers&amp;Accessories|Accessories&amp;Peripherals|TabletAccessories|ScreenProtectors"/>
    <n v="379"/>
    <s v="&gt;#500"/>
    <n v="1499"/>
    <n v="0.75"/>
    <x v="3"/>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s v="yes"/>
    <n v="4"/>
    <n v="6219351"/>
    <e v="#NAME?"/>
    <s v="no"/>
    <n v="307026"/>
  </r>
  <r>
    <x v="839"/>
    <s v="Cablet 2.5 Inch SATA USB 3.0 HDD/SSD Portable External Enclosure for 7mm and 9.5mm, Tool-Free Design, Supports UASP Max 6TB"/>
    <s v="Computers&amp;Accessories|ExternalDevices&amp;DataStorage|ExternalHardDisks"/>
    <n v="499"/>
    <s v="&gt;#500"/>
    <n v="775"/>
    <n v="0.36"/>
    <x v="5"/>
    <n v="74"/>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s v="no"/>
    <n v="4.5"/>
    <n v="57350"/>
    <e v="#NAME?"/>
    <s v="yes"/>
    <n v="3063452"/>
  </r>
  <r>
    <x v="840"/>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s v="&gt;#500"/>
    <n v="32000"/>
    <n v="0.68"/>
    <x v="6"/>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s v="yes"/>
    <n v="4.5"/>
    <n v="1324736000"/>
    <e v="#NAME?"/>
    <s v="no"/>
    <n v="215062610"/>
  </r>
  <r>
    <x v="841"/>
    <s v="ZEBRONICS Zeb-Warrior II 10 watts 2.0 Multimedia Speaker with RGB Lights, USB Powered, AUX Input, Volume Control Pod for PC, Laptops, Desktop"/>
    <s v="Computers&amp;Accessories|Accessories&amp;Peripherals|Audio&amp;VideoAccessories|PCSpeakers"/>
    <n v="649"/>
    <s v="&gt;#500"/>
    <n v="1300"/>
    <n v="0.5"/>
    <x v="4"/>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s v="yes"/>
    <n v="4"/>
    <n v="6753500"/>
    <e v="#NAME?"/>
    <s v="no"/>
    <n v="116471900"/>
  </r>
  <r>
    <x v="842"/>
    <s v="TP-Link UE300C USB Type-C to RJ45 Gigabit Ethernet Network Adapter/RJ45 LAN Wired Adapter for Ultrabook, Chromebook, Laptop, Desktop, Plug &amp; Play, USB 3.0, Foldable and Portable Design"/>
    <s v="Computers&amp;Accessories|NetworkingDevices|NetworkAdapters|PowerLANAdapters"/>
    <n v="1199"/>
    <s v="&gt;#500"/>
    <n v="1999"/>
    <n v="0.4"/>
    <x v="7"/>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s v="no"/>
    <n v="4.5"/>
    <n v="44817580"/>
    <e v="#NAME?"/>
    <s v="no"/>
    <n v="29437460"/>
  </r>
  <r>
    <x v="62"/>
    <s v="Lapster 1.5 mtr USB 2.0 Type A Male to USB A Male Cable for computer and laptop"/>
    <s v="Computers&amp;Accessories|Accessories&amp;Peripherals|Cables&amp;Accessories|Cables|USBCables"/>
    <n v="139"/>
    <s v="&gt;#500"/>
    <n v="999"/>
    <n v="0.86"/>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s v="yes"/>
    <n v="4"/>
    <n v="1311687"/>
    <e v="#NAME?"/>
    <s v="no"/>
    <n v="2998892"/>
  </r>
  <r>
    <x v="843"/>
    <s v="Wecool Moonwalk M1 ENC True Wireless in Ear Earbuds with Mic, Titanium Drivers for Rich Bass Experience, 40+ Hours Play Time, Type C Fast Charging, Low Latency, BT 5.3, IPX5, Deep Bass "/>
    <s v="Electronics|Headphones,Earbuds&amp;Accessories|Headphones|In-Ear"/>
    <n v="889"/>
    <s v="&gt;#500"/>
    <n v="1999"/>
    <n v="0.56000000000000005"/>
    <x v="3"/>
    <n v="2284"/>
    <s v="We have designed the ENC earbuds to provide Excellent Music Experience avoiding any external disturbance. Enjoy your music to the core with this Earbuds|&quot;Quad-Mic Environmental Noise Cancellation: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s v="yes"/>
    <n v="4"/>
    <n v="4565716"/>
    <e v="#NAME?"/>
    <s v="no"/>
    <n v="975268"/>
  </r>
  <r>
    <x v="844"/>
    <s v="HP 330 Wireless Black Keyboard and Mouse Set with Numeric Keypad, 2.4GHz Wireless Connection and 1600 DPI, USB Receiver, LED Indicators , Black"/>
    <s v="Computers&amp;Accessories|Accessories&amp;Peripherals|Keyboards,Mice&amp;InputDevices|Keyboard&amp;MouseSets"/>
    <n v="1409"/>
    <s v="&gt;#500"/>
    <n v="2199"/>
    <n v="0.36"/>
    <x v="2"/>
    <n v="427"/>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s v="no"/>
    <n v="4"/>
    <n v="938973"/>
    <e v="#NAME?"/>
    <s v="yes"/>
    <n v="583709"/>
  </r>
  <r>
    <x v="845"/>
    <s v="RC PRINT GI 790 Ink Refill for Canon G1000, G1010, G1100, G2000, G2002, G2010, G2012, G2100, G3000, G3010, G3012, G3100, G4000, G4010"/>
    <s v="Computers&amp;Accessories|Printers,Inks&amp;Accessories|Inks,Toners&amp;Cartridges|InkjetInkRefills&amp;Kits"/>
    <n v="549"/>
    <s v="&gt;#500"/>
    <n v="1999"/>
    <n v="0.73"/>
    <x v="5"/>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s v="yes"/>
    <n v="4.5"/>
    <n v="2732633"/>
    <e v="#NAME?"/>
    <s v="no"/>
    <n v="18043033"/>
  </r>
  <r>
    <x v="846"/>
    <s v="Redgear Cloak Wired RGB Wired Over Ear Gaming Headphones with Mic for PC"/>
    <s v="Computers&amp;Accessories|Accessories&amp;Peripherals|PCGamingPeripherals|Headsets"/>
    <n v="749"/>
    <s v="&gt;#500"/>
    <n v="1799"/>
    <n v="0.57999999999999996"/>
    <x v="1"/>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s v="yes"/>
    <n v="4"/>
    <n v="23745001"/>
    <e v="#NAME?"/>
    <s v="no"/>
    <n v="392617454"/>
  </r>
  <r>
    <x v="63"/>
    <s v="AmazonBasics USB Type-C to USB Type-C 2.0 Cable - 3 Feet Laptop  - White"/>
    <s v="Computers&amp;Accessories|Accessories&amp;Peripherals|Cables&amp;Accessories|Cables|USBCables"/>
    <n v="329"/>
    <s v="&gt;#500"/>
    <n v="845"/>
    <n v="0.61"/>
    <x v="3"/>
    <n v="29746"/>
    <s v="Connect Usb Type-C Enabled Devices  With Standard Usb Type-C 2.0 Enabled Devices And Accessories |1 Year Limited Warranty|Up To 480 Mbps Data Transfer Speed; Power Output Up To 5V, 3 Amp|Certified By Usb-If To Be Compliant With Usb 2.0|Type-C Port Is Half The Width And One-Third The Height Of A Standard Usb-A Connector |Ideal For Charging And Powering Usb Type-C Enabled Devices, As Well As Syncing Data, Photos And Music|Reversible Design - Easily Insert The Connector Into Any Type-C Enabled Device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s v="yes"/>
    <n v="4"/>
    <n v="25135370"/>
    <e v="#NAME?"/>
    <s v="no"/>
    <n v="83467276"/>
  </r>
  <r>
    <x v="847"/>
    <s v="Wayona Type C To Type C 65W/3.25A Nylon Braided Fast Charging Cable Compatible For Laptop, Macbook, Samsung Galaxy M33 M53 M51 S20 Ultra, A71, A53, A51, Ipad Pro 2018 "/>
    <s v="Computers&amp;Accessories|Accessories&amp;Peripherals|Cables&amp;Accessories|Cables|USBCables"/>
    <n v="379"/>
    <s v="&gt;#500"/>
    <n v="1099"/>
    <n v="0.66"/>
    <x v="5"/>
    <n v="2806"/>
    <s v="‚ö°„Äê65W High Speed Charging„Äë: Output power up to 20V 3.25A, which is ensured by high-speed safe charging, and the USB 2.0 supports data transfer speed can reach 40~60MB/S .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 iPad Pro 12.9'' Gen3  , iPad Pro 11'' , Nexus 6P/5X , Compatible with Macbook with the original charger "/>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s v="yes"/>
    <n v="4.5"/>
    <n v="3083794"/>
    <e v="#NAME?"/>
    <s v="no"/>
    <n v="85176130"/>
  </r>
  <r>
    <x v="848"/>
    <s v="Amazfit GTS2 Mini  Smart Watch with Always-on AMOLED Display, Alexa Built-in, SpO2, 14 Days' Battery Life, 68 Sports Modes, GPS, HR, Sleep &amp; Stress Monitoring "/>
    <s v="Electronics|WearableTechnology|SmartWatches"/>
    <n v="5998"/>
    <s v="&gt;#500"/>
    <n v="7999"/>
    <n v="0.25"/>
    <x v="3"/>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s v="no"/>
    <n v="4"/>
    <n v="242809645"/>
    <e v="#NAME?"/>
    <s v="no"/>
    <n v="87058140"/>
  </r>
  <r>
    <x v="849"/>
    <s v="Tabelito¬Æ Polyester Foam, Nylon Hybrid laptopss Bag Sleeve Case Cover Pouch for laptopss Apple/Dell/Lenovo/ Asus/ Hp/Samsung/Mi/MacBook/Ultrabook/Thinkpad/Ideapad/Surfacepro  laptopsss"/>
    <s v="Computers&amp;Accessories|Accessories&amp;Peripherals|LaptopAccessories|Bags&amp;Sleeves|LaptopSleeves&amp;Slipcases"/>
    <n v="299"/>
    <s v="&gt;#500"/>
    <n v="1499"/>
    <n v="0.8"/>
    <x v="3"/>
    <n v="2868"/>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s v="yes"/>
    <n v="4"/>
    <n v="4299132"/>
    <e v="#NAME?"/>
    <s v="no"/>
    <n v="1921560"/>
  </r>
  <r>
    <x v="850"/>
    <s v="Robustrion Anti-Scratch &amp; Smudge Proof Tempered Glass Screen Protector for Xiaomi Mi Pad 5 11 inch"/>
    <s v="Computers&amp;Accessories|Accessories&amp;Peripherals|TabletAccessories|ScreenProtectors"/>
    <n v="379"/>
    <s v="&gt;#500"/>
    <n v="1499"/>
    <n v="0.75"/>
    <x v="4"/>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s v="yes"/>
    <n v="4"/>
    <n v="1004330"/>
    <e v="#NAME?"/>
    <s v="yes"/>
    <n v="2365100"/>
  </r>
  <r>
    <x v="851"/>
    <s v="Portronics Ruffpad 15 Re-Writable LCD Screen 38.1cm  Writing Pad for Drawing, Playing, Handwriting Gifts for Kids &amp; Adults "/>
    <s v="OfficeProducts|OfficePaperProducts|Paper|Stationery|Notebooks,WritingPads&amp;Diaries"/>
    <n v="1399"/>
    <s v="&gt;#500"/>
    <n v="2999"/>
    <n v="0.53"/>
    <x v="5"/>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s v="yes"/>
    <n v="4.5"/>
    <n v="10586470"/>
    <e v="#NAME?"/>
    <s v="no"/>
    <n v="21825990"/>
  </r>
  <r>
    <x v="852"/>
    <s v="DIGITEK¬Æ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s v="#200-#500"/>
    <n v="1299"/>
    <n v="0.46"/>
    <x v="5"/>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s v="no"/>
    <n v="4.5"/>
    <n v="8031717"/>
    <e v="#NAME?"/>
    <s v="no"/>
    <n v="2590677"/>
  </r>
  <r>
    <x v="853"/>
    <s v="Classmate Pulse 1 Subject Notebook - 240mm x 180mm , Soft Cover, 180 Pages, Single Line, Pack of 4"/>
    <s v="OfficeProducts|OfficePaperProducts|Paper|Stationery|Notebooks,WritingPads&amp;Diaries|CompositionNotebooks"/>
    <n v="300"/>
    <s v="&gt;#500"/>
    <n v="300"/>
    <n v="0"/>
    <x v="3"/>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s v="no"/>
    <n v="4"/>
    <n v="125700"/>
    <e v="#NAME?"/>
    <s v="yes"/>
    <n v="3065823"/>
  </r>
  <r>
    <x v="854"/>
    <s v="Scarters Mouse Pad, Desk Mat Extended for Work from Home/Office/Gaming | Vegan PU Leather | Anti-Skid, Anti-Slip, Reversible Splash-Proof ‚Äì Deskspread ~ Navy Blue &amp; Yellow"/>
    <s v="Computers&amp;Accessories|Accessories&amp;Peripherals|Keyboards,Mice&amp;InputDevices|Keyboard&amp;MiceAccessories|MousePads"/>
    <n v="999"/>
    <s v="&gt;#500"/>
    <n v="1995"/>
    <n v="0.5"/>
    <x v="7"/>
    <n v="7317"/>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s v="yes"/>
    <n v="4.5"/>
    <n v="14597415"/>
    <e v="#NAME?"/>
    <s v="no"/>
    <n v="32385042"/>
  </r>
  <r>
    <x v="855"/>
    <s v="Casio MJ-120D 150 Steps Check and Correct Desktop Calculator with Tax Keys, Black"/>
    <s v="OfficeProducts|OfficeElectronics|Calculators|Financial&amp;Business"/>
    <n v="535"/>
    <s v="&gt;#500"/>
    <n v="535"/>
    <n v="0"/>
    <x v="6"/>
    <n v="4426"/>
    <s v="Dedicated Tax keys for calculation of price plus tax, tax amount, Price less tax.|Mark-Up: All the mark-up capabilities of an adding machine for simplified cost and profit calculations|Regular keys like %, square root and Memory, Screen Size: 22.9 x 94 mm|Dedicated +/- and Backspace Key|Indian Comma Marker for easy reading of numbers in Lakh &amp; Crore. Can be set to show numbers in Million &amp; Billion also.|Operation symbol on display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s v="no"/>
    <n v="4.5"/>
    <n v="2367910"/>
    <e v="#NAME?"/>
    <s v="no"/>
    <n v="200218962"/>
  </r>
  <r>
    <x v="64"/>
    <s v="Redmi 80 cm  Android 11 Series HD Ready Smart LED TV | L32M6-RA/L32M7-RA "/>
    <s v="Electronics|HomeTheater,TV&amp;Video|Televisions|SmartTelevisions"/>
    <n v="13999"/>
    <s v="&gt;#500"/>
    <n v="24999"/>
    <n v="0.44"/>
    <x v="3"/>
    <n v="45237"/>
    <s v="Resolution: HD Ready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s v="no"/>
    <n v="4"/>
    <n v="1130879763"/>
    <e v="#NAME?"/>
    <s v="no"/>
    <n v="49398804"/>
  </r>
  <r>
    <x v="856"/>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s v="#200-#500"/>
    <n v="1099"/>
    <n v="0.76"/>
    <x v="4"/>
    <n v="109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s v="yes"/>
    <n v="4"/>
    <n v="1200108"/>
    <e v="#NAME?"/>
    <s v="no"/>
    <n v="2722356"/>
  </r>
  <r>
    <x v="857"/>
    <s v="Parker Vector Camouflage Gift Set - Roller Ball Pen &amp; Parker Logo Keychain , 2 Piece Set"/>
    <s v="OfficeProducts|OfficePaperProducts|Paper|Stationery|Pens,Pencils&amp;WritingSupplies|Pens&amp;Refills|StickBallpointPens"/>
    <n v="341"/>
    <s v="&gt;#500"/>
    <n v="450"/>
    <n v="0.24"/>
    <x v="5"/>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s v="no"/>
    <n v="4.5"/>
    <n v="1121850"/>
    <e v="#NAME?"/>
    <s v="no"/>
    <n v="31608747"/>
  </r>
  <r>
    <x v="858"/>
    <s v="TP-Link AC1200 Archer A6 Smart WiFi, 5GHz Gigabit Dual Band MU-MIMO Wireless Internet Router, Long Range Coverage by 4 Antennas, Qualcomm Chipset"/>
    <s v="Computers&amp;Accessories|NetworkingDevices|Routers"/>
    <n v="2499"/>
    <s v="&gt;#500"/>
    <n v="3999"/>
    <n v="0.38"/>
    <x v="6"/>
    <n v="12679"/>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s v="no"/>
    <n v="4.5"/>
    <n v="50703321"/>
    <e v="#NAME?"/>
    <s v="no"/>
    <n v="2662590"/>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s v="&gt;#500"/>
    <n v="599"/>
    <n v="0.42"/>
    <x v="4"/>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s v="no"/>
    <n v="4"/>
    <n v="125790"/>
    <e v="#NAME?"/>
    <s v="yes"/>
    <n v="881790"/>
  </r>
  <r>
    <x v="859"/>
    <s v="HP Deskjet 2723 AIO Printer, Copy, Scan, WiFi, Bluetooth, USB, Simple Setup Smart App, Ideal for Home."/>
    <s v="Computers&amp;Accessories|Printers,Inks&amp;Accessories|Printers"/>
    <n v="5899"/>
    <s v="&gt;#500"/>
    <n v="7005"/>
    <n v="0.16"/>
    <x v="10"/>
    <n v="4199"/>
    <s v="Warranty and installation facility  : 1 year on-site warranty|Compatible OS: Windows 10.7; MacOS Sierra v10.12 , macOS High Sierra v10.13, macOS Mojave v10.14, macOS Catalina v10.15 , Ideal usage: Home, Resolution: Up to 1200 x 1200 DPI , Duty cycle: up to 1000 pages ; HP Customer Care Contact No.|Ink Cartridge: HP 805 Black Original Ink Cartridge,HP 805 Tri-Colour Original Ink Cartridge |Printer type: Inkjet; Functionality : Multi- function; Printer output :Color|Pages per minute: Black: Up to 7.5 ppm ; Colour:Up to 5.5 ppm ; Cost-per-page|Page Size Supported : A4; B5; A6; DL envelope , Paper tray capacity: Input: 60-sheet input tray; Output: 25-sheet output tray|Connectivity : High-speed USB 2.0 Connectivity, Wifi "/>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s v="no"/>
    <n v="3.5"/>
    <n v="29413995"/>
    <e v="#NAME?"/>
    <s v="no"/>
    <n v="60478197"/>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s v="&gt;#500"/>
    <n v="1199"/>
    <n v="0.42"/>
    <x v="1"/>
    <n v="14403"/>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s v="no"/>
    <n v="4"/>
    <n v="17269197"/>
    <e v="#NAME?"/>
    <s v="no"/>
    <n v="160060539"/>
  </r>
  <r>
    <x v="860"/>
    <s v="Xiaomi Mi 4A Dual_Band Ethernet 1200Mbps Speed Router| 2.4GHz &amp; 5GHz Frequency|128MB RAM | DualCore 4 Thread CPU|4 Omni Directional Antenna|Mi Wi-Fi app-Parental Control &amp; Anti Hacking|Repeater, White"/>
    <s v="Computers&amp;Accessories|NetworkingDevices|Routers"/>
    <n v="1565"/>
    <s v="&gt;#500"/>
    <n v="2999"/>
    <n v="0.48"/>
    <x v="1"/>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 and LNA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s v="no"/>
    <n v="4"/>
    <n v="33327887"/>
    <e v="#NAME?"/>
    <s v="no"/>
    <n v="119720349"/>
  </r>
  <r>
    <x v="861"/>
    <s v="SLOVIC¬Æ Tripod Mount Adapter| Tripod Mobile Holder|Tripod Phone Mount| Smartphone Clip Clipper 360 Degree for Taking Magic Video Shots &amp; Pictures."/>
    <s v="Electronics|Cameras&amp;Photography|Accessories|Tripods&amp;Monopods|Tabletop&amp;TravelTripods"/>
    <n v="326"/>
    <s v="&gt;#500"/>
    <n v="799"/>
    <n v="0.59"/>
    <x v="6"/>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s v="yes"/>
    <n v="4.5"/>
    <n v="8607627"/>
    <e v="#NAME?"/>
    <s v="no"/>
    <n v="69927543"/>
  </r>
  <r>
    <x v="529"/>
    <s v="Sounce Gold Plated 3.5 mm Headphone Splitter for Computer 2 Male to 1 Female 3.5mm Headphone Mic Audio Y Splitter Cable Smartphone Headset to PC Adapter ‚Äì "/>
    <s v="Electronics|Headphones,Earbuds&amp;Accessories|Adapters"/>
    <n v="120"/>
    <s v="&gt;#500"/>
    <n v="999"/>
    <n v="0.88"/>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s v="yes"/>
    <n v="4"/>
    <n v="6484509"/>
    <e v="#NAME?"/>
    <s v="no"/>
    <n v="90510504"/>
  </r>
  <r>
    <x v="862"/>
    <s v="Orico 2.5&quot; USB 3.0 HDD Enclosure Case Cover for SATA SSD HDD | SATA SSD HDD Enclosure High Speed USB 3.0 | Tool Free Installation | Black"/>
    <s v="Computers&amp;Accessories|ExternalDevices&amp;DataStorage|ExternalHardDisks"/>
    <n v="657"/>
    <s v="&gt;#500"/>
    <n v="999"/>
    <n v="0.34"/>
    <x v="5"/>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s v="no"/>
    <n v="4.5"/>
    <n v="13930056"/>
    <e v="#NAME?"/>
    <s v="no"/>
    <n v="150037440"/>
  </r>
  <r>
    <x v="863"/>
    <s v="Logitech G402 Hyperion Fury USB Wired Gaming Mouse, 4,000 DPI, Lightweight, 8 Programmable Buttons, Compatible for PC/Mac - Black"/>
    <s v="Computers&amp;Accessories|Accessories&amp;Peripherals|PCGamingPeripherals|GamingMice"/>
    <n v="1995"/>
    <s v="&gt;#500"/>
    <n v="2895"/>
    <n v="0.31"/>
    <x v="14"/>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to lightning-fast manoeuvres |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s v="no"/>
    <n v="4.5"/>
    <n v="31150200"/>
    <e v="#NAME?"/>
    <s v="no"/>
    <n v="279716960"/>
  </r>
  <r>
    <x v="864"/>
    <s v="Panasonic Eneloop BQ-CC55N Advanced, Smart and Quick Charger for AA &amp; AAA Rechargeable Batteries, White"/>
    <s v="Electronics|GeneralPurposeBatteries&amp;BatteryChargers"/>
    <n v="1500"/>
    <s v="&gt;#500"/>
    <n v="1500"/>
    <n v="0"/>
    <x v="6"/>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s v="no"/>
    <n v="4.5"/>
    <n v="38994000"/>
    <e v="#NAME?"/>
    <s v="no"/>
    <n v="419731416"/>
  </r>
  <r>
    <x v="865"/>
    <s v="Logitech K380 Wireless Multi-Device Keyboard for Windows, Apple iOS, Apple TV Android or Chrome, Bluetooth, Compact Space-Saving Design, PC/Mac/Laptop/Smartphone/Tablet "/>
    <s v="Computers&amp;Accessories|Accessories&amp;Peripherals|Keyboards,Mice&amp;InputDevices|Keyboards"/>
    <n v="2640"/>
    <s v="&gt;#500"/>
    <n v="3195"/>
    <n v="0.17"/>
    <x v="7"/>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s v="no"/>
    <n v="4.5"/>
    <n v="51586470"/>
    <e v="#NAME?"/>
    <s v="no"/>
    <n v="133688880"/>
  </r>
  <r>
    <x v="866"/>
    <s v="Canon PIXMA E477 All-in-One Wireless Ink Efficient Colour Printer "/>
    <s v="Computers&amp;Accessories|Printers,Inks&amp;Accessories|Printers"/>
    <n v="5299"/>
    <s v="&gt;#500"/>
    <n v="6355"/>
    <n v="0.17"/>
    <x v="2"/>
    <n v="8280"/>
    <s v="Printer type: Ink Efficient; Functionality All-in-one ,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 4 ppm, Maximum Print Speed  - 8.8 ppm; Print cost Black - 1.8; Print cost color - 4.5; Maximum Print Resolution - 4800 x 600 dpi|Max paper thickness -64 to 275 GSM; Power wattage of printer - OFF: 0.2W, Standby :1.6 W, Copying, Printing : 10W|Paper size Supported: A4, A5, B5, Letter, Legal, 10.16cm x 15.24cm, 12.70cm x17.78cm, Envelopes , Square , Custom size |Compatible Cartridge: PG47 CL57s; Page yield-400 pages , 180 pages  -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s v="no"/>
    <n v="4"/>
    <n v="52619400"/>
    <e v="#NAME?"/>
    <s v="no"/>
    <n v="3726000"/>
  </r>
  <r>
    <x v="66"/>
    <s v="Portronics Konnect L 20W PD Quick Charge Type-C to 8-Pin USB Mobile Charging Cable, 1.2M, Tangle Resistant, Fast Data Sync"/>
    <s v="Computers&amp;Accessories|Accessories&amp;Peripherals|Cables&amp;Accessories|Cables|USBCables"/>
    <n v="263"/>
    <s v="&gt;#500"/>
    <n v="699"/>
    <n v="0.62"/>
    <x v="4"/>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s v="yes"/>
    <n v="4"/>
    <n v="314550"/>
    <e v="#NAME?"/>
    <s v="yes"/>
    <n v="6406650"/>
  </r>
  <r>
    <x v="867"/>
    <s v="Redgear Cosmo 7,1 Usb Gaming Wired Over Ear Headphones With Mic With Virtual Surround Sound,50Mm Driver, Rgb Leds &amp; Remote Control"/>
    <s v="Computers&amp;Accessories|Accessories&amp;Peripherals|PCGamingPeripherals|Headsets"/>
    <n v="1990"/>
    <s v="&gt;#500"/>
    <n v="2999"/>
    <n v="0.34"/>
    <x v="5"/>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s v="no"/>
    <n v="4.5"/>
    <n v="42696763"/>
    <e v="#NAME?"/>
    <s v="no"/>
    <n v="294250316"/>
  </r>
  <r>
    <x v="868"/>
    <s v="Belkin Essential Series 4-Socket Surge Protector Universal Socket with 5ft Heavy Duty Cable "/>
    <s v="Electronics|PowerAccessories|SurgeProtectors"/>
    <n v="1289"/>
    <s v="#200-#500"/>
    <n v="1499"/>
    <n v="0.14000000000000001"/>
    <x v="7"/>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s v="no"/>
    <n v="4.5"/>
    <n v="30981332"/>
    <e v="#NAME?"/>
    <s v="no"/>
    <n v="34598232"/>
  </r>
  <r>
    <x v="869"/>
    <s v="Classmate Long Book - Unruled, 160 Pages, 314 mm x 194 mm - Pack Of 3"/>
    <s v="OfficeProducts|OfficePaperProducts|Paper|Stationery|Notebooks,WritingPads&amp;Diaries|CompositionNotebooks"/>
    <n v="165"/>
    <s v="#200"/>
    <n v="165"/>
    <n v="0"/>
    <x v="7"/>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s v="no"/>
    <n v="4.5"/>
    <n v="276210"/>
    <s v="#200"/>
    <s v="no"/>
    <n v="12871386"/>
  </r>
  <r>
    <x v="870"/>
    <s v="Artis AR-45W-MG2 45 Watts MG2 Laptop Adapter/Charger Compatible with MB Air 13‚Äù &amp; MB Air 11‚Äù  Connector: MG2 "/>
    <s v="Computers&amp;Accessories|Accessories&amp;Peripherals|LaptopAccessories|LaptopChargers&amp;PowerSupplies"/>
    <n v="1699"/>
    <s v="&gt;#500"/>
    <n v="3499"/>
    <n v="0.51"/>
    <x v="10"/>
    <n v="7689"/>
    <s v="Output: 45 Watts , Pin: MG2 , Input: AC 100-240 V ~ 1.5A|Compatible with: Air  , Air  , Air  , Air  ,Air ,Air  , Air  , Air |Toll Free Contact No : 1800 123 8195  ; Email ID: inquiry@artis.in|Regulates Output voltage automatically, Short circuit/ over load protection. High Gloss casing, High temperature protection, Low ripple operating noise|Warranty: 1 year from the Date of Purchase ; Certifications: CE, FCC, ROHS, BIS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s v="yes"/>
    <n v="3.5"/>
    <n v="26903811"/>
    <e v="#NAME?"/>
    <s v="no"/>
    <n v="42704706"/>
  </r>
  <r>
    <x v="871"/>
    <s v="Imou 360¬∞ 1080P Full HD Security Camera, Human Detection, Motion Tracking, 2-Way Audio, Night Vision, Dome Camera with WiFi &amp; Ethernet Connection, Alexa Google Assistant, Up to 256GB SD Card Support"/>
    <s v="Electronics|Cameras&amp;Photography|SecurityCameras|DomeCameras"/>
    <n v="2299"/>
    <s v="&gt;#500"/>
    <n v="7500"/>
    <n v="0.69"/>
    <x v="4"/>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s v="yes"/>
    <n v="4"/>
    <n v="41655000"/>
    <e v="#NAME?"/>
    <s v="no"/>
    <n v="111374362"/>
  </r>
  <r>
    <x v="69"/>
    <s v="Amazon Basics USB Type-C to USB-A 2.0 Male Fast Charging Cable for Laptop - 3 Feet , Black"/>
    <s v="Computers&amp;Accessories|Accessories&amp;Peripherals|Cables&amp;Accessories|Cables|USBCables"/>
    <n v="219"/>
    <s v="#200-#500"/>
    <n v="700"/>
    <n v="0.69"/>
    <x v="5"/>
    <n v="20053"/>
    <s v="Connect USB Type-C enabled devices  with standard USB Type-A enabled devices |Ideal for charging and powering USB Type-C enabled devices, as well as syncing data, photos and music|Reversible design - easily insert the Type-C connector into any Type-C enabled device |Type-C port is half the width and one-third the height of a standard USB-A connector |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s v="yes"/>
    <n v="4.5"/>
    <n v="14037100"/>
    <e v="#NAME?"/>
    <s v="no"/>
    <n v="67057232"/>
  </r>
  <r>
    <x v="872"/>
    <s v="E-COSMOS 5V 1.2W Portable Flexible USB LED Light "/>
    <s v="Computers&amp;Accessories|Accessories&amp;Peripherals|USBGadgets|Lamps"/>
    <n v="39"/>
    <s v="#200"/>
    <n v="39"/>
    <n v="0"/>
    <x v="12"/>
    <n v="3344"/>
    <s v="The side the LED light falls on will depend on your USB port orientation |This product can twist and bend without breaking. Use this to shine light as required|Rated Voltage: 5V; Rated Power: 1.2W - Powered by any standard USB outlet |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s v="no"/>
    <n v="4"/>
    <n v="130416"/>
    <s v="#200"/>
    <s v="no"/>
    <n v="9650784"/>
  </r>
  <r>
    <x v="873"/>
    <s v="Xiaomi Pad 5| Qualcomm Snapdragon 860| 120Hz Refresh Rate| 6GB, 128GB| 2.5K+ Display |1 Billion Colours| Dolby Vision Atmos| Quad Speakers| Wi-Fi| Gray"/>
    <s v="Computers&amp;Accessories|Tablets"/>
    <n v="26999"/>
    <s v="&gt;#500"/>
    <n v="37999"/>
    <n v="0.28999999999999998"/>
    <x v="14"/>
    <n v="2886"/>
    <s v="Qualcomm Snapdragon 860 Octa-core processor | 6GB RAM | 128GB Internal Storage|WQHD+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s v="no"/>
    <n v="4.5"/>
    <n v="109665114"/>
    <e v="#NAME?"/>
    <s v="no"/>
    <n v="283549500"/>
  </r>
  <r>
    <x v="874"/>
    <s v="Sennheiser CX 80S in-Ear Wired Headphones with in-line One-Button Smart Remote with Microphone Black"/>
    <s v="Electronics|Headphones,Earbuds&amp;Accessories|Headphones|In-Ear"/>
    <n v="1490"/>
    <s v="&gt;#500"/>
    <n v="1990"/>
    <n v="0.25"/>
    <x v="4"/>
    <n v="98250"/>
    <s v="Uncompressed and balanced Sennheiser sound for a unique listening experience|Call &amp; music management via smart remote. THD, total harmonic distortion&lt;0,5 % |3 ear tip sizes for excellent fit and perfect ambient noise isolation|Sound pressure level : 119 dB SPL @ 1 kHz, 1V RMS|Frequency response 100 - 10,000 Hz.Frequency response 17‚Äì20,000 Hz ,Microphone sensitivity -42 dBv ,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s v="no"/>
    <n v="4"/>
    <n v="195517500"/>
    <e v="#NAME?"/>
    <s v="no"/>
    <n v="7368750"/>
  </r>
  <r>
    <x v="875"/>
    <s v="HB Plus Folding Height Adjustable Aluminum Foldable Portable Adjustment Desktop Laptop Holder Riser Stand"/>
    <s v="Computers&amp;Accessories|Accessories&amp;Peripherals|LaptopAccessories|Lapdesks"/>
    <n v="398"/>
    <s v="&gt;#500"/>
    <n v="1949"/>
    <n v="0.8"/>
    <x v="1"/>
    <n v="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s v="yes"/>
    <n v="4"/>
    <n v="146175"/>
    <e v="#NAME?"/>
    <s v="yes"/>
    <n v="11175"/>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s v="&gt;#500"/>
    <n v="899"/>
    <n v="0.61"/>
    <x v="7"/>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s v="yes"/>
    <n v="4.5"/>
    <n v="133951"/>
    <e v="#NAME?"/>
    <s v="yes"/>
    <n v="385165"/>
  </r>
  <r>
    <x v="876"/>
    <s v="HP 65W AC Laptops Charger Adapter 4.5mm for HP Pavilion Black "/>
    <s v="Computers&amp;Accessories|Accessories&amp;Peripherals|LaptopAccessories|LaptopChargers&amp;PowerSupplies"/>
    <n v="770"/>
    <s v="&gt;#500"/>
    <n v="1547"/>
    <n v="0.5"/>
    <x v="5"/>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s v="yes"/>
    <n v="4.5"/>
    <n v="3998995"/>
    <e v="#NAME?"/>
    <s v="no"/>
    <n v="13111120"/>
  </r>
  <r>
    <x v="877"/>
    <s v="Tukzer Fully Foldable Tabletop Desktop Tablet Mobile Stand Holder - Angle &amp; Height Adjustable for Desk, Cradle, Dock, Compatible with Smartphones &amp; Tablets "/>
    <s v="Electronics|Mobiles&amp;Accessories|MobileAccessories|Stands"/>
    <n v="279"/>
    <s v="&gt;#500"/>
    <n v="1299"/>
    <n v="0.79"/>
    <x v="1"/>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s v="yes"/>
    <n v="4"/>
    <n v="6588528"/>
    <e v="#NAME?"/>
    <s v="no"/>
    <n v="30355920"/>
  </r>
  <r>
    <x v="878"/>
    <s v="Gizga Essentials Cable Organiser, Cord Management System for PC, TV, Home Theater, Speaker &amp; Cables, Reusable Cable Organizer for Desk, WFH Accessories, Organizer Tape Roll, Reusable Cable Ties Strap"/>
    <s v="HomeImprovement|Electrical|CordManagement"/>
    <n v="249"/>
    <s v="#200-#500"/>
    <n v="599"/>
    <n v="0.57999999999999996"/>
    <x v="7"/>
    <n v="598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s v="yes"/>
    <n v="4.5"/>
    <n v="3585015"/>
    <e v="#NAME?"/>
    <s v="no"/>
    <n v="46276020"/>
  </r>
  <r>
    <x v="73"/>
    <s v="Pinnaclz Original Combo of 2 Micro USB Fast Charging Cable, USB Charging Cable for Data Transfer Perfect for Android Smart Phones White 1.2 Meter Made in India "/>
    <s v="Computers&amp;Accessories|Accessories&amp;Peripherals|Cables&amp;Accessories|Cables|USBCables"/>
    <n v="115"/>
    <s v="#200-#500"/>
    <n v="499"/>
    <n v="0.77"/>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s v="yes"/>
    <n v="4"/>
    <n v="3858268"/>
    <e v="#NAME?"/>
    <s v="no"/>
    <n v="72889564"/>
  </r>
  <r>
    <x v="879"/>
    <s v="Camel Oil Pastel with Reusable Plastic Box - 50 Shades"/>
    <s v="Home&amp;Kitchen|CraftMaterials|PaintingMaterials"/>
    <n v="230"/>
    <s v="&gt;#500"/>
    <n v="230"/>
    <n v="0"/>
    <x v="7"/>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s v="no"/>
    <n v="4.5"/>
    <n v="2168210"/>
    <e v="#NAME?"/>
    <s v="no"/>
    <n v="16780060"/>
  </r>
  <r>
    <x v="74"/>
    <s v="boAt Type C A750 Stress Resistant, Tangle-free, Sturdy Flat Cable with 6.5A Fast Charging &amp; 480Mbps Data Transmission, 10000+ Bends Lifespan and Extended 1.5m Length"/>
    <s v="Computers&amp;Accessories|Accessories&amp;Peripherals|Cables&amp;Accessories|Cables|USBCables"/>
    <n v="399"/>
    <s v="&gt;#500"/>
    <n v="999"/>
    <n v="0.6"/>
    <x v="4"/>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s v="yes"/>
    <n v="4"/>
    <n v="1778220"/>
    <e v="#NAME?"/>
    <s v="no"/>
    <n v="4095780"/>
  </r>
  <r>
    <x v="880"/>
    <s v="HP M270 Backlit USB Wired Gaming Mouse with 6 Buttons, 4-Speed Customizable 2400 DPI, Ergonomic Design, Breathing LED Lighting, Metal Scroll Wheel, Lightweighted / 3 Years Warranty , Black"/>
    <s v="Computers&amp;Accessories|Accessories&amp;Peripherals|PCGamingPeripherals|GamingMice"/>
    <n v="599"/>
    <s v="&gt;#500"/>
    <n v="700"/>
    <n v="0.14000000000000001"/>
    <x v="5"/>
    <n v="2301"/>
    <s v="High-end optical engine for precise positioning. 4-speed DPI optional, adjustable mouse movement speed .|Button life up to 3 million times, High definition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s v="no"/>
    <n v="4.5"/>
    <n v="1610700"/>
    <e v="#NAME?"/>
    <s v="no"/>
    <n v="5833035"/>
  </r>
  <r>
    <x v="881"/>
    <s v="Foxin FTC 12A / Q2612A Black Laser Toner Cartridge Compatible with Laserjet 1020,M1005,1018,1010,1012,1015,1020 Plus,1022,3015,3020,3030,3050, 3050Z, 3052,3055 "/>
    <s v="Computers&amp;Accessories|Printers,Inks&amp;Accessories|Inks,Toners&amp;Cartridges|TonerCartridges"/>
    <n v="598"/>
    <s v="&gt;#500"/>
    <n v="1150"/>
    <n v="0.48"/>
    <x v="4"/>
    <n v="2535"/>
    <s v="High Productivity: Yields up to 2,000 pages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s v="no"/>
    <n v="4"/>
    <n v="2915250"/>
    <e v="#NAME?"/>
    <s v="no"/>
    <n v="1751685"/>
  </r>
  <r>
    <x v="882"/>
    <s v="Robustrion [Anti-Scratch] &amp; [Smudge Proof] [Bubble Free] Premium Tempered Glass Screen Protector Guard for Samsung Galaxy Tab A8 10.5 inch [SM-X200/X205/X207] 2022"/>
    <s v="Computers&amp;Accessories|Accessories&amp;Peripherals|TabletAccessories|ScreenProtectors"/>
    <n v="399"/>
    <s v="&gt;#500"/>
    <n v="1499"/>
    <n v="0.73"/>
    <x v="1"/>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s v="yes"/>
    <n v="4"/>
    <n v="1035809"/>
    <e v="#NAME?"/>
    <s v="yes"/>
    <n v="1893340"/>
  </r>
  <r>
    <x v="883"/>
    <s v="PC SQUARE Laptop Tabletop Stand/ Computer Tablet Stand 6 Angles Adjustable Aluminum Ergonomic Foldable Portable Desktop Holder Compatible with MacBook, HP, Dell, Lenovo &amp; All Other Notebook "/>
    <s v="Computers&amp;Accessories|Accessories&amp;Peripherals|LaptopAccessories|Lapdesks"/>
    <n v="499"/>
    <s v="#200-#500"/>
    <n v="1299"/>
    <n v="0.62"/>
    <x v="4"/>
    <n v="274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s v="yes"/>
    <n v="4"/>
    <n v="3559260"/>
    <e v="#NAME?"/>
    <s v="no"/>
    <n v="1649480"/>
  </r>
  <r>
    <x v="75"/>
    <s v="Ambrane 2 in 1 Type-C &amp; Micro USB Cable with 60W / 3A Fast Charging, 480 mbps High Data, PD Technology &amp; Quick Charge 3.0, Compatible with All Type-C &amp; Micro USB Devices "/>
    <s v="Computers&amp;Accessories|Accessories&amp;Peripherals|Cables&amp;Accessories|Cables|USBCables"/>
    <n v="199"/>
    <s v="&gt;#500"/>
    <n v="499"/>
    <n v="0.6"/>
    <x v="4"/>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s v="yes"/>
    <n v="4"/>
    <n v="300398"/>
    <e v="#NAME?"/>
    <s v="yes"/>
    <n v="2096164"/>
  </r>
  <r>
    <x v="884"/>
    <s v="Lenovo 130 Wireless Compact Mouse, 1K DPI Optical sensor, 2.4GHz Wireless NanoUSB, 10m range, 3button upto 3M left/right clicks, 10 month battery, Ambidextrous, Ergonomic GY51C12380"/>
    <s v="Computers&amp;Accessories|Accessories&amp;Peripherals|Keyboards,Mice&amp;InputDevices|Mice"/>
    <n v="579"/>
    <s v="#200-#500"/>
    <n v="1090"/>
    <n v="0.47"/>
    <x v="6"/>
    <n v="3482"/>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s v="no"/>
    <n v="4.5"/>
    <n v="3795380"/>
    <e v="#NAME?"/>
    <s v="no"/>
    <n v="4954886"/>
  </r>
  <r>
    <x v="76"/>
    <s v="Ambrane 60W / 3A Fast Charging Output Cable with Type-C to USB for Mobile, Neckband, True Wireless Earphone Charging, 480mbps Data Sync Speed, 1m Length "/>
    <s v="Computers&amp;Accessories|Accessories&amp;Peripherals|Cables&amp;Accessories|Cables|USBCables"/>
    <n v="179"/>
    <s v="#200-#500"/>
    <n v="399"/>
    <n v="0.55000000000000004"/>
    <x v="1"/>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s v="yes"/>
    <n v="4"/>
    <n v="567777"/>
    <e v="#NAME?"/>
    <s v="no"/>
    <n v="8821177"/>
  </r>
  <r>
    <x v="885"/>
    <s v="Pilot Frixion Clicker Roller Pen , "/>
    <s v="OfficeProducts|OfficePaperProducts|Paper|Stationery|Pens,Pencils&amp;WritingSupplies|Pens&amp;Refills|LiquidInkRollerballPens"/>
    <n v="90"/>
    <s v="#200"/>
    <n v="100"/>
    <n v="0.1"/>
    <x v="4"/>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s v="no"/>
    <n v="4"/>
    <n v="619900"/>
    <s v="#200"/>
    <s v="no"/>
    <n v="10333733"/>
  </r>
  <r>
    <x v="886"/>
    <s v="ZEBRONICS Aluminium Alloy Laptop Stand, Compatible with 9-15.6 inch Laptops, 7 Angles Adjustable, Anti Slip Silicon Rubber Pads, Foldable, Velvet Pouch Inside, Zeb-NS2000 "/>
    <s v="Computers&amp;Accessories|Accessories&amp;Peripherals|LaptopAccessories|Lapdesks"/>
    <n v="899"/>
    <s v="&gt;#500"/>
    <n v="1999"/>
    <n v="0.55000000000000004"/>
    <x v="6"/>
    <n v="1667"/>
    <s v="Made of Aluminum Alloy with Anti Slip Silicon Rubber pads to keep laptop in place|Seven Adjustable Levels|It Supports Upto 5kg Weight|Premium and Stylish Design|Foldable Stand for Laptops up to 17 inches |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s v="yes"/>
    <n v="4.5"/>
    <n v="3332333"/>
    <e v="#NAME?"/>
    <s v="no"/>
    <n v="7873241"/>
  </r>
  <r>
    <x v="887"/>
    <s v="HP K500F Backlit Membrane Wired Gaming Keyboard with Mixed Color Lighting, Metal Panel with Logo Lighting, 26 Anti-Ghosting Keys, and Windows Lock Key / 3 Years Warranty"/>
    <s v="Computers&amp;Accessories|Accessories&amp;Peripherals|PCGamingPeripherals|GamingKeyboards"/>
    <n v="1149"/>
    <s v="#200-#500"/>
    <n v="1800"/>
    <n v="0.36"/>
    <x v="5"/>
    <n v="4723"/>
    <s v="Full-sized Membrane Keyboard. Compatibility:Windows 7 / Windows 8 / Windows 10|Metal panel with optional logo lighting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s v="no"/>
    <n v="4.5"/>
    <n v="8501400"/>
    <e v="#NAME?"/>
    <s v="no"/>
    <n v="107967780"/>
  </r>
  <r>
    <x v="888"/>
    <s v="GIZGA Club-laptop Neoprene Reversible for 15.6-inches Laptop Sleeve - Black-Red"/>
    <s v="Computers&amp;Accessories|Accessories&amp;Peripherals|LaptopAccessories|Bags&amp;Sleeves|LaptopSleeves&amp;Slipcases"/>
    <n v="249"/>
    <s v="#200-#500"/>
    <n v="499"/>
    <n v="0.5"/>
    <x v="3"/>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s v="yes"/>
    <n v="4"/>
    <n v="11407140"/>
    <e v="#NAME?"/>
    <s v="no"/>
    <n v="310255920"/>
  </r>
  <r>
    <x v="889"/>
    <s v="Inventis 5V 1.2W Portable Flexible USB LED Light Lamp "/>
    <s v="Computers&amp;Accessories|Accessories&amp;Peripherals|USBGadgets|Lamps"/>
    <n v="39"/>
    <s v="#200"/>
    <n v="39"/>
    <n v="0"/>
    <x v="10"/>
    <n v="13572"/>
    <s v="The side the LED light falls on will depend on your USB port orientation |This product can twist and bend without breaking. Use this to shine light as required|Rated Voltage: 5V; Rated Power: 1.2W - Powered by any standard USB outlet |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s v="no"/>
    <n v="3.5"/>
    <n v="529308"/>
    <s v="#200"/>
    <s v="no"/>
    <n v="219622104"/>
  </r>
  <r>
    <x v="890"/>
    <s v="TP-Link TL-WA855RE 300 Mbps Wi-Fi Range Extender "/>
    <s v="Computers&amp;Accessories|NetworkingDevices|Repeaters&amp;Extenders"/>
    <n v="1599"/>
    <s v="&gt;#500"/>
    <n v="3599"/>
    <n v="0.56000000000000005"/>
    <x v="3"/>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s v="yes"/>
    <n v="4"/>
    <n v="58239018"/>
    <e v="#NAME?"/>
    <s v="no"/>
    <n v="47057256"/>
  </r>
  <r>
    <x v="891"/>
    <s v="boAt Stone 250 Portable Wireless Speaker with 5W RMS Immersive Audio, RGB LEDs, Up to 8HRS Playtime, IPX7 Water Resistance, Multi-Compatibility Modes"/>
    <s v="Electronics|HomeAudio|Speakers|BluetoothSpeakers"/>
    <n v="1199"/>
    <s v="#200-#500"/>
    <n v="3990"/>
    <n v="0.7"/>
    <x v="3"/>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s v="yes"/>
    <n v="4"/>
    <n v="11602920"/>
    <e v="#NAME?"/>
    <s v="no"/>
    <n v="1558688"/>
  </r>
  <r>
    <x v="78"/>
    <s v="SWAPKART Fast Charging Cable and Data Sync USB Cable Compatible for iPhone 6/6S/7/7+/8/8+/10/11, 12, 13 Pro max iPad Air/Mini, iPod and iOS Devices "/>
    <s v="Computers&amp;Accessories|Accessories&amp;Peripherals|Cables&amp;Accessories|Cables|USBCables"/>
    <n v="209"/>
    <s v="&gt;#500"/>
    <n v="499"/>
    <n v="0.57999999999999996"/>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s v="yes"/>
    <n v="4"/>
    <n v="267464"/>
    <e v="#NAME?"/>
    <s v="yes"/>
    <n v="1273000"/>
  </r>
  <r>
    <x v="892"/>
    <s v="Offbeat¬Æ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s v="#200-#500"/>
    <n v="1499"/>
    <n v="0.27"/>
    <x v="3"/>
    <n v="237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s v="no"/>
    <n v="4"/>
    <n v="3560125"/>
    <e v="#NAME?"/>
    <s v="no"/>
    <n v="11758625"/>
  </r>
  <r>
    <x v="893"/>
    <s v="Classmate Drawing Book - Unruled, 40 Pages, 210 mm x 297 mm - Pack Of 4"/>
    <s v="OfficeProducts|OfficePaperProducts|Paper|Stationery|Notebooks,WritingPads&amp;Diaries|CompositionNotebooks"/>
    <n v="120"/>
    <s v="#200"/>
    <n v="120"/>
    <n v="0"/>
    <x v="7"/>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s v="no"/>
    <n v="4.5"/>
    <n v="594120"/>
    <s v="#200"/>
    <s v="no"/>
    <n v="2020008"/>
  </r>
  <r>
    <x v="894"/>
    <s v="HP GK320 Wired Full Size RGB Backlight Mechanical Gaming Keyboard, 4 LED Indicators, Mechanical Switches, Double Injection Key Caps, and Windows Lock Key"/>
    <s v="Computers&amp;Accessories|Accessories&amp;Peripherals|PCGamingPeripherals|GamingKeyboards"/>
    <n v="1519"/>
    <s v="#200-#500"/>
    <n v="3499"/>
    <n v="0.56999999999999995"/>
    <x v="5"/>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s v="yes"/>
    <n v="4.5"/>
    <n v="1427592"/>
    <e v="#NAME?"/>
    <s v="yes"/>
    <n v="785808"/>
  </r>
  <r>
    <x v="895"/>
    <s v="Parker Moments Vector Timecheck Gold Trim Roller Ball Pen "/>
    <s v="OfficeProducts|OfficePaperProducts|Paper|Stationery|Pens,Pencils&amp;WritingSupplies|Pens&amp;Refills|LiquidInkRollerballPens"/>
    <n v="420"/>
    <s v="#200-#500"/>
    <n v="420"/>
    <n v="0"/>
    <x v="3"/>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s v="no"/>
    <n v="4"/>
    <n v="808920"/>
    <e v="#NAME?"/>
    <s v="no"/>
    <n v="9240948"/>
  </r>
  <r>
    <x v="896"/>
    <s v="Camlin Elegante Fountain Pen - Black/Blue/Red"/>
    <s v="OfficeProducts|OfficePaperProducts|Paper|Stationery|Pens,Pencils&amp;WritingSupplies|Pens&amp;Refills|FountainPens"/>
    <n v="225"/>
    <s v="&gt;#500"/>
    <n v="225"/>
    <n v="0"/>
    <x v="4"/>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s v="no"/>
    <n v="4"/>
    <n v="1079550"/>
    <e v="#NAME?"/>
    <s v="no"/>
    <n v="35183734"/>
  </r>
  <r>
    <x v="897"/>
    <s v="CARECASE¬Æ Optical Bay 2nd Hard Drive Caddy, 9.5 mm CD/DVD Drive Slot for SSD and HDD"/>
    <s v="Computers&amp;Accessories|Accessories&amp;Peripherals|HardDriveAccessories|Caddies"/>
    <n v="199"/>
    <s v="&gt;#500"/>
    <n v="799"/>
    <n v="0.75"/>
    <x v="4"/>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s v="yes"/>
    <n v="4"/>
    <n v="5859067"/>
    <e v="#NAME?"/>
    <s v="no"/>
    <n v="1796585"/>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s v="&gt;#500"/>
    <n v="3999"/>
    <n v="0.55000000000000004"/>
    <x v="1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s v="yes"/>
    <n v="4.5"/>
    <n v="979755"/>
    <e v="#NAME?"/>
    <s v="yes"/>
    <n v="894740"/>
  </r>
  <r>
    <x v="898"/>
    <s v="Canon E4570 All-in-One Wi-Fi Ink Efficient Colour Printer with FAX/ADF/Duplex Printing - Smart Speaker Compatible, Standard"/>
    <s v="Computers&amp;Accessories|Printers,Inks&amp;Accessories|Printers|InkjetPrinters"/>
    <n v="8349"/>
    <s v="&gt;#500"/>
    <n v="9625"/>
    <n v="0.13"/>
    <x v="12"/>
    <n v="3652"/>
    <s v="Printer Type- Ink Efficient, Functionality - All-in-One ; Printer Output - Color; Connectivity - Wi-Fi, Wi-fi Direct, USB, Canon Selphy App; Scanner Resolution - 600 x 1200dpi; Apple Airprint - Yes|OS Compatibility - Windows 10 / 8.1 / 7 SP1  macOS v10.13.6 ~ 11.0 Chrome OS; Duplex - Auto; Enlarge/reduce option - No; Mobile connectivity - Yes|Maximum Print Speed  - 4.4 ppm, Maximum Print Speed  - 8.8 ppm; Print cost Monochrome - 1.8; Print cost color - 4.5; Maximum Print Resolution - 4800 X 1200 dpi|Max paper thickness -64 to 275 GSM; Smart Speaker compatible; Power wattage of printer - OFF: 0.3W, Standby  : 0.8 W, Copying : 7W|Ideal usage - Home and Small Office, Regular usage ;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 CL-57s  Print Yield - 400 prints , 180 prints  As per ISO/IEC 19752, ISO/IEC 19798;Use only original Canon Ink Cartridge. Using counterfeit ink will harm your printer and render the warranty void|Paper size , 10.16 x 15.24 cm , 12.7 x 17.78 cm , 20.32x 25.40 cm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s v="no"/>
    <n v="4"/>
    <n v="35150500"/>
    <e v="#NAME?"/>
    <s v="no"/>
    <n v="9184780"/>
  </r>
  <r>
    <x v="899"/>
    <s v="Crucial P3 500GB PCIe 3.0 3D NAND NVMe M.2 SSD, up to 3500MB/s - CT500P3SSD8"/>
    <s v="Computers&amp;Accessories|Components|InternalSolidStateDrives"/>
    <n v="3307"/>
    <s v="&gt;#500"/>
    <n v="6100"/>
    <n v="0.46"/>
    <x v="5"/>
    <n v="2515"/>
    <s v="Impressive read/ write speeds up to 3500/3000MB/s|Spacious storage up to 4TB|Solid Gen3 performance. Micron Advanced 3D NAND. NVMe PCIe 3.0 M.2 .|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s v="no"/>
    <n v="4.5"/>
    <n v="15341500"/>
    <e v="#NAME?"/>
    <s v="no"/>
    <n v="26598640"/>
  </r>
  <r>
    <x v="84"/>
    <s v="Wayona Usb Type C Fast Charger Cable Fast Charging Usb C Cable/Cord Compatible For Samsung Galaxy S10E S10 S9 S8 Plus S10+,Note 10 Note 9 Note 8,S20,M31S,M40,Realme X3,Pixel 2 Xl "/>
    <s v="Computers&amp;Accessories|Accessories&amp;Peripherals|Cables&amp;Accessories|Cables|USBCables"/>
    <n v="325"/>
    <s v="&gt;#500"/>
    <n v="1299"/>
    <n v="0.75"/>
    <x v="3"/>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s v="yes"/>
    <n v="4"/>
    <n v="13738224"/>
    <e v="#NAME?"/>
    <s v="no"/>
    <n v="52446384"/>
  </r>
  <r>
    <x v="900"/>
    <s v="HP v222w 64GB USB 2.0 Pen Drive "/>
    <s v="Computers&amp;Accessories|ExternalDevices&amp;DataStorage|PenDrives"/>
    <n v="449"/>
    <s v="#200-#500"/>
    <n v="1300"/>
    <n v="0.65"/>
    <x v="3"/>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s v="yes"/>
    <n v="4"/>
    <n v="6446700"/>
    <e v="#NAME?"/>
    <s v="no"/>
    <n v="10468449"/>
  </r>
  <r>
    <x v="901"/>
    <s v="Duracell Ultra Alkaline D Battery, 2 Pcs"/>
    <s v="Electronics|GeneralPurposeBatteries&amp;BatteryChargers|DisposableBatteries"/>
    <n v="380"/>
    <s v="&gt;#500"/>
    <n v="400"/>
    <n v="0.05"/>
    <x v="6"/>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s v="no"/>
    <n v="4.5"/>
    <n v="844400"/>
    <e v="#NAME?"/>
    <s v="no"/>
    <n v="3086282"/>
  </r>
  <r>
    <x v="902"/>
    <s v="BESTOR¬Æ LCD Writing Tablet/pad 12 inches | Electronic Writing Scribble Board for Kids | Kids Learning Toy | Portable Ruff for LCD Paperless Memo Digital Tablet Notepad E-Writer/Writing/Drawing Pad Home/School/Office "/>
    <s v="Computers&amp;Accessories|Accessories&amp;Peripherals|Keyboards,Mice&amp;InputDevices|GraphicTablets"/>
    <n v="499"/>
    <s v="&gt;#500"/>
    <n v="1399"/>
    <n v="0.64"/>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s v="yes"/>
    <n v="4"/>
    <n v="2045338"/>
    <e v="#NAME?"/>
    <s v="no"/>
    <n v="472226"/>
  </r>
  <r>
    <x v="903"/>
    <s v="Lenovo IdeaPad 3 11th Gen Intel Core i3 15.6&quot; FHD Thin &amp; Light Laptop, 81X800LGIN"/>
    <s v="Computers&amp;Accessories|Laptops|TraditionalLaptops"/>
    <n v="37247"/>
    <s v="&gt;#500"/>
    <n v="59890"/>
    <n v="0.38"/>
    <x v="1"/>
    <n v="323"/>
    <s v="Processor: 11th Gen Intel Core i3-1115G4 | Speed: 3.0 GHz  - 4.1 GHz  | 2 Cores | 4 Threads | 6MB Cache|Display: 15.6&quot; FHD |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 Ports: 2x USB-A 3.2 Gen 1 | 1x USB-A 2.0 |1x Headphone / microphone combo jack  | 1x HDMI 1.4 |1x 4-in-1 media reader |Camera :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s v="no"/>
    <n v="4"/>
    <n v="19344470"/>
    <e v="#NAME?"/>
    <s v="yes"/>
    <n v="29453724"/>
  </r>
  <r>
    <x v="904"/>
    <s v="boAt BassHeads 900 On-Ear Wired Headphones with Mic "/>
    <s v="Electronics|Headphones,Earbuds&amp;Accessories|Headphones|On-Ear"/>
    <n v="849"/>
    <s v="&gt;#500"/>
    <n v="2490"/>
    <n v="0.66"/>
    <x v="3"/>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s v="yes"/>
    <n v="4"/>
    <n v="227058120"/>
    <e v="#NAME?"/>
    <s v="no"/>
    <n v="38116584"/>
  </r>
  <r>
    <x v="905"/>
    <s v="Zebronics Astra 10 Portable Wireless BT v5.0 Speaker, 10W RMS Power, 15* Hours Backup, 2.25&quot; Drive Size, up to 6.4&quot; Mobile Holder Support, Carry Handle, USB, mSD, AUX Input and FM Radio with Antenna"/>
    <s v="Electronics|HomeAudio|Speakers|OutdoorSpeakers"/>
    <n v="799"/>
    <s v="&gt;#500"/>
    <n v="1999"/>
    <n v="0.6"/>
    <x v="8"/>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s v="yes"/>
    <n v="3.5"/>
    <n v="835582"/>
    <e v="#NAME?"/>
    <s v="yes"/>
    <n v="637868"/>
  </r>
  <r>
    <x v="556"/>
    <s v="KINGONE Wireless Charging Pencil  for iPad with Magnetic and Tilt Sensitive, Palm Rejection, Compatible with Apple iPad Pro 11 inch 1/2/3/4, iPad Pro 12.9 Inch 3/4/5/6, iPad Air 4/5, mini6"/>
    <s v="Electronics|Mobiles&amp;Accessories|MobileAccessories|StylusPens"/>
    <n v="2599"/>
    <s v="&gt;#500"/>
    <n v="6999"/>
    <n v="0.63"/>
    <x v="7"/>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 iPad Pro 11-inch, iPad Air ,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s v="yes"/>
    <n v="4.5"/>
    <n v="10680474"/>
    <e v="#NAME?"/>
    <s v="no"/>
    <n v="193802"/>
  </r>
  <r>
    <x v="88"/>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n v="199"/>
    <s v="&gt;#500"/>
    <n v="999"/>
    <n v="0.8"/>
    <x v="7"/>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s v="yes"/>
    <n v="4.5"/>
    <n v="126873"/>
    <e v="#NAME?"/>
    <s v="yes"/>
    <n v="1287018"/>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s v="&gt;#500"/>
    <n v="800"/>
    <n v="0.66"/>
    <x v="10"/>
    <n v="10134"/>
    <s v="USB WiFi Adapter: Fast wireless transmission at up to 150 Mbps ideal for video streaming, gaming and internet calls|USB 2.0 Interface: Supports high speed USB 2.0 interface for a seamless experience|Advanced Security: Supports 64/128 WEP, WPA, PA2/WPA-PSK/WPA2-PSK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s v="yes"/>
    <n v="3.5"/>
    <n v="8107200"/>
    <e v="#NAME?"/>
    <s v="no"/>
    <n v="15727968"/>
  </r>
  <r>
    <x v="906"/>
    <s v="SWAPKART Portable Flexible Adjustable Eye Protection USB LED Desk Light Table Lamp for Reading, Working on PC, Laptop, Power Bank, Bedroom "/>
    <s v="Computers&amp;Accessories|Accessories&amp;Peripherals|USBGadgets|Lamps"/>
    <n v="298"/>
    <s v="&gt;#500"/>
    <n v="999"/>
    <n v="0.7"/>
    <x v="5"/>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s v="yes"/>
    <n v="4.5"/>
    <n v="1550448"/>
    <e v="#NAME?"/>
    <s v="no"/>
    <n v="39206624"/>
  </r>
  <r>
    <x v="907"/>
    <s v="Infinity "/>
    <s v="Electronics|HomeAudio|Speakers|OutdoorSpeakers"/>
    <n v="1499"/>
    <s v="&gt;#500"/>
    <n v="2999"/>
    <n v="0.5"/>
    <x v="4"/>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s v="yes"/>
    <n v="4"/>
    <n v="75760738"/>
    <e v="#NAME?"/>
    <s v="no"/>
    <n v="3116446630"/>
  </r>
  <r>
    <x v="908"/>
    <s v="Pigeon by Stovekraft Amaze Plus Electric Kettle  with Stainless Steel Body, 1.5 litre, used for boiling Water, making tea and coffee, instant noodles, soup etc. 1500 Watt "/>
    <s v="Home&amp;Kitchen|Kitchen&amp;HomeAppliances|SmallKitchenAppliances|Kettles&amp;HotWaterDispensers|ElectricKettles"/>
    <n v="649"/>
    <s v="&gt;#500"/>
    <n v="1245"/>
    <n v="0.48"/>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s v="no"/>
    <n v="4"/>
    <n v="153589425"/>
    <e v="#NAME?"/>
    <s v="no"/>
    <n v="1640754500"/>
  </r>
  <r>
    <x v="909"/>
    <s v="USHA Quartz Room Heater with Overheating Protection "/>
    <s v="Home&amp;Kitchen|Heating,Cooling&amp;AirQuality|RoomHeaters|ElectricHeaters"/>
    <n v="1199"/>
    <s v="&gt;#500"/>
    <n v="1695"/>
    <n v="0.28999999999999998"/>
    <x v="10"/>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s v="no"/>
    <n v="3.5"/>
    <n v="22543500"/>
    <e v="#NAME?"/>
    <s v="no"/>
    <n v="246621900"/>
  </r>
  <r>
    <x v="910"/>
    <s v="Amazon Brand - Solimo 2000/1000 Watts Room Heater with Adjustable Thermostat "/>
    <s v="Home&amp;Kitchen|Heating,Cooling&amp;AirQuality|RoomHeaters|FanHeaters"/>
    <n v="1199"/>
    <s v="&gt;#500"/>
    <n v="2000"/>
    <n v="0.4"/>
    <x v="1"/>
    <n v="18543"/>
    <s v="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Cool, Warm or Hot wind selection knob for heat setting; Please note that regulator changes heating power &amp; not actual fan speed|Lightweight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s v="no"/>
    <n v="4"/>
    <n v="37086000"/>
    <e v="#NAME?"/>
    <s v="no"/>
    <n v="66346854"/>
  </r>
  <r>
    <x v="911"/>
    <s v="StyleHouse Lint Remover for Woolen Clothes, Electric Lint Remover, Best Lint Shaver for Clothes"/>
    <s v="Home&amp;Kitchen|Kitchen&amp;HomeAppliances|Vacuum,Cleaning&amp;Ironing|Irons,Steamers&amp;Accessories|LintShavers"/>
    <n v="455"/>
    <s v="&gt;#500"/>
    <n v="999"/>
    <n v="0.54"/>
    <x v="4"/>
    <n v="3578"/>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s v="yes"/>
    <n v="4"/>
    <n v="3574422"/>
    <e v="#NAME?"/>
    <s v="no"/>
    <n v="7266918"/>
  </r>
  <r>
    <x v="912"/>
    <s v="beatXP Kitchen Scale Multipurpose Portable Electronic Digital Weighing Scale | Weight Machine With Back light LCD Display | White |10 kg | 2 Year Warranty |"/>
    <s v="Home&amp;Kitchen|Kitchen&amp;HomeAppliances|SmallKitchenAppliances|DigitalKitchenScales"/>
    <n v="199"/>
    <s v="#200-#500"/>
    <n v="1999"/>
    <n v="0.9"/>
    <x v="8"/>
    <n v="2031"/>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s v="yes"/>
    <n v="3.5"/>
    <n v="4059969"/>
    <e v="#NAME?"/>
    <s v="no"/>
    <n v="91382814"/>
  </r>
  <r>
    <x v="913"/>
    <s v="Glun Multipurpose Portable Electronic Digital Weighing Scale Weight Machine "/>
    <s v="Home&amp;Kitchen|Kitchen&amp;HomeAppliances|SmallKitchenAppliances|DigitalKitchenScales"/>
    <n v="293"/>
    <s v="#200-#500"/>
    <n v="499"/>
    <n v="0.4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s v="no"/>
    <n v="4"/>
    <n v="22452006"/>
    <e v="#NAME?"/>
    <s v="no"/>
    <n v="12173711622"/>
  </r>
  <r>
    <x v="914"/>
    <s v="Pigeon Polypropylene Mini Handy and Compact Chopper with 3 Blades for Effortlessly Chopping Vegetables and Fruits for Your Kitchen "/>
    <s v="Home&amp;Kitchen|Kitchen&amp;Dining|KitchenTools|ManualChoppers&amp;Chippers|Choppers"/>
    <n v="199"/>
    <s v="&gt;#500"/>
    <n v="495"/>
    <n v="0.6"/>
    <x v="4"/>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s v="yes"/>
    <n v="4"/>
    <n v="133928685"/>
    <e v="#NAME?"/>
    <s v="no"/>
    <n v="8599303829"/>
  </r>
  <r>
    <x v="915"/>
    <s v="Prestige 1.5 Litre Kettle 1500-watts, Red"/>
    <s v="Home&amp;Kitchen|Kitchen&amp;HomeAppliances|SmallKitchenAppliances|Kettles&amp;HotWaterDispensers|ElectricKettles"/>
    <n v="749"/>
    <s v="&gt;#500"/>
    <n v="1245"/>
    <n v="0.4"/>
    <x v="2"/>
    <n v="31783"/>
    <s v="Warranty: 1 year warranty provided by the manufacturer from date of purchase|Max 3 differentiators great features - i)automatic cutoff ii) 360 degree swivel base iii)single touch lid locking. Lockable Lid:Yes|Power: 1500 watts, Voltage: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s v="no"/>
    <n v="4"/>
    <n v="39569835"/>
    <e v="#NAME?"/>
    <s v="no"/>
    <n v="82699366"/>
  </r>
  <r>
    <x v="916"/>
    <s v="Bajaj RHX-2 800-Watt Room Heater "/>
    <s v="Home&amp;Kitchen|Heating,Cooling&amp;AirQuality|RoomHeaters|ElectricHeaters"/>
    <n v="1399"/>
    <s v="&gt;#500"/>
    <n v="1549"/>
    <n v="0.1"/>
    <x v="2"/>
    <n v="2602"/>
    <s v="Efficient Warmth: Ideal for use in in small rooms, this noiseless 800 Watts heater provides instant heating during winters. Effective Cord Length  1.5|Personalized Comfort: Customize to your heating needs with two heat settings |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s v="no"/>
    <n v="4"/>
    <n v="4030498"/>
    <e v="#NAME?"/>
    <s v="no"/>
    <n v="164836700"/>
  </r>
  <r>
    <x v="917"/>
    <s v="Prestige Electric Kettle PKOSS - 1500watts, Steel , Black"/>
    <s v="Home&amp;Kitchen|Kitchen&amp;HomeAppliances|SmallKitchenAppliances|Kettles&amp;HotWaterDispensers|ElectricKettles"/>
    <n v="749"/>
    <s v="&gt;#500"/>
    <n v="1445"/>
    <n v="0.48"/>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s v="no"/>
    <n v="4"/>
    <n v="91540750"/>
    <e v="#NAME?"/>
    <s v="no"/>
    <n v="3422927200"/>
  </r>
  <r>
    <x v="918"/>
    <s v="Pigeon by Stovekraft Cruise 1800 watt Induction Cooktop "/>
    <s v="Home&amp;Kitchen|Kitchen&amp;HomeAppliances|SmallKitchenAppliances|InductionCooktop"/>
    <n v="1699"/>
    <s v="&gt;#500"/>
    <n v="3193"/>
    <n v="0.47"/>
    <x v="12"/>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s v="no"/>
    <n v="4"/>
    <n v="172524176"/>
    <e v="#NAME?"/>
    <s v="no"/>
    <n v="842466944"/>
  </r>
  <r>
    <x v="919"/>
    <s v="Prestige PKGSS 1.7L 1500W Electric Kettle "/>
    <s v="Home&amp;Kitchen|Kitchen&amp;HomeAppliances|SmallKitchenAppliances|Kettles&amp;HotWaterDispensers|ElectricKettles"/>
    <n v="1043"/>
    <s v="&gt;#500"/>
    <n v="1345"/>
    <n v="0.22"/>
    <x v="12"/>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s v="no"/>
    <n v="4"/>
    <n v="20971240"/>
    <e v="#NAME?"/>
    <s v="no"/>
    <n v="75761528"/>
  </r>
  <r>
    <x v="920"/>
    <s v="SHOPTOSHOP Electric Lint Remover, Best Lint Shaver for Clothes,Lint Remover for Woolen Clothes ,Lint Remover for Sweaters"/>
    <s v="Home&amp;Kitchen|Kitchen&amp;HomeAppliances|Vacuum,Cleaning&amp;Ironing|Irons,Steamers&amp;Accessories|LintShavers"/>
    <n v="499"/>
    <s v="&gt;#500"/>
    <n v="999"/>
    <n v="0.5"/>
    <x v="4"/>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s v="yes"/>
    <n v="4"/>
    <n v="4854141"/>
    <e v="#NAME?"/>
    <s v="no"/>
    <n v="68609080"/>
  </r>
  <r>
    <x v="921"/>
    <s v="Orpat OEH-1260 2000-Watt Fan Heater "/>
    <s v="Home&amp;Kitchen|Heating,Cooling&amp;AirQuality|RoomHeaters|FanHeaters"/>
    <n v="1464"/>
    <s v="#200-#500"/>
    <n v="1650"/>
    <n v="0.11"/>
    <x v="4"/>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s v="no"/>
    <n v="4"/>
    <n v="23298000"/>
    <e v="#NAME?"/>
    <s v="no"/>
    <n v="118989240"/>
  </r>
  <r>
    <x v="922"/>
    <s v="PRO365 Indo Mocktails/Coffee Foamer/Cappuccino/Lemonade/Milk Frother "/>
    <s v="Home&amp;Kitchen|Kitchen&amp;HomeAppliances|SmallKitchenAppliances|HandBlenders"/>
    <n v="249"/>
    <s v="&gt;#500"/>
    <n v="499"/>
    <n v="0.5"/>
    <x v="9"/>
    <n v="8427"/>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s v="yes"/>
    <n v="3.5"/>
    <n v="4205073"/>
    <e v="#NAME?"/>
    <s v="no"/>
    <n v="196483932"/>
  </r>
  <r>
    <x v="923"/>
    <s v="Bajaj DX-6 1000W Dry Iron with Advance Soleplate and Anti-bacterial German Coating Technology, White"/>
    <s v="Home&amp;Kitchen|Kitchen&amp;HomeAppliances|Vacuum,Cleaning&amp;Ironing|Irons,Steamers&amp;Accessories|Irons|DryIrons"/>
    <n v="625"/>
    <s v="&gt;#500"/>
    <n v="1400"/>
    <n v="0.55000000000000004"/>
    <x v="3"/>
    <n v="23316"/>
    <s v="R.D. &amp; COMPANY Majesty DX 6 1000-Watt Dry Iron "/>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s v="yes"/>
    <n v="4"/>
    <n v="32642400"/>
    <e v="#NAME?"/>
    <s v="no"/>
    <n v="152253480"/>
  </r>
  <r>
    <x v="924"/>
    <s v="Croma 500W Mixer Grinder with 3 Stainless Steel Leak-proof Jars, 3 speed &amp; Pulse function, 2 years warranty "/>
    <s v="Home&amp;Kitchen|Kitchen&amp;HomeAppliances|SmallKitchenAppliances|MixerGrinders"/>
    <n v="1290"/>
    <s v="&gt;#500"/>
    <n v="2500"/>
    <n v="0.48"/>
    <x v="1"/>
    <n v="6530"/>
    <s v="Powerful Motor - 500W motor for best grinding experience even with tough ingredients like black whole gram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 Liquidizing &amp; Blending Jar , Chutney Jar )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s v="no"/>
    <n v="4"/>
    <n v="16325000"/>
    <e v="#NAME?"/>
    <s v="no"/>
    <n v="77863720"/>
  </r>
  <r>
    <x v="925"/>
    <s v="Havells Instanio 3-Litre Instant Geyser "/>
    <s v="Home&amp;Kitchen|Heating,Cooling&amp;AirQuality|WaterHeaters&amp;Geysers|InstantWaterHeaters"/>
    <n v="3600"/>
    <s v="&gt;#500"/>
    <n v="6190"/>
    <n v="0.42"/>
    <x v="5"/>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s v="no"/>
    <n v="4.5"/>
    <n v="73809560"/>
    <e v="#NAME?"/>
    <s v="no"/>
    <n v="35306964"/>
  </r>
  <r>
    <x v="926"/>
    <s v="Morphy Richards OFR Room Heater, 09 Fin 2000 Watts Oil Filled Room Heater , ISI Approved "/>
    <s v="Home&amp;Kitchen|Heating,Cooling&amp;AirQuality|RoomHeaters"/>
    <n v="6549"/>
    <s v="&gt;#500"/>
    <n v="13999"/>
    <n v="0.53"/>
    <x v="1"/>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s v="yes"/>
    <n v="4"/>
    <n v="41451039"/>
    <e v="#NAME?"/>
    <s v="no"/>
    <n v="69536124"/>
  </r>
  <r>
    <x v="927"/>
    <s v="Havells Aqua Plus 1.2 litre Double Wall Kettle / 304 Stainless Steel Inner Body / Cool touch outer body / Wider mouth/ 2 Year warranty "/>
    <s v="Home&amp;Kitchen|Kitchen&amp;HomeAppliances|SmallKitchenAppliances|Kettles&amp;HotWaterDispensers|ElectricKettles"/>
    <n v="1625"/>
    <s v="&gt;#500"/>
    <n v="2995"/>
    <n v="0.46"/>
    <x v="7"/>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s v="no"/>
    <n v="4.5"/>
    <n v="70334580"/>
    <e v="#NAME?"/>
    <s v="no"/>
    <n v="511551972"/>
  </r>
  <r>
    <x v="928"/>
    <s v="Bajaj Splendora 3 Litre 3KW IWH Instant Water Heater , White"/>
    <s v="Home&amp;Kitchen|Heating,Cooling&amp;AirQuality|WaterHeaters&amp;Geysers|InstantWaterHeaters"/>
    <n v="2599"/>
    <s v="&gt;#500"/>
    <n v="5890"/>
    <n v="0.56000000000000005"/>
    <x v="4"/>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s v="yes"/>
    <n v="4"/>
    <n v="128301870"/>
    <e v="#NAME?"/>
    <s v="no"/>
    <n v="305615490"/>
  </r>
  <r>
    <x v="929"/>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s v="&gt;#500"/>
    <n v="2000"/>
    <n v="0.4"/>
    <x v="1"/>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s v="no"/>
    <n v="4"/>
    <n v="28060000"/>
    <e v="#NAME?"/>
    <s v="no"/>
    <n v="89763940"/>
  </r>
  <r>
    <x v="930"/>
    <s v="Bajaj New Shakti Neo 15L Vertical Storage Water Heater  4 Star BEE Rated Heater For Water Heating with Titanium Armour, Swirl Flow Technology, Glasslined Tank , 1 Yr Warranty"/>
    <s v="Home&amp;Kitchen|Heating,Cooling&amp;AirQuality|WaterHeaters&amp;Geysers|StorageWaterHeaters"/>
    <n v="5499"/>
    <s v="&gt;#500"/>
    <n v="13150"/>
    <n v="0.57999999999999996"/>
    <x v="3"/>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s v="yes"/>
    <n v="4"/>
    <n v="84133700"/>
    <e v="#NAME?"/>
    <s v="no"/>
    <n v="281831900"/>
  </r>
  <r>
    <x v="931"/>
    <s v="Lifelong LLMG23 Power Pro 500-Watt Mixer Grinder with 3 Jars , Stainless Steel blades, 1 Year Warranty "/>
    <s v="Home&amp;Kitchen|Kitchen&amp;HomeAppliances|SmallKitchenAppliances|MixerGrinders"/>
    <n v="1299"/>
    <s v="&gt;#500"/>
    <n v="3500"/>
    <n v="0.63"/>
    <x v="12"/>
    <n v="44050"/>
    <s v="3 jars liquidizing jar , dry or wet grinding jar , chutney jar |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s v="yes"/>
    <n v="4"/>
    <n v="154175000"/>
    <e v="#NAME?"/>
    <s v="no"/>
    <n v="1068080350"/>
  </r>
  <r>
    <x v="932"/>
    <s v="Bajaj Majesty DX-11 1000W Dry Iron with Advance Soleplate and Anti-bacterial German Coating Technology, White and Blue"/>
    <s v="Home&amp;Kitchen|Kitchen&amp;HomeAppliances|Vacuum,Cleaning&amp;Ironing|Irons,Steamers&amp;Accessories|Irons|DryIrons"/>
    <n v="599"/>
    <s v="&gt;#500"/>
    <n v="785"/>
    <n v="0.24"/>
    <x v="3"/>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s v="no"/>
    <n v="4"/>
    <n v="19033895"/>
    <e v="#NAME?"/>
    <s v="no"/>
    <n v="1002589203"/>
  </r>
  <r>
    <x v="933"/>
    <s v="Bajaj Rex 500W Mixer Grinder with Nutri-Pro Feature, 3 Jars, White"/>
    <s v="Home&amp;Kitchen|Kitchen&amp;HomeAppliances|SmallKitchenAppliances|MixerGrinders"/>
    <n v="1999"/>
    <s v="&gt;#500"/>
    <n v="3210"/>
    <n v="0.38"/>
    <x v="3"/>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s v="no"/>
    <n v="4"/>
    <n v="132730290"/>
    <e v="#NAME?"/>
    <s v="no"/>
    <n v="44408826"/>
  </r>
  <r>
    <x v="934"/>
    <s v="Lifelong LLEK15 Electric Kettle 1.5L with Stainless Steel Body, Easy and Fast Boiling of Water for Instant Noodles, Soup, Tea etc. "/>
    <s v="Home&amp;Kitchen|Kitchen&amp;HomeAppliances|SmallKitchenAppliances|Kettles&amp;HotWaterDispensers|Kettle&amp;ToasterSets"/>
    <n v="549"/>
    <s v="&gt;#500"/>
    <n v="1000"/>
    <n v="0.45"/>
    <x v="10"/>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s v="no"/>
    <n v="3.5"/>
    <n v="1074000"/>
    <e v="#NAME?"/>
    <s v="no"/>
    <n v="1249062"/>
  </r>
  <r>
    <x v="935"/>
    <s v="Lifelong LLQH922 Regalia 800 W  Quartz Room Heater with 2 Power settings, Overheating Protection, 2 Rod Heater "/>
    <s v="Home&amp;Kitchen|Heating,Cooling&amp;AirQuality|RoomHeaters|ElectricHeaters"/>
    <n v="999"/>
    <s v="&gt;#500"/>
    <n v="2000"/>
    <n v="0.5"/>
    <x v="12"/>
    <n v="1163"/>
    <s v="Power : 800 Watts |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s v="yes"/>
    <n v="4"/>
    <n v="2326000"/>
    <e v="#NAME?"/>
    <s v="no"/>
    <n v="298891"/>
  </r>
  <r>
    <x v="936"/>
    <s v="R B Nova Lint/Fabric Shaver for Cloths, Lint Remover for Woolen Sweaters, Blankets, Jackets/Burr Remover Pill Remover from Carpets, Pack of 1"/>
    <s v="Home&amp;Kitchen|Kitchen&amp;HomeAppliances|Vacuum,Cleaning&amp;Ironing|Irons,Steamers&amp;Accessories|LintShavers"/>
    <n v="398"/>
    <s v="&gt;#500"/>
    <n v="1999"/>
    <n v="0.8"/>
    <x v="4"/>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s v="yes"/>
    <n v="4"/>
    <n v="513743"/>
    <e v="#NAME?"/>
    <s v="yes"/>
    <n v="9256369"/>
  </r>
  <r>
    <x v="937"/>
    <s v="Bajaj Immersion Rod Water Heater 1500 Watts, Silver"/>
    <s v="Home&amp;Kitchen|Heating,Cooling&amp;AirQuality|WaterHeaters&amp;Geysers|ImmersionRods"/>
    <n v="539"/>
    <s v="&gt;#500"/>
    <n v="720"/>
    <n v="0.25"/>
    <x v="4"/>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s v="no"/>
    <n v="4"/>
    <n v="25932240"/>
    <e v="#NAME?"/>
    <s v="no"/>
    <n v="291377530"/>
  </r>
  <r>
    <x v="938"/>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s v="&gt;#500"/>
    <n v="1595"/>
    <n v="0.56000000000000005"/>
    <x v="4"/>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s v="yes"/>
    <n v="4"/>
    <n v="12903550"/>
    <e v="#NAME?"/>
    <s v="no"/>
    <n v="253928920"/>
  </r>
  <r>
    <x v="939"/>
    <s v="Prestige PIC 20 1600 Watt Induction Cooktop with Push button "/>
    <s v="Home&amp;Kitchen|Kitchen&amp;HomeAppliances|SmallKitchenAppliances|InductionCooktop"/>
    <n v="2148"/>
    <s v="&gt;#500"/>
    <n v="3645"/>
    <n v="0.41"/>
    <x v="4"/>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s v="no"/>
    <n v="4"/>
    <n v="114409260"/>
    <e v="#NAME?"/>
    <s v="no"/>
    <n v="4268768"/>
  </r>
  <r>
    <x v="940"/>
    <s v="Pigeon Healthifry Digital Air Fryer, 360¬∞ High Speed Air Circulation Technology 1200 W with Non-Stick 4.2 L Basket - Green"/>
    <s v="Home&amp;Kitchen|Kitchen&amp;HomeAppliances|SmallKitchenAppliances|DeepFatFryers|AirFryers"/>
    <n v="3599"/>
    <s v="&gt;#500"/>
    <n v="7950"/>
    <n v="0.55000000000000004"/>
    <x v="3"/>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s v="yes"/>
    <n v="4"/>
    <n v="1081200"/>
    <e v="#NAME?"/>
    <s v="yes"/>
    <n v="731680"/>
  </r>
  <r>
    <x v="941"/>
    <s v="PrettyKrafts Laundry Basket for clothes with Lid &amp; Handles, Toys Organiser, 75 Ltr Black &amp; Grey"/>
    <s v="Home&amp;Kitchen|HomeStorage&amp;Organization|LaundryOrganization|LaundryBaskets"/>
    <n v="351"/>
    <s v="&gt;#500"/>
    <n v="999"/>
    <n v="0.65"/>
    <x v="1"/>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inch x Widthinch x Height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s v="yes"/>
    <n v="4"/>
    <n v="5374620"/>
    <e v="#NAME?"/>
    <s v="no"/>
    <n v="204300120"/>
  </r>
  <r>
    <x v="942"/>
    <s v="Philips GC1905 1440-Watt Steam Iron with Spray "/>
    <s v="Home&amp;Kitchen|Kitchen&amp;HomeAppliances|Vacuum,Cleaning&amp;Ironing|Irons,Steamers&amp;Accessories|Irons|SteamIrons"/>
    <n v="1614"/>
    <s v="&gt;#500"/>
    <n v="1745"/>
    <n v="0.08"/>
    <x v="5"/>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s v="no"/>
    <n v="4.5"/>
    <n v="66264630"/>
    <e v="#NAME?"/>
    <s v="no"/>
    <n v="653836332"/>
  </r>
  <r>
    <x v="943"/>
    <s v="Havells Immersion HB15 1500 Watt "/>
    <s v="Home&amp;Kitchen|Heating,Cooling&amp;AirQuality|WaterHeaters&amp;Geysers|ImmersionRods"/>
    <n v="719"/>
    <s v="&gt;#500"/>
    <n v="1295"/>
    <n v="0.44"/>
    <x v="3"/>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s v="no"/>
    <n v="4"/>
    <n v="22297310"/>
    <e v="#NAME?"/>
    <s v="no"/>
    <n v="15496200"/>
  </r>
  <r>
    <x v="944"/>
    <s v="AGARO LR2007 Lint Remover, Rechargeable, for Woolen Sweaters, Blankets, Jackets, Burr Remover, Pill Remover From Carpets, Curtains"/>
    <s v="Home&amp;Kitchen|Kitchen&amp;HomeAppliances|Vacuum,Cleaning&amp;Ironing|Irons,Steamers&amp;Accessories|LintShavers"/>
    <n v="678"/>
    <s v="&gt;#500"/>
    <n v="1499"/>
    <n v="0.55000000000000004"/>
    <x v="3"/>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s v="yes"/>
    <n v="4"/>
    <n v="1349100"/>
    <e v="#NAME?"/>
    <s v="yes"/>
    <n v="878400"/>
  </r>
  <r>
    <x v="945"/>
    <s v="Pigeon 1.5 litre Hot Kettle and Stainless Steel Water Bottle Combo used for boiling Water, Making Tea and Coffee, Instant Noodles, Soup, 1500 Watt with Auto Shut- off Feature - "/>
    <s v="Home&amp;Kitchen|Kitchen&amp;HomeAppliances|SmallKitchenAppliances|Kettles&amp;HotWaterDispensers|Kettle&amp;ToasterSets"/>
    <n v="809"/>
    <s v="&gt;#500"/>
    <n v="1545"/>
    <n v="0.48"/>
    <x v="8"/>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s v="no"/>
    <n v="3.5"/>
    <n v="1507920"/>
    <e v="#NAME?"/>
    <s v="yes"/>
    <n v="4808752"/>
  </r>
  <r>
    <x v="946"/>
    <s v="NutriPro Juicer Mixer Grinder - Smoothie Maker - 500 Watts "/>
    <s v="Home&amp;Kitchen|Kitchen&amp;HomeAppliances|SmallKitchenAppliances|JuicerMixerGrinders"/>
    <n v="1969"/>
    <s v="&gt;#500"/>
    <n v="5000"/>
    <n v="0.61"/>
    <x v="4"/>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s v="yes"/>
    <n v="4"/>
    <n v="24635000"/>
    <e v="#NAME?"/>
    <s v="no"/>
    <n v="17456361"/>
  </r>
  <r>
    <x v="947"/>
    <s v="Philips GC026/30 Fabric Shaver, Lint Remover for Woolen Sweaters, Blankets, Jackets/Burr Remover Pill Remover from Carpets, Curtains "/>
    <s v="Home&amp;Kitchen|Kitchen&amp;HomeAppliances|Vacuum,Cleaning&amp;Ironing|Irons,Steamers&amp;Accessories|LintShavers"/>
    <n v="1490"/>
    <s v="&gt;#500"/>
    <n v="1695"/>
    <n v="0.12"/>
    <x v="6"/>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s v="no"/>
    <n v="4.5"/>
    <n v="6005385"/>
    <e v="#NAME?"/>
    <s v="no"/>
    <n v="9679476"/>
  </r>
  <r>
    <x v="948"/>
    <s v="Havells Cista Room Heater, White, 2000 Watts"/>
    <s v="Home&amp;Kitchen|Heating,Cooling&amp;AirQuality|RoomHeaters|ElectricHeaters"/>
    <n v="2499"/>
    <s v="&gt;#500"/>
    <n v="3945"/>
    <n v="0.37"/>
    <x v="12"/>
    <n v="2732"/>
    <s v="Cool touch body with One year warranty|Warranty: One year warranty|Includes: room Heater|Heat setting: Two heat Settings: 1 W &amp; 2 W ; Peak Air Velocity: 3. m/s ; Power input: V ; Power consumption: 1 W , 2 W ; Frequency :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s v="no"/>
    <n v="4"/>
    <n v="10777740"/>
    <e v="#NAME?"/>
    <s v="no"/>
    <n v="39253376"/>
  </r>
  <r>
    <x v="949"/>
    <s v="AGARO Regal 800 Watts Handheld Vacuum Cleaner, Lightweight &amp; Durable Body, Small/Mini Size "/>
    <s v="Home&amp;Kitchen|Kitchen&amp;HomeAppliances|Vacuum,Cleaning&amp;Ironing|Vacuums&amp;FloorCare|Vacuums|HandheldVacuums"/>
    <n v="1665"/>
    <s v="&gt;#500"/>
    <n v="2099"/>
    <n v="0.21"/>
    <x v="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s v="no"/>
    <n v="4"/>
    <n v="30158432"/>
    <e v="#NAME?"/>
    <s v="no"/>
    <n v="570754432"/>
  </r>
  <r>
    <x v="950"/>
    <s v="Philips Viva Collection HD4928/01 2100-Watt Induction Cooktop with Feather Touch Sensor and Crystal Glass Plate "/>
    <s v="Home&amp;Kitchen|Kitchen&amp;HomeAppliances|SmallKitchenAppliances|InductionCooktop"/>
    <n v="3229"/>
    <s v="&gt;#500"/>
    <n v="5295"/>
    <n v="0.39"/>
    <x v="3"/>
    <n v="39724"/>
    <s v="Philips Domestic Appliances is Asia‚Äôs most trusted brand"/>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s v="no"/>
    <n v="4"/>
    <n v="210338580"/>
    <e v="#NAME?"/>
    <s v="no"/>
    <n v="388937684"/>
  </r>
  <r>
    <x v="951"/>
    <s v="Pigeon By Stovekraft ABS Plastic Acer Plus Induction Cooktop 1800 Watts With Feather Touch Control - Black"/>
    <s v="Home&amp;Kitchen|Kitchen&amp;HomeAppliances|SmallKitchenAppliances|InductionCooktop"/>
    <n v="1799"/>
    <s v="&gt;#500"/>
    <n v="3595"/>
    <n v="0.5"/>
    <x v="12"/>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s v="yes"/>
    <n v="4"/>
    <n v="35198645"/>
    <e v="#NAME?"/>
    <s v="no"/>
    <n v="28305781"/>
  </r>
  <r>
    <x v="952"/>
    <s v="AGARO Esteem Multi Kettle 1.2 Litre, 600W with 3 Heating Modes &amp; Rapid Boil Technology"/>
    <s v="Home&amp;Kitchen|Kitchen&amp;HomeAppliances|SmallKitchenAppliances|Kettles&amp;HotWaterDispensers|ElectricKettles"/>
    <n v="1260"/>
    <s v="&gt;#500"/>
    <n v="1699"/>
    <n v="0.26"/>
    <x v="3"/>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s v="no"/>
    <n v="4"/>
    <n v="4911809"/>
    <e v="#NAME?"/>
    <s v="no"/>
    <n v="7071386"/>
  </r>
  <r>
    <x v="953"/>
    <s v="Bajaj Minor 1000 Watts Radiant Room Heater "/>
    <s v="Home&amp;Kitchen|Heating,Cooling&amp;AirQuality|RoomHeaters|ElectricHeaters"/>
    <n v="749"/>
    <s v="&gt;#500"/>
    <n v="1129"/>
    <n v="0.34"/>
    <x v="1"/>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s v="no"/>
    <n v="4"/>
    <n v="2761534"/>
    <e v="#NAME?"/>
    <s v="no"/>
    <n v="61981640"/>
  </r>
  <r>
    <x v="954"/>
    <s v="Butterfly Jet Elite Mixer Grinder, 750W, 4 Jars "/>
    <s v="Home&amp;Kitchen|Kitchen&amp;HomeAppliances|SmallKitchenAppliances|MixerGrinders"/>
    <n v="3499"/>
    <s v="&gt;#500"/>
    <n v="5795"/>
    <n v="0.4"/>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s v="no"/>
    <n v="4"/>
    <n v="146845300"/>
    <e v="#NAME?"/>
    <s v="no"/>
    <n v="78452640"/>
  </r>
  <r>
    <x v="955"/>
    <s v="SOFLIN Egg Boiler Electric Automatic Off 7 Egg Poacher for Steaming, Cooking, Boiling and Frying "/>
    <s v="Home&amp;Kitchen|Kitchen&amp;HomeAppliances|SmallKitchenAppliances|EggBoilers"/>
    <n v="379"/>
    <s v="&gt;#500"/>
    <n v="999"/>
    <n v="0.62"/>
    <x v="5"/>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s v="yes"/>
    <n v="4.5"/>
    <n v="3092904"/>
    <e v="#NAME?"/>
    <s v="no"/>
    <n v="12384"/>
  </r>
  <r>
    <x v="956"/>
    <s v="Lifelong LLQH925 Dyno Quartz Heater 2 Power settings Tip Over Cut-off Switch 800 Watt Silent operation Power Indicator 2 Rod Room Heater "/>
    <s v="Home&amp;Kitchen|Heating,Cooling&amp;AirQuality|RoomHeaters|ElectricHeaters"/>
    <n v="1099"/>
    <s v="&gt;#500"/>
    <n v="2400"/>
    <n v="0.54"/>
    <x v="12"/>
    <n v="4"/>
    <s v="Meant for Spot Heating; Voltage/Frequency: 230V/50Hz/1 Phase|Powerful and Stylish Room Heater for Room Size: Upto 150 sq ft|Safety tip over switch cuts off the heater in case it tilts or falls|Designed for low power consumption and silent noiseless operation|Cord Length |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s v="yes"/>
    <n v="4"/>
    <n v="9600"/>
    <e v="#NAME?"/>
    <s v="yes"/>
    <n v="476"/>
  </r>
  <r>
    <x v="957"/>
    <s v="Amazon Basics 1500 W Electric Kettle "/>
    <s v="Home&amp;Kitchen|Kitchen&amp;HomeAppliances|SmallKitchenAppliances|Kettles&amp;HotWaterDispensers|Kettle&amp;ToasterSets"/>
    <n v="749"/>
    <s v="&gt;#500"/>
    <n v="1299"/>
    <n v="0.42"/>
    <x v="1"/>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s v="no"/>
    <n v="4"/>
    <n v="154581"/>
    <e v="#NAME?"/>
    <s v="yes"/>
    <n v="4772614"/>
  </r>
  <r>
    <x v="958"/>
    <s v="Prestige Sandwich Maker PGMFD 01, Black"/>
    <s v="Home&amp;Kitchen|Kitchen&amp;HomeAppliances|SmallKitchenAppliances|SandwichMakers"/>
    <n v="1299"/>
    <s v="&gt;#500"/>
    <n v="1299"/>
    <n v="0"/>
    <x v="3"/>
    <n v="40106"/>
    <s v="New designs, Durable die cast aluminum grill plates|Heat Resistant, Bakelite body, User Friendly.Cord length 1.5 m|German Technology Greblon¬†Non stick coating for oil free toasting|Power Indicators for easy of use|800 watts power, Voltage: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s v="no"/>
    <n v="4"/>
    <n v="52097694"/>
    <e v="#NAME?"/>
    <s v="no"/>
    <n v="522541074"/>
  </r>
  <r>
    <x v="959"/>
    <s v="Orient Electric Fabrijoy DIFJ10BP 1000-Watt Dry Iron, Non-Stick "/>
    <s v="Home&amp;Kitchen|Kitchen&amp;HomeAppliances|Vacuum,Cleaning&amp;Ironing|Irons,Steamers&amp;Accessories|Irons|DryIrons"/>
    <n v="549"/>
    <s v="&gt;#500"/>
    <n v="1090"/>
    <n v="0.5"/>
    <x v="3"/>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s v="yes"/>
    <n v="4"/>
    <n v="14201610"/>
    <e v="#NAME?"/>
    <s v="no"/>
    <n v="3791439"/>
  </r>
  <r>
    <x v="960"/>
    <s v="Lifelong LLFH921 Regalia 2000 W Fan Heater, 3 Air Settings, Room Heater with Overheating Protection, 1 Year Warranty "/>
    <s v="Home&amp;Kitchen|Heating,Cooling&amp;AirQuality|RoomHeaters|FanHeaters"/>
    <n v="899"/>
    <s v="&gt;#500"/>
    <n v="2000"/>
    <n v="0.55000000000000004"/>
    <x v="10"/>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s v="yes"/>
    <n v="3.5"/>
    <n v="582000"/>
    <e v="#NAME?"/>
    <s v="yes"/>
    <n v="4496823"/>
  </r>
  <r>
    <x v="961"/>
    <s v="Philips GC181 Heavy Weight 1000-Watt Dry Iron, Pack of 1"/>
    <s v="Home&amp;Kitchen|Kitchen&amp;HomeAppliances|Vacuum,Cleaning&amp;Ironing|Irons,Steamers&amp;Accessories|Irons|DryIrons"/>
    <n v="1321"/>
    <s v="&gt;#500"/>
    <n v="1545"/>
    <n v="0.14000000000000001"/>
    <x v="5"/>
    <n v="15453"/>
    <s v="Powerful performance : Heavy soleplate that is built to last|Easy to experience : Easy to understand temperature settings|Modern design : Attractive looks with powerful performance|High wattage : 1000 watt, Power cord length:1.8m, Weight: 1.6 kg, Voltage: 220-240 V, Cord freedom :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s v="no"/>
    <n v="4.5"/>
    <n v="23874885"/>
    <e v="#NAME?"/>
    <s v="no"/>
    <n v="9333612"/>
  </r>
  <r>
    <x v="962"/>
    <s v="Bulfyss USB Rechargeable Lint Remover Fabric Shaver Pet Hair Remover, Effectively and Quickly Remove Fuzz for Clothes, Sweater, Couch, Sofa, Blanket, Curtain, Wool, Cashmere "/>
    <s v="Home&amp;Kitchen|Kitchen&amp;HomeAppliances|Vacuum,Cleaning&amp;Ironing|Irons,Steamers&amp;Accessories|LintShavers"/>
    <n v="1099"/>
    <s v="&gt;#500"/>
    <n v="1999"/>
    <n v="0.45"/>
    <x v="1"/>
    <n v="604"/>
    <s v="INNOVATIVE DESIGN, BUILT TO LAST LONGER: Created with quality in mind! Using the premium materials, .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s v="no"/>
    <n v="4"/>
    <n v="1207396"/>
    <e v="#NAME?"/>
    <s v="yes"/>
    <n v="28174788"/>
  </r>
  <r>
    <x v="963"/>
    <s v="Bajaj DX-7 1000W Dry Iron with Advance Soleplate and Anti-bacterial German Coating Technology, White"/>
    <s v="Home&amp;Kitchen|Kitchen&amp;HomeAppliances|Vacuum,Cleaning&amp;Ironing|Irons,Steamers&amp;Accessories|Irons|DryIrons"/>
    <n v="775"/>
    <s v="&gt;#500"/>
    <n v="875"/>
    <n v="0.11"/>
    <x v="3"/>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s v="no"/>
    <n v="4"/>
    <n v="40816125"/>
    <e v="#NAME?"/>
    <s v="no"/>
    <n v="150809751"/>
  </r>
  <r>
    <x v="964"/>
    <s v="Bajaj New Shakti Neo 25L Vertical Storage Water Heater  4 Star BEE Rated Heater For Water Heating with Titanium Armour, Swirl Flow Technology, Glasslined Tank, 1 Yr Warranty"/>
    <s v="Home&amp;Kitchen|Heating,Cooling&amp;AirQuality|WaterHeaters&amp;Geysers|StorageWaterHeaters"/>
    <n v="6299"/>
    <s v="&gt;#500"/>
    <n v="15270"/>
    <n v="0.59"/>
    <x v="4"/>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s v="yes"/>
    <n v="4"/>
    <n v="49367910"/>
    <e v="#NAME?"/>
    <s v="no"/>
    <n v="4144706"/>
  </r>
  <r>
    <x v="965"/>
    <s v="PHILIPS Handheld Garment Steamer STH3000/20 - Compact &amp; Foldable, Convenient Vertical Steaming, 1000 Watt Quick Heat Up, up to 20g/min, Kills 99.9%* Bacteria , Small"/>
    <s v="Home&amp;Kitchen|Kitchen&amp;HomeAppliances|Vacuum,Cleaning&amp;Ironing|Irons,Steamers&amp;Accessories|Irons|SteamIrons"/>
    <n v="3190"/>
    <s v="&gt;#500"/>
    <n v="4195"/>
    <n v="0.24"/>
    <x v="1"/>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s v="no"/>
    <n v="4"/>
    <n v="5377990"/>
    <e v="#NAME?"/>
    <s v="no"/>
    <n v="89740"/>
  </r>
  <r>
    <x v="966"/>
    <s v="Room Heater Warmer Wall-Outlet 400 Watts Electric Handy Room Heater (Room Heaters Home for Bedroom, Reading Books, Work, bathrooms, Rooms, Offices, Home Offices,2022"/>
    <s v="Home&amp;Kitchen|Heating,Cooling&amp;AirQuality|RoomHeaters|ElectricHeaters"/>
    <n v="799"/>
    <s v="&gt;#500"/>
    <n v="1989"/>
    <n v="0.6"/>
    <x v="5"/>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s v="yes"/>
    <n v="4.5"/>
    <n v="139230"/>
    <e v="#NAME?"/>
    <s v="yes"/>
    <n v="1831480"/>
  </r>
  <r>
    <x v="967"/>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s v="&gt;#500"/>
    <n v="5000"/>
    <n v="0.46"/>
    <x v="1"/>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comes with 4-wing blade for mixing-blending and the Short Jar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s v="no"/>
    <n v="4"/>
    <n v="130820000"/>
    <e v="#NAME?"/>
    <s v="no"/>
    <n v="422967224"/>
  </r>
  <r>
    <x v="968"/>
    <s v="USHA Armor AR1100WB 1100 W Dry Iron with Black Weilburger Soleplate "/>
    <s v="Home&amp;Kitchen|Kitchen&amp;HomeAppliances|Vacuum,Cleaning&amp;Ironing|Irons,Steamers&amp;Accessories|Irons|DryIrons"/>
    <n v="599"/>
    <s v="&gt;#500"/>
    <n v="990"/>
    <n v="0.39"/>
    <x v="2"/>
    <n v="16166"/>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s v="no"/>
    <n v="4"/>
    <n v="16004340"/>
    <e v="#NAME?"/>
    <s v="no"/>
    <n v="577013038"/>
  </r>
  <r>
    <x v="969"/>
    <s v="Butterfly EKN 1.5-Litre Electric Kettle "/>
    <s v="Home&amp;Kitchen|Kitchen&amp;HomeAppliances|SmallKitchenAppliances|Kettles&amp;HotWaterDispensers|Kettle&amp;ToasterSets"/>
    <n v="749"/>
    <s v="&gt;#500"/>
    <n v="1111"/>
    <n v="0.33"/>
    <x v="3"/>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s v="no"/>
    <n v="4"/>
    <n v="39654923"/>
    <e v="#NAME?"/>
    <s v="no"/>
    <n v="513657963"/>
  </r>
  <r>
    <x v="970"/>
    <s v="Crompton Arno Neo 15-L 5 Star Rated Storage Water Heater  with Advanced 3 Level Safety "/>
    <s v="Home&amp;Kitchen|Heating,Cooling&amp;AirQuality|WaterHeaters&amp;Geysers|StorageWaterHeaters"/>
    <n v="6199"/>
    <s v="&gt;#500"/>
    <n v="10400"/>
    <n v="0.4"/>
    <x v="4"/>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s v="no"/>
    <n v="4"/>
    <n v="149666400"/>
    <e v="#NAME?"/>
    <s v="no"/>
    <n v="114350886"/>
  </r>
  <r>
    <x v="971"/>
    <s v="Borosil Chef Delite BCH20DBB21 300-Watt Chopper "/>
    <s v="Home&amp;Kitchen|Kitchen&amp;HomeAppliances|SmallKitchenAppliances|MiniFoodProcessors&amp;Choppers"/>
    <n v="1819"/>
    <s v="&gt;#500"/>
    <n v="2490"/>
    <n v="0.27"/>
    <x v="6"/>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s v="no"/>
    <n v="4.5"/>
    <n v="19785540"/>
    <e v="#NAME?"/>
    <s v="no"/>
    <n v="14024690"/>
  </r>
  <r>
    <x v="972"/>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s v="&gt;#500"/>
    <n v="1900"/>
    <n v="0.37"/>
    <x v="1"/>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s v="no"/>
    <n v="4"/>
    <n v="3353500"/>
    <e v="#NAME?"/>
    <s v="no"/>
    <n v="24819430"/>
  </r>
  <r>
    <x v="973"/>
    <s v="Prestige IRIS Plus 750 watt mixer grinder"/>
    <s v="Home&amp;Kitchen|Kitchen&amp;HomeAppliances|SmallKitchenAppliances|MixerGrinders"/>
    <n v="3249"/>
    <s v="&gt;#500"/>
    <n v="6295"/>
    <n v="0.48"/>
    <x v="12"/>
    <n v="14062"/>
    <s v="Warranty: 2 year warranty provided by the manufacturer from date of purchase|3 Stainless Steel Jar -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s v="no"/>
    <n v="4"/>
    <n v="88520290"/>
    <e v="#NAME?"/>
    <s v="no"/>
    <n v="220014052"/>
  </r>
  <r>
    <x v="974"/>
    <s v="Simxen Egg Boiler Electric Automatic Off 7 Egg Poacher for Steaming, Cooking Also Boiling and Frying 400 W "/>
    <s v="Home&amp;Kitchen|Kitchen&amp;HomeAppliances|SmallKitchenAppliances|EggBoilers"/>
    <n v="349"/>
    <s v="&gt;#500"/>
    <n v="999"/>
    <n v="0.65"/>
    <x v="1"/>
    <n v="15646"/>
    <s v="Simxen egg boiler electric automatic shut off|This Egg Boiler takes only 10 minutes to cook the eggs|Colour : Multi;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s v="yes"/>
    <n v="4"/>
    <n v="15630354"/>
    <e v="#NAME?"/>
    <s v="no"/>
    <n v="1736706"/>
  </r>
  <r>
    <x v="975"/>
    <s v="Amazon Basics 2000/1000 Watt Room Heater with Adjustable Thermostat "/>
    <s v="Home&amp;Kitchen|Heating,Cooling&amp;AirQuality|RoomHeaters|FanHeaters"/>
    <n v="1049"/>
    <s v="&gt;#500"/>
    <n v="1699"/>
    <n v="0.38"/>
    <x v="20"/>
    <n v="111"/>
    <s v="Say goodbye to the worries about dealing with the cold weather with the Amazon Basics Electric Room Heater|Ideal for small to medium-size rooms|Two Knobs - one for Heat mode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s v="no"/>
    <n v="3"/>
    <n v="188589"/>
    <e v="#NAME?"/>
    <s v="yes"/>
    <n v="1076145"/>
  </r>
  <r>
    <x v="976"/>
    <s v="HealthSense Weight Machine for Kitchen, Kitchen Food Weighing Scale for Health, Fitness, Home Baking &amp; Cooking with Hanging Design, Touch Button, Tare Function &amp; 1 Year Warranty ‚Äì Chef-Mate KS 40"/>
    <s v="Home&amp;Kitchen|Kitchen&amp;HomeAppliances|SmallKitchenAppliances|DigitalKitchenScales|DigitalScales"/>
    <n v="799"/>
    <s v="&gt;#500"/>
    <n v="1500"/>
    <n v="0.47"/>
    <x v="5"/>
    <n v="9695"/>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s v="no"/>
    <n v="4.5"/>
    <n v="14542500"/>
    <e v="#NAME?"/>
    <s v="no"/>
    <n v="17179540"/>
  </r>
  <r>
    <x v="977"/>
    <s v="Bajaj New Shakti Neo 10L Vertical Storage Water Heater  4 Star BEE Rated Heater For Water Heating with Titanium Armour, Swirl Flow Technology, Glasslined Tank, 1 Yr Warranty"/>
    <s v="Home&amp;Kitchen|Heating,Cooling&amp;AirQuality|WaterHeaters&amp;Geysers|StorageWaterHeaters"/>
    <n v="4999"/>
    <s v="&gt;#500"/>
    <n v="9650"/>
    <n v="0.48"/>
    <x v="3"/>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s v="no"/>
    <n v="4"/>
    <n v="17099800"/>
    <e v="#NAME?"/>
    <s v="no"/>
    <n v="20376228"/>
  </r>
  <r>
    <x v="978"/>
    <s v="Bosch Pro 1000W Mixer Grinder MGM8842MIN - Black"/>
    <s v="Home&amp;Kitchen|Kitchen&amp;HomeAppliances|SmallKitchenAppliances|MixerGrinders"/>
    <n v="6999"/>
    <s v="&gt;#500"/>
    <n v="10590"/>
    <n v="0.34"/>
    <x v="6"/>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s v="no"/>
    <n v="4.5"/>
    <n v="121774410"/>
    <e v="#NAME?"/>
    <s v="no"/>
    <n v="24860838"/>
  </r>
  <r>
    <x v="979"/>
    <s v="Bulfyss Stainless Steel Digital Kitchen Weighing Scale &amp; Food Weight Machine for Diet, Nutrition, Health, Fitness, Baking &amp; Cooking "/>
    <s v="Home&amp;Kitchen|Kitchen&amp;HomeAppliances|SmallKitchenAppliances|DigitalKitchenScales"/>
    <n v="799"/>
    <s v="#200-#500"/>
    <n v="1999"/>
    <n v="0.6"/>
    <x v="4"/>
    <n v="2162"/>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s v="yes"/>
    <n v="4"/>
    <n v="4321838"/>
    <e v="#NAME?"/>
    <s v="no"/>
    <n v="42420602"/>
  </r>
  <r>
    <x v="980"/>
    <s v="VR 18 Pcs - 3 Different Size Plastic Food Snack Bag Pouch Clip Sealer Large, Medium, Small Plastic Snack Seal Sealing Bag Clips Vacuum Sealer  "/>
    <s v="Home&amp;Kitchen|Kitchen&amp;HomeAppliances|SmallKitchenAppliances|VacuumSealers"/>
    <n v="89"/>
    <s v="#200"/>
    <n v="89"/>
    <n v="0"/>
    <x v="3"/>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s v="no"/>
    <n v="4"/>
    <n v="1746269"/>
    <s v="#200"/>
    <s v="no"/>
    <n v="392380758"/>
  </r>
  <r>
    <x v="981"/>
    <s v="Orient Electric Apex-FX 1200mm Ultra High Speed 400 RPM Ceiling Fan "/>
    <s v="Home&amp;Kitchen|Heating,Cooling&amp;AirQuality|Fans|CeilingFans"/>
    <n v="1400"/>
    <s v="&gt;#500"/>
    <n v="2485"/>
    <n v="0.44"/>
    <x v="4"/>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s v="no"/>
    <n v="4"/>
    <n v="49695030"/>
    <e v="#NAME?"/>
    <s v="no"/>
    <n v="21017898"/>
  </r>
  <r>
    <x v="982"/>
    <s v="PrettyKrafts Folding Laundry Basket for Clothes with Lid &amp; Handle, Toys Organiser, 75 Litre, , Mushroom Print"/>
    <s v="Home&amp;Kitchen|HomeStorage&amp;Organization|LaundryOrganization|LaundryBaskets"/>
    <n v="355"/>
    <s v="&gt;#500"/>
    <n v="899"/>
    <n v="0.61"/>
    <x v="4"/>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inch x Widthinch x Height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s v="yes"/>
    <n v="4"/>
    <n v="944849"/>
    <e v="#NAME?"/>
    <s v="no"/>
    <n v="1803516"/>
  </r>
  <r>
    <x v="983"/>
    <s v="Bajaj Majesty RX11 2000 Watts Heat Convector Room Heater "/>
    <s v="Home&amp;Kitchen|Heating,Cooling&amp;AirQuality|RoomHeaters|ElectricHeaters"/>
    <n v="2169"/>
    <s v="&gt;#500"/>
    <n v="3279"/>
    <n v="0.34"/>
    <x v="4"/>
    <n v="1716"/>
    <s v="Instant Warmth: 2000 Watts Heat Convector Room heater ensure your comfort during chilly winters. Rated Voltage-230 V|Personalized Comfort: Customized to your heating needs with an adjustable thermostat and two heat settings ,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s v="no"/>
    <n v="4"/>
    <n v="5626764"/>
    <e v="#NAME?"/>
    <s v="no"/>
    <n v="56509596"/>
  </r>
  <r>
    <x v="984"/>
    <s v="Eureka Forbes Trendy Zip 1000 Watts powerful suction vacuum cleaner with resuable dust bag &amp; 5 accessories,1 year warrantycompact,light weight &amp; easy to use "/>
    <s v="Home&amp;Kitchen|Kitchen&amp;HomeAppliances|Vacuum,Cleaning&amp;Ironing|Vacuums&amp;FloorCare|Vacuums|CanisterVacuums"/>
    <n v="2799"/>
    <s v="&gt;#500"/>
    <n v="3799"/>
    <n v="0.26"/>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s v="no"/>
    <n v="4"/>
    <n v="125104869"/>
    <e v="#NAME?"/>
    <s v="no"/>
    <n v="573789744"/>
  </r>
  <r>
    <x v="985"/>
    <s v="Pigeon by Stovekraft Quartz Electric Kettle  1.7 Litre with Stainless Steel Body, used for boiling Water, making tea and coffee, instant noodles, soup etc. 1500 Watt "/>
    <s v="Home&amp;Kitchen|Kitchen&amp;HomeAppliances|SmallKitchenAppliances|Kettles&amp;HotWaterDispensers|ElectricKettles"/>
    <n v="899"/>
    <s v="&gt;#500"/>
    <n v="1249"/>
    <n v="0.28000000000000003"/>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s v="no"/>
    <n v="4"/>
    <n v="21762576"/>
    <e v="#NAME?"/>
    <s v="no"/>
    <n v="32913936"/>
  </r>
  <r>
    <x v="986"/>
    <s v="Maharaja Whiteline Lava Neo 1200-Watts Halogen Heater "/>
    <s v="Home&amp;Kitchen|Heating,Cooling&amp;AirQuality|RoomHeaters"/>
    <n v="2499"/>
    <s v="&gt;#500"/>
    <n v="5000"/>
    <n v="0.5"/>
    <x v="12"/>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s v="yes"/>
    <n v="4"/>
    <n v="9445000"/>
    <e v="#NAME?"/>
    <s v="no"/>
    <n v="19502036"/>
  </r>
  <r>
    <x v="987"/>
    <s v="Crompton Gracee 5-L Instant Water Heater "/>
    <s v="Home&amp;Kitchen|Heating,Cooling&amp;AirQuality|WaterHeaters&amp;Geysers|InstantWaterHeaters"/>
    <n v="3599"/>
    <s v="&gt;#500"/>
    <n v="7299"/>
    <n v="0.51"/>
    <x v="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s v="yes"/>
    <n v="4"/>
    <n v="75354876"/>
    <e v="#NAME?"/>
    <s v="no"/>
    <n v="55285020"/>
  </r>
  <r>
    <x v="988"/>
    <s v="Bajaj DX-2 600W Dry Iron with Advance Soleplate and Anti-bacterial German Coating Technology, Black"/>
    <s v="Home&amp;Kitchen|Kitchen&amp;HomeAppliances|Vacuum,Cleaning&amp;Ironing|Irons,Steamers&amp;Accessories|Irons|DryIrons"/>
    <n v="499"/>
    <s v="&gt;#500"/>
    <n v="625"/>
    <n v="0.2"/>
    <x v="3"/>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s v="no"/>
    <n v="4"/>
    <n v="3346875"/>
    <e v="#NAME?"/>
    <s v="no"/>
    <n v="18024930"/>
  </r>
  <r>
    <x v="989"/>
    <s v="Bajaj Waterproof 1500 Watts Immersion Rod Heater"/>
    <s v="Home&amp;Kitchen|Heating,Cooling&amp;AirQuality|WaterHeaters&amp;Geysers|ImmersionRods"/>
    <n v="653"/>
    <s v="&gt;#500"/>
    <n v="1020"/>
    <n v="0.36"/>
    <x v="4"/>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s v="no"/>
    <n v="4"/>
    <n v="3433320"/>
    <e v="#NAME?"/>
    <s v="no"/>
    <n v="3423222"/>
  </r>
  <r>
    <x v="990"/>
    <s v="AGARO Supreme High Pressure Washer, 1800 Watts, 120 Bars, 6.5L/Min Flow Rate, 8 Meters Outlet Hose, Portable, for Car,Bike and Home Cleaning Purpose, Black and Orange"/>
    <s v="Home&amp;Kitchen|Kitchen&amp;HomeAppliances|Vacuum,Cleaning&amp;Ironing|PressureWashers,Steam&amp;WindowCleaners"/>
    <n v="4789"/>
    <s v="&gt;#500"/>
    <n v="8990"/>
    <n v="0.47"/>
    <x v="5"/>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s v="no"/>
    <n v="4.5"/>
    <n v="9142830"/>
    <e v="#NAME?"/>
    <s v="no"/>
    <n v="800379"/>
  </r>
  <r>
    <x v="991"/>
    <s v="Bajaj Deluxe 2000 Watts Halogen Room Heater , Multicolor"/>
    <s v="Home&amp;Kitchen|Heating,Cooling&amp;AirQuality|RoomHeaters|HalogenHeaters"/>
    <n v="1409"/>
    <s v="&gt;#500"/>
    <n v="1639"/>
    <n v="0.14000000000000001"/>
    <x v="8"/>
    <n v="787"/>
    <s v="Radiant Warmth: Ideal for use in in small rooms, this 2 Watts heater provides instant heating during winters. Coating Type : Powder|Personalized Comfort: Customized to your heating needs with an adjustable thermostat and two heat settings |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s v="no"/>
    <n v="3.5"/>
    <n v="1289893"/>
    <e v="#NAME?"/>
    <s v="yes"/>
    <n v="14529594"/>
  </r>
  <r>
    <x v="992"/>
    <s v="Orpat HHB-100E WOB 250-Watt Hand Blender "/>
    <s v="Home&amp;Kitchen|Kitchen&amp;HomeAppliances|SmallKitchenAppliances|HandBlenders"/>
    <n v="753"/>
    <s v="&gt;#500"/>
    <n v="899"/>
    <n v="0.16"/>
    <x v="3"/>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s v="no"/>
    <n v="4"/>
    <n v="16597338"/>
    <e v="#NAME?"/>
    <s v="no"/>
    <n v="11612598"/>
  </r>
  <r>
    <x v="993"/>
    <s v="GILTON Egg Boiler Electric Automatic Off 7 Egg Poacher for Steaming, Cooking Also Boiling and Frying, Multi Color"/>
    <s v="Home&amp;Kitchen|Kitchen&amp;HomeAppliances|SmallKitchenAppliances|EggBoilers"/>
    <n v="353"/>
    <s v="&gt;#500"/>
    <n v="1199"/>
    <n v="0.71"/>
    <x v="5"/>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s v="yes"/>
    <n v="4.5"/>
    <n v="754171"/>
    <e v="#NAME?"/>
    <s v="yes"/>
    <n v="9608604"/>
  </r>
  <r>
    <x v="994"/>
    <s v="HealthSense Chef-Mate KS 33 Digital Kitchen Weighing Scale &amp; Food Weight Machine for Health, Fitness, Home Baking &amp; Cooking with Free Bowl, 1 Year Warranty &amp; Batteries Included"/>
    <s v="Home&amp;Kitchen|Kitchen&amp;HomeAppliances|SmallKitchenAppliances|DigitalKitchenScales"/>
    <n v="1099"/>
    <s v="&gt;#500"/>
    <n v="1899"/>
    <n v="0.42"/>
    <x v="5"/>
    <n v="15276"/>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s v="no"/>
    <n v="4.5"/>
    <n v="29009124"/>
    <e v="#NAME?"/>
    <s v="no"/>
    <n v="45537756"/>
  </r>
  <r>
    <x v="995"/>
    <s v="PHILIPS Digital Air Fryer HD9252/90 with Touch Panel, uses up to 90% less fat, 7 Pre-set Menu, 1400W, 4.1 Liter, with Rapid Air Technology , Large"/>
    <s v="Home&amp;Kitchen|Kitchen&amp;HomeAppliances|SmallKitchenAppliances|DeepFatFryers|AirFryers"/>
    <n v="8799"/>
    <s v="&gt;#500"/>
    <n v="11595"/>
    <n v="0.24"/>
    <x v="6"/>
    <n v="2981"/>
    <s v="Philips Airfryer HD9252/90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s v="no"/>
    <n v="4.5"/>
    <n v="34564695"/>
    <e v="#NAME?"/>
    <s v="no"/>
    <n v="7351146"/>
  </r>
  <r>
    <x v="996"/>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s v="&gt;#500"/>
    <n v="1750"/>
    <n v="0.23"/>
    <x v="12"/>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s v="no"/>
    <n v="4"/>
    <n v="4315500"/>
    <e v="#NAME?"/>
    <s v="no"/>
    <n v="19602234"/>
  </r>
  <r>
    <x v="997"/>
    <s v="Philips Daily Collection HD2582/00 830-Watt 2-Slice Pop-up Toaster "/>
    <s v="Home&amp;Kitchen|Kitchen&amp;HomeAppliances|SmallKitchenAppliances|Pop-upToasters"/>
    <n v="2095"/>
    <s v="&gt;#500"/>
    <n v="2095"/>
    <n v="0"/>
    <x v="7"/>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s v="no"/>
    <n v="4.5"/>
    <n v="16653155"/>
    <e v="#NAME?"/>
    <s v="no"/>
    <n v="755155"/>
  </r>
  <r>
    <x v="998"/>
    <s v="Crompton Insta Comfy 800 Watt Room Heater with 2 Heat Settings"/>
    <s v="Home&amp;Kitchen|Heating,Cooling&amp;AirQuality|RoomHeaters|ElectricHeaters"/>
    <n v="1498"/>
    <s v="&gt;#500"/>
    <n v="2300"/>
    <n v="0.35"/>
    <x v="12"/>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s v="no"/>
    <n v="4"/>
    <n v="218500"/>
    <e v="#NAME?"/>
    <s v="yes"/>
    <n v="148010"/>
  </r>
  <r>
    <x v="999"/>
    <s v="USHA Heat Convector 812 T 2000-Watt with Instant Heating Feature "/>
    <s v="Home&amp;Kitchen|Heating,Cooling&amp;AirQuality|RoomHeaters|HeatConvectors"/>
    <n v="2199"/>
    <s v="&gt;#500"/>
    <n v="2990"/>
    <n v="0.26"/>
    <x v="12"/>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s v="no"/>
    <n v="4"/>
    <n v="4658420"/>
    <e v="#NAME?"/>
    <s v="no"/>
    <n v="41353994"/>
  </r>
  <r>
    <x v="1000"/>
    <s v="Philips HL7756/00 Mixer Grinder, 750W, 3 Jars "/>
    <s v="Home&amp;Kitchen|Kitchen&amp;HomeAppliances|SmallKitchenAppliances|MixerGrinders"/>
    <n v="3699"/>
    <s v="#200-#500"/>
    <n v="4295"/>
    <n v="0.14000000000000001"/>
    <x v="4"/>
    <n v="26543"/>
    <s v="Wattage: 750 W; Voltage: 230 V;No of Jars: 3; Jar Size: Wet Jar , Multipurpose Jar , Chutney Jar ;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s v="no"/>
    <n v="4"/>
    <n v="114002185"/>
    <e v="#NAME?"/>
    <s v="no"/>
    <n v="97890584"/>
  </r>
  <r>
    <x v="1001"/>
    <s v="Kuber Industries Waterproof Round Non Wovan Laundry Bag/Hamper|Metalic Printed With Handles|Foldable Bin &amp; 45 Liter Capicity|Size 37 x 37 x 49, Pack of 1 -KUBMART11450"/>
    <s v="Home&amp;Kitchen|HomeStorage&amp;Organization|LaundryOrganization|LaundryBaskets"/>
    <n v="177"/>
    <s v="#200"/>
    <n v="199"/>
    <n v="0.11"/>
    <x v="4"/>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s v="no"/>
    <n v="4"/>
    <n v="733912"/>
    <s v="#200"/>
    <s v="no"/>
    <n v="16164504"/>
  </r>
  <r>
    <x v="1002"/>
    <s v="Lifelong LLMG93 500 Watt Duos Mixer Grinder, 2 Stainless Steel Jar | ABS Body, Stainless Steel Blades, 3 Speed Options with Whip "/>
    <s v="Home&amp;Kitchen|Kitchen&amp;HomeAppliances|SmallKitchenAppliances|MixerGrinders"/>
    <n v="1149"/>
    <s v="#200-#500"/>
    <n v="2499"/>
    <n v="0.54"/>
    <x v="12"/>
    <n v="4383"/>
    <s v="2 jars liquidizing jar  and chutney jar |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s v="yes"/>
    <n v="4"/>
    <n v="10953117"/>
    <e v="#NAME?"/>
    <s v="no"/>
    <n v="2095074"/>
  </r>
  <r>
    <x v="1003"/>
    <s v="IKEA Frother for Milk"/>
    <s v="Home&amp;Kitchen|Kitchen&amp;HomeAppliances|Coffee,Tea&amp;Espresso|CoffeeGrinders|ElectricGrinders"/>
    <n v="244"/>
    <s v="&gt;#500"/>
    <n v="499"/>
    <n v="0.51"/>
    <x v="9"/>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s v="yes"/>
    <n v="3.5"/>
    <n v="238522"/>
    <e v="#NAME?"/>
    <s v="yes"/>
    <n v="113286"/>
  </r>
  <r>
    <x v="1004"/>
    <s v="Crompton Insta Comfort Heater 2000 Watts Heat Convector with Adjustable Thermostats, Hybrid Cyan, Standard "/>
    <s v="Home&amp;Kitchen|Heating,Cooling&amp;AirQuality|RoomHeaters|ElectricHeaters"/>
    <n v="1959"/>
    <s v="&gt;#500"/>
    <n v="2400"/>
    <n v="0.18"/>
    <x v="1"/>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s v="no"/>
    <n v="4"/>
    <n v="568800"/>
    <e v="#NAME?"/>
    <s v="yes"/>
    <n v="29388"/>
  </r>
  <r>
    <x v="1005"/>
    <s v="Lint Remover Woolen Clothes Lint Extractor Battery Lint Removing Machine Bhur Remover"/>
    <s v="Home&amp;Kitchen|Kitchen&amp;HomeAppliances|Vacuum,Cleaning&amp;Ironing|Irons,Steamers&amp;Accessories|LintShavers"/>
    <n v="319"/>
    <s v="&gt;#500"/>
    <n v="749"/>
    <n v="0.56999999999999995"/>
    <x v="14"/>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s v="yes"/>
    <n v="4.5"/>
    <n v="92876"/>
    <e v="#NAME?"/>
    <s v="yes"/>
    <n v="1818708"/>
  </r>
  <r>
    <x v="1006"/>
    <s v="Pigeon Kessel Multipurpose Kettle  1.2 litres with Stainless Steel Body, used for boiling Water and milk, Tea, Coffee, Oats, Noodles, Soup etc. 600 Watt "/>
    <s v="Home&amp;Kitchen|Kitchen&amp;HomeAppliances|SmallKitchenAppliances|Kettles&amp;HotWaterDispensers|ElectricKettles"/>
    <n v="1499"/>
    <s v="&gt;#500"/>
    <n v="1775"/>
    <n v="0.16"/>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s v="no"/>
    <n v="4"/>
    <n v="26033925"/>
    <e v="#NAME?"/>
    <s v="no"/>
    <n v="88002"/>
  </r>
  <r>
    <x v="1007"/>
    <s v="C  Lint Remover for Woolen Clothes, Electric Lint Remover, Best Lint Shaver for Clothes Pack of 1"/>
    <s v="Home&amp;Kitchen|Kitchen&amp;HomeAppliances|Vacuum,Cleaning&amp;Ironing|Irons,Steamers&amp;Accessories|LintShavers"/>
    <n v="469"/>
    <s v="&gt;#500"/>
    <n v="1599"/>
    <n v="0.71"/>
    <x v="8"/>
    <n v="6"/>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s v="yes"/>
    <n v="3.5"/>
    <n v="9594"/>
    <e v="#NAME?"/>
    <s v="yes"/>
    <n v="25464"/>
  </r>
  <r>
    <x v="1008"/>
    <s v="Pigeon by Stovekraft 2 Slice Auto Pop up Toaster. A Smart Bread Toaster for Your Home  "/>
    <s v="Home&amp;Kitchen|Kitchen&amp;HomeAppliances|SmallKitchenAppliances|Pop-upToasters"/>
    <n v="1099"/>
    <s v="&gt;#500"/>
    <n v="1795"/>
    <n v="0.39"/>
    <x v="3"/>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s v="no"/>
    <n v="4"/>
    <n v="7617980"/>
    <e v="#NAME?"/>
    <s v="no"/>
    <n v="4316148"/>
  </r>
  <r>
    <x v="1009"/>
    <s v="Bajaj OFR Room Heater, 13 Fin 2900 Watts Oil Filled Room Heater with 400W PTC Ceramic Fan Heater, ISI Approved "/>
    <s v="Home&amp;Kitchen|Heating,Cooling&amp;AirQuality|RoomHeaters|FanHeaters"/>
    <n v="9590"/>
    <s v="&gt;#500"/>
    <n v="15999"/>
    <n v="0.4"/>
    <x v="4"/>
    <n v="1017"/>
    <s v="Full Room Warmth: 25 Watts 13 Fin Oil Filled Radiator for Noiseless Full Room Comfort During Winters|Personalized Comfort: Customized to your heating needs with an adjustable thermostat and three heat settings .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s v="no"/>
    <n v="4"/>
    <n v="16270983"/>
    <e v="#NAME?"/>
    <s v="no"/>
    <n v="13219983"/>
  </r>
  <r>
    <x v="1010"/>
    <s v="Luminous Vento Deluxe 150 mm Exhaust Fan for Kitchen, Bathroom with Strong Air Suction, Rust Proof Body and Dust Protection Shutters "/>
    <s v="Home&amp;Kitchen|Heating,Cooling&amp;AirQuality|Fans|ExhaustFans"/>
    <n v="999"/>
    <s v="&gt;#500"/>
    <n v="1490"/>
    <n v="0.33"/>
    <x v="4"/>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s v="no"/>
    <n v="4"/>
    <n v="19368510"/>
    <e v="#NAME?"/>
    <s v="no"/>
    <n v="4042689"/>
  </r>
  <r>
    <x v="1011"/>
    <s v="Wipro Vesta 1.8 litre Cool touch electric Kettle with Auto cut off | Double Layer outer body | Triple Protection - Dry Boil, Steam &amp; Over Heat |Stainless Steel Inner Body | "/>
    <s v="Home&amp;Kitchen|Kitchen&amp;HomeAppliances|SmallKitchenAppliances|Kettles&amp;HotWaterDispensers|Kettle&amp;ToasterSets"/>
    <n v="1299"/>
    <s v="#200-#500"/>
    <n v="1999"/>
    <n v="0.35"/>
    <x v="12"/>
    <n v="31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s v="no"/>
    <n v="4"/>
    <n v="621689"/>
    <e v="#NAME?"/>
    <s v="yes"/>
    <n v="1318018"/>
  </r>
  <r>
    <x v="1012"/>
    <s v="Kitchen Mart Stainless Steel South Indian Filter Coffee Drip Maker, Madras Kappi, Drip Decotion Maker160ml "/>
    <s v="Home&amp;Kitchen|Kitchen&amp;HomeAppliances|Coffee,Tea&amp;Espresso|DripCoffeeMachines"/>
    <n v="292"/>
    <s v="#200-#500"/>
    <n v="499"/>
    <n v="0.41"/>
    <x v="4"/>
    <n v="4238"/>
    <s v="Material: Food Grade stainless steel; Make authentic south Indian Traditional Filter coffee decotion|Durable &amp; Easy to Use, can use any brand's freshly roasted and grounded Coffee Grand Filter Coffee|Capaciy: 160ML |Item package quantity: 1 Coffee Filter|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s v="no"/>
    <n v="4"/>
    <n v="2114762"/>
    <e v="#NAME?"/>
    <s v="no"/>
    <n v="11785878"/>
  </r>
  <r>
    <x v="1013"/>
    <s v="Ikea 903.391.72 Polypropylene Plastic Solid Bevara Sealing Clip  - 30 Pack, Adjustable"/>
    <s v="Home&amp;Kitchen|Kitchen&amp;HomeAppliances|SmallKitchenAppliances|VacuumSealers"/>
    <n v="160"/>
    <s v="&gt;#500"/>
    <n v="299"/>
    <n v="0.46"/>
    <x v="14"/>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s v="no"/>
    <n v="4.5"/>
    <n v="831519"/>
    <e v="#NAME?"/>
    <s v="no"/>
    <n v="30332367"/>
  </r>
  <r>
    <x v="1014"/>
    <s v="HUL Pureit Germkill kit for Classic 23 L water purifier - 1500 L Capacity"/>
    <s v="Home&amp;Kitchen|Kitchen&amp;HomeAppliances|WaterPurifiers&amp;Accessories|WaterPurifierAccessories"/>
    <n v="600"/>
    <s v="&gt;#500"/>
    <n v="600"/>
    <n v="0"/>
    <x v="4"/>
    <n v="10907"/>
    <s v="Compatible only for Pureit Classic 23 Liter water purifier|Germkill Kit  Capacity - 15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s v="no"/>
    <n v="4"/>
    <n v="6544200"/>
    <e v="#NAME?"/>
    <s v="no"/>
    <n v="144517750"/>
  </r>
  <r>
    <x v="1015"/>
    <s v="HUL Pureit Germkill kit for Classic 23 L water purifier - 3000 L Capacity"/>
    <s v="Home&amp;Kitchen|Kitchen&amp;HomeAppliances|WaterPurifiers&amp;Accessories|WaterCartridges"/>
    <n v="1130"/>
    <s v="&gt;#500"/>
    <n v="1130"/>
    <n v="0"/>
    <x v="3"/>
    <n v="13250"/>
    <s v="Compatible only for Pureit Classic 23 Liter water purifier|Germkill Kit  Capacity - 3000 Liters|The Germkill Kit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s v="no"/>
    <n v="4"/>
    <n v="14972500"/>
    <e v="#NAME?"/>
    <s v="no"/>
    <n v="570677500"/>
  </r>
  <r>
    <x v="1016"/>
    <s v="Prestige Iris 750 Watt Mixer Grinder with 3 Stainless Steel Jar + 1 Juicer Jar "/>
    <s v="Home&amp;Kitchen|Kitchen&amp;HomeAppliances|SmallKitchenAppliances|MixerGrinders"/>
    <n v="3249"/>
    <s v="&gt;#500"/>
    <n v="6295"/>
    <n v="0.48"/>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 Juicer Jar LDry grinding jar , Chutney Jar ; Jar Material: Stainless Steel + Juice Jar;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s v="no"/>
    <n v="4"/>
    <n v="271125650"/>
    <e v="#NAME?"/>
    <s v="no"/>
    <n v="509431960"/>
  </r>
  <r>
    <x v="1017"/>
    <s v="Preethi Blue Leaf Diamond MG-214 mixer grinder 750 watt , 3 jars &amp; Flexi Lid, FBT motor with 2yr Guarantee &amp; Lifelong Free Service"/>
    <s v="Home&amp;Kitchen|Kitchen&amp;HomeAppliances|SmallKitchenAppliances|MixerGrinders"/>
    <n v="3599"/>
    <s v="&gt;#500"/>
    <n v="9455"/>
    <n v="0.62"/>
    <x v="4"/>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 ; human voice as a reference. If noise level seems to be higher than this, please contact Brand Service Centre|Includes: Jar , Chutney jar , Chutney jar , Dome 1.5 popular, 0.5 Dome, 0.4 CG Lid , Flexi lid ,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s v="yes"/>
    <n v="4"/>
    <n v="111833740"/>
    <e v="#NAME?"/>
    <s v="no"/>
    <n v="14666720"/>
  </r>
  <r>
    <x v="1018"/>
    <s v="Themisto 350 Watts Egg Boiler-Blue"/>
    <s v="Home&amp;Kitchen|Kitchen&amp;HomeAppliances|SmallKitchenAppliances|EggBoilers"/>
    <n v="368"/>
    <s v="&gt;#500"/>
    <n v="699"/>
    <n v="0.47"/>
    <x v="4"/>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s v="no"/>
    <n v="4"/>
    <n v="866760"/>
    <e v="#NAME?"/>
    <s v="no"/>
    <n v="25877560"/>
  </r>
  <r>
    <x v="1019"/>
    <s v="Butterfly Smart Mixer Grinder, 750W, 4 Jars "/>
    <s v="Home&amp;Kitchen|Kitchen&amp;HomeAppliances|SmallKitchenAppliances|MixerGrinders"/>
    <n v="3199"/>
    <s v="&gt;#500"/>
    <n v="4999"/>
    <n v="0.36"/>
    <x v="1"/>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s v="no"/>
    <n v="4"/>
    <n v="104324131"/>
    <e v="#NAME?"/>
    <s v="no"/>
    <n v="9203229"/>
  </r>
  <r>
    <x v="1020"/>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s v="&gt;#500"/>
    <n v="2900"/>
    <n v="0.45"/>
    <x v="8"/>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s v="no"/>
    <n v="3.5"/>
    <n v="1278900"/>
    <e v="#NAME?"/>
    <s v="yes"/>
    <n v="455994"/>
  </r>
  <r>
    <x v="1021"/>
    <s v="InstaCuppa Portable Blender for Smoothie, Milk Shakes, Crushing Ice and Juices, USB Rechargeable Personal Blender Machine for Kitchen with 2000 mAh Rechargeable Battery, 150 Watt Motor, 400 ML"/>
    <s v="Home&amp;Kitchen|Kitchen&amp;HomeAppliances|SmallKitchenAppliances|HandBlenders"/>
    <n v="1999"/>
    <s v="&gt;#500"/>
    <n v="2499"/>
    <n v="0.2"/>
    <x v="4"/>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s v="no"/>
    <n v="4"/>
    <n v="2583966"/>
    <e v="#NAME?"/>
    <s v="no"/>
    <n v="38388284"/>
  </r>
  <r>
    <x v="1022"/>
    <s v="USHA EI 1602 1000 W Lightweight Dry Iron with Non-Stick Soleplate "/>
    <s v="Home&amp;Kitchen|Kitchen&amp;HomeAppliances|Vacuum,Cleaning&amp;Ironing|Irons,Steamers&amp;Accessories|Irons|DryIrons"/>
    <n v="616"/>
    <s v="&gt;#500"/>
    <n v="1190"/>
    <n v="0.48"/>
    <x v="4"/>
    <n v="37126"/>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s v="no"/>
    <n v="4"/>
    <n v="44179940"/>
    <e v="#NAME?"/>
    <s v="no"/>
    <n v="235935730"/>
  </r>
  <r>
    <x v="1023"/>
    <s v="KENT 16044 Hand Blender Stainless Steel 400 W | Variable Speed Control | Easy to Clean and Store | Low Noise Operation"/>
    <s v="Home&amp;Kitchen|Kitchen&amp;HomeAppliances|SmallKitchenAppliances|HandBlenders"/>
    <n v="1499"/>
    <s v="#200-#500"/>
    <n v="2100"/>
    <n v="0.28999999999999998"/>
    <x v="4"/>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s v="no"/>
    <n v="4"/>
    <n v="13345500"/>
    <e v="#NAME?"/>
    <s v="no"/>
    <n v="76260"/>
  </r>
  <r>
    <x v="1024"/>
    <s v="White Feather Portable Heat Sealer Mini Sealing Machine for Food Storage Vacuum Bag, Chip, Plastic, Snack Bags, Package Home Closer Storage Tool  Random Colour"/>
    <s v="Home&amp;Kitchen|Kitchen&amp;HomeAppliances|SmallKitchenAppliances|VacuumSealers"/>
    <n v="199"/>
    <s v="&gt;#500"/>
    <n v="499"/>
    <n v="0.6"/>
    <x v="9"/>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s v="yes"/>
    <n v="3.5"/>
    <n v="5988"/>
    <e v="#NAME?"/>
    <s v="yes"/>
    <n v="157980"/>
  </r>
  <r>
    <x v="1025"/>
    <s v="Crompton IHL 152 1500-Watt Immersion Water Heater with Copper Heating Element "/>
    <s v="Home&amp;Kitchen|Heating,Cooling&amp;AirQuality|WaterHeaters&amp;Geysers|ImmersionRods"/>
    <n v="610"/>
    <s v="&gt;#500"/>
    <n v="825"/>
    <n v="0.26"/>
    <x v="4"/>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s v="no"/>
    <n v="4"/>
    <n v="10861125"/>
    <e v="#NAME?"/>
    <s v="no"/>
    <n v="21669590"/>
  </r>
  <r>
    <x v="1026"/>
    <s v="InstaCuppa Rechargeable Mini Electric Chopper - Stainless Steel Blades, One Touch Operation, for Mincing Garlic, Ginger, Onion, Vegetable, Meat, Nuts, "/>
    <s v="Home&amp;Kitchen|Kitchen&amp;HomeAppliances|SmallKitchenAppliances|MiniFoodProcessors&amp;Choppers"/>
    <n v="999"/>
    <s v="&gt;#500"/>
    <n v="1499"/>
    <n v="0.33"/>
    <x v="4"/>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s v="no"/>
    <n v="4"/>
    <n v="2467354"/>
    <e v="#NAME?"/>
    <s v="no"/>
    <n v="29618124"/>
  </r>
  <r>
    <x v="1027"/>
    <s v="Philips PowerPro FC9352/01 Compact Bagless Vacuum Cleaner "/>
    <s v="Home&amp;Kitchen|Kitchen&amp;HomeAppliances|Vacuum,Cleaning&amp;Ironing|Vacuums&amp;FloorCare|Vacuums|CanisterVacuums"/>
    <n v="8999"/>
    <s v="&gt;#500"/>
    <n v="9995"/>
    <n v="0.1"/>
    <x v="6"/>
    <n v="17994"/>
    <s v="Powercyclone 5 technology separates dust from air, Action radius: 9 m, Cord length: 6m|1900W motor for strong suction power, Sound power level: 82 dB, Airflow : 37 l/s, Dimensions of product : 410 x 281 x 247mm|Suction power :370W ,Input power : 1900W , Vacuum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s v="no"/>
    <n v="4.5"/>
    <n v="179850030"/>
    <e v="#NAME?"/>
    <s v="no"/>
    <n v="10976340"/>
  </r>
  <r>
    <x v="1028"/>
    <s v="SAIELLIN Electric Lint Remover for Clothes Fabric Shaver Lint Shaver for Woolen Clothes Blanket Jackets Stainless Steel Blades, Clothes and Furniture Lint Roller for Fabrics Portable Lint Shavers "/>
    <s v="Home&amp;Kitchen|Kitchen&amp;HomeAppliances|Vacuum,Cleaning&amp;Ironing|Irons,Steamers&amp;Accessories|LintShavers"/>
    <n v="453"/>
    <s v="&gt;#500"/>
    <n v="999"/>
    <n v="0.55000000000000004"/>
    <x v="5"/>
    <n v="610"/>
    <s v="Lint Remover for Clothes and bubble remover for clothes with a powerful moto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s v="yes"/>
    <n v="4.5"/>
    <n v="609390"/>
    <e v="#NAME?"/>
    <s v="yes"/>
    <n v="5408260"/>
  </r>
  <r>
    <x v="1029"/>
    <s v="Cookwell Bullet Mixer Grinder "/>
    <s v="Home&amp;Kitchen|Kitchen&amp;HomeAppliances|SmallKitchenAppliances|MixerGrinders"/>
    <n v="2464"/>
    <s v="&gt;#500"/>
    <n v="6000"/>
    <n v="0.59"/>
    <x v="4"/>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s v="yes"/>
    <n v="4"/>
    <n v="53196000"/>
    <e v="#NAME?"/>
    <s v="no"/>
    <n v="118857596"/>
  </r>
  <r>
    <x v="1030"/>
    <s v="Prestige PRWO 1.8-2 700-Watts Delight Electric Rice Cooker with 2 Aluminium Cooking Pans - 1.8 Liters, White"/>
    <s v="Home&amp;Kitchen|Kitchen&amp;HomeAppliances|SmallKitchenAppliances|Rice&amp;PastaCookers"/>
    <n v="2719"/>
    <s v="&gt;#500"/>
    <n v="3945"/>
    <n v="0.31"/>
    <x v="8"/>
    <n v="13406"/>
    <s v="Content: Prestige Delight Electric Rice Cooker |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s v="no"/>
    <n v="3.5"/>
    <n v="52886670"/>
    <e v="#NAME?"/>
    <s v="no"/>
    <n v="721283018"/>
  </r>
  <r>
    <x v="1031"/>
    <s v="Swiffer Instant Electric Water Heater Faucet Tap Home-Kitchen Instantaneous Water Heater Tank less for Tap, LED Electric Head Water Heaters Tail Gallon Comfort )"/>
    <s v="Home&amp;Kitchen|Heating,Cooling&amp;AirQuality|WaterHeaters&amp;Geysers|InstantWaterHeaters"/>
    <n v="1439"/>
    <s v="&gt;#500"/>
    <n v="1999"/>
    <n v="0.28000000000000003"/>
    <x v="21"/>
    <n v="53803"/>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s v="no"/>
    <n v="5"/>
    <n v="107552197"/>
    <e v="#NAME?"/>
    <s v="no"/>
    <n v="29376438"/>
  </r>
  <r>
    <x v="1032"/>
    <s v="InstaCuppa Portable Blender for Smoothie, Milk Shakes, Crushing Ice and Juices, USB Rechargeable Personal Blender Machine for Kitchen with 4000 mAh Rechargeable Battery, 230 Watt Motor, 500 ML"/>
    <s v="Home&amp;Kitchen|Kitchen&amp;HomeAppliances|SmallKitchenAppliances|HandBlenders"/>
    <n v="2799"/>
    <s v="&gt;#500"/>
    <n v="3499"/>
    <n v="0.2"/>
    <x v="7"/>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s v="no"/>
    <n v="4.5"/>
    <n v="1910454"/>
    <e v="#NAME?"/>
    <s v="yes"/>
    <n v="2889432"/>
  </r>
  <r>
    <x v="1033"/>
    <s v="Lifelong LLWH106 Flash 3 Litres Instant Water Heater for Home Use, 8 Bar Pressure,Power On/Off Indicator and Advanced Safety, "/>
    <s v="Home&amp;Kitchen|Heating,Cooling&amp;AirQuality|WaterHeaters&amp;Geysers|InstantWaterHeaters"/>
    <n v="2088"/>
    <s v="&gt;#500"/>
    <n v="5550"/>
    <n v="0.62"/>
    <x v="1"/>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s v="yes"/>
    <n v="4"/>
    <n v="29370600"/>
    <e v="#NAME?"/>
    <s v="no"/>
    <n v="2349648"/>
  </r>
  <r>
    <x v="1034"/>
    <s v="Hindware Atlantic Compacto 3 Litre Instant water heater with Stainless Steel Tank, Robust Construction, Pressure Relief Valve And I-thermostat Feature "/>
    <s v="Home&amp;Kitchen|Heating,Cooling&amp;AirQuality|WaterHeaters&amp;Geysers|InstantWaterHeaters"/>
    <n v="2399"/>
    <s v="#200-#500"/>
    <n v="4590"/>
    <n v="0.48"/>
    <x v="4"/>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s v="no"/>
    <n v="4"/>
    <n v="2037960"/>
    <e v="#NAME?"/>
    <s v="yes"/>
    <n v="2035296"/>
  </r>
  <r>
    <x v="1035"/>
    <s v="ATOM Selves-MH 200 GM Digital Pocket Scale"/>
    <s v="Home&amp;Kitchen|Kitchen&amp;HomeAppliances|SmallKitchenAppliances|DigitalKitchenScales"/>
    <n v="308"/>
    <s v="&gt;#500"/>
    <n v="499"/>
    <n v="0.38"/>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s v="no"/>
    <n v="4"/>
    <n v="2287416"/>
    <e v="#NAME?"/>
    <s v="no"/>
    <n v="68517048"/>
  </r>
  <r>
    <x v="1036"/>
    <s v="Crompton InstaBliss 3-L Instant Water Heater  with Advanced 4 Level Safety"/>
    <s v="Home&amp;Kitchen|Heating,Cooling&amp;AirQuality|WaterHeaters&amp;Geysers|InstantWaterHeaters"/>
    <n v="2599"/>
    <s v="&gt;#500"/>
    <n v="4400"/>
    <n v="0.41"/>
    <x v="4"/>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s v="no"/>
    <n v="4"/>
    <n v="65766800"/>
    <e v="#NAME?"/>
    <s v="no"/>
    <n v="23302373"/>
  </r>
  <r>
    <x v="1037"/>
    <s v="Croma 1100 W Dry Iron with Weilburger Dual Soleplate Coating "/>
    <s v="Home&amp;Kitchen|Kitchen&amp;HomeAppliances|Vacuum,Cleaning&amp;Ironing|Irons,Steamers&amp;Accessories|Irons|DryIrons"/>
    <n v="479"/>
    <s v="#200-#500"/>
    <n v="1000"/>
    <n v="0.52"/>
    <x v="3"/>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s v="yes"/>
    <n v="4"/>
    <n v="1559000"/>
    <e v="#NAME?"/>
    <s v="no"/>
    <n v="2587940"/>
  </r>
  <r>
    <x v="1038"/>
    <s v="Lint Roller with 40 Paper Sheets, 22 x 5 cm "/>
    <s v="Home&amp;Kitchen|Kitchen&amp;HomeAppliances|Vacuum,Cleaning&amp;Ironing|Irons,Steamers&amp;Accessories|LintShavers"/>
    <n v="245"/>
    <s v="&gt;#500"/>
    <n v="299"/>
    <n v="0.18"/>
    <x v="4"/>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s v="no"/>
    <n v="4"/>
    <n v="496340"/>
    <e v="#NAME?"/>
    <s v="no"/>
    <n v="219120"/>
  </r>
  <r>
    <x v="1039"/>
    <s v="Portable Lint Remover Pet Fur Remover Clothes Fuzz Remover Pet Hairball Quick Epilator Shaver Removing Dust Pet Hair from Clothing Furniture Perfect for Clothing,Furniture,Couch,Carpet "/>
    <s v="Home&amp;Kitchen|Kitchen&amp;HomeAppliances|Vacuum,Cleaning&amp;Ironing|Irons,Steamers&amp;Accessories|LintShavers"/>
    <n v="179"/>
    <s v="&gt;#500"/>
    <n v="799"/>
    <n v="0.78"/>
    <x v="13"/>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s v="yes"/>
    <n v="3.5"/>
    <n v="105468"/>
    <e v="#NAME?"/>
    <s v="yes"/>
    <n v="3779028"/>
  </r>
  <r>
    <x v="1040"/>
    <s v="atomberg Renesa 1200mm BLDC Motor with Remote 3 Blade Energy Saving Ceiling Fan "/>
    <s v="Home&amp;Kitchen|Heating,Cooling&amp;AirQuality|Fans|CeilingFans"/>
    <n v="3569"/>
    <s v="&gt;#500"/>
    <n v="5190"/>
    <n v="0.31"/>
    <x v="5"/>
    <n v="28629"/>
    <s v="SUPER ENERGY EFFICIENT BLDC MOTOR: Consumes only 28W.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s v="no"/>
    <n v="4.5"/>
    <n v="148584510"/>
    <e v="#NAME?"/>
    <s v="no"/>
    <n v="241800534"/>
  </r>
  <r>
    <x v="1041"/>
    <s v="Pigeon by Stovekraft Amaze Plus Electric Kettle  with Stainless Steel Body, 1.8 litre, used for boiling Water, making tea and coffee, instant noodles, soup etc. 1500 Watt "/>
    <s v="Home&amp;Kitchen|Kitchen&amp;HomeAppliances|SmallKitchenAppliances|Kettles&amp;HotWaterDispensers|ElectricKettles"/>
    <n v="699"/>
    <s v="&gt;#500"/>
    <n v="1345"/>
    <n v="0.48"/>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s v="no"/>
    <n v="4"/>
    <n v="11359870"/>
    <e v="#NAME?"/>
    <s v="no"/>
    <n v="94586754"/>
  </r>
  <r>
    <x v="1042"/>
    <s v="Usha CookJoy  1600 Watt Induction cooktop "/>
    <s v="Home&amp;Kitchen|Kitchen&amp;HomeAppliances|SmallKitchenAppliances|InductionCooktop"/>
    <n v="2089"/>
    <s v="&gt;#500"/>
    <n v="4000"/>
    <n v="0.48"/>
    <x v="3"/>
    <n v="11199"/>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s v="no"/>
    <n v="4"/>
    <n v="44796000"/>
    <e v="#NAME?"/>
    <s v="no"/>
    <n v="12520482"/>
  </r>
  <r>
    <x v="1043"/>
    <s v="Reffair AX30 [MAX] Portable Air Purifier for Car, Home &amp; Office | Smart Ionizer Function | H13 Grade True HEPA Filter [Internationally Tested] Aromabuds Fragrance Option - Black"/>
    <s v="Car&amp;Motorbike|CarAccessories|InteriorAccessories|AirPurifiers&amp;Ionizers"/>
    <n v="2339"/>
    <s v="&gt;#500"/>
    <n v="4000"/>
    <n v="0.42"/>
    <x v="12"/>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s v="no"/>
    <n v="4"/>
    <n v="4472000"/>
    <e v="#NAME?"/>
    <s v="no"/>
    <n v="12298"/>
  </r>
  <r>
    <x v="1044"/>
    <s v="!!1000 Watt/2000-Watt Room Heater!! Fan Heater!!Pure White!!HN-2500!!Made in India!!"/>
    <s v="Home&amp;Kitchen|Heating,Cooling&amp;AirQuality|RoomHeaters|FanHeaters"/>
    <n v="784"/>
    <s v="&gt;#500"/>
    <n v="1599"/>
    <n v="0.51"/>
    <x v="7"/>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s v="yes"/>
    <n v="4.5"/>
    <n v="17589"/>
    <e v="#NAME?"/>
    <s v="yes"/>
    <n v="47883"/>
  </r>
  <r>
    <x v="1045"/>
    <s v="Eureka Forbes Wet &amp; Dry Ultimo 1400 Watts Multipurpose Vacuum Cleaner,Power Suction &amp; Blower with 20 litres Tank Capacity,6 Accessories,1 Year Warranty,Compact,Light Weight &amp; Easy to use "/>
    <s v="Home&amp;Kitchen|Kitchen&amp;HomeAppliances|Vacuum,Cleaning&amp;Ironing|Vacuums&amp;FloorCare|Vacuums|Wet-DryVacuums"/>
    <n v="5499"/>
    <s v="&gt;#500"/>
    <n v="9999"/>
    <n v="0.45"/>
    <x v="12"/>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s v="no"/>
    <n v="4"/>
    <n v="43525647"/>
    <e v="#NAME?"/>
    <s v="no"/>
    <n v="805305"/>
  </r>
  <r>
    <x v="1046"/>
    <s v="Activa Heat-Max 2000 Watts Room Heater  with ABS body"/>
    <s v="Home&amp;Kitchen|Heating,Cooling&amp;AirQuality|RoomHeaters|FanHeaters"/>
    <n v="899"/>
    <s v="&gt;#500"/>
    <n v="1990"/>
    <n v="0.55000000000000004"/>
    <x v="4"/>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s v="yes"/>
    <n v="4"/>
    <n v="368150"/>
    <e v="#NAME?"/>
    <s v="yes"/>
    <n v="2643650"/>
  </r>
  <r>
    <x v="1047"/>
    <s v="PHILIPS HL1655/00 Hand Blender, White Jar 250W"/>
    <s v="Home&amp;Kitchen|Kitchen&amp;HomeAppliances|SmallKitchenAppliances|HandBlenders"/>
    <n v="1695"/>
    <s v="&gt;#500"/>
    <n v="1695"/>
    <n v="0"/>
    <x v="3"/>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s v="no"/>
    <n v="4"/>
    <n v="24221550"/>
    <e v="#NAME?"/>
    <s v="no"/>
    <n v="43384440"/>
  </r>
  <r>
    <x v="1048"/>
    <s v="Bajaj DX-2 600W Dry Iron with Advance Soleplate and Anti-Bacterial German Coating Technology, Grey"/>
    <s v="Home&amp;Kitchen|Kitchen&amp;HomeAppliances|Vacuum,Cleaning&amp;Ironing|Irons,Steamers&amp;Accessories|Irons|DryIrons"/>
    <n v="499"/>
    <s v="&gt;#500"/>
    <n v="940"/>
    <n v="0.47"/>
    <x v="4"/>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s v="no"/>
    <n v="4"/>
    <n v="2853840"/>
    <e v="#NAME?"/>
    <s v="no"/>
    <n v="3934656"/>
  </r>
  <r>
    <x v="1049"/>
    <s v="V-Guard Zio Instant Water Geyser | 3 Litre | 3000 W Heating | White-Blue | | 2 Year Warranty"/>
    <s v="Home&amp;Kitchen|Heating,Cooling&amp;AirQuality|WaterHeaters&amp;Geysers|InstantWaterHeaters"/>
    <n v="2699"/>
    <s v="&gt;#500"/>
    <n v="4700"/>
    <n v="0.43"/>
    <x v="3"/>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while the Inlet and Outlet Connection Pipes can be purchased from the technician on a chargeable basis |PAN INDIA SERVICE NETWORK: V-Guard Instant Water Geysers have a Pan India Service Network. You can also reach us at¬†1800-103-1300  | 1860-180-3000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s v="no"/>
    <n v="4"/>
    <n v="6091200"/>
    <e v="#NAME?"/>
    <s v="no"/>
    <n v="24624"/>
  </r>
  <r>
    <x v="1050"/>
    <s v="Homeistic Applience‚Ñ¢ Instant Electric Water Heater Faucet Tap For Kitchen And Bathroom Sink Digital Water Heating Tap with Shower Head ABS Body- Shock Proof "/>
    <s v="Home&amp;Kitchen|Heating,Cooling&amp;AirQuality|WaterHeaters&amp;Geysers|InstantWaterHeaters"/>
    <n v="1448"/>
    <s v="#200-#500"/>
    <n v="2999"/>
    <n v="0.52"/>
    <x v="7"/>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s v="yes"/>
    <n v="4.5"/>
    <n v="56981"/>
    <e v="#NAME?"/>
    <s v="yes"/>
    <n v="1843"/>
  </r>
  <r>
    <x v="1051"/>
    <s v="Kitchenwell 18Pc Plastic Food Snack Bag Pouch Clip Sealer for Keeping Food Fresh for Home, Kitchen, Camping Snack Seal Sealing Bag Clips  | |"/>
    <s v="Home&amp;Kitchen|Kitchen&amp;HomeAppliances|SmallKitchenAppliances|VacuumSealers"/>
    <n v="79"/>
    <s v="#200"/>
    <n v="79"/>
    <n v="0"/>
    <x v="1"/>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s v="no"/>
    <n v="4"/>
    <n v="7663"/>
    <s v="#200"/>
    <s v="yes"/>
    <n v="171787"/>
  </r>
  <r>
    <x v="1052"/>
    <s v="Havells Instanio 10 Litre Storage Water Heater with Flexi Pipe and Free installation "/>
    <s v="Home&amp;Kitchen|Heating,Cooling&amp;AirQuality|WaterHeaters&amp;Geysers|StorageWaterHeaters"/>
    <n v="6990"/>
    <s v="&gt;#500"/>
    <n v="14290"/>
    <n v="0.51"/>
    <x v="6"/>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s v="yes"/>
    <n v="4.5"/>
    <n v="25307590"/>
    <e v="#NAME?"/>
    <s v="no"/>
    <n v="26625214"/>
  </r>
  <r>
    <x v="1053"/>
    <s v="Prestige PIC 16.0+ 1900W Induction Cooktop with Soft Touch Push Buttons "/>
    <s v="Home&amp;Kitchen|Kitchen&amp;HomeAppliances|SmallKitchenAppliances|InductionCooktop"/>
    <n v="2698"/>
    <s v="&gt;#500"/>
    <n v="3945"/>
    <n v="0.32"/>
    <x v="1"/>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 230, Type: Innovative|Product dimensions:39 cm  x 31  cm x 8 cm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s v="no"/>
    <n v="4"/>
    <n v="59309130"/>
    <e v="#NAME?"/>
    <s v="no"/>
    <n v="48740228"/>
  </r>
  <r>
    <x v="1054"/>
    <s v="AGARO 33398 Rapid 1000-Watt, 10-Litre Wet &amp; Dry Vacuum Cleaner, with Blower Function "/>
    <s v="Home&amp;Kitchen|Kitchen&amp;HomeAppliances|Vacuum,Cleaning&amp;Ironing|Vacuums&amp;FloorCare|Vacuums|Wet-DryVacuums"/>
    <n v="3199"/>
    <s v="&gt;#500"/>
    <n v="5999"/>
    <n v="0.47"/>
    <x v="1"/>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s v="no"/>
    <n v="4"/>
    <n v="19448758"/>
    <e v="#NAME?"/>
    <s v="no"/>
    <n v="9181344"/>
  </r>
  <r>
    <x v="1055"/>
    <s v="KENT 16026 Electric Kettle Stainless Steel 1.8 L | 1500W | Superfast Boiling | Auto Shut-Off | Boil Dry Protection | 360¬∞ Rotating Base | Water Level Indicator"/>
    <s v="Home&amp;Kitchen|Kitchen&amp;HomeAppliances|SmallKitchenAppliances|Kettles&amp;HotWaterDispensers|Kettle&amp;ToasterSets"/>
    <n v="1199"/>
    <s v="&gt;#500"/>
    <n v="1950"/>
    <n v="0.39"/>
    <x v="2"/>
    <n v="2832"/>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s v="no"/>
    <n v="4"/>
    <n v="5522400"/>
    <e v="#NAME?"/>
    <s v="no"/>
    <n v="4242336"/>
  </r>
  <r>
    <x v="1056"/>
    <s v="SKYTONE Stainless Steel Electric Meat Grinders with Bowl 700W Heavy for Kitchen Food Chopper, Meat, Vegetables, Onion , Garlic Slicer Dicer, Fruit &amp; Nuts Blender "/>
    <s v="Home&amp;Kitchen|Kitchen&amp;HomeAppliances|SmallKitchenAppliances|MiniFoodProcessors&amp;Choppers"/>
    <n v="1414"/>
    <s v="&gt;#500"/>
    <n v="2799"/>
    <n v="0.49"/>
    <x v="1"/>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s v="no"/>
    <n v="4"/>
    <n v="4192902"/>
    <e v="#NAME?"/>
    <s v="no"/>
    <n v="456890"/>
  </r>
  <r>
    <x v="1057"/>
    <s v="KENT 16088 Vogue Electric Kettle 1.8 Litre 1500 W | Stainless Steel body | Auto shut off over heating protection | 1 Year Warranty"/>
    <s v="Home&amp;Kitchen|Kitchen&amp;HomeAppliances|SmallKitchenAppliances|Kettles&amp;HotWaterDispensers|ElectricKettles"/>
    <n v="999"/>
    <s v="&gt;#500"/>
    <n v="1950"/>
    <n v="0.49"/>
    <x v="12"/>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s v="no"/>
    <n v="4"/>
    <n v="594750"/>
    <e v="#NAME?"/>
    <s v="yes"/>
    <n v="363255"/>
  </r>
  <r>
    <x v="1058"/>
    <s v="Eureka Forbes Supervac 1600 Watts Powerful Suction,bagless Vacuum Cleaner with cyclonic Technology,7 Accessories,1 Year Warranty,Compact,Lightweight &amp; Easy to use "/>
    <s v="Home&amp;Kitchen|Kitchen&amp;HomeAppliances|Vacuum,Cleaning&amp;Ironing|Vacuums&amp;FloorCare|Vacuums|CanisterVacuums"/>
    <n v="5999"/>
    <s v="&gt;#500"/>
    <n v="9999"/>
    <n v="0.4"/>
    <x v="3"/>
    <n v="1191"/>
    <s v="Post purchase virtual demo is available for this product|India's no. 1 vacuum cleaner brand |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s v="no"/>
    <n v="4"/>
    <n v="11908809"/>
    <e v="#NAME?"/>
    <s v="no"/>
    <n v="4822359"/>
  </r>
  <r>
    <x v="1059"/>
    <s v="Mi Air Purifier 3 with True HEPA Filter, removes air pollutants, smoke, odor, bacteria &amp; viruses with 99.97% efficiency, coverage area up to 484 sq. ft., Wi-Fi &amp; Voice control - Alexa/GA "/>
    <s v="Home&amp;Kitchen|Heating,Cooling&amp;AirQuality|AirPurifiers|HEPAAirPurifiers"/>
    <n v="9970"/>
    <s v="&gt;#500"/>
    <n v="12999"/>
    <n v="0.23"/>
    <x v="5"/>
    <n v="4049"/>
    <s v="True HEPA Filter with filtration efficiency of 99.97% for particle size up to 0.1 microns;OLED touch Display |Smart app control, Rated Frequency: 50/60 Hz;Works with Google assistant and Amazon Alexa; 360 Degree Air intake with 3 Layer Filtration;High CADR of 380 m3/h|Effective coverage area upto 484 sqft;Warranty: 1 year warranty from date of purchase on main device |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s v="no"/>
    <n v="4.5"/>
    <n v="52632951"/>
    <e v="#NAME?"/>
    <s v="no"/>
    <n v="12794840"/>
  </r>
  <r>
    <x v="1060"/>
    <s v="Tata Swach Bulb 6000-Litre Cartridge, 1 Piece, White, Hollow Fiber Membrane"/>
    <s v="Home&amp;Kitchen|Kitchen&amp;HomeAppliances|WaterPurifiers&amp;Accessories|WaterFilters&amp;Purifiers"/>
    <n v="698"/>
    <s v="&gt;#500"/>
    <n v="699"/>
    <n v="0"/>
    <x v="3"/>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s v="no"/>
    <n v="4"/>
    <n v="2208840"/>
    <e v="#NAME?"/>
    <s v="no"/>
    <n v="30494000"/>
  </r>
  <r>
    <x v="1061"/>
    <s v="Havells Ambrose 1200mm Ceiling Fan "/>
    <s v="Home&amp;Kitchen|Heating,Cooling&amp;AirQuality|Fans|CeilingFans"/>
    <n v="2199"/>
    <s v="&gt;#500"/>
    <n v="3190"/>
    <n v="0.31"/>
    <x v="5"/>
    <n v="9650"/>
    <s v="Installation is not provided by brand|Blade size- 1200 mm .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s v="no"/>
    <n v="4.5"/>
    <n v="30783500"/>
    <e v="#NAME?"/>
    <s v="no"/>
    <n v="37113900"/>
  </r>
  <r>
    <x v="1062"/>
    <s v="PrettyKrafts Laundry Bag / Basket for Dirty Clothes, Folding Round Laundry Bag,Set of 2, Black Wave"/>
    <s v="Home&amp;Kitchen|HomeStorage&amp;Organization|LaundryOrganization|LaundryBags"/>
    <n v="320"/>
    <s v="#200-#500"/>
    <n v="799"/>
    <n v="0.6"/>
    <x v="3"/>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CM x Height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s v="yes"/>
    <n v="4"/>
    <n v="3072954"/>
    <e v="#NAME?"/>
    <s v="no"/>
    <n v="1115340"/>
  </r>
  <r>
    <x v="1063"/>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s v="&gt;#500"/>
    <n v="499"/>
    <n v="0.4"/>
    <x v="6"/>
    <n v="29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s v="no"/>
    <n v="4.5"/>
    <n v="144710"/>
    <e v="#NAME?"/>
    <s v="yes"/>
    <n v="639740"/>
  </r>
  <r>
    <x v="1064"/>
    <s v="Brayden Fito Atom Rechargeable Smoothie Blender with 2000 mAh Battery and 3.7V Motor with 400ml Tritan Jar "/>
    <s v="Home&amp;Kitchen|Kitchen&amp;HomeAppliances|SmallKitchenAppliances|JuicerMixerGrinders"/>
    <n v="1199"/>
    <s v="&gt;#500"/>
    <n v="1499"/>
    <n v="0.2"/>
    <x v="12"/>
    <n v="2206"/>
    <s v="ON-THE-GO-JUICER - Brayden atom Portable blender, Blends your favourite soft fruits or milkshakes with Dyna6 blades and 3.7V Opti-Power motor. Take your blender wherever you go.|RECHARGEABLE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s v="no"/>
    <n v="4"/>
    <n v="3306794"/>
    <e v="#NAME?"/>
    <s v="no"/>
    <n v="20623894"/>
  </r>
  <r>
    <x v="1065"/>
    <s v="Bajaj Frore 1200 mm Ceiling Fan "/>
    <s v="Home&amp;Kitchen|Heating,Cooling&amp;AirQuality|Fans|CeilingFans"/>
    <n v="1399"/>
    <s v="&gt;#500"/>
    <n v="2660"/>
    <n v="0.47"/>
    <x v="4"/>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s v="no"/>
    <n v="4"/>
    <n v="24868340"/>
    <e v="#NAME?"/>
    <s v="no"/>
    <n v="5403722"/>
  </r>
  <r>
    <x v="1066"/>
    <s v="Venus Digital Kitchen Weighing Scale &amp; Food Weight Machine for Health, Fitness, Home Baking &amp; Cooking Scale, 2 Year Warranty &amp; Battery Included  Capacity 10 Kg, 1 Gm"/>
    <s v="Home&amp;Kitchen|Kitchen&amp;HomeAppliances|SmallKitchenAppliances|DigitalKitchenScales"/>
    <n v="599"/>
    <s v="&gt;#500"/>
    <n v="2799"/>
    <n v="0.79"/>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s v="yes"/>
    <n v="4"/>
    <n v="1617822"/>
    <e v="#NAME?"/>
    <s v="yes"/>
    <n v="5393318"/>
  </r>
  <r>
    <x v="1067"/>
    <s v="Bajaj ATX 4 750-Watt Pop-up Toaster "/>
    <s v="Home&amp;Kitchen|Kitchen&amp;HomeAppliances|SmallKitchenAppliances|Pop-upToasters"/>
    <n v="1499"/>
    <s v="&gt;#500"/>
    <n v="1499"/>
    <n v="0"/>
    <x v="5"/>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s v="no"/>
    <n v="4.5"/>
    <n v="13987169"/>
    <e v="#NAME?"/>
    <s v="no"/>
    <n v="35803047"/>
  </r>
  <r>
    <x v="1068"/>
    <s v="Coway Professional Air Purifier for Home, Longest Filter Life 8500 Hrs, Green True HEPA Filter, Traps 99.99% Virus &amp; PM 0.1 Particles, Warranty 7 Years )"/>
    <s v="Home&amp;Kitchen|Heating,Cooling&amp;AirQuality|AirPurifiers|HEPAAirPurifiers"/>
    <n v="14400"/>
    <s v="&gt;#500"/>
    <n v="59900"/>
    <n v="0.76"/>
    <x v="6"/>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s v="yes"/>
    <n v="4.5"/>
    <n v="229836300"/>
    <e v="#NAME?"/>
    <s v="no"/>
    <n v="43956672"/>
  </r>
  <r>
    <x v="1069"/>
    <s v="KENT Gold Optima Gravity Water Purifier  | UF Technology Based | Non-Electric &amp; Chemical Free | Counter Top | 10L Storage | White"/>
    <s v="Home&amp;Kitchen|Kitchen&amp;HomeAppliances|WaterPurifiers&amp;Accessories|WaterFilters&amp;Purifiers"/>
    <n v="1699"/>
    <s v="&gt;#500"/>
    <n v="1900"/>
    <n v="0.11"/>
    <x v="10"/>
    <n v="11456"/>
    <s v="Color: Aqua Blue; Product Dimension  : 280X230X385 mm .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s v="no"/>
    <n v="3.5"/>
    <n v="21766400"/>
    <e v="#NAME?"/>
    <s v="no"/>
    <n v="561344"/>
  </r>
  <r>
    <x v="1070"/>
    <s v="HOMEPACK 750W Radiant Room Home Office Heaters For Winter"/>
    <s v="Home&amp;Kitchen|Heating,Cooling&amp;AirQuality|RoomHeaters|ElectricHeaters"/>
    <n v="649"/>
    <s v="&gt;#500"/>
    <n v="999"/>
    <n v="0.35"/>
    <x v="12"/>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s v="no"/>
    <n v="4"/>
    <n v="48951"/>
    <e v="#NAME?"/>
    <s v="yes"/>
    <n v="243922"/>
  </r>
  <r>
    <x v="1071"/>
    <s v="Bajaj Rex 750W Mixer Grinder with Nutri Pro Feature, 4 Jars, White"/>
    <s v="Home&amp;Kitchen|Kitchen&amp;HomeAppliances|SmallKitchenAppliances|MixerGrinders"/>
    <n v="3249"/>
    <s v="#200-#500"/>
    <n v="6375"/>
    <n v="0.49"/>
    <x v="1"/>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s v="no"/>
    <n v="4"/>
    <n v="31734750"/>
    <e v="#NAME?"/>
    <s v="no"/>
    <n v="9936088"/>
  </r>
  <r>
    <x v="1072"/>
    <s v="Heart Home Waterproof Round Non Wovan Laundry Bag/Hamper|Metalic Printed With Handles|Foldable Bin &amp; 45 Liter Capicity|Size 37 x 37 x 49, Pack of 1 -HEARTXY11447"/>
    <s v="Home&amp;Kitchen|HomeStorage&amp;Organization|LaundryOrganization|LaundryBaskets"/>
    <n v="199"/>
    <s v="&gt;#500"/>
    <n v="499"/>
    <n v="0.6"/>
    <x v="4"/>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s v="yes"/>
    <n v="4"/>
    <n v="996004"/>
    <e v="#NAME?"/>
    <s v="no"/>
    <n v="3614756"/>
  </r>
  <r>
    <x v="1073"/>
    <s v="MILTON Smart Egg Boiler 360-Watts , Boil Up to 7 Eggs"/>
    <s v="Home&amp;Kitchen|Kitchen&amp;HomeAppliances|SmallKitchenAppliances|EggBoilers"/>
    <n v="1099"/>
    <s v="&gt;#500"/>
    <n v="1899"/>
    <n v="0.42"/>
    <x v="5"/>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s v="no"/>
    <n v="4.5"/>
    <n v="3439089"/>
    <e v="#NAME?"/>
    <s v="no"/>
    <n v="3980578"/>
  </r>
  <r>
    <x v="1074"/>
    <s v="iBELL SEK15L Premium 1.5 Litre Stainless Steel Electric Kettle,1500W Auto Cut-Off Feature,Silver with Black"/>
    <s v="Home&amp;Kitchen|Kitchen&amp;HomeAppliances|SmallKitchenAppliances|Kettles&amp;HotWaterDispensers|ElectricKettles"/>
    <n v="664"/>
    <s v="#200-#500"/>
    <n v="1490"/>
    <n v="0.55000000000000004"/>
    <x v="1"/>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s v="yes"/>
    <n v="4"/>
    <n v="3275020"/>
    <e v="#NAME?"/>
    <s v="no"/>
    <n v="28853146"/>
  </r>
  <r>
    <x v="1075"/>
    <s v="Tosaa T2STSR Sandwich Gas Toaster Regular "/>
    <s v="Home&amp;Kitchen|Kitchen&amp;HomeAppliances|SmallKitchenAppliances|SandwichMakers"/>
    <n v="260"/>
    <s v="&gt;#500"/>
    <n v="350"/>
    <n v="0.26"/>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s v="no"/>
    <n v="4"/>
    <n v="4594450"/>
    <e v="#NAME?"/>
    <s v="no"/>
    <n v="76989855"/>
  </r>
  <r>
    <x v="1076"/>
    <s v="V-Guard Divino 5 Star Rated 15 Litre Storage Water Heater  with Advanced Safety Features, White"/>
    <s v="Home&amp;Kitchen|Heating,Cooling&amp;AirQuality|WaterHeaters&amp;Geysers|StorageWaterHeaters"/>
    <n v="6499"/>
    <s v="&gt;#500"/>
    <n v="8500"/>
    <n v="0.24"/>
    <x v="6"/>
    <n v="5865"/>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s v="no"/>
    <n v="4.5"/>
    <n v="49852500"/>
    <e v="#NAME?"/>
    <s v="no"/>
    <n v="6257955"/>
  </r>
  <r>
    <x v="1077"/>
    <s v="Akiara¬Æ - Makes life easy Mini Sewing Machine with Table Set | Tailoring Machine | Hand Sewing Machine with extension table, foot pedal, adapter"/>
    <s v="Home&amp;Kitchen|Kitchen&amp;HomeAppliances|SewingMachines&amp;Accessories|Sewing&amp;EmbroideryMachines"/>
    <n v="1484"/>
    <s v="&gt;#500"/>
    <n v="2499"/>
    <n v="0.41"/>
    <x v="8"/>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s v="no"/>
    <n v="3.5"/>
    <n v="2666433"/>
    <e v="#NAME?"/>
    <s v="no"/>
    <n v="5208027"/>
  </r>
  <r>
    <x v="1078"/>
    <s v="Usha Steam Pro SI 3713, 1300 W Steam Iron, Powerful steam Output up to 18 g/min, Non-Stick Soleplate "/>
    <s v="Home&amp;Kitchen|Kitchen&amp;HomeAppliances|Vacuum,Cleaning&amp;Ironing|Irons,Steamers&amp;Accessories|Irons|SteamIrons"/>
    <n v="999"/>
    <s v="&gt;#500"/>
    <n v="1560"/>
    <n v="0.36"/>
    <x v="10"/>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s v="no"/>
    <n v="3.5"/>
    <n v="7614360"/>
    <e v="#NAME?"/>
    <s v="no"/>
    <n v="54750177"/>
  </r>
  <r>
    <x v="1079"/>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s v="&gt;#500"/>
    <n v="6500"/>
    <n v="0.49"/>
    <x v="8"/>
    <n v="11217"/>
    <s v="Performance with Style:India's favourite Mixer-Grinder-Blender, Nutri - blend, is the perfect combination of superior performance and superb styling that adds beauty to your kitchen, Nutri - blend CKM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s v="no"/>
    <n v="3.5"/>
    <n v="72910500"/>
    <e v="#NAME?"/>
    <s v="no"/>
    <n v="482331"/>
  </r>
  <r>
    <x v="1080"/>
    <s v="WIDEWINGS Electric Handheld Milk Wand Mixer Frother for Latte Coffee Hot Milk, Milk Frother for Coffee, Egg Beater, Hand Blender, Coffee Beater with Stand"/>
    <s v="Home&amp;Kitchen|Kitchen&amp;HomeAppliances|SmallKitchenAppliances|HandBlenders"/>
    <n v="259"/>
    <s v="&gt;#500"/>
    <n v="999"/>
    <n v="0.74"/>
    <x v="1"/>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s v="yes"/>
    <n v="4"/>
    <n v="42957"/>
    <e v="#NAME?"/>
    <s v="yes"/>
    <n v="200552"/>
  </r>
  <r>
    <x v="1081"/>
    <s v="Morphy Richards Icon Superb 750W Mixer Grinder, 4 Jars, Silver and Black"/>
    <s v="Home&amp;Kitchen|Kitchen&amp;HomeAppliances|SmallKitchenAppliances|MixerGrinders"/>
    <n v="3249"/>
    <s v="&gt;#500"/>
    <n v="7795"/>
    <n v="0.57999999999999996"/>
    <x v="3"/>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s v="yes"/>
    <n v="4"/>
    <n v="36355880"/>
    <e v="#NAME?"/>
    <s v="no"/>
    <n v="9850368"/>
  </r>
  <r>
    <x v="1082"/>
    <s v="Philips Handheld Garment Steamer GC360/30 - Vertical &amp; Horizontal Steaming, 1200 Watt, up to 22g/min"/>
    <s v="Home&amp;Kitchen|Kitchen&amp;HomeAppliances|Vacuum,Cleaning&amp;Ironing|Irons,Steamers&amp;Accessories|Irons|SteamIrons"/>
    <n v="4280"/>
    <s v="#200-#500"/>
    <n v="5995"/>
    <n v="0.28999999999999998"/>
    <x v="12"/>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s v="no"/>
    <n v="4"/>
    <n v="12661440"/>
    <e v="#NAME?"/>
    <s v="no"/>
    <n v="5780544"/>
  </r>
  <r>
    <x v="1083"/>
    <s v="Vedini Transparent Empty Refillable Reusable Fine Mist Spray Bottle for Perfume, Travel with DIY Sticker Set "/>
    <s v="Home&amp;Kitchen|HomeStorage&amp;Organization|LaundryOrganization|IroningAccessories|SprayBottles"/>
    <n v="189"/>
    <s v="&gt;#500"/>
    <n v="299"/>
    <n v="0.37"/>
    <x v="3"/>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s v="no"/>
    <n v="4"/>
    <n v="818363"/>
    <e v="#NAME?"/>
    <s v="no"/>
    <n v="24685003"/>
  </r>
  <r>
    <x v="1084"/>
    <s v="Crompton Sea Sapphira 1200 mm Ultra High Speed 3 Blade Ceiling Fan "/>
    <s v="Home&amp;Kitchen|Heating,Cooling&amp;AirQuality|Fans|CeilingFans"/>
    <n v="1449"/>
    <s v="#200-#500"/>
    <n v="2349"/>
    <n v="0.38"/>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s v="no"/>
    <n v="4"/>
    <n v="21185631"/>
    <e v="#NAME?"/>
    <s v="no"/>
    <n v="92300446"/>
  </r>
  <r>
    <x v="1085"/>
    <s v="Kuber Industries Waterproof Canvas Laundry Bag/Hamper|Metalic Printed With Handles|Foldable Bin &amp; 45 Liter Capicity|Size 37 x 37 x 46, Pack of 1 "/>
    <s v="Home&amp;Kitchen|HomeStorage&amp;Organization|LaundryOrganization|LaundryBaskets"/>
    <n v="199"/>
    <s v="&gt;#500"/>
    <n v="499"/>
    <n v="0.6"/>
    <x v="1"/>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s v="yes"/>
    <n v="4"/>
    <n v="5106766"/>
    <e v="#NAME?"/>
    <s v="no"/>
    <n v="5628700"/>
  </r>
  <r>
    <x v="1086"/>
    <s v="JM SELLER 180 W 2021 Edition Electric Beater High Speed Hand Mixer Egg Beater for Cake Making and Whipping Cream with 7 Speed Control  with Free Spatula and Oil Brush"/>
    <s v="Home&amp;Kitchen|Kitchen&amp;HomeAppliances|SmallKitchenAppliances|HandMixers"/>
    <n v="474"/>
    <s v="#200-#500"/>
    <n v="1299"/>
    <n v="0.64"/>
    <x v="4"/>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s v="yes"/>
    <n v="4"/>
    <n v="714450"/>
    <e v="#NAME?"/>
    <s v="yes"/>
    <n v="15400"/>
  </r>
  <r>
    <x v="1087"/>
    <s v="Oratech Coffee Frother electric, milk frother electric, coffee beater, cappuccino maker, Coffee Foamer, Mocktail Mixer, Coffee Foam Maker, coffee whisker electric, Froth Maker, coffee stirrers electric, coffee frothers, Coffee Blender,  "/>
    <s v="Home&amp;Kitchen|Kitchen&amp;HomeAppliances|SmallKitchenAppliances|HandBlenders"/>
    <n v="279"/>
    <s v="&gt;#500"/>
    <n v="499"/>
    <n v="0.44"/>
    <x v="2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s v="no"/>
    <n v="5"/>
    <n v="13972"/>
    <e v="#NAME?"/>
    <s v="yes"/>
    <n v="37884"/>
  </r>
  <r>
    <x v="1088"/>
    <s v="Havells Glaze 74W Pearl Ivory Gold Ceiling Fan, Sweep: 1200 Mm"/>
    <s v="Home&amp;Kitchen|Heating,Cooling&amp;AirQuality|Fans|CeilingFans"/>
    <n v="1999"/>
    <s v="&gt;#500"/>
    <n v="4775"/>
    <n v="0.57999999999999996"/>
    <x v="3"/>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s v="yes"/>
    <n v="4"/>
    <n v="6460575"/>
    <e v="#NAME?"/>
    <s v="no"/>
    <n v="2892714"/>
  </r>
  <r>
    <x v="1089"/>
    <s v="Pick Ur Needs¬Æ Lint Remover for Clothes High Range Rechargeable Lint Shaver for All Types of Clothes, Fabrics, Blanket with 1 Extra Blade Multicolor "/>
    <s v="Home&amp;Kitchen|Kitchen&amp;HomeAppliances|Vacuum,Cleaning&amp;Ironing|Irons,Steamers&amp;Accessories|LintShavers"/>
    <n v="799"/>
    <s v="&gt;#500"/>
    <n v="1230"/>
    <n v="0.35"/>
    <x v="4"/>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s v="no"/>
    <n v="4"/>
    <n v="2629740"/>
    <e v="#NAME?"/>
    <s v="no"/>
    <n v="3589702"/>
  </r>
  <r>
    <x v="1090"/>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s v="&gt;#500"/>
    <n v="1999"/>
    <n v="0.53"/>
    <x v="1"/>
    <n v="1679"/>
    <s v="1 YEAR WARRANTY &amp; AFTER SALES SERVICE: Reliable Rico Warranty with the best after sales service in over 12,000 pin codes across India.|HIGH PERFORMANCE - this mini USB chopper comes with a powerful 30 Watt motor, very sharp 304 stainless steel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s v="yes"/>
    <n v="4"/>
    <n v="3356321"/>
    <e v="#NAME?"/>
    <s v="no"/>
    <n v="21553323"/>
  </r>
  <r>
    <x v="1091"/>
    <s v="Butterfly Smart Wet Grinder, 2L  with Coconut Scrapper Attachment, Output - 150 W, Input 260 W"/>
    <s v="Home&amp;Kitchen|Kitchen&amp;HomeAppliances|SmallKitchenAppliances|Mills&amp;Grinders|WetGrinders"/>
    <n v="3657.66"/>
    <s v="&gt;#500"/>
    <n v="5156"/>
    <n v="0.28999999999999998"/>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s v="no"/>
    <n v="4"/>
    <n v="66187572"/>
    <e v="#NAME?"/>
    <s v="no"/>
    <n v="113902701"/>
  </r>
  <r>
    <x v="1092"/>
    <s v="AGARO Marvel 9 Liters Oven Toaster Griller, Cake Baking OTG "/>
    <s v="Home&amp;Kitchen|Kitchen&amp;HomeAppliances|SmallKitchenAppliances|OvenToasterGrills"/>
    <n v="1699"/>
    <s v="&gt;#500"/>
    <n v="1999"/>
    <n v="0.15"/>
    <x v="4"/>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s v="no"/>
    <n v="4"/>
    <n v="17737127"/>
    <e v="#NAME?"/>
    <s v="no"/>
    <n v="68153513"/>
  </r>
  <r>
    <x v="1093"/>
    <s v="Philips GC1920/28 1440-Watt Non-Stick Soleplate Steam Iron"/>
    <s v="Home&amp;Kitchen|Kitchen&amp;HomeAppliances|Vacuum,Cleaning&amp;Ironing|Irons,Steamers&amp;Accessories|Irons|SteamIrons"/>
    <n v="1849"/>
    <s v="&gt;#500"/>
    <n v="2095"/>
    <n v="0.12"/>
    <x v="5"/>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s v="no"/>
    <n v="4.5"/>
    <n v="16091695"/>
    <e v="#NAME?"/>
    <s v="no"/>
    <n v="2473282"/>
  </r>
  <r>
    <x v="1094"/>
    <s v="Havells OFR 13 Wave Fin with PTC Fan Heater 2900 Watts "/>
    <s v="Home&amp;Kitchen|Heating,Cooling&amp;AirQuality|RoomHeaters|FanHeaters"/>
    <n v="12499"/>
    <s v="&gt;#500"/>
    <n v="19825"/>
    <n v="0.37"/>
    <x v="4"/>
    <n v="322"/>
    <s v="HD32 grade oil for long lasting and better eating efficiency|3 Heat setting 1/15/25 Watt with additional 4 Watt |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s v="no"/>
    <n v="4"/>
    <n v="6383650"/>
    <e v="#NAME?"/>
    <s v="yes"/>
    <n v="3146584"/>
  </r>
  <r>
    <x v="1095"/>
    <s v="Bajaj DHX-9 1000W Heavy Weight Dry Iron with Advance Soleplate and Anti-Bacterial German Coating Technology, Ivory"/>
    <s v="Home&amp;Kitchen|Kitchen&amp;HomeAppliances|Vacuum,Cleaning&amp;Ironing|Irons,Steamers&amp;Accessories|Irons|DryIrons"/>
    <n v="1099"/>
    <s v="&gt;#500"/>
    <n v="1920"/>
    <n v="0.43"/>
    <x v="3"/>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s v="no"/>
    <n v="4"/>
    <n v="18762240"/>
    <e v="#NAME?"/>
    <s v="no"/>
    <n v="180752684"/>
  </r>
  <r>
    <x v="1096"/>
    <s v="Aquasure From Aquaguard Amaze RO+UV+MTDS,7L storage water purifier,suitable for borewell,tanker,municipal water  from Eureka Forbes"/>
    <s v="Home&amp;Kitchen|Kitchen&amp;HomeAppliances|WaterPurifiers&amp;Accessories|WaterFilters&amp;Purifiers"/>
    <n v="8199"/>
    <s v="&gt;#500"/>
    <n v="16000"/>
    <n v="0.49"/>
    <x v="2"/>
    <n v="18497"/>
    <s v="Product technology- RO+UV+Taste Adjuster , RO is certified to remove new age contaminants like lead,mercury &amp; arsenic from the water while eliminating all viruses &amp; bacterias.UV-C Purification ensures that every drop of water is as healthy &amp; safe as water boiled for 20 minutes. Taste Adjuster  provides sweet tasting water by adjustment of taste depending upon the source of water|The product is suitable for all water sources . This purifier can be used for TDS up to 2000 PPM .|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s v="no"/>
    <n v="4"/>
    <n v="295952000"/>
    <e v="#NAME?"/>
    <s v="no"/>
    <n v="980341"/>
  </r>
  <r>
    <x v="1097"/>
    <s v="ROYAL STEP Portable Electric USB Juice Maker Juicer Bottle Blender Grinder Mixer,6 Blades Rechargeable Bottle with  "/>
    <s v="Home&amp;Kitchen|Kitchen&amp;HomeAppliances|SmallKitchenAppliances|JuicerMixerGrinders"/>
    <n v="499"/>
    <s v="&gt;#500"/>
    <n v="2199"/>
    <n v="0.77"/>
    <x v="8"/>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s v="yes"/>
    <n v="3.5"/>
    <n v="116547"/>
    <e v="#NAME?"/>
    <s v="yes"/>
    <n v="91584"/>
  </r>
  <r>
    <x v="1098"/>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s v="&gt;#500"/>
    <n v="14999"/>
    <n v="0.53"/>
    <x v="4"/>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s v="yes"/>
    <n v="4"/>
    <n v="25918272"/>
    <e v="#NAME?"/>
    <s v="no"/>
    <n v="4971456"/>
  </r>
  <r>
    <x v="1099"/>
    <s v="ENEM Sealing Machine | 12 Inch  | 1 Year Warranty | Full Customer Support | Beep Sound Function | Plastic Packing Machine | Plastic Bag Sealing Machine | Heat Sealer Machine | Plastic Sealing Machine | Blue | Made in India"/>
    <s v="Home&amp;Kitchen|Kitchen&amp;HomeAppliances|SmallKitchenAppliances|VacuumSealers"/>
    <n v="1595"/>
    <s v="&gt;#500"/>
    <n v="1799"/>
    <n v="0.11"/>
    <x v="1"/>
    <n v="2877"/>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 Aluminium Foil Bags  &amp; Plastic Paper Bags .|‚≠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s v="no"/>
    <n v="4"/>
    <n v="5175723"/>
    <e v="#NAME?"/>
    <s v="no"/>
    <n v="719250"/>
  </r>
  <r>
    <x v="1100"/>
    <s v="Wipro Vesta 1200 Watt GD203 Heavyweight Automatic Dry Iron| Quick Heat Up| Anti bacterial German Weilburger Double Coated Black Soleplate |2 Years Warranty"/>
    <s v="Home&amp;Kitchen|Kitchen&amp;HomeAppliances|Vacuum,Cleaning&amp;Ironing|Irons,Steamers&amp;Accessories|Irons|DryIrons"/>
    <n v="1049"/>
    <s v="&gt;#500"/>
    <n v="1950"/>
    <n v="0.46"/>
    <x v="12"/>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s v="no"/>
    <n v="4"/>
    <n v="487500"/>
    <e v="#NAME?"/>
    <s v="yes"/>
    <n v="1294500"/>
  </r>
  <r>
    <x v="1101"/>
    <s v="Inalsa Electric Kettle Prism Inox - 1350 W with LED Illumination &amp; Boro-Silicate Body, 1.8 L Capacity along with Cordless Base, 2 Year Warranty "/>
    <s v="Home&amp;Kitchen|Kitchen&amp;HomeAppliances|SmallKitchenAppliances|Kettles&amp;HotWaterDispensers|Kettle&amp;ToasterSets"/>
    <n v="1182"/>
    <s v="&gt;#500"/>
    <n v="2995"/>
    <n v="0.61"/>
    <x v="3"/>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s v="yes"/>
    <n v="4"/>
    <n v="15508110"/>
    <e v="#NAME?"/>
    <s v="no"/>
    <n v="409062"/>
  </r>
  <r>
    <x v="1102"/>
    <s v="VRPRIME Lint Roller Lint Remover for Clothes, Pet | 360 Sheets Reusable Sticky Easy-Tear Sheet Brush for Clothes, Furniture, Carpet, Dog Fur, Sweater, Dust &amp; Dirt "/>
    <s v="Home&amp;Kitchen|Kitchen&amp;HomeAppliances|Vacuum,Cleaning&amp;Ironing|Irons,Steamers&amp;Accessories|LintShavers"/>
    <n v="499"/>
    <s v="&gt;#500"/>
    <n v="999"/>
    <n v="0.5"/>
    <x v="14"/>
    <n v="79"/>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s v="yes"/>
    <n v="4.5"/>
    <n v="78921"/>
    <e v="#NAME?"/>
    <s v="yes"/>
    <n v="328403"/>
  </r>
  <r>
    <x v="1103"/>
    <s v="Philips AC1215/20 Air purifier, removes 99.97% airborne pollutants, 4-stage filtration with True HEPA filter "/>
    <s v="Home&amp;Kitchen|Heating,Cooling&amp;AirQuality|AirPurifiers|HEPAAirPurifiers"/>
    <n v="8799"/>
    <s v="&gt;#500"/>
    <n v="11995"/>
    <n v="0.27"/>
    <x v="4"/>
    <n v="4157"/>
    <s v="Philips is the No.1 Brand in Air Purifiers in India |VITASHIELD INTELLIGENT PURIFICATION: Automatically senses air quality and removes 99.97% airborne pollutants as small as 0.003 microns, 800 times smaller than PM 2.5|FAST PURIFICATION: Purifies a standard room in just 12 minutes with a CADR of 270 m3/hour .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s v="no"/>
    <n v="4"/>
    <n v="49863215"/>
    <e v="#NAME?"/>
    <s v="no"/>
    <n v="120553"/>
  </r>
  <r>
    <x v="1104"/>
    <s v="Eopora PTC Ceramic Fast Heating Room Heater for Bedroom, 1500/1000 Watts Room Heater for Home, Electric Heater, Electric Fan Heater for Home Office Bedroom "/>
    <s v="Home&amp;Kitchen|Heating,Cooling&amp;AirQuality|RoomHeaters|ElectricHeaters"/>
    <n v="1529"/>
    <s v="&gt;#500"/>
    <n v="2999"/>
    <n v="0.49"/>
    <x v="9"/>
    <n v="29"/>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 Low Heat .The button on the back can control low temperature/off/high temperature, which is convenient to use.Our space heater features 2 different heat settings .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s v="no"/>
    <n v="3.5"/>
    <n v="86971"/>
    <e v="#NAME?"/>
    <s v="yes"/>
    <n v="132820"/>
  </r>
  <r>
    <x v="1105"/>
    <s v="Usha Goliath GO1200WG Heavy Weight 1200-Watt Dry Iron, 1.8 Kg"/>
    <s v="Home&amp;Kitchen|Kitchen&amp;HomeAppliances|Vacuum,Cleaning&amp;Ironing|Irons,Steamers&amp;Accessories|Irons|DryIrons"/>
    <n v="1199"/>
    <s v="&gt;#500"/>
    <n v="1690"/>
    <n v="0.28999999999999998"/>
    <x v="3"/>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s v="no"/>
    <n v="4"/>
    <n v="7740200"/>
    <e v="#NAME?"/>
    <s v="no"/>
    <n v="6430320"/>
  </r>
  <r>
    <x v="1106"/>
    <s v="Wipro Vesta Electric Egg Boiler, 360 Watts, 3 Boiling Modes, Stainless Steel Body and Heating Plate, Boils up to 7 Eggs at a time, Automatic Shut Down, White, Standard "/>
    <s v="Home&amp;Kitchen|Kitchen&amp;HomeAppliances|SmallKitchenAppliances|EggBoilers"/>
    <n v="1052"/>
    <s v="&gt;#500"/>
    <n v="1790"/>
    <n v="0.41"/>
    <x v="5"/>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s v="no"/>
    <n v="4.5"/>
    <n v="2513160"/>
    <e v="#NAME?"/>
    <s v="no"/>
    <n v="3945240"/>
  </r>
  <r>
    <x v="1107"/>
    <s v="Philips Viva Collection HR1832/00 1.5-Litre400-Watt Juicer "/>
    <s v="Home&amp;Kitchen|Kitchen&amp;HomeAppliances|SmallKitchenAppliances|Juicers"/>
    <n v="6499"/>
    <s v="#200-#500"/>
    <n v="8995"/>
    <n v="0.28000000000000003"/>
    <x v="5"/>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s v="no"/>
    <n v="4.5"/>
    <n v="25275950"/>
    <e v="#NAME?"/>
    <s v="no"/>
    <n v="19670"/>
  </r>
  <r>
    <x v="1108"/>
    <s v="Kitchenwell Multipurpose Portable Electronic Digital Weighing Scale Weight Machine | Weight Machine | 10 Kg"/>
    <s v="Home&amp;Kitchen|Kitchen&amp;HomeAppliances|SmallKitchenAppliances|DigitalKitchenScales|DigitalScales"/>
    <n v="239"/>
    <s v="&gt;#500"/>
    <n v="239"/>
    <n v="0"/>
    <x v="5"/>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s v="no"/>
    <n v="4.5"/>
    <n v="1673"/>
    <e v="#NAME?"/>
    <s v="yes"/>
    <n v="12103"/>
  </r>
  <r>
    <x v="1109"/>
    <s v="FIGMENT Handheld Milk Frother Rechargeable, 3-Speed Electric Frother for Coffee with 2 Whisks and Coffee Decoration Tool, Coffee Frother Mixer, CRESCENT ENTERPRISES VRW0.50BK "/>
    <s v="Home&amp;Kitchen|Kitchen&amp;HomeAppliances|SmallKitchenAppliances|HandBlenders"/>
    <n v="699"/>
    <s v="&gt;#500"/>
    <n v="1599"/>
    <n v="0.56000000000000005"/>
    <x v="17"/>
    <n v="1729"/>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s v="yes"/>
    <n v="4.5"/>
    <n v="2764671"/>
    <e v="#NAME?"/>
    <s v="no"/>
    <n v="3658564"/>
  </r>
  <r>
    <x v="1110"/>
    <s v="Balzano High Speed Nutri Blender/Mixer/Smoothie Maker - 500 Watt - Silver, 2 Jar"/>
    <s v="Home&amp;Kitchen|Kitchen&amp;HomeAppliances|SmallKitchenAppliances"/>
    <n v="2599"/>
    <s v="&gt;#500"/>
    <n v="4290"/>
    <n v="0.39"/>
    <x v="6"/>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s v="no"/>
    <n v="4.5"/>
    <n v="9077640"/>
    <e v="#NAME?"/>
    <s v="no"/>
    <n v="979708"/>
  </r>
  <r>
    <x v="1111"/>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s v="&gt;#500"/>
    <n v="2890"/>
    <n v="0.46"/>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s v="no"/>
    <n v="4"/>
    <n v="1338070"/>
    <e v="#NAME?"/>
    <s v="yes"/>
    <n v="25002"/>
  </r>
  <r>
    <x v="1112"/>
    <s v="Zuvexa USB Rechargeable Electric Foam Maker - Handheld Milk Wand Mixer Frother for Hot Milk, Hand Blender Coffee, Egg Beater "/>
    <s v="Home&amp;Kitchen|Kitchen&amp;HomeAppliances|SmallKitchenAppliances|HandBlenders"/>
    <n v="499"/>
    <s v="&gt;#500"/>
    <n v="1299"/>
    <n v="0.62"/>
    <x v="1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s v="yes"/>
    <n v="4.5"/>
    <n v="70146"/>
    <e v="#NAME?"/>
    <s v="yes"/>
    <n v="390366"/>
  </r>
  <r>
    <x v="1113"/>
    <s v="Usha IH2415 1500-Watt Immersion Heater "/>
    <s v="Home&amp;Kitchen|Heating,Cooling&amp;AirQuality|WaterHeaters&amp;Geysers|ImmersionRods"/>
    <n v="510"/>
    <s v="&gt;#500"/>
    <n v="640"/>
    <n v="0.2"/>
    <x v="4"/>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s v="no"/>
    <n v="4"/>
    <n v="4626560"/>
    <e v="#NAME?"/>
    <s v="no"/>
    <n v="27773818"/>
  </r>
  <r>
    <x v="1114"/>
    <s v="ACTIVA Instant 3 LTR 3 KVA SPECIAL Anti Rust Coated Tank Geyser with Full ABS Body with 5 Year Warranty Premium "/>
    <s v="Home&amp;Kitchen|Heating,Cooling&amp;AirQuality|WaterHeaters&amp;Geysers|InstantWaterHeaters"/>
    <n v="1899"/>
    <s v="&gt;#500"/>
    <n v="3790"/>
    <n v="0.5"/>
    <x v="12"/>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Special anti rust coating on tank and geyser to save it from rust or corrosion. "/>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s v="yes"/>
    <n v="4"/>
    <n v="14561180"/>
    <e v="#NAME?"/>
    <s v="no"/>
    <n v="2481932"/>
  </r>
  <r>
    <x v="1115"/>
    <s v="Havells Instanio 1-Litre 3KW Instant Water Heater , White Blue"/>
    <s v="Home&amp;Kitchen|Heating,Cooling&amp;AirQuality|WaterHeaters&amp;Geysers|InstantWaterHeaters"/>
    <n v="2599"/>
    <s v="&gt;#500"/>
    <n v="4560"/>
    <n v="0.43"/>
    <x v="6"/>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s v="no"/>
    <n v="4.5"/>
    <n v="2945760"/>
    <e v="#NAME?"/>
    <s v="yes"/>
    <n v="1164092"/>
  </r>
  <r>
    <x v="1116"/>
    <s v="Lifelong 2-in1 Egg Boiler and Poacher 500-Watt , Boil 8 eggs, Poach 4 eggs, Easy to clean| 3 Boiling Modes, Stainless Steel Body and Heating Plate, Automatic Turn-Off"/>
    <s v="Home&amp;Kitchen|Kitchen&amp;HomeAppliances|SmallKitchenAppliances|EggBoilers"/>
    <n v="1199"/>
    <s v="&gt;#500"/>
    <n v="3500"/>
    <n v="0.66"/>
    <x v="5"/>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s v="yes"/>
    <n v="4.5"/>
    <n v="6307000"/>
    <e v="#NAME?"/>
    <s v="no"/>
    <n v="454104"/>
  </r>
  <r>
    <x v="1117"/>
    <s v="INDIAS¬Æ‚Ñ¢ Electro-Instant Water Geyser A.B.S. Body Shock Proof Can be Used in Bathroom, Kitchen, wash Area, Hotels, Hospital etc."/>
    <s v="Home&amp;Kitchen|Heating,Cooling&amp;AirQuality|WaterHeaters&amp;Geysers|InstantWaterHeaters"/>
    <n v="999"/>
    <s v="&gt;#500"/>
    <n v="2600"/>
    <n v="0.62"/>
    <x v="11"/>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 ¬∑ Heating element - Tubler type,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s v="yes"/>
    <n v="3.5"/>
    <n v="655200"/>
    <e v="#NAME?"/>
    <s v="yes"/>
    <n v="196560"/>
  </r>
  <r>
    <x v="1118"/>
    <s v="AmazonBasics Induction Cooktop 1600 Watt "/>
    <s v="Home&amp;Kitchen|Kitchen&amp;HomeAppliances|SmallKitchenAppliances|InductionCooktop"/>
    <n v="1999"/>
    <s v="&gt;#500"/>
    <n v="3300"/>
    <n v="0.39"/>
    <x v="3"/>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s v="no"/>
    <n v="4"/>
    <n v="2574000"/>
    <e v="#NAME?"/>
    <s v="yes"/>
    <n v="57720"/>
  </r>
  <r>
    <x v="1119"/>
    <s v="Sui Generis Electric Handheld Milk Wand Mixer Frother for Latte Coffee Hot Milk, Milk Frother, Electric Coffee Beater, Egg Beater, Latte Maker, Mini Hand Blender Cappuccino Maker "/>
    <s v="Home&amp;Kitchen|Kitchen&amp;HomeAppliances|SmallKitchenAppliances|HandBlenders"/>
    <n v="210"/>
    <s v="&gt;#500"/>
    <n v="699"/>
    <n v="0.7"/>
    <x v="8"/>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s v="yes"/>
    <n v="3.5"/>
    <n v="51726"/>
    <e v="#NAME?"/>
    <s v="yes"/>
    <n v="149924"/>
  </r>
  <r>
    <x v="1120"/>
    <s v="Philips Air Purifier Ac2887/20,Vitashield Intelligent Purification,Long Hepa Filter Life Upto 17000 Hours,Removes 99.9% Airborne Viruses &amp; Bacteria,99.97% Airborne Pollutants,Ideal For Master Bedroom"/>
    <s v="Home&amp;Kitchen|Heating,Cooling&amp;AirQuality|AirPurifiers|HEPAAirPurifiers"/>
    <n v="14499"/>
    <s v="&gt;#500"/>
    <n v="23559"/>
    <n v="0.38"/>
    <x v="5"/>
    <n v="2026"/>
    <s v="Philips is the No.1 Brand in Air Purifiers in India |VITASHIELD INTELLIGENT PURIFICATION: Automatically senses air quality and removes 99.97% airborne pollutants as small as 0.003 microns, 800 times smaller than PM 2.5|FAST PURIFICATON: Purifies a standard room in just 10 minutes with a CADR of 333 m3/hour |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s v="no"/>
    <n v="4.5"/>
    <n v="47730534"/>
    <e v="#NAME?"/>
    <s v="no"/>
    <n v="11975686"/>
  </r>
  <r>
    <x v="1121"/>
    <s v="Esquire Laundry Basket Brown, 50 Ltr Capacity"/>
    <s v="Home&amp;Kitchen|HomeStorage&amp;Organization|LaundryOrganization|LaundryBaskets"/>
    <n v="950"/>
    <s v="&gt;#500"/>
    <n v="1599"/>
    <n v="0.41"/>
    <x v="5"/>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s v="no"/>
    <n v="4.5"/>
    <n v="9451689"/>
    <e v="#NAME?"/>
    <s v="no"/>
    <n v="11609204"/>
  </r>
  <r>
    <x v="1122"/>
    <s v="PHILIPS Air Fryer HD9200/90, uses up to 90% less fat, 1400W, 4.1 Liter, with Rapid Air Technology , Large"/>
    <s v="Home&amp;Kitchen|Kitchen&amp;HomeAppliances|SmallKitchenAppliances|DeepFatFryers|AirFryers"/>
    <n v="7199"/>
    <s v="&gt;#500"/>
    <n v="9995"/>
    <n v="0.28000000000000003"/>
    <x v="6"/>
    <n v="1964"/>
    <s v="Philips Airfryer HD9200/90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s v="no"/>
    <n v="4.5"/>
    <n v="19630180"/>
    <e v="#NAME?"/>
    <s v="no"/>
    <n v="49100"/>
  </r>
  <r>
    <x v="1123"/>
    <s v="Havells Bero Quartz Heater Black 800w 2 Heat Settings 2 Year Product Warranty"/>
    <s v="Home&amp;Kitchen|Heating,Cooling&amp;AirQuality|RoomHeaters|ElectricHeaters"/>
    <n v="2439"/>
    <s v="&gt;#500"/>
    <n v="2545"/>
    <n v="0.04"/>
    <x v="4"/>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s v="no"/>
    <n v="4"/>
    <n v="63625"/>
    <e v="#NAME?"/>
    <s v="yes"/>
    <n v="79000"/>
  </r>
  <r>
    <x v="1124"/>
    <s v="Philips EasyTouch Plus Standing Garment Steamer GC523/60 - 1600 Watt, 5 Steam Settings, Up to 32 g/min steam, with Double Pole"/>
    <s v="Home&amp;Kitchen|Kitchen&amp;HomeAppliances|Vacuum,Cleaning&amp;Ironing|Irons,Steamers&amp;Accessories|Irons|SteamIrons"/>
    <n v="7799"/>
    <s v="&gt;#500"/>
    <n v="8995"/>
    <n v="0.13"/>
    <x v="1"/>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s v="no"/>
    <n v="4"/>
    <n v="28424200"/>
    <e v="#NAME?"/>
    <s v="no"/>
    <n v="4923280"/>
  </r>
  <r>
    <x v="1125"/>
    <s v="Brayden Chopro, Electric Vegetable Chopper for Kitchen with 500 ML Capacity, 400 Watts Copper Motor and 4 Bi-Level SS Blades "/>
    <s v="Home&amp;Kitchen|Kitchen&amp;HomeAppliances|SmallKitchenAppliances|MiniFoodProcessors&amp;Choppers"/>
    <n v="1599"/>
    <s v="&gt;#500"/>
    <n v="1999"/>
    <n v="0.2"/>
    <x v="6"/>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s v="no"/>
    <n v="4.5"/>
    <n v="3114442"/>
    <e v="#NAME?"/>
    <s v="no"/>
    <n v="13956564"/>
  </r>
  <r>
    <x v="1126"/>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s v="&gt;#500"/>
    <n v="5500"/>
    <n v="0.47"/>
    <x v="12"/>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s v="no"/>
    <n v="4"/>
    <n v="49269000"/>
    <e v="#NAME?"/>
    <s v="no"/>
    <n v="118702458"/>
  </r>
  <r>
    <x v="1127"/>
    <s v="Usha Janome Dream Stitch Automatic Zig-Zag Electric Sewing Machine with 14 Stitch Function  with Free Sewing KIT Worth RS 500"/>
    <s v="Home&amp;Kitchen|Kitchen&amp;HomeAppliances|SewingMachines&amp;Accessories|Sewing&amp;EmbroideryMachines"/>
    <n v="9799"/>
    <s v="&gt;#500"/>
    <n v="12150"/>
    <n v="0.19"/>
    <x v="5"/>
    <n v="13251"/>
    <s v="Free Sewing Kit Worth 500/- |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s v="no"/>
    <n v="4.5"/>
    <n v="160999650"/>
    <e v="#NAME?"/>
    <s v="no"/>
    <n v="18458643"/>
  </r>
  <r>
    <x v="1128"/>
    <s v="Black+Decker Handheld Portable Garment Steamer 1500 Watts with Anti Calc "/>
    <s v="Home&amp;Kitchen|Kitchen&amp;HomeAppliances|Vacuum,Cleaning&amp;Ironing|Irons,Steamers&amp;Accessories|Irons|SteamIrons"/>
    <n v="3299"/>
    <s v="&gt;#500"/>
    <n v="4995"/>
    <n v="0.34"/>
    <x v="12"/>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s v="no"/>
    <n v="4"/>
    <n v="6958035"/>
    <e v="#NAME?"/>
    <s v="no"/>
    <n v="18109"/>
  </r>
  <r>
    <x v="1129"/>
    <s v="Personal Size Blender, Portable Blender, Battery Powered USB Blender, with Four Blades, Mini Blender Travel Bottle for Juice, Shakes, and Smoothies "/>
    <s v="Home&amp;Kitchen|Kitchen&amp;HomeAppliances|SmallKitchenAppliances|HandBlenders"/>
    <n v="669"/>
    <s v="&gt;#500"/>
    <n v="1499"/>
    <n v="0.55000000000000004"/>
    <x v="22"/>
    <n v="13"/>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s v="yes"/>
    <n v="2.5"/>
    <n v="19487"/>
    <e v="#NAME?"/>
    <s v="yes"/>
    <n v="94133"/>
  </r>
  <r>
    <x v="1130"/>
    <s v="Sujata Powermatic Plus 900 Watts Juicer Mixer Grinder"/>
    <s v="Home&amp;Kitchen|Kitchen&amp;HomeAppliances|SmallKitchenAppliances|JuicerMixerGrinders"/>
    <n v="5890"/>
    <s v="&gt;#500"/>
    <n v="7506"/>
    <n v="0.22"/>
    <x v="7"/>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s v="no"/>
    <n v="4.5"/>
    <n v="54350946"/>
    <e v="#NAME?"/>
    <s v="no"/>
    <n v="116000820"/>
  </r>
  <r>
    <x v="1131"/>
    <s v="Sure From Aquaguard Delight NXT RO+UV+UF+Taste Adjuster,6L water purifier,8 stages purification,Suitable for borewell,tanker,municipal water from Eureka Forbes"/>
    <s v="Home&amp;Kitchen|Kitchen&amp;HomeAppliances|WaterPurifiers&amp;Accessories|WaterFilters&amp;Purifiers"/>
    <n v="9199"/>
    <s v="&gt;#500"/>
    <n v="18000"/>
    <n v="0.49"/>
    <x v="1"/>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s v="no"/>
    <n v="4"/>
    <n v="288360000"/>
    <e v="#NAME?"/>
    <s v="no"/>
    <n v="23549400"/>
  </r>
  <r>
    <x v="1132"/>
    <s v="PrettyKrafts Laundry Basket for clothes with Lid &amp; Handles, Toys Organiser, 75 Ltr Grey"/>
    <s v="Home&amp;Kitchen|HomeStorage&amp;Organization|LaundryOrganization|LaundryBaskets"/>
    <n v="351"/>
    <s v="&gt;#500"/>
    <n v="1099"/>
    <n v="0.68"/>
    <x v="8"/>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inch x Widthinch x Height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s v="yes"/>
    <n v="3.5"/>
    <n v="1615530"/>
    <e v="#NAME?"/>
    <s v="no"/>
    <n v="5384610"/>
  </r>
  <r>
    <x v="1133"/>
    <s v="Dr Trust Electronic Kitchen Digital Scale Weighing Machine "/>
    <s v="Health&amp;PersonalCare|HomeMedicalSupplies&amp;Equipment|HealthMonitors|WeighingScales|DigitalBathroomScales"/>
    <n v="899"/>
    <s v="&gt;#500"/>
    <n v="1900"/>
    <n v="0.53"/>
    <x v="1"/>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 ounces  and grams .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s v="yes"/>
    <n v="4"/>
    <n v="6959700"/>
    <e v="#NAME?"/>
    <s v="no"/>
    <n v="2336994"/>
  </r>
  <r>
    <x v="1134"/>
    <s v="Tesora - Inspired by you Large Premium Electric Kettle 1.8L, Stainless Steel Inner Body - Auto Power Cut, Boil Dry Protection &amp; Cool Touch Double Wall, Portable | 1500 Watts |1 Year Warranty | "/>
    <s v="Home&amp;Kitchen|Kitchen&amp;HomeAppliances|SmallKitchenAppliances|Kettles&amp;HotWaterDispensers|Kettle&amp;ToasterSets"/>
    <n v="1349"/>
    <s v="&gt;#500"/>
    <n v="1850"/>
    <n v="0.27"/>
    <x v="6"/>
    <n v="638"/>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s v="no"/>
    <n v="4.5"/>
    <n v="1180300"/>
    <e v="#NAME?"/>
    <s v="yes"/>
    <n v="2266176"/>
  </r>
  <r>
    <x v="1135"/>
    <s v="AGARO Ace 1600 Watts, 21.5 kPa Suction Power, 21 litres Wet &amp; Dry Stainless Steel Vacuum Cleaner with Blower Function and Washable Dust Bag"/>
    <s v="Home&amp;Kitchen|Kitchen&amp;HomeAppliances|Vacuum,Cleaning&amp;Ironing|Vacuums&amp;FloorCare|Vacuums|Wet-DryVacuums"/>
    <n v="6236"/>
    <s v="&gt;#500"/>
    <n v="9999"/>
    <n v="0.38"/>
    <x v="4"/>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s v="no"/>
    <n v="4"/>
    <n v="35516448"/>
    <e v="#NAME?"/>
    <s v="no"/>
    <n v="39597696"/>
  </r>
  <r>
    <x v="1136"/>
    <s v="INALSA Hand Blender 1000 Watt with Chopper, Whisker, 600 ml Multipurpose Jar|Variable Speed And Turbo Speed Function |100% Copper Motor |Low Noise |ANTI-SPLASH TECHNOLOGY|2 Year Warranty"/>
    <s v="Home&amp;Kitchen|Kitchen&amp;HomeAppliances|SmallKitchenAppliances|HandBlenders"/>
    <n v="2742"/>
    <s v="&gt;#500"/>
    <n v="3995"/>
    <n v="0.31"/>
    <x v="6"/>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s v="no"/>
    <n v="4.5"/>
    <n v="44536260"/>
    <e v="#NAME?"/>
    <s v="no"/>
    <n v="27301452"/>
  </r>
  <r>
    <x v="1137"/>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s v="&gt;#500"/>
    <n v="1499"/>
    <n v="0.52"/>
    <x v="20"/>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or 4 AA batteries .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s v="yes"/>
    <n v="3"/>
    <n v="3671051"/>
    <e v="#NAME?"/>
    <s v="no"/>
    <n v="5630251"/>
  </r>
  <r>
    <x v="1138"/>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s v="&gt;#500"/>
    <n v="3295"/>
    <n v="0.12"/>
    <x v="5"/>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s v="no"/>
    <n v="4.5"/>
    <n v="7575205"/>
    <e v="#NAME?"/>
    <s v="no"/>
    <n v="13856073"/>
  </r>
  <r>
    <x v="1139"/>
    <s v="INALSA Electric Chopper Bullet- 400 Watts with 100% Pure Copper Motor| Chop, Mince, Puree, Dice | Twin Blade Technology| 900 ml Capacity| One Touch Operation, 1.30mtr Long Power Cord "/>
    <s v="Home&amp;Kitchen|Kitchen&amp;HomeAppliances|SmallKitchenAppliances|MiniFoodProcessors&amp;Choppers"/>
    <n v="1656"/>
    <s v="&gt;#500"/>
    <n v="2695"/>
    <n v="0.39"/>
    <x v="6"/>
    <n v="6027"/>
    <s v="Reduce Prep Time: Inalsa Bullet is one powerful &amp; noiseless chopper of 400Watts efficient motor with 100% pure copper winding that can work continuously for 3 minutes to chop, mince and puree and giving excellent professional results ; Power Consumption : 400 ; Input Supply: 230V, AC ; Time Rating: 1mins contineous  ; RPM :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0.5L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s v="no"/>
    <n v="4.5"/>
    <n v="16242765"/>
    <e v="#NAME?"/>
    <s v="no"/>
    <n v="2778447"/>
  </r>
  <r>
    <x v="1140"/>
    <s v="Borosil Electric Egg Boiler, 8 Egg Capacity, For Hard, Soft, Medium Boiled Eggs, Steamed Vegetables, Transparent Lid, Stainless Steel Exterior "/>
    <s v="Home&amp;Kitchen|Kitchen&amp;HomeAppliances|SmallKitchenAppliances|EggBoilers"/>
    <n v="1399"/>
    <s v="&gt;#500"/>
    <n v="2290"/>
    <n v="0.39"/>
    <x v="6"/>
    <n v="461"/>
    <s v="BOIL &amp; STEAM - For 'Egg'cellent results everytime use our Borosil ELectric Egg Cooker, a multipurpose appliance that helps you to get breakfast ready in a matter of minutes. You can have your eggs exactly how you like them, every morning - boile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s v="no"/>
    <n v="4.5"/>
    <n v="1055690"/>
    <e v="#NAME?"/>
    <s v="yes"/>
    <n v="130002"/>
  </r>
  <r>
    <x v="1141"/>
    <s v="Wipro Vesta Grill 1000 Watt Sandwich Maker |Dual function-SW Maker&amp;Griller|Non stick Coat -BPA&amp;PTFE Free |Auto Temp Cut-off| Height Control -180·∂ø&amp;105·∂ø |2 year warranty|SS Finish|Standard size"/>
    <s v="Home&amp;Kitchen|Kitchen&amp;HomeAppliances|SmallKitchenAppliances|SandwichMakers"/>
    <n v="2079"/>
    <s v="&gt;#500"/>
    <n v="3099"/>
    <n v="0.33"/>
    <x v="4"/>
    <n v="282"/>
    <s v="Truly multifunctional Grill Sandwich Maker which could used to make a sandwich maker to panini ,toast &amp; Roast and also operate as a smokeless indoor Grill|Sandwich Maker ‚Äì Big size non stick plate  opens upto 10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s v="no"/>
    <n v="4"/>
    <n v="873918"/>
    <e v="#NAME?"/>
    <s v="yes"/>
    <n v="2615550"/>
  </r>
  <r>
    <x v="1142"/>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s v="&gt;#500"/>
    <n v="1075"/>
    <n v="7.0000000000000007E-2"/>
    <x v="4"/>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s v="no"/>
    <n v="4"/>
    <n v="9970625"/>
    <e v="#NAME?"/>
    <s v="no"/>
    <n v="6891325"/>
  </r>
  <r>
    <x v="1143"/>
    <s v="Eureka Forbes Active Clean 700 Watts Powerful Suction &amp; Blower Vacuum Cleaner with Washable HEPA Filter &amp; 6 Accessories,1 Year Warranty,Compact,Light Weight &amp; Easy to use "/>
    <s v="Home&amp;Kitchen|Kitchen&amp;HomeAppliances|Vacuum,Cleaning&amp;Ironing|Vacuums&amp;FloorCare|Vacuums|HandheldVacuums"/>
    <n v="3179"/>
    <s v="&gt;#500"/>
    <n v="6999"/>
    <n v="0.55000000000000004"/>
    <x v="1"/>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s v="yes"/>
    <n v="4"/>
    <n v="5200257"/>
    <e v="#NAME?"/>
    <s v="yes"/>
    <n v="243704"/>
  </r>
  <r>
    <x v="1144"/>
    <s v="CSI INTERNATIONAL¬Æ Instant Water Geyser, Water Heater, Portable Water Heater, Geyser Made of First Class ABS Plastic 3KW "/>
    <s v="Home&amp;Kitchen|Heating,Cooling&amp;AirQuality|WaterHeaters&amp;Geysers|InstantWaterHeaters"/>
    <n v="1049"/>
    <s v="&gt;#500"/>
    <n v="2499"/>
    <n v="0.57999999999999996"/>
    <x v="10"/>
    <n v="328"/>
    <s v="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pecifications: ABS  Shock proof and Heat resistant, Copper Heating Element Tubular type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s v="yes"/>
    <n v="3.5"/>
    <n v="819672"/>
    <e v="#NAME?"/>
    <s v="yes"/>
    <n v="308976"/>
  </r>
  <r>
    <x v="1145"/>
    <s v="Hindware Atlantic Xceed 5L 3kW Instant Water Heater with Copper Heating Element and High Grade Stainless Steel Tank"/>
    <s v="Home&amp;Kitchen|Heating,Cooling&amp;AirQuality|WaterHeaters&amp;Geysers|InstantWaterHeaters"/>
    <n v="3599"/>
    <s v="&gt;#500"/>
    <n v="7290"/>
    <n v="0.5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s v="yes"/>
    <n v="4"/>
    <n v="6867180"/>
    <e v="#NAME?"/>
    <s v="yes"/>
    <n v="3593730"/>
  </r>
  <r>
    <x v="1146"/>
    <s v="Morphy Richards New Europa 800-Watt Espresso and Cappuccino 4-Cup Coffee Maker "/>
    <s v="Home&amp;Kitchen|Kitchen&amp;HomeAppliances|Coffee,Tea&amp;Espresso|EspressoMachines"/>
    <n v="4799"/>
    <s v="&gt;#500"/>
    <n v="5795"/>
    <n v="0.17"/>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s v="no"/>
    <n v="4"/>
    <n v="22107925"/>
    <e v="#NAME?"/>
    <s v="no"/>
    <n v="30474220"/>
  </r>
  <r>
    <x v="1147"/>
    <s v="Lifelong Power - Pro 500 Watt 3 Jar Mixer Grinder with 3 Speed Control and 1100 Watt Dry Non-Stick soleplate Iron Super Combo "/>
    <s v="Home&amp;Kitchen|Kitchen&amp;HomeAppliances|SmallKitchenAppliances|MixerGrinders"/>
    <n v="1699"/>
    <s v="&gt;#500"/>
    <n v="3398"/>
    <n v="0.5"/>
    <x v="12"/>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s v="yes"/>
    <n v="4"/>
    <n v="27143224"/>
    <e v="#NAME?"/>
    <s v="no"/>
    <n v="7388900"/>
  </r>
  <r>
    <x v="1148"/>
    <s v="iBELL Castor CTEK15L Premium 1.5 Litre Stainless Steel Electric Kettle,1500W Auto Cut-Off Feature,Silver"/>
    <s v="Home&amp;Kitchen|Kitchen&amp;HomeAppliances|SmallKitchenAppliances|Kettles&amp;HotWaterDispensers|Kettle&amp;ToasterSets"/>
    <n v="664"/>
    <s v="&gt;#500"/>
    <n v="1490"/>
    <n v="0.55000000000000004"/>
    <x v="4"/>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s v="yes"/>
    <n v="4"/>
    <n v="1378250"/>
    <e v="#NAME?"/>
    <s v="yes"/>
    <n v="4042250"/>
  </r>
  <r>
    <x v="1149"/>
    <s v="BAJAJ PYGMY MINI 110 MM 10 W HIGH SPEED OPERATION, USB CHARGING, MULTI-CLIP FUNCTION PERSONAL FAN"/>
    <s v="Home&amp;Kitchen|Heating,Cooling&amp;AirQuality|Fans|TableFans"/>
    <n v="948"/>
    <s v="&gt;#500"/>
    <n v="1620"/>
    <n v="0.41"/>
    <x v="4"/>
    <n v="437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s v="no"/>
    <n v="4"/>
    <n v="7079400"/>
    <e v="#NAME?"/>
    <s v="no"/>
    <n v="33295030"/>
  </r>
  <r>
    <x v="1150"/>
    <s v="Crompton InstaGlide 1000-Watts Dry Iron with American Heritage Coating, Pack of 1 Iron"/>
    <s v="Home&amp;Kitchen|Kitchen&amp;HomeAppliances|Vacuum,Cleaning&amp;Ironing|Irons,Steamers&amp;Accessories|Irons|DryIrons"/>
    <n v="850"/>
    <s v="&gt;#500"/>
    <n v="1000"/>
    <n v="0.15"/>
    <x v="4"/>
    <n v="7619"/>
    <s v="PRODUCT: Crompton's dry iron with American Heritage Soleplate Coating for higher durability and longer life|TECHNICAL SPECIFICATIONS: Wattage 1000 W; Voltage 220-240V ; Dimensions 250 X 115 X 170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s v="no"/>
    <n v="4"/>
    <n v="7619000"/>
    <e v="#NAME?"/>
    <s v="no"/>
    <n v="19756067"/>
  </r>
  <r>
    <x v="1151"/>
    <s v="Prestige Clean Home Water Purifier Cartridge"/>
    <s v="Home&amp;Kitchen|Kitchen&amp;HomeAppliances|WaterPurifiers&amp;Accessories|WaterCartridges"/>
    <n v="600"/>
    <s v="&gt;#500"/>
    <n v="640"/>
    <n v="0.06"/>
    <x v="12"/>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s v="no"/>
    <n v="4"/>
    <n v="1659520"/>
    <e v="#NAME?"/>
    <s v="no"/>
    <n v="923108"/>
  </r>
  <r>
    <x v="1152"/>
    <s v="Morphy Richards Aristo 2000 Watts PTC Room Heater "/>
    <s v="Home&amp;Kitchen|Heating,Cooling&amp;AirQuality|RoomHeaters|ElectricHeaters"/>
    <n v="3711"/>
    <s v="&gt;#500"/>
    <n v="4495"/>
    <n v="0.17"/>
    <x v="5"/>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s v="no"/>
    <n v="4.5"/>
    <n v="1600220"/>
    <e v="#NAME?"/>
    <s v="yes"/>
    <n v="22428"/>
  </r>
  <r>
    <x v="1153"/>
    <s v="Gadgetronics Digital Kitchen Weighing Scale &amp; Food Weight Machine for Health, Fitness, Home Baking &amp; Cooking "/>
    <s v="Home&amp;Kitchen|Kitchen&amp;HomeAppliances|SmallKitchenAppliances|DigitalKitchenScales"/>
    <n v="799"/>
    <s v="&gt;#500"/>
    <n v="2999"/>
    <n v="0.73"/>
    <x v="7"/>
    <n v="63"/>
    <s v="PRECISE MEASUREMENTS: Built with high precision sensors to quickly deliver accurate results &amp; ensure your healthy recipe is deliciously perfect. Measures in grams/ml/ ml/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s v="yes"/>
    <n v="4.5"/>
    <n v="188937"/>
    <e v="#NAME?"/>
    <s v="yes"/>
    <n v="298620"/>
  </r>
  <r>
    <x v="1154"/>
    <s v="HUL Pureit Germkill kit for Advanced 23 L water purifier - 3000 L Capacity, Sand, Multicolour"/>
    <s v="Home&amp;Kitchen|Kitchen&amp;HomeAppliances|WaterPurifiers&amp;Accessories|WaterPurifierAccessories"/>
    <n v="980"/>
    <s v="&gt;#500"/>
    <n v="980"/>
    <n v="0"/>
    <x v="3"/>
    <n v="4740"/>
    <s v="Compatible only for Pureit Advanced 23L water purifier|Germkill Kit  Capacity - 3000 Liters|The Germkill Kit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s v="no"/>
    <n v="4"/>
    <n v="4645200"/>
    <e v="#NAME?"/>
    <s v="no"/>
    <n v="1403040"/>
  </r>
  <r>
    <x v="1155"/>
    <s v="Tom &amp; Jerry Folding Laundry Basket for Clothes with Lid &amp; Handle, Toys Organiser, 75 Litre, Green"/>
    <s v="Home&amp;Kitchen|HomeStorage&amp;Organization|LaundryOrganization|LaundryBaskets"/>
    <n v="351"/>
    <s v="#200-#500"/>
    <n v="899"/>
    <n v="0.61"/>
    <x v="2"/>
    <n v="296"/>
    <s v="MULTIFUNCTIONAL LAUNDRY BAG - Useful for homes, apartments, bathroom, student's dormitory and hostels. Also help you to store other stuff, such as umbrellas, toys, shoes, etc, Make your room look clean, tidy and save space|Dimension: length  cm x width  cm x height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s v="yes"/>
    <n v="4"/>
    <n v="266104"/>
    <e v="#NAME?"/>
    <s v="yes"/>
    <n v="54760"/>
  </r>
  <r>
    <x v="1156"/>
    <s v="Ikea Little Loved Corner PRODUKT Milk-frother, Coffee/Tea Frother, Handheld Milk Wand Mixer Frother, Black"/>
    <s v="Home&amp;Kitchen|Kitchen&amp;HomeAppliances|Coffee,Tea&amp;Espresso|MilkFrothers"/>
    <n v="229"/>
    <s v="&gt;#500"/>
    <n v="499"/>
    <n v="0.54"/>
    <x v="13"/>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s v="yes"/>
    <n v="3.5"/>
    <n v="92315"/>
    <e v="#NAME?"/>
    <s v="yes"/>
    <n v="361490"/>
  </r>
  <r>
    <x v="1157"/>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s v="&gt;#500"/>
    <n v="3995"/>
    <n v="0.16"/>
    <x v="5"/>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s v="no"/>
    <n v="4.5"/>
    <n v="7806230"/>
    <e v="#NAME?"/>
    <s v="no"/>
    <n v="1873886"/>
  </r>
  <r>
    <x v="1158"/>
    <s v="Bajaj New Shakti Neo Plus 15 Litre 4 Star Rated Storage Water Heater  with Multiple Safety System, White"/>
    <s v="Home&amp;Kitchen|Heating,Cooling&amp;AirQuality|WaterHeaters&amp;Geysers|StorageWaterHeaters"/>
    <n v="5499"/>
    <s v="#200-#500"/>
    <n v="11500"/>
    <n v="0.52"/>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s v="yes"/>
    <n v="4"/>
    <n v="11028500"/>
    <e v="#NAME?"/>
    <s v="yes"/>
    <n v="973385"/>
  </r>
  <r>
    <x v="1159"/>
    <s v="House of Quirk Reusable Sticky Picker Cleaner Easy-Tear Sheets Travel Pet Hair Lint Rollers Brush "/>
    <s v="Home&amp;Kitchen|Kitchen&amp;HomeAppliances|Vacuum,Cleaning&amp;Ironing|Irons,Steamers&amp;Accessories|LintShavers"/>
    <n v="299"/>
    <s v="&gt;#500"/>
    <n v="499"/>
    <n v="0.4"/>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s v="no"/>
    <n v="4"/>
    <n v="506485"/>
    <e v="#NAME?"/>
    <s v="no"/>
    <n v="4032595"/>
  </r>
  <r>
    <x v="1160"/>
    <s v="Allin Exporters J66 Ultrasonic Humidifier Cool Mist Air Purifier for Dryness, Cold &amp; Cough Large Capacity for Room, Baby, Plants, Bedroom  "/>
    <s v="Home&amp;Kitchen|Heating,Cooling&amp;AirQuality|Humidifiers"/>
    <n v="2249"/>
    <s v="&gt;#500"/>
    <n v="3550"/>
    <n v="0.37"/>
    <x v="1"/>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s v="no"/>
    <n v="4"/>
    <n v="14104150"/>
    <e v="#NAME?"/>
    <s v="no"/>
    <n v="9137900"/>
  </r>
  <r>
    <x v="1161"/>
    <s v="Multifunctional 2 in 1 Electric Egg Boiling Steamer Egg Frying Pan Egg Boiler Electric Automatic Off with Egg Boiler Machine Non-Stick Electric Egg Frying Pan-Tiger Woods "/>
    <s v="Home&amp;Kitchen|Kitchen&amp;HomeAppliances|SmallKitchenAppliances|EggBoilers"/>
    <n v="699"/>
    <s v="&gt;#500"/>
    <n v="1599"/>
    <n v="0.56000000000000005"/>
    <x v="1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s v="yes"/>
    <n v="4.5"/>
    <n v="3677700"/>
    <e v="#NAME?"/>
    <s v="no"/>
    <n v="466900"/>
  </r>
  <r>
    <x v="1162"/>
    <s v="Maharaja Whiteline Nano Carbon Neo, 500 Watts Room Heater , Standard "/>
    <s v="Home&amp;Kitchen|Heating,Cooling&amp;AirQuality|RoomHeaters|ElectricHeaters"/>
    <n v="1235"/>
    <s v="&gt;#500"/>
    <n v="1499"/>
    <n v="0.18"/>
    <x v="4"/>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s v="no"/>
    <n v="4"/>
    <n v="304297"/>
    <e v="#NAME?"/>
    <s v="yes"/>
    <n v="89523"/>
  </r>
  <r>
    <x v="1163"/>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s v="&gt;#500"/>
    <n v="2999"/>
    <n v="0.55000000000000004"/>
    <x v="12"/>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s v="yes"/>
    <n v="4"/>
    <n v="1322559"/>
    <e v="#NAME?"/>
    <s v="yes"/>
    <n v="4545828"/>
  </r>
  <r>
    <x v="1164"/>
    <s v="Crompton Amica 15-L 5 Star Rated Storage Water Heater  with Free Installation "/>
    <s v="Home&amp;Kitchen|Heating,Cooling&amp;AirQuality|WaterHeaters&amp;Geysers|StorageWaterHeaters"/>
    <n v="6800"/>
    <s v="&gt;#500"/>
    <n v="11500"/>
    <n v="0.41"/>
    <x v="4"/>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s v="no"/>
    <n v="4"/>
    <n v="118542000"/>
    <e v="#NAME?"/>
    <s v="no"/>
    <n v="10225536"/>
  </r>
  <r>
    <x v="1165"/>
    <s v="Eureka Forbes car Vac 100 Watts Powerful Suction Vacuum Cleaner with Washable HEPA Filter, 3 Accessories,Compact,Light Weight &amp; Easy to use "/>
    <s v="Home&amp;Kitchen|Kitchen&amp;HomeAppliances|Vacuum,Cleaning&amp;Ironing|Vacuums&amp;FloorCare|Vacuums|HandheldVacuums"/>
    <n v="2099"/>
    <s v="&gt;#500"/>
    <n v="2499"/>
    <n v="0.16"/>
    <x v="23"/>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s v="no"/>
    <e v="#VALUE!"/>
    <n v="2479008"/>
    <e v="#NAME?"/>
    <s v="yes"/>
    <n v="4678272"/>
  </r>
  <r>
    <x v="1166"/>
    <s v="KENT 16025 Sandwich Grill 700W | Non-Toxic Ceramic Coating | Automatic Temperature Cut-off with LED Indicator | Adjustable Height Control, Metallic Silver, Standard"/>
    <s v="Home&amp;Kitchen|Kitchen&amp;HomeAppliances|SmallKitchenAppliances|SandwichMakers"/>
    <n v="1699"/>
    <s v="&gt;#500"/>
    <n v="1975"/>
    <n v="0.14000000000000001"/>
    <x v="4"/>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s v="no"/>
    <n v="4"/>
    <n v="9314100"/>
    <e v="#NAME?"/>
    <s v="no"/>
    <n v="1476108"/>
  </r>
  <r>
    <x v="1167"/>
    <s v="Candes Gloster All in One Silent Blower Fan Room Heater Ideal for Small and Medium Area, 2000 Watts "/>
    <s v="Home&amp;Kitchen|Heating,Cooling&amp;AirQuality|RoomHeaters|FanHeaters"/>
    <n v="1069"/>
    <s v="&gt;#500"/>
    <n v="1699"/>
    <n v="0.37"/>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s v="no"/>
    <n v="4"/>
    <n v="531787"/>
    <e v="#NAME?"/>
    <s v="yes"/>
    <n v="51958"/>
  </r>
  <r>
    <x v="1168"/>
    <s v="Inalsa Electric Fan Heater Hotty - 2000 Watts Variable Temperature Control Cool/Warm/Hot Air Selector | Over Heat Protection | ISI Certification, White"/>
    <s v="Home&amp;Kitchen|Heating,Cooling&amp;AirQuality|RoomHeaters|FanHeaters"/>
    <n v="1349"/>
    <s v="&gt;#500"/>
    <n v="2495"/>
    <n v="0.46"/>
    <x v="12"/>
    <n v="166"/>
    <s v="Powerful 2400 RPM copper winded motor for quick heating and can be used vertically or horizontally.|Cool, Warm or Hot Air selection knob for heat setting |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s v="no"/>
    <n v="4"/>
    <n v="414170"/>
    <e v="#NAME?"/>
    <s v="yes"/>
    <n v="50298"/>
  </r>
  <r>
    <x v="1169"/>
    <s v="Havells Zella Flap Auto Immersion Rod 1500 Watts"/>
    <s v="Home&amp;Kitchen|Heating,Cooling&amp;AirQuality|WaterHeaters&amp;Geysers|ImmersionRods"/>
    <n v="1499"/>
    <s v="&gt;#500"/>
    <n v="3500"/>
    <n v="0.56999999999999995"/>
    <x v="4"/>
    <n v="303"/>
    <s v="India‚Äôs 1st Immersion WH with auto cut off &amp; Temperature setting Knob |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s v="yes"/>
    <n v="4"/>
    <n v="1060500"/>
    <e v="#NAME?"/>
    <s v="yes"/>
    <n v="170286"/>
  </r>
  <r>
    <x v="1170"/>
    <s v="iBELL SM1301 3-in-1 Sandwich Maker with Detachable Plates for Toast / Waffle / Grill , 750 Watt "/>
    <s v="Home&amp;Kitchen|Kitchen&amp;HomeAppliances|SmallKitchenAppliances|SandwichMakers"/>
    <n v="2092"/>
    <s v="&gt;#500"/>
    <n v="4600"/>
    <n v="0.55000000000000004"/>
    <x v="5"/>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s v="yes"/>
    <n v="4.5"/>
    <n v="2585200"/>
    <e v="#NAME?"/>
    <s v="yes"/>
    <n v="4549390"/>
  </r>
  <r>
    <x v="1171"/>
    <s v="Inalsa Vacuum Cleaner Wet and Dry Micro WD10 with 3in1 Multifunction Wet/Dry/Blowing| 14KPA Suction and Impact Resistant Polymer Tank,"/>
    <s v="Home&amp;Kitchen|Kitchen&amp;HomeAppliances|Vacuum,Cleaning&amp;Ironing|Vacuums&amp;FloorCare|Vacuums|Wet-DryVacuums"/>
    <n v="3859"/>
    <s v="&gt;#500"/>
    <n v="10295"/>
    <n v="0.63"/>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s v="yes"/>
    <n v="4"/>
    <n v="83338025"/>
    <e v="#NAME?"/>
    <s v="no"/>
    <n v="882355"/>
  </r>
  <r>
    <x v="1172"/>
    <s v="MR. BRAND Portable USB Juicer Electric USB Juice Maker Mixer Bottle Blender Grinder Mixer,6 Blades Rechargeable Bottle with  "/>
    <s v="Home&amp;Kitchen|Kitchen&amp;HomeAppliances|SmallKitchenAppliances|JuicerMixerGrinders"/>
    <n v="499"/>
    <s v="&gt;#500"/>
    <n v="2199"/>
    <n v="0.77"/>
    <x v="19"/>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s v="yes"/>
    <n v="3"/>
    <n v="239691"/>
    <e v="#NAME?"/>
    <s v="yes"/>
    <n v="1676638"/>
  </r>
  <r>
    <x v="1173"/>
    <s v="Crompton Hill Briz Deco 1200mm  High Speed Designer Ceiling Fan "/>
    <s v="Home&amp;Kitchen|Heating,Cooling&amp;AirQuality|Fans|CeilingFans"/>
    <n v="1804"/>
    <s v="&gt;#500"/>
    <n v="2380"/>
    <n v="0.24"/>
    <x v="1"/>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s v="no"/>
    <n v="4"/>
    <n v="36609160"/>
    <e v="#NAME?"/>
    <s v="no"/>
    <n v="79017334"/>
  </r>
  <r>
    <x v="1174"/>
    <s v="Sujata Powermatic Plus, Juicer Mixer Grinder with Chutney Jar, 900 Watts, 3 Jars "/>
    <s v="Home&amp;Kitchen|Kitchen&amp;HomeAppliances|SmallKitchenAppliances|JuicerMixerGrinders"/>
    <n v="6525"/>
    <s v="&gt;#500"/>
    <n v="8820"/>
    <n v="0.26"/>
    <x v="7"/>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s v="no"/>
    <n v="4.5"/>
    <n v="45308340"/>
    <e v="#NAME?"/>
    <s v="no"/>
    <n v="636988"/>
  </r>
  <r>
    <x v="1175"/>
    <s v="Aquadpure Copper + Mineral RO+UV+UF 10 to 12 Liter RO + UV + TDS ADJUSTER Water Purifier with Copper Charge Technology black &amp; copper Best For Home and Office "/>
    <s v="Home&amp;Kitchen|Kitchen&amp;HomeAppliances|WaterPurifiers&amp;Accessories|WaterFilters&amp;Purifiers"/>
    <n v="4999"/>
    <s v="&gt;#500"/>
    <n v="24999"/>
    <n v="0.8"/>
    <x v="14"/>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s v="yes"/>
    <n v="4.5"/>
    <n v="3099876"/>
    <e v="#NAME?"/>
    <s v="yes"/>
    <n v="76632"/>
  </r>
  <r>
    <x v="1176"/>
    <s v="Amazon Basics 650 Watt Drip Coffee Maker with Borosilicate Carafe"/>
    <s v="Home&amp;Kitchen|Kitchen&amp;HomeAppliances|Coffee,Tea&amp;Espresso|DripCoffeeMachines"/>
    <n v="1189"/>
    <s v="&gt;#500"/>
    <n v="2400"/>
    <n v="0.5"/>
    <x v="4"/>
    <n v="618"/>
    <s v="Compact &amp; powerful 650 watt drip coffee maker for home and office use;Brews up to 5 cups at a time |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s v="yes"/>
    <n v="4"/>
    <n v="1483200"/>
    <e v="#NAME?"/>
    <s v="yes"/>
    <n v="38934"/>
  </r>
  <r>
    <x v="1177"/>
    <s v="Crompton Insta Delight Fan Circulator Room Heater with 3 Heat Settings "/>
    <s v="Home&amp;Kitchen|Heating,Cooling&amp;AirQuality|RoomHeaters|FanHeaters"/>
    <n v="2590"/>
    <s v="&gt;#500"/>
    <n v="4200"/>
    <n v="0.38"/>
    <x v="4"/>
    <n v="63"/>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s v="no"/>
    <n v="4"/>
    <n v="264600"/>
    <e v="#NAME?"/>
    <s v="yes"/>
    <n v="945"/>
  </r>
  <r>
    <x v="1178"/>
    <s v="!!HANEUL!!1000 Watt/2000-Watt Room Heater!! Fan Heater!!Pure White!!HN-2500!!Made in India!!Thermoset!!"/>
    <s v="Home&amp;Kitchen|Heating,Cooling&amp;AirQuality|RoomHeaters|FanHeaters"/>
    <n v="899"/>
    <s v="&gt;#500"/>
    <n v="1599"/>
    <n v="0.44"/>
    <x v="11"/>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s v="no"/>
    <n v="3.5"/>
    <n v="23985"/>
    <e v="#NAME?"/>
    <s v="yes"/>
    <n v="135"/>
  </r>
  <r>
    <x v="1179"/>
    <s v="Melbon VM-905 2000-Watt Room Heater  Ideal Electric Fan Heater for Small to Medium Room/Area "/>
    <s v="Home&amp;Kitchen|Heating,Cooling&amp;AirQuality|RoomHeaters|FanHeaters"/>
    <n v="998"/>
    <s v="&gt;#500"/>
    <n v="2999"/>
    <n v="0.67"/>
    <x v="14"/>
    <n v="9"/>
    <s v="Lightweight  for easy portability between rooms; Plastic body with rust-free metal grill front|Air throw range of 10 feet which is ideal for small to medium sized room; Product can be placed both vertically and horizontally |Powerful 2400 RPM copper winded motor for quick heating and can be used vertically or horizontally |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s v="yes"/>
    <n v="4.5"/>
    <n v="26991"/>
    <e v="#NAME?"/>
    <s v="yes"/>
    <n v="65466"/>
  </r>
  <r>
    <x v="1180"/>
    <s v="Cello Eliza Plastic Laundry Bag/Basket, 50 litres, Light Grey"/>
    <s v="Home&amp;Kitchen|HomeStorage&amp;Organization|LaundryOrganization|LaundryBaskets"/>
    <n v="998.06"/>
    <s v="&gt;#500"/>
    <n v="1282"/>
    <n v="0.22"/>
    <x v="3"/>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s v="no"/>
    <n v="4"/>
    <n v="9325268"/>
    <e v="#NAME?"/>
    <s v="no"/>
    <n v="42996614"/>
  </r>
  <r>
    <x v="1181"/>
    <s v="ACTIVA 1200 MM HIGH SPEED 390 RPM BEE APPROVED 5 STAR RATED APSRA CEILING FAN BROWN 2 Years Warranty"/>
    <s v="Home&amp;Kitchen|Heating,Cooling&amp;AirQuality|Fans|CeilingFans"/>
    <n v="1099"/>
    <s v="&gt;#500"/>
    <n v="1990"/>
    <n v="0.45"/>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s v="no"/>
    <n v="4"/>
    <n v="11762890"/>
    <e v="#NAME?"/>
    <s v="no"/>
    <n v="1004870"/>
  </r>
  <r>
    <x v="1182"/>
    <s v="Shakti Technology S5 High Pressure Car Washer Machine 1900 Watts and Pressure 125 Bar with 10 Meter Hose Pipe"/>
    <s v="Home&amp;Kitchen|Kitchen&amp;HomeAppliances|Vacuum,Cleaning&amp;Ironing|PressureWashers,Steam&amp;WindowCleaners"/>
    <n v="5999"/>
    <s v="&gt;#500"/>
    <n v="9999"/>
    <n v="0.4"/>
    <x v="3"/>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s v="no"/>
    <n v="4"/>
    <n v="1699830"/>
    <e v="#NAME?"/>
    <s v="yes"/>
    <n v="521050"/>
  </r>
  <r>
    <x v="1183"/>
    <s v="AMERICAN MICRONIC- Imported Wet &amp; Dry Vacuum Cleaner, 21 Litre Stainless Steel with Blower &amp; HEPA filter, 1600 Watts 100% Copper Motor 28 KPa suction with washable reusable dust bag -AMI-VCD21-1600WDx"/>
    <s v="Home&amp;Kitchen|Kitchen&amp;HomeAppliances|Vacuum,Cleaning&amp;Ironing|Vacuums&amp;FloorCare|Vacuums|Wet-DryVacuums"/>
    <n v="8886"/>
    <s v="&gt;#500"/>
    <n v="11850"/>
    <n v="0.25"/>
    <x v="3"/>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s v="no"/>
    <n v="4"/>
    <n v="36320250"/>
    <e v="#NAME?"/>
    <s v="no"/>
    <n v="3129365"/>
  </r>
  <r>
    <x v="1184"/>
    <s v="Demokrazy New Nova Lint Cum Fuzz Remover for All Woolens Sweaters, Blankets, Jackets Remover Pill Remover from Carpets, Curtains "/>
    <s v="Home&amp;Kitchen|Kitchen&amp;HomeAppliances|Vacuum,Cleaning&amp;Ironing|Irons,Steamers&amp;Accessories|LintShavers"/>
    <n v="475"/>
    <s v="&gt;#500"/>
    <n v="999"/>
    <n v="0.52"/>
    <x v="4"/>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s v="yes"/>
    <n v="4"/>
    <n v="1019979"/>
    <e v="#NAME?"/>
    <s v="no"/>
    <n v="4047244"/>
  </r>
  <r>
    <x v="1185"/>
    <s v="Instant Pot Air Fryer, Vortex 2QT, Touch Control Panel, 360¬∞ EvenCrisp‚Ñ¢ Technology, Uses 95 % less Oil, 4-in-1 Appliance: Air Fry, Roast, Bake, Reheat "/>
    <s v="Home&amp;Kitchen|Kitchen&amp;HomeAppliances|SmallKitchenAppliances|DeepFatFryers|AirFryers"/>
    <n v="4995"/>
    <s v="&gt;#500"/>
    <n v="20049"/>
    <n v="0.75"/>
    <x v="21"/>
    <n v="3964"/>
    <s v="VOLTAGE :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s v="yes"/>
    <n v="5"/>
    <n v="79474236"/>
    <e v="#NAME?"/>
    <s v="no"/>
    <n v="35469872"/>
  </r>
  <r>
    <x v="1186"/>
    <s v="HUL Pureit Eco Water Saver Mineral RO+UV+MF AS wall mounted/Counter top Black 10L Water Purifier"/>
    <s v="Home&amp;Kitchen|Kitchen&amp;HomeAppliances|WaterPurifiers&amp;Accessories|WaterFilters&amp;Purifiers"/>
    <n v="13999"/>
    <s v="&gt;#500"/>
    <n v="24850"/>
    <n v="0.44"/>
    <x v="6"/>
    <n v="8948"/>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s v="no"/>
    <n v="4.5"/>
    <n v="222357800"/>
    <e v="#NAME?"/>
    <s v="no"/>
    <n v="867956"/>
  </r>
  <r>
    <x v="1187"/>
    <s v="Livpure Glo Star RO+UV+UF+Mineraliser - 7 L Storage Tank, 15 LPH Water Purifier for Home, Black"/>
    <s v="Home&amp;Kitchen|Kitchen&amp;HomeAppliances|WaterPurifiers&amp;Accessories|WaterFilters&amp;Purifiers"/>
    <n v="8499"/>
    <s v="&gt;#500"/>
    <n v="16490"/>
    <n v="0.48"/>
    <x v="5"/>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s v="no"/>
    <n v="4.5"/>
    <n v="1599530"/>
    <e v="#NAME?"/>
    <s v="yes"/>
    <n v="700631"/>
  </r>
  <r>
    <x v="1188"/>
    <s v="Philips Hi113 1000-Watt Plastic Body Ptfe Coating Dry Iron, Pack of 1"/>
    <s v="Home&amp;Kitchen|Kitchen&amp;HomeAppliances|Vacuum,Cleaning&amp;Ironing|Irons,Steamers&amp;Accessories|Irons|DryIrons"/>
    <n v="949"/>
    <s v="#200-#500"/>
    <n v="975"/>
    <n v="0.03"/>
    <x v="5"/>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s v="no"/>
    <n v="4.5"/>
    <n v="7042425"/>
    <e v="#NAME?"/>
    <s v="no"/>
    <n v="2383590"/>
  </r>
  <r>
    <x v="1189"/>
    <s v="Kuber Industries Round Non Woven Fabric Foldable Laundry Basket|Toy Storage Basket|Cloth Storage Basket With Handles| Capicity 45 Ltr -KUBMART11446"/>
    <s v="Home&amp;Kitchen|HomeStorage&amp;Organization|LaundryOrganization|LaundryBaskets"/>
    <n v="395"/>
    <s v="&gt;#500"/>
    <n v="499"/>
    <n v="0.21"/>
    <x v="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s v="no"/>
    <n v="4"/>
    <n v="164670"/>
    <e v="#NAME?"/>
    <s v="yes"/>
    <n v="1508100"/>
  </r>
  <r>
    <x v="1190"/>
    <s v="Preethi MGA-502 0.4-Litre Grind and Store Jar , stainless steel, Set of 1"/>
    <s v="Home&amp;Kitchen|Kitchen&amp;HomeAppliances|SmallKitchenAppliances|SmallApplianceParts&amp;Accessories|StandMixerAccessories"/>
    <n v="635"/>
    <s v="&gt;#500"/>
    <n v="635"/>
    <n v="0"/>
    <x v="5"/>
    <n v="4570"/>
    <s v="Country of Origin: India|Capacity: 0.4 liters, Material: Poly Steel|Machine ground and polished blades for quick grinding|Includes: Jar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s v="no"/>
    <n v="4.5"/>
    <n v="2901950"/>
    <e v="#NAME?"/>
    <s v="no"/>
    <n v="22242190"/>
  </r>
  <r>
    <x v="1191"/>
    <s v="Usha Aurora 1000 W Dry Iron with Innovative Tail Light Indicator, Weilburger Soleplate "/>
    <s v="Home&amp;Kitchen|Kitchen&amp;HomeAppliances|Vacuum,Cleaning&amp;Ironing|Irons,Steamers&amp;Accessories|Irons|DryIrons"/>
    <n v="717"/>
    <s v="&gt;#500"/>
    <n v="1390"/>
    <n v="0.48"/>
    <x v="1"/>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s v="no"/>
    <n v="4"/>
    <n v="6765130"/>
    <e v="#NAME?"/>
    <s v="no"/>
    <n v="25785366"/>
  </r>
  <r>
    <x v="1192"/>
    <s v="ECOVACS DEEBOT N8 2-in-1 Robotic Vacuum Cleaner, 2022 New Launch, Most Powerful Suction, Covers 2000+ Sq. Ft in One Charge, Advanced dToF Technology with OZMO Mopping  - White"/>
    <s v="Home&amp;Kitchen|Kitchen&amp;HomeAppliances|Vacuum,Cleaning&amp;Ironing|Vacuums&amp;FloorCare|Vacuums|RoboticVacuums"/>
    <n v="27900"/>
    <s v="&gt;#500"/>
    <n v="59900"/>
    <n v="0.53"/>
    <x v="6"/>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Vacuum and Mop Simultaneously in-one-go. No need to buy separate Robot for mopping,  Covers Full House in one charge,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s v="yes"/>
    <n v="4.5"/>
    <n v="317350200"/>
    <e v="#NAME?"/>
    <s v="no"/>
    <n v="41250228"/>
  </r>
  <r>
    <x v="1193"/>
    <s v="Kent Gold, Optima, Gold+ Spare Kit"/>
    <s v="Home&amp;Kitchen|Kitchen&amp;HomeAppliances|WaterPurifiers&amp;Accessories|WaterCartridges"/>
    <n v="649"/>
    <s v="#200-#500"/>
    <n v="670"/>
    <n v="0.03"/>
    <x v="4"/>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s v="no"/>
    <n v="4"/>
    <n v="5216620"/>
    <e v="#NAME?"/>
    <s v="no"/>
    <n v="288082"/>
  </r>
  <r>
    <x v="1194"/>
    <s v="AVNISH Tap Water Purifier Filter Faucet 6 Layer Carbon Activated Dust Chlorine Remover Water Softener for Drinking Cartridge Alkaline Taps for Kitchen Sink Bathroom Wash Basin "/>
    <s v="Home&amp;Kitchen|Kitchen&amp;HomeAppliances|WaterPurifiers&amp;Accessories|WaterPurifierAccessories"/>
    <n v="193"/>
    <s v="&gt;#500"/>
    <n v="399"/>
    <n v="0.52"/>
    <x v="10"/>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s v="yes"/>
    <n v="3.5"/>
    <n v="14763"/>
    <e v="#NAME?"/>
    <s v="yes"/>
    <n v="74"/>
  </r>
  <r>
    <x v="1195"/>
    <s v="Khaitan ORFin Fan heater for Home and kitchen-K0 2215"/>
    <s v="Home&amp;Kitchen|Heating,Cooling&amp;AirQuality|RoomHeaters|FanHeaters"/>
    <n v="1299"/>
    <s v="&gt;#500"/>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s v="no"/>
    <n v="2"/>
    <n v="4990"/>
    <e v="#NAME?"/>
    <s v="yes"/>
    <n v="10412"/>
  </r>
  <r>
    <x v="1196"/>
    <s v="USHA RapidMix 500-Watt Copper Motor Mixer Grinder with 3 Jars and 5 Years Warranty"/>
    <s v="Home&amp;Kitchen|Kitchen&amp;HomeAppliances|SmallKitchenAppliances|MixerGrinders"/>
    <n v="2449"/>
    <s v="&gt;#500"/>
    <n v="3390"/>
    <n v="0.28000000000000003"/>
    <x v="1"/>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s v="no"/>
    <n v="4"/>
    <n v="17648340"/>
    <e v="#NAME?"/>
    <s v="no"/>
    <n v="3321428"/>
  </r>
  <r>
    <x v="1197"/>
    <s v="CSI INTERNATIONAL¬Æ Instant Water Geyser, Water Heater, Portable Water Heater, Geyser Made of First Class ABS Plastic 3KW "/>
    <s v="Home&amp;Kitchen|Heating,Cooling&amp;AirQuality|WaterHeaters&amp;Geysers|InstantWaterHeaters"/>
    <n v="1049"/>
    <s v="&gt;#500"/>
    <n v="2499"/>
    <n v="0.57999999999999996"/>
    <x v="8"/>
    <n v="638"/>
    <s v="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pecifications: ABS  Shock proof and Heat resistant, Copper Heating Element Tubular type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s v="yes"/>
    <n v="3.5"/>
    <n v="1594362"/>
    <e v="#NAME?"/>
    <s v="yes"/>
    <n v="253286"/>
  </r>
  <r>
    <x v="1198"/>
    <s v="Havells Gatik Neo 400mm Pedestal Fan "/>
    <s v="Home&amp;Kitchen|Heating,Cooling&amp;AirQuality|Fans|TableFans"/>
    <n v="2399"/>
    <s v="&gt;#500"/>
    <n v="4200"/>
    <n v="0.43"/>
    <x v="12"/>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s v="no"/>
    <n v="4"/>
    <n v="1667400"/>
    <e v="#NAME?"/>
    <s v="yes"/>
    <n v="129422"/>
  </r>
  <r>
    <x v="1199"/>
    <s v="INALSA Upright Vacuum Cleaner, 2-in-1,Handheld &amp; Stick for Home &amp; Office Use,800W- with 16KPA Strong Suction &amp; HEPA Filtration|0.8L Dust Tank|Includes Multiple Accessories,"/>
    <s v="Home&amp;Kitchen|Kitchen&amp;HomeAppliances|Vacuum,Cleaning&amp;Ironing|Vacuums&amp;FloorCare|Vacuums|HandheldVacuums"/>
    <n v="2286"/>
    <s v="&gt;#500"/>
    <n v="4495"/>
    <n v="0.49"/>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s v="no"/>
    <n v="4"/>
    <n v="1465370"/>
    <e v="#NAME?"/>
    <s v="yes"/>
    <n v="1149802"/>
  </r>
  <r>
    <x v="1200"/>
    <s v="ROYAL STEP - AMAZON'S BRAND - Portable Electric USB Juice Maker Juicer Bottle Blender Grinder Mixer,4 Blades Rechargeable Bottle with  "/>
    <s v="Home&amp;Kitchen|Kitchen&amp;HomeAppliances|SmallKitchenAppliances|Juicers"/>
    <n v="499"/>
    <s v="&gt;#500"/>
    <n v="2199"/>
    <n v="0.77"/>
    <x v="20"/>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s v="yes"/>
    <n v="3"/>
    <n v="7755873"/>
    <e v="#NAME?"/>
    <s v="no"/>
    <n v="2176159"/>
  </r>
  <r>
    <x v="1201"/>
    <s v="Nirdambhay Mini Bag Sealer, 2 in 1 Heat Sealer and Cutter Handheld Sealing Machine Portable Bag Resealer Sealer for Plastic Bags Food Storage Snack Fresh Bag Sealer "/>
    <s v="Home&amp;Kitchen|Kitchen&amp;HomeAppliances|SmallKitchenAppliances|VacuumSealers"/>
    <n v="429"/>
    <s v="&gt;#500"/>
    <n v="999"/>
    <n v="0.56999999999999995"/>
    <x v="18"/>
    <n v="617"/>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s v="yes"/>
    <n v="3"/>
    <n v="616383"/>
    <e v="#NAME?"/>
    <s v="yes"/>
    <n v="193738"/>
  </r>
  <r>
    <x v="1202"/>
    <s v="Cello Non-Stick Aluminium Sandwich Gas Toaster"/>
    <s v="Home&amp;Kitchen|Kitchen&amp;HomeAppliances|SmallKitchenAppliances|SandwichMakers"/>
    <n v="299"/>
    <s v="&gt;#500"/>
    <n v="595"/>
    <n v="0.5"/>
    <x v="1"/>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s v="yes"/>
    <n v="4"/>
    <n v="186830"/>
    <e v="#NAME?"/>
    <s v="yes"/>
    <n v="167990"/>
  </r>
  <r>
    <x v="1203"/>
    <s v="Proven¬Æ Copper + Mineral RO+UV+UF 10 to 12 Liter RO + UV + TDS ADJUSTER Water Purifier with Copper Charge Technology black &amp; copper Best For Home and Office "/>
    <s v="Home&amp;Kitchen|Kitchen&amp;HomeAppliances|WaterPurifiers&amp;Accessories|WaterFilters&amp;Purifiers"/>
    <n v="5395"/>
    <s v="&gt;#500"/>
    <n v="19990"/>
    <n v="0.73"/>
    <x v="6"/>
    <n v="535"/>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Filters life will be less. so, not covered in Warranty. Electrical part will be send through; Installation will be completed within 48 to 72 hrs.|Taste Adjuster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s v="yes"/>
    <n v="4.5"/>
    <n v="10694650"/>
    <e v="#NAME?"/>
    <s v="yes"/>
    <n v="9268875"/>
  </r>
  <r>
    <x v="1204"/>
    <s v="Morphy Richards Daisy 1000W Dry Iron with American Heritage Non-Stick Coated Soleplate, White"/>
    <s v="Home&amp;Kitchen|Kitchen&amp;HomeAppliances|Vacuum,Cleaning&amp;Ironing|Irons,Steamers&amp;Accessories|Irons|DryIrons"/>
    <n v="559"/>
    <s v="&gt;#500"/>
    <n v="1010"/>
    <n v="0.45"/>
    <x v="4"/>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s v="no"/>
    <n v="4"/>
    <n v="17498250"/>
    <e v="#NAME?"/>
    <s v="no"/>
    <n v="1576575"/>
  </r>
  <r>
    <x v="1205"/>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s v="&gt;#500"/>
    <n v="1100"/>
    <n v="0.4"/>
    <x v="10"/>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s v="no"/>
    <n v="3.5"/>
    <n v="100100"/>
    <e v="#NAME?"/>
    <s v="yes"/>
    <n v="20657"/>
  </r>
  <r>
    <x v="1206"/>
    <s v="Zuvexa Egg Boiler Poacher Automatic Off Steaming, Cooking, Boiling Double Layer 14 Egg Boiler ‚Ä¶"/>
    <s v="Home&amp;Kitchen|Kitchen&amp;HomeAppliances|SmallKitchenAppliances|EggBoilers"/>
    <n v="419"/>
    <s v="&gt;#500"/>
    <n v="999"/>
    <n v="0.57999999999999996"/>
    <x v="6"/>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s v="yes"/>
    <n v="4.5"/>
    <n v="226773"/>
    <e v="#NAME?"/>
    <s v="yes"/>
    <n v="2714239"/>
  </r>
  <r>
    <x v="1207"/>
    <s v="AO Smith HSE-VAS-X-015 Storage 15 Litre Vertical Water Heater  White 4 Star"/>
    <s v="Home&amp;Kitchen|Heating,Cooling&amp;AirQuality|WaterHeaters&amp;Geysers|StorageWaterHeaters"/>
    <n v="7349"/>
    <s v="&gt;#500"/>
    <n v="10900"/>
    <n v="0.33"/>
    <x v="3"/>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s v="no"/>
    <n v="4"/>
    <n v="130331300"/>
    <e v="#NAME?"/>
    <s v="no"/>
    <n v="85372980"/>
  </r>
  <r>
    <x v="1208"/>
    <s v="Havells Festiva 1200mm Dust Resistant Ceiling Fan "/>
    <s v="Home&amp;Kitchen|Heating,Cooling&amp;AirQuality|Fans|CeilingFans"/>
    <n v="2899"/>
    <s v="&gt;#500"/>
    <n v="4005"/>
    <n v="0.28000000000000003"/>
    <x v="5"/>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s v="no"/>
    <n v="4.5"/>
    <n v="28595700"/>
    <e v="#NAME?"/>
    <s v="no"/>
    <n v="4905180"/>
  </r>
  <r>
    <x v="1209"/>
    <s v="INALSA Vaccum Cleaner Handheld 800W High Powerful Motor- Dura Clean with HEPA Filtration &amp; Strong Powerful 16KPA Suction| Lightweight, Compact &amp; Durable Body|Includes Multiple Accessories,"/>
    <s v="Home&amp;Kitchen|Kitchen&amp;HomeAppliances|Vacuum,Cleaning&amp;Ironing|Vacuums&amp;FloorCare|Vacuums|HandheldVacuums"/>
    <n v="1799"/>
    <s v="&gt;#500"/>
    <n v="3295"/>
    <n v="0.45"/>
    <x v="12"/>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s v="no"/>
    <n v="4"/>
    <n v="2263665"/>
    <e v="#NAME?"/>
    <s v="yes"/>
    <n v="717915"/>
  </r>
  <r>
    <x v="1210"/>
    <s v="iBELL SM1515NEW Sandwich Maker with Floating Hinges, 1000Watt, Panini / Grill / Toast "/>
    <s v="Home&amp;Kitchen|Kitchen&amp;HomeAppliances|SmallKitchenAppliances|SandwichMakers"/>
    <n v="1474"/>
    <s v="&gt;#500"/>
    <n v="4650"/>
    <n v="0.68"/>
    <x v="4"/>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s v="yes"/>
    <n v="4"/>
    <n v="4859250"/>
    <e v="#NAME?"/>
    <s v="no"/>
    <n v="11710270"/>
  </r>
  <r>
    <x v="1211"/>
    <s v="Aquaguard Aura RO+UV+UF+Taste Adjuster with Active Copper &amp; Zinc 7L water purifier,8 stages of purification,suitable for borewell,tanker,municipal water from Eureka Forbes"/>
    <s v="Home&amp;Kitchen|Kitchen&amp;HomeAppliances|WaterPurifiers&amp;Accessories|WaterFilters&amp;Purifiers"/>
    <n v="15999"/>
    <s v="&gt;#500"/>
    <n v="24500"/>
    <n v="0.35"/>
    <x v="1"/>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s v="no"/>
    <n v="4"/>
    <n v="274547000"/>
    <e v="#NAME?"/>
    <s v="no"/>
    <n v="6286566"/>
  </r>
  <r>
    <x v="1212"/>
    <s v="Havells Instanio 3-Litre 4.5KW Instant Water Heater , White Blue"/>
    <s v="Home&amp;Kitchen|Heating,Cooling&amp;AirQuality|WaterHeaters&amp;Geysers|InstantWaterHeaters"/>
    <n v="3645"/>
    <s v="&gt;#500"/>
    <n v="6070"/>
    <n v="0.4"/>
    <x v="3"/>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s v="no"/>
    <n v="4"/>
    <n v="3405270"/>
    <e v="#NAME?"/>
    <s v="yes"/>
    <n v="1115268"/>
  </r>
  <r>
    <x v="1213"/>
    <s v="Milk Frother, Immersion Blender Cordlesss Foam Maker USB Rechargeable Small Mixer Handheld with 2 Stainless WhisksÔºåWisker for Stirring 3-Speed Adjustable Mini Frother for Cappuccino Latte Coffee Egg"/>
    <s v="Home&amp;Kitchen|Kitchen&amp;HomeAppliances|SmallKitchenAppliances|HandBlenders"/>
    <n v="375"/>
    <s v="&gt;#500"/>
    <n v="999"/>
    <n v="0.62"/>
    <x v="10"/>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s v="yes"/>
    <n v="3.5"/>
    <n v="1986012"/>
    <e v="#NAME?"/>
    <s v="no"/>
    <n v="7435120"/>
  </r>
  <r>
    <x v="1214"/>
    <s v="Panasonic SR-WA22H  Automatic Rice Cooker, Apple Green, 2.2 Liters"/>
    <s v="Home&amp;Kitchen|Kitchen&amp;HomeAppliances|SmallKitchenAppliances|Rice&amp;PastaCookers"/>
    <n v="2976"/>
    <s v="&gt;#500"/>
    <n v="3945"/>
    <n v="0.25"/>
    <x v="3"/>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s v="no"/>
    <n v="4"/>
    <n v="14754300"/>
    <e v="#NAME?"/>
    <s v="no"/>
    <n v="16459740"/>
  </r>
  <r>
    <x v="1215"/>
    <s v="InstaCuppa Milk Frother for Coffee - Handheld Battery-Operated Electric Milk and Coffee Frother, Stainless Steel Whisk and Stand, Portable Foam Maker for Coffee, Cappuccino, Lattes, and Egg Beaters"/>
    <s v="Home&amp;Kitchen|Kitchen&amp;HomeAppliances|Coffee,Tea&amp;Espresso|MilkFrothers"/>
    <n v="1099"/>
    <s v="&gt;#500"/>
    <n v="1499"/>
    <n v="0.27"/>
    <x v="4"/>
    <n v="4401"/>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s v="no"/>
    <n v="4"/>
    <n v="6597099"/>
    <e v="#NAME?"/>
    <s v="no"/>
    <n v="2689011"/>
  </r>
  <r>
    <x v="1216"/>
    <s v="Goodscity Garment Steamer for Clothes, Steam Iron Press - Vertical &amp; Horizontal Steaming up to 22g/min, 1200 Watt, 230 ml Water tank &amp; 30 sec Fast Heating "/>
    <s v="Home&amp;Kitchen|Kitchen&amp;HomeAppliances|Vacuum,Cleaning&amp;Ironing|Irons,Steamers&amp;Accessories|Irons|SteamIrons"/>
    <n v="2575"/>
    <s v="&gt;#500"/>
    <n v="6700"/>
    <n v="0.62"/>
    <x v="3"/>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s v="yes"/>
    <n v="4"/>
    <n v="4093700"/>
    <e v="#NAME?"/>
    <s v="yes"/>
    <n v="1320982"/>
  </r>
  <r>
    <x v="1217"/>
    <s v="Solidaire 550-Watt Mixer Grinder with 3 Jars  "/>
    <s v="Home&amp;Kitchen|Kitchen&amp;HomeAppliances|SmallKitchenAppliances|MixerGrinders"/>
    <n v="1649"/>
    <s v="&gt;#500"/>
    <n v="2800"/>
    <n v="0.41"/>
    <x v="2"/>
    <n v="2162"/>
    <s v="DRY GRINDING BLADE - This stainless steel blade is specially designed for dry grinding like roasted coffee, red chilies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s v="no"/>
    <n v="4"/>
    <n v="6053600"/>
    <e v="#NAME?"/>
    <s v="no"/>
    <n v="209714"/>
  </r>
  <r>
    <x v="1218"/>
    <s v="Amazon Basics 300 W Hand Blender with Stainless Steel Stem for Hot/Cold Blending and In-Built Cord Hook, ISI-Marked, Black"/>
    <s v="Home&amp;Kitchen|Kitchen&amp;HomeAppliances|SmallKitchenAppliances|HandBlenders"/>
    <n v="799"/>
    <s v="&gt;#500"/>
    <n v="1699"/>
    <n v="0.53"/>
    <x v="1"/>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s v="yes"/>
    <n v="4"/>
    <n v="164803"/>
    <e v="#NAME?"/>
    <s v="yes"/>
    <n v="587335"/>
  </r>
  <r>
    <x v="1219"/>
    <s v="Orpat HHB-100E 250-Watt Hand Blender "/>
    <s v="Home&amp;Kitchen|Kitchen&amp;HomeAppliances|SmallKitchenAppliances|HandBlenders"/>
    <n v="765"/>
    <s v="&gt;#500"/>
    <n v="970"/>
    <n v="0.21"/>
    <x v="3"/>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s v="no"/>
    <n v="4"/>
    <n v="5873350"/>
    <e v="#NAME?"/>
    <s v="no"/>
    <n v="2337230"/>
  </r>
  <r>
    <x v="1220"/>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s v="&gt;#500"/>
    <n v="1500"/>
    <n v="0.33"/>
    <x v="3"/>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s v="no"/>
    <n v="4"/>
    <n v="579000"/>
    <e v="#NAME?"/>
    <s v="yes"/>
    <n v="215002"/>
  </r>
  <r>
    <x v="1221"/>
    <s v="AGARO Classic Portable Yogurt Maker, 1.2L Capacity, Electric, Automatic, Grey and White, Medium "/>
    <s v="Home&amp;Kitchen|Kitchen&amp;HomeAppliances|SmallKitchenAppliances|YogurtMakers"/>
    <n v="587"/>
    <s v="&gt;#500"/>
    <n v="1295"/>
    <n v="0.55000000000000004"/>
    <x v="4"/>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s v="yes"/>
    <n v="4"/>
    <n v="721315"/>
    <e v="#NAME?"/>
    <s v="yes"/>
    <n v="1274416"/>
  </r>
  <r>
    <x v="1222"/>
    <s v="AGARO Imperial 240-Watt Slow Juicer with Cold Press Technology"/>
    <s v="Home&amp;Kitchen|Kitchen&amp;HomeAppliances|SmallKitchenAppliances|Juicers|ColdPressJuicers"/>
    <n v="12609"/>
    <s v="&gt;#500"/>
    <n v="23999"/>
    <n v="0.47"/>
    <x v="6"/>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s v="no"/>
    <n v="4.5"/>
    <n v="54909712"/>
    <e v="#NAME?"/>
    <s v="no"/>
    <n v="2530528"/>
  </r>
  <r>
    <x v="1223"/>
    <s v="Wipro Smartlife Super Deluxe Dry Iron- 1000W"/>
    <s v="Home&amp;Kitchen|Kitchen&amp;HomeAppliances|Vacuum,Cleaning&amp;Ironing|Irons,Steamers&amp;Accessories|Irons|DryIrons"/>
    <n v="699"/>
    <s v="&gt;#500"/>
    <n v="850"/>
    <n v="0.18"/>
    <x v="4"/>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s v="no"/>
    <n v="4"/>
    <n v="940100"/>
    <e v="#NAME?"/>
    <s v="no"/>
    <n v="13200110"/>
  </r>
  <r>
    <x v="1224"/>
    <s v="AmazonBasics Cylinder Bagless Vacuum Cleaner with Power Suction, Low Sound, High Energy Efficiency and 2 Years Warranty "/>
    <s v="Home&amp;Kitchen|Kitchen&amp;HomeAppliances|Vacuum,Cleaning&amp;Ironing|Vacuums&amp;FloorCare|Vacuums|CanisterVacuums"/>
    <n v="3799"/>
    <s v="&gt;#500"/>
    <n v="6000"/>
    <n v="0.37"/>
    <x v="3"/>
    <n v="11935"/>
    <s v="Bagless 700 Watt Cyclonic Cylinder Vacuum Cleaner; AAA performance in terms of energy efficiency and cleaning performance; 25 kWh consumption per year|Triple action nozzle for thorough absorption of coarse and fine dirt; |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s v="no"/>
    <n v="4"/>
    <n v="71610000"/>
    <e v="#NAME?"/>
    <s v="no"/>
    <n v="60379165"/>
  </r>
  <r>
    <x v="1225"/>
    <s v="Crompton IHL 251 1500-Watt Immersion Water Heater with Copper Heating Element and IP 68 Protection"/>
    <s v="Home&amp;Kitchen|Heating,Cooling&amp;AirQuality|WaterHeaters&amp;Geysers|ImmersionRods"/>
    <n v="640"/>
    <s v="&gt;#500"/>
    <n v="1020"/>
    <n v="0.37"/>
    <x v="4"/>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s v="no"/>
    <n v="4"/>
    <n v="5160180"/>
    <e v="#NAME?"/>
    <s v="no"/>
    <n v="794263"/>
  </r>
  <r>
    <x v="1226"/>
    <s v="SaiEllin Room Heater For Home 2000 Watts Room Heater For Bedroom | ISI Approved With 1 Year Warranty | For 250 Sq. Feet Blower Heater &amp; Room Heaters Home For Winters"/>
    <s v="Home&amp;Kitchen|Heating,Cooling&amp;AirQuality|RoomHeaters|FanHeaters"/>
    <n v="979"/>
    <s v="&gt;#500"/>
    <n v="1999"/>
    <n v="0.5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s v="yes"/>
    <n v="4"/>
    <n v="313843"/>
    <e v="#NAME?"/>
    <s v="yes"/>
    <n v="562688"/>
  </r>
  <r>
    <x v="1227"/>
    <s v="Bajaj Majesty Duetto Gas 6 Ltr Vertical Water Heater , White"/>
    <s v="Home&amp;Kitchen|Heating,Cooling&amp;AirQuality|WaterHeaters&amp;Geysers|InstantWaterHeaters"/>
    <n v="5365"/>
    <s v="&gt;#500"/>
    <n v="7445"/>
    <n v="0.28000000000000003"/>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s v="no"/>
    <n v="4"/>
    <n v="26682880"/>
    <e v="#NAME?"/>
    <s v="no"/>
    <n v="6806016"/>
  </r>
  <r>
    <x v="1228"/>
    <s v="Black + Decker BD BXIR2201IN 2200-Watt Cord &amp; Cordless Steam Iron "/>
    <s v="Home&amp;Kitchen|Kitchen&amp;HomeAppliances|Vacuum,Cleaning&amp;Ironing|Irons,Steamers&amp;Accessories|Irons|SteamIrons"/>
    <n v="3199"/>
    <s v="&gt;#500"/>
    <n v="3500"/>
    <n v="0.09"/>
    <x v="3"/>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s v="no"/>
    <n v="4"/>
    <n v="6646500"/>
    <e v="#NAME?"/>
    <s v="no"/>
    <n v="28963548"/>
  </r>
  <r>
    <x v="1229"/>
    <s v="Inalsa Hand Blender| Hand Mixer|Beater - Easy Mix, Powerful 250 Watt Motor | Variable 7 Speed Control | 1 Year Warranty | "/>
    <s v="Home&amp;Kitchen|Kitchen&amp;HomeAppliances|SmallKitchenAppliances|HandMixers"/>
    <n v="979"/>
    <s v="&gt;#500"/>
    <n v="1395"/>
    <n v="0.3"/>
    <x v="3"/>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s v="no"/>
    <n v="4"/>
    <n v="21276540"/>
    <e v="#NAME?"/>
    <s v="no"/>
    <n v="61008"/>
  </r>
  <r>
    <x v="1230"/>
    <s v="Longway Blaze 2 Rod Quartz Room Heater "/>
    <s v="Home&amp;Kitchen|Heating,Cooling&amp;AirQuality|RoomHeaters|ElectricHeaters"/>
    <n v="929"/>
    <s v="&gt;#500"/>
    <n v="2199"/>
    <n v="0.57999999999999996"/>
    <x v="8"/>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s v="yes"/>
    <n v="3.5"/>
    <n v="8796"/>
    <e v="#NAME?"/>
    <s v="yes"/>
    <n v="6648"/>
  </r>
  <r>
    <x v="1231"/>
    <s v="Prestige PWG 07 Wet Grinder, 2L  with Coconut Scraper and Atta Kneader Attachments, 200 Watt"/>
    <s v="Home&amp;Kitchen|Kitchen&amp;HomeAppliances|SmallKitchenAppliances|Mills&amp;Grinders|WetGrinders"/>
    <n v="3710"/>
    <s v="&gt;#500"/>
    <n v="4330"/>
    <n v="0.14000000000000001"/>
    <x v="8"/>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s v="no"/>
    <n v="3.5"/>
    <n v="7196460"/>
    <e v="#NAME?"/>
    <s v="no"/>
    <n v="701364"/>
  </r>
  <r>
    <x v="1232"/>
    <s v="Pigeon Zest Mixer Grinder 3 Speed Control 750 Watt Powerful Copper Motor with 3 Stainless Steel Jars for Dry Grinding, Wet Grinding and Making Chutney and 3 Polycarbonate lids - Blue"/>
    <s v="Home&amp;Kitchen|Kitchen&amp;HomeAppliances|SmallKitchenAppliances|MixerGrinders"/>
    <n v="2033"/>
    <s v="&gt;#500"/>
    <n v="4295"/>
    <n v="0.53"/>
    <x v="11"/>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s v="yes"/>
    <n v="3.5"/>
    <n v="1812490"/>
    <e v="#NAME?"/>
    <s v="yes"/>
    <n v="33338"/>
  </r>
  <r>
    <x v="1233"/>
    <s v="Borosil Volcano 13 Fin Oil Filled Radiator Room Heater, 2900 W, Black"/>
    <s v="Home&amp;Kitchen|Heating,Cooling&amp;AirQuality|RoomHeaters|ElectricHeaters"/>
    <n v="9495"/>
    <s v="&gt;#500"/>
    <n v="18990"/>
    <n v="0.5"/>
    <x v="3"/>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s v="yes"/>
    <n v="4"/>
    <n v="1500210"/>
    <e v="#NAME?"/>
    <s v="yes"/>
    <n v="407640"/>
  </r>
  <r>
    <x v="1234"/>
    <s v="Crompton Solarium Qube 15-L 5 Star Rated Storage Water Heater  with Free Installation and Connection Pipes "/>
    <s v="Home&amp;Kitchen|Heating,Cooling&amp;AirQuality|WaterHeaters&amp;Geysers|StorageWaterHeaters"/>
    <n v="7799"/>
    <s v="&gt;#500"/>
    <n v="12500"/>
    <n v="0.38"/>
    <x v="1"/>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s v="no"/>
    <n v="4"/>
    <n v="64500000"/>
    <e v="#NAME?"/>
    <s v="no"/>
    <n v="11924760"/>
  </r>
  <r>
    <x v="1235"/>
    <s v="Singer Aroma 1.8 Liter Electric Kettle High Grade Stainless Steel with Cool and Touch Body and Cordless Base, 1500 watts, Auto Shut Off with Dry Boiling "/>
    <s v="Home&amp;Kitchen|Kitchen&amp;HomeAppliances|SmallKitchenAppliances|Kettles&amp;HotWaterDispensers|ElectricKettles"/>
    <n v="949"/>
    <s v="&gt;#500"/>
    <n v="2385"/>
    <n v="0.6"/>
    <x v="4"/>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s v="yes"/>
    <n v="4"/>
    <n v="5511735"/>
    <e v="#NAME?"/>
    <s v="no"/>
    <n v="1358868"/>
  </r>
  <r>
    <x v="1236"/>
    <s v="Orient Electric Aura Neo Instant 3L Water Heater , 5-level Safety Shield, Stainless Steel Tank "/>
    <s v="Home&amp;Kitchen|Heating,Cooling&amp;AirQuality|WaterHeaters&amp;Geysers|InstantWaterHeaters"/>
    <n v="2790"/>
    <s v="&gt;#500"/>
    <n v="4890"/>
    <n v="0.43"/>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s v="no"/>
    <n v="4"/>
    <n v="2875320"/>
    <e v="#NAME?"/>
    <s v="yes"/>
    <n v="1923348"/>
  </r>
  <r>
    <x v="1237"/>
    <s v="Crompton Brio 1000-Watts Dry Iron with Weilburger Coating "/>
    <s v="Home&amp;Kitchen|Kitchen&amp;HomeAppliances|Vacuum,Cleaning&amp;Ironing|Irons,Steamers&amp;Accessories|Irons|DryIrons"/>
    <n v="645"/>
    <s v="&gt;#500"/>
    <n v="1100"/>
    <n v="0.41"/>
    <x v="1"/>
    <n v="3271"/>
    <s v="PRODUCT: Crompton's dry iron with Weilburger Non Stick Coating;TECHNICAL SPECIFICATIONS: Wattage 1 W; Voltage 23V; Dimensions 262 X 11 X 128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s v="no"/>
    <n v="4"/>
    <n v="3598100"/>
    <e v="#NAME?"/>
    <s v="no"/>
    <n v="35994084"/>
  </r>
  <r>
    <x v="1238"/>
    <s v="Butterfly Hero Mixer Grinder, 500W, 3 Jars "/>
    <s v="Home&amp;Kitchen|Kitchen&amp;HomeAppliances|SmallKitchenAppliances|MixerGrinders"/>
    <n v="2237.81"/>
    <s v="&gt;#500"/>
    <n v="3899"/>
    <n v="0.43"/>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s v="no"/>
    <n v="4"/>
    <n v="42904596"/>
    <e v="#NAME?"/>
    <s v="no"/>
    <n v="35157780"/>
  </r>
  <r>
    <x v="1239"/>
    <s v="Racold Eterno Pro 25L Vertical 5 Star Storage Water Heater  with free Standard Installation and free Installation Pipes"/>
    <s v="Home&amp;Kitchen|Heating,Cooling&amp;AirQuality|WaterHeaters&amp;Geysers|StorageWaterHeaters"/>
    <n v="8699"/>
    <s v="&gt;#500"/>
    <n v="16899"/>
    <n v="0.49"/>
    <x v="3"/>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s v="no"/>
    <n v="4"/>
    <n v="53992305"/>
    <e v="#NAME?"/>
    <s v="no"/>
    <n v="10323045"/>
  </r>
  <r>
    <x v="1240"/>
    <s v="LG 1.5 Ton 5 Star AI DUAL Inverter Split AC "/>
    <s v="Home&amp;Kitchen|Heating,Cooling&amp;AirQuality|AirConditioners|Split-SystemAirConditioners"/>
    <n v="42990"/>
    <s v="&gt;#500"/>
    <n v="75990"/>
    <n v="0.43"/>
    <x v="5"/>
    <n v="3231"/>
    <s v="Split AC with inverter compressor: variable speed compressor which adjusts power depending on heat load. It is most energy efficient and has lowest-noise operation;Capacity: 1.5 Ton Suitable for medium sized rooms |Energy Rating: 5 Star - Best in class efficiency | Annual Energy Consumption: 818.81 Units per year | ISEER Value: 4.73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s v="no"/>
    <n v="4.5"/>
    <n v="245523690"/>
    <e v="#NAME?"/>
    <s v="no"/>
    <n v="10487826"/>
  </r>
  <r>
    <x v="1241"/>
    <s v="Eureka Forbes Aquasure Amrit Twin Cartridge , White"/>
    <s v="Home&amp;Kitchen|Kitchen&amp;HomeAppliances|WaterPurifiers&amp;Accessories|WaterPurifierAccessories"/>
    <n v="825"/>
    <s v="#200-#500"/>
    <n v="825"/>
    <n v="0"/>
    <x v="1"/>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s v="no"/>
    <n v="4"/>
    <n v="2677950"/>
    <e v="#NAME?"/>
    <s v="no"/>
    <n v="77904"/>
  </r>
  <r>
    <x v="1242"/>
    <s v="Green Tales Heat Seal Mini Food Sealer-Impulse Machine for Sealing Plastic Bags Packaging"/>
    <s v="Home&amp;Kitchen|Kitchen&amp;HomeAppliances|SmallKitchenAppliances|VacuumSealers"/>
    <n v="161"/>
    <s v="&gt;#500"/>
    <n v="300"/>
    <n v="0.46"/>
    <x v="25"/>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s v="no"/>
    <n v="2.5"/>
    <n v="7200"/>
    <e v="#NAME?"/>
    <s v="yes"/>
    <n v="3456"/>
  </r>
  <r>
    <x v="1243"/>
    <s v="SaleOn Instant Coal Heater 500W Charcoal Burner Electric Stove Hot Plate - Mix Colors - Pack of 1 - Only Charcoal Heater"/>
    <s v="Home&amp;Kitchen|Kitchen&amp;HomeAppliances|SmallKitchenAppliances|InductionCooktop"/>
    <n v="697"/>
    <s v="&gt;#500"/>
    <n v="1499"/>
    <n v="0.54"/>
    <x v="12"/>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s v="yes"/>
    <n v="4"/>
    <n v="215856"/>
    <e v="#NAME?"/>
    <s v="yes"/>
    <n v="328320"/>
  </r>
  <r>
    <x v="1244"/>
    <s v="Sujata Chutney Steel Jar, 400 ml, , Stainless Steel"/>
    <s v="Home&amp;Kitchen|Kitchen&amp;HomeAppliances|SmallKitchenAppliances|SmallApplianceParts&amp;Accessories"/>
    <n v="688"/>
    <s v="&gt;#500"/>
    <n v="747"/>
    <n v="0.08"/>
    <x v="7"/>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s v="no"/>
    <n v="4.5"/>
    <n v="1703160"/>
    <e v="#NAME?"/>
    <s v="no"/>
    <n v="775200"/>
  </r>
  <r>
    <x v="1245"/>
    <s v="KHAITAN AVAANTE KA-2013 1200 Watt 3-Rod Halogen Heater "/>
    <s v="Home&amp;Kitchen|Heating,Cooling&amp;AirQuality|RoomHeaters|HalogenHeaters"/>
    <n v="2199"/>
    <s v="&gt;#500"/>
    <n v="3999"/>
    <n v="0.45"/>
    <x v="13"/>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s v="no"/>
    <n v="3.5"/>
    <n v="1359660"/>
    <e v="#NAME?"/>
    <s v="yes"/>
    <n v="48960"/>
  </r>
  <r>
    <x v="1246"/>
    <s v="Kenstar 2400 Watts 9 Fins Oil Filled Radiator with PTC Fan Heater "/>
    <s v="Home&amp;Kitchen|Heating,Cooling&amp;AirQuality|RoomHeaters|FanHeaters"/>
    <n v="6850"/>
    <s v="&gt;#500"/>
    <n v="11990"/>
    <n v="0.43"/>
    <x v="2"/>
    <n v="144"/>
    <s v="Quick heating with PTC fan and Over heat protection|3 Heat setting 1000/1500/2500 Watt with additional 400 Watt |High grade oil for long lasting and better heating efficiency|Large surface wave fin for Faster Heating; Castor Wheels for easy mobility and Rear Safety cover|Material Type: Plastic; Size Name: 48x25x63"/>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s v="no"/>
    <n v="4"/>
    <n v="1726560"/>
    <e v="#NAME?"/>
    <s v="yes"/>
    <n v="104688"/>
  </r>
  <r>
    <x v="1247"/>
    <s v="NEXOMS Instant Heating Water Tap Wall Mounted with 3 Pin Indian Plug "/>
    <s v="Home&amp;Kitchen|Heating,Cooling&amp;AirQuality|WaterHeaters&amp;Geysers|InstantWaterHeaters"/>
    <n v="2699"/>
    <s v="&gt;#500"/>
    <n v="3799"/>
    <n v="0.28999999999999998"/>
    <x v="1"/>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s v="no"/>
    <n v="4"/>
    <n v="2761873"/>
    <e v="#NAME?"/>
    <s v="yes"/>
    <n v="604864"/>
  </r>
  <r>
    <x v="1248"/>
    <s v="JIALTO Mini Waffle Maker 4 Inch- 350 Watts: Stainless Steel Non-Stick Electric Iron Machine for Individual Belgian Waffles, Pan Cakes, Paninis or Other Snacks - Aqua blue"/>
    <s v="Home&amp;Kitchen|Kitchen&amp;HomeAppliances|SmallKitchenAppliances|WaffleMakers&amp;Irons"/>
    <n v="899"/>
    <s v="&gt;#500"/>
    <n v="1999"/>
    <n v="0.55000000000000004"/>
    <x v="1"/>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s v="yes"/>
    <n v="4"/>
    <n v="1663168"/>
    <e v="#NAME?"/>
    <s v="yes"/>
    <n v="47424"/>
  </r>
  <r>
    <x v="1249"/>
    <s v="Candes BlowHot All in One Silent Blower Fan Room Heater  2000 Watts"/>
    <s v="Home&amp;Kitchen|Heating,Cooling&amp;AirQuality|RoomHeaters|FanHeaters"/>
    <n v="1090"/>
    <s v="&gt;#500"/>
    <n v="2999"/>
    <n v="0.64"/>
    <x v="13"/>
    <n v="57"/>
    <s v="Efficient Warmth: Ideal for use in small and medium rooms, this noiseless 1000/2000 Watts heater provides instant heating during winters. Effective Cord Length  1.5|Personalized Comfort: Customize to your heating needs with two heat settings |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s v="yes"/>
    <n v="3.5"/>
    <n v="170943"/>
    <e v="#NAME?"/>
    <s v="yes"/>
    <n v="93708"/>
  </r>
  <r>
    <x v="1250"/>
    <s v="Ionix Jewellery Scale | Weight Scale | Digital Weight Machine | weight machine for gold | Electronic weighing machines for Jewellery 0.01G to 200G Small Weight Machine for Shop - Silver"/>
    <s v="Home&amp;Kitchen|Kitchen&amp;HomeAppliances|SmallKitchenAppliances|DigitalKitchenScales"/>
    <n v="295"/>
    <s v="&gt;#500"/>
    <n v="599"/>
    <n v="0.51"/>
    <x v="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s v="yes"/>
    <n v="4"/>
    <n v="984756"/>
    <e v="#NAME?"/>
    <s v="no"/>
    <n v="1752504"/>
  </r>
  <r>
    <x v="1251"/>
    <s v="Kitchen Kit Electric Kettle, 1.8L Stainless Steel Tea Kettle, Fast Boil Water Warmer with Auto Shut Off and Boil Dry Protection Tech"/>
    <s v="Home&amp;Kitchen|Kitchen&amp;HomeAppliances|SmallKitchenAppliances|Kettles&amp;HotWaterDispensers|Kettle&amp;ToasterSets"/>
    <n v="479"/>
    <s v="&gt;#500"/>
    <n v="1999"/>
    <n v="0.76"/>
    <x v="11"/>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s v="yes"/>
    <n v="3.5"/>
    <n v="2130934"/>
    <e v="#NAME?"/>
    <s v="no"/>
    <n v="8493888"/>
  </r>
  <r>
    <x v="1252"/>
    <s v="Racold Pronto Pro 3Litres 3KW Vertical Instant Water Heater "/>
    <s v="Home&amp;Kitchen|Heating,Cooling&amp;AirQuality|WaterHeaters&amp;Geysers|InstantWaterHeaters"/>
    <n v="2949"/>
    <s v="&gt;#500"/>
    <n v="4849"/>
    <n v="0.39"/>
    <x v="3"/>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s v="no"/>
    <n v="4"/>
    <n v="38636832"/>
    <e v="#NAME?"/>
    <s v="no"/>
    <n v="25457760"/>
  </r>
  <r>
    <x v="1253"/>
    <s v="ESN 999 Supreme Quality 1500W Immersion Water Heater Rod "/>
    <s v="Home&amp;Kitchen|Heating,Cooling&amp;AirQuality|WaterHeaters&amp;Geysers|ImmersionRods"/>
    <n v="335"/>
    <s v="#200-#500"/>
    <n v="510"/>
    <n v="0.34"/>
    <x v="12"/>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s v="no"/>
    <n v="4"/>
    <n v="1629450"/>
    <e v="#NAME?"/>
    <s v="no"/>
    <n v="4651920"/>
  </r>
  <r>
    <x v="1254"/>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s v="&gt;#500"/>
    <n v="499"/>
    <n v="0.41"/>
    <x v="4"/>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s v="no"/>
    <n v="4"/>
    <n v="726544"/>
    <e v="#NAME?"/>
    <s v="no"/>
    <n v="859040"/>
  </r>
  <r>
    <x v="1255"/>
    <s v="Saiyam Stainless Steel Espresso Maker Stovetop Coffee Percolator Italian Coffee Maker Moka Pot "/>
    <s v="Home&amp;Kitchen|Kitchen&amp;HomeAppliances|Coffee,Tea&amp;Espresso|StovetopEspressoPots"/>
    <n v="599"/>
    <s v="&gt;#500"/>
    <n v="1299"/>
    <n v="0.54"/>
    <x v="3"/>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s v="yes"/>
    <n v="4"/>
    <n v="766410"/>
    <e v="#NAME?"/>
    <s v="yes"/>
    <n v="847240"/>
  </r>
  <r>
    <x v="1256"/>
    <s v="KONVIO NEER 10 Inch Spun Filter  Cartridge Compatible for 10 Inch Pre-Filter Housing of Water Purifier | Pack of 4 Spun"/>
    <s v="Home&amp;Kitchen|Kitchen&amp;HomeAppliances|WaterPurifiers&amp;Accessories|WaterPurifierAccessories"/>
    <n v="499"/>
    <s v="&gt;#500"/>
    <n v="999"/>
    <n v="0.5"/>
    <x v="5"/>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s v="yes"/>
    <n v="4.5"/>
    <n v="1434564"/>
    <e v="#NAME?"/>
    <s v="no"/>
    <n v="6008224"/>
  </r>
  <r>
    <x v="1257"/>
    <s v="Havells Glydo 1000 watt Dry Iron With American Heritage Non Stick Sole Plate, Aerodynamic Design, Easy Grip Temperature Knob &amp; 2 years Warranty. "/>
    <s v="Home&amp;Kitchen|Kitchen&amp;HomeAppliances|Vacuum,Cleaning&amp;Ironing|Irons,Steamers&amp;Accessories|Irons|DryIrons"/>
    <n v="849"/>
    <s v="#200-#500"/>
    <n v="1190"/>
    <n v="0.28999999999999998"/>
    <x v="3"/>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s v="no"/>
    <n v="4"/>
    <n v="4978960"/>
    <e v="#NAME?"/>
    <s v="no"/>
    <n v="2899512"/>
  </r>
  <r>
    <x v="1258"/>
    <s v="Raffles Premium Stainless Steel South Indian Coffee Filter/Drip Coffee Maker, 2-3 Cups, 150 ml"/>
    <s v="Home&amp;Kitchen|Kitchen&amp;HomeAppliances|Coffee,Tea&amp;Espresso|DripCoffeeMachines"/>
    <n v="249"/>
    <s v="&gt;#500"/>
    <n v="400"/>
    <n v="0.38"/>
    <x v="4"/>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s v="no"/>
    <n v="4"/>
    <n v="277200"/>
    <e v="#NAME?"/>
    <s v="yes"/>
    <n v="905058"/>
  </r>
  <r>
    <x v="1259"/>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s v="&gt;#500"/>
    <n v="599"/>
    <n v="0.69"/>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s v="yes"/>
    <n v="4"/>
    <n v="782294"/>
    <e v="#NAME?"/>
    <s v="no"/>
    <n v="10448"/>
  </r>
  <r>
    <x v="1260"/>
    <s v="KNYUC MART Mini Electric Handy Room Heater Compact Plug-in, The Wall Outlet 400 Watts, Handy Air Warmer Blower Adjustable Timer Digital Display"/>
    <s v="Home&amp;Kitchen|Heating,Cooling&amp;AirQuality|RoomHeaters|FanHeaters"/>
    <n v="778"/>
    <s v="&gt;#500"/>
    <n v="999"/>
    <n v="0.22"/>
    <x v="9"/>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s v="no"/>
    <n v="3.5"/>
    <n v="7992"/>
    <e v="#NAME?"/>
    <s v="yes"/>
    <n v="18608"/>
  </r>
  <r>
    <x v="1261"/>
    <s v="INKULTURE Stainless_Steel Measuring Cups &amp; Spoon Combo for Dry or Liquid/Kitchen Gadgets for Cooking &amp; Baking Cakes/Measuring Cup Set Combo with Handles "/>
    <s v="Home&amp;Kitchen|Kitchen&amp;HomeAppliances|Coffee,Tea&amp;Espresso|CoffeeMakerAccessories|MeasuringSpoons"/>
    <n v="279"/>
    <s v="&gt;#500"/>
    <n v="699"/>
    <n v="0.6"/>
    <x v="5"/>
    <n v="2326"/>
    <s v="COMPLETE‚Ä¨ 4 PCS CUPSET of supreme quality and sturdy stainless steel measuring cups, including 60ML , 80ML , 125ML  and 250ML  and COMPLETE‚Ä¨ 4 PCS Measuring Spoon Set of high quality and sturdy stainless steel measuring spoons with ring , includes: 1/4 TSP, 1/2 TSP , 1  teaspoon, and 1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s v="yes"/>
    <n v="4.5"/>
    <n v="1625874"/>
    <e v="#NAME?"/>
    <s v="no"/>
    <n v="2335304"/>
  </r>
  <r>
    <x v="1262"/>
    <s v="Macmillan Aquafresh 5 Micron PS-05 10&quot; in PP Spun Filter Candle Set for All Type RO Water Purifier 10 inch "/>
    <s v="Home&amp;Kitchen|Kitchen&amp;HomeAppliances|WaterPurifiers&amp;Accessories|WaterPurifierAccessories"/>
    <n v="215"/>
    <s v="&gt;#500"/>
    <n v="1499"/>
    <n v="0.86"/>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s v="yes"/>
    <n v="4"/>
    <n v="1504996"/>
    <e v="#NAME?"/>
    <s v="no"/>
    <n v="6425600"/>
  </r>
  <r>
    <x v="1263"/>
    <s v="Havells D'zire 1000 watt Dry Iron With American Heritage Sole Plate, Aerodynamic Design, Easy Grip Temperature Knob &amp; 2 years Warranty. "/>
    <s v="Home&amp;Kitchen|Kitchen&amp;HomeAppliances|Vacuum,Cleaning&amp;Ironing|Irons,Steamers&amp;Accessories|Irons|DryIrons"/>
    <n v="889"/>
    <s v="&gt;#500"/>
    <n v="1295"/>
    <n v="0.31"/>
    <x v="5"/>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s v="no"/>
    <n v="4.5"/>
    <n v="8288000"/>
    <e v="#NAME?"/>
    <s v="no"/>
    <n v="403200"/>
  </r>
  <r>
    <x v="1264"/>
    <s v="TE‚Ñ¢ Instant Electric Heating Hot and Cold Water Geyser Tap Water with Digital Display "/>
    <s v="Home&amp;Kitchen|Heating,Cooling&amp;AirQuality|WaterHeaters&amp;Geysers|InstantWaterHeaters"/>
    <n v="1449"/>
    <s v="&gt;#500"/>
    <n v="4999"/>
    <n v="0.71"/>
    <x v="10"/>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s v="yes"/>
    <n v="3.5"/>
    <n v="314937"/>
    <e v="#NAME?"/>
    <s v="yes"/>
    <n v="74403"/>
  </r>
  <r>
    <x v="1265"/>
    <s v="ZIGMA WinoteK WinoteK Sun Instant Water Geyser, Water Heater, Portable Water Heater, Geysers Made of First Class ABS Plastic, automatic Reset Model, AE10-3 W "/>
    <s v="Home&amp;Kitchen|Heating,Cooling&amp;AirQuality|WaterHeaters&amp;Geysers|InstantWaterHeaters"/>
    <n v="1190"/>
    <s v="&gt;#500"/>
    <n v="2550"/>
    <n v="0.53"/>
    <x v="12"/>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s v="yes"/>
    <n v="4"/>
    <n v="3011550"/>
    <e v="#NAME?"/>
    <s v="no"/>
    <n v="2229728"/>
  </r>
  <r>
    <x v="1266"/>
    <s v="KENT 11054 Alkaline Water Filter Pitcher 3.5 L | Chemical-Free Water with Balanced pH Levels 8.0 to 9.5 | Solves Acidity Issue | Equipped with Carbon and Sediment Filter - Grey"/>
    <s v="Home&amp;Kitchen|Kitchen&amp;HomeAppliances|WaterPurifiers&amp;Accessories|WaterFilters&amp;Purifiers"/>
    <n v="1799"/>
    <s v="&gt;#500"/>
    <n v="1950"/>
    <n v="0.08"/>
    <x v="2"/>
    <n v="1888"/>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s v="no"/>
    <n v="4"/>
    <n v="3681600"/>
    <e v="#NAME?"/>
    <s v="no"/>
    <n v="12366400"/>
  </r>
  <r>
    <x v="1267"/>
    <s v="Sujata Dynamix DX Mixer Grinder, 900W, 3 Jars "/>
    <s v="Home&amp;Kitchen|Kitchen&amp;HomeAppliances|SmallKitchenAppliances|MixerGrinders"/>
    <n v="6120"/>
    <s v="&gt;#500"/>
    <n v="8478"/>
    <n v="0.28000000000000003"/>
    <x v="14"/>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s v="no"/>
    <n v="4.5"/>
    <n v="55530900"/>
    <e v="#NAME?"/>
    <s v="no"/>
    <n v="12091300"/>
  </r>
  <r>
    <x v="1268"/>
    <s v="Lifelong LLMG74 750 Watt Mixer Grinder with 3 Jars "/>
    <s v="Home&amp;Kitchen|Kitchen&amp;HomeAppliances|SmallKitchenAppliances|MixerGrinders"/>
    <n v="1799"/>
    <s v="&gt;#500"/>
    <n v="3299"/>
    <n v="0.45"/>
    <x v="12"/>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s v="no"/>
    <n v="4"/>
    <n v="6089954"/>
    <e v="#NAME?"/>
    <s v="no"/>
    <n v="2002910"/>
  </r>
  <r>
    <x v="1269"/>
    <s v="TTK Prestige Limited Orion Mixer Grinder 500 Watts, 3 Jars  "/>
    <s v="Home&amp;Kitchen|Kitchen&amp;HomeAppliances|SmallKitchenAppliances|MixerGrinders"/>
    <n v="2199"/>
    <s v="&gt;#500"/>
    <n v="3895"/>
    <n v="0.44"/>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s v="no"/>
    <n v="4"/>
    <n v="4226075"/>
    <e v="#NAME?"/>
    <s v="no"/>
    <n v="314650"/>
  </r>
  <r>
    <x v="1270"/>
    <s v="AGARO Regal Electric Rice Cooker, 3L Ceramic Inner Bowl, Cooks Up to 600 Gms Raw Rice, SS Steamer, Preset Cooking Functions, Preset Timer, Keep Warm Function, LED Display, Black"/>
    <s v="Home&amp;Kitchen|Kitchen&amp;HomeAppliances|SmallKitchenAppliances|Rice&amp;PastaCookers"/>
    <n v="3685"/>
    <s v="&gt;#500"/>
    <n v="5495"/>
    <n v="0.33"/>
    <x v="4"/>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s v="no"/>
    <n v="4"/>
    <n v="1593550"/>
    <e v="#NAME?"/>
    <s v="yes"/>
    <n v="1160"/>
  </r>
  <r>
    <x v="1271"/>
    <s v="VAPJA¬Æ Portable Mini Juicer Cup Blender USB Rechargeable with 4 Blades for Shakes and Smoothies Fruits Vegetables Juice Maker Grinder Mixer Strong Cutting Bottle Sports Travel Outdoors Gym "/>
    <s v="Home&amp;Kitchen|Kitchen&amp;HomeAppliances|SmallKitchenAppliances|JuicerMixerGrinders"/>
    <n v="649"/>
    <s v="&gt;#500"/>
    <n v="999"/>
    <n v="0.35"/>
    <x v="10"/>
    <n v="4"/>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Fully charge the blender after receive it and always recharge it after using. Before blending: Make sure not adding overloaded ingredient  then add some wate or other berverage  to the blender cup 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s v="no"/>
    <n v="3.5"/>
    <n v="3996"/>
    <e v="#NAME?"/>
    <s v="yes"/>
    <n v="38936"/>
  </r>
  <r>
    <x v="1272"/>
    <s v="Philips HD6975/00 25 Litre Digital Oven Toaster Grill, Grey, 25 liter"/>
    <s v="Home&amp;Kitchen|Kitchen&amp;HomeAppliances|SmallKitchenAppliances|OvenToasterGrills"/>
    <n v="8599"/>
    <s v="&gt;#500"/>
    <n v="8995"/>
    <n v="0.04"/>
    <x v="6"/>
    <n v="9734"/>
    <s v="Capacity: 25 litres, s for 4-5 people;Cooking capability: baking, grilling, toasting|Powerful 1500W, Ready signal;Opti temp technology;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s v="no"/>
    <n v="4.5"/>
    <n v="87557330"/>
    <e v="#NAME?"/>
    <s v="no"/>
    <n v="39150148"/>
  </r>
  <r>
    <x v="1273"/>
    <s v="Usha EI 3710 Heavy Weight 1000-Watt Dry Iron with Golden American Heritage Soleplate, 1.75 Kg"/>
    <s v="Home&amp;Kitchen|Kitchen&amp;HomeAppliances|Vacuum,Cleaning&amp;Ironing|Irons,Steamers&amp;Accessories|Irons|DryIrons"/>
    <n v="1110"/>
    <s v="&gt;#500"/>
    <n v="1599"/>
    <n v="0.31"/>
    <x v="5"/>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s v="no"/>
    <n v="4.5"/>
    <n v="6431178"/>
    <e v="#NAME?"/>
    <s v="no"/>
    <n v="10421002"/>
  </r>
  <r>
    <x v="1274"/>
    <s v="Campfire Spring Chef Prolix Instant Portable Water Heater Geyser 1Ltr. for Use Home Stainless Steel Baking Rack | Restaurant | Office | Labs | Clinics | Saloon | with Installation Kit "/>
    <s v="Home&amp;Kitchen|Heating,Cooling&amp;AirQuality|WaterHeaters&amp;Geysers|InstantWaterHeaters"/>
    <n v="1499"/>
    <s v="&gt;#500"/>
    <n v="3500"/>
    <n v="0.56999999999999995"/>
    <x v="17"/>
    <n v="2591"/>
    <s v="Prolix Auto cut off feature: It is available when the user forget to switch off it will going to automatically cut it off.  Shock proof and Heat resistant, Copper Heating Element Tubular type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body and comes with water inlet and outlet Thread type. It is more convenient for usage and it will avoid water leakages. Our geyser is portable, instant, and compact, less power consumption Up to 20% saves electricity compare to other storage geyser|Compact size: It provides Non-stop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s v="yes"/>
    <n v="4.5"/>
    <n v="9068500"/>
    <e v="#NAME?"/>
    <s v="no"/>
    <n v="1378412"/>
  </r>
  <r>
    <x v="1275"/>
    <s v="Themisto TH-WS20 Digital Kitchen Weighing Scale Stainless Steel "/>
    <s v="Home&amp;Kitchen|Kitchen&amp;HomeAppliances|SmallKitchenAppliances|DigitalKitchenScales"/>
    <n v="759"/>
    <s v="&gt;#500"/>
    <n v="1999"/>
    <n v="0.62"/>
    <x v="5"/>
    <n v="532"/>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s v="yes"/>
    <n v="4.5"/>
    <n v="1063468"/>
    <e v="#NAME?"/>
    <s v="yes"/>
    <n v="138320"/>
  </r>
  <r>
    <x v="1276"/>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s v="&gt;#500"/>
    <n v="3199"/>
    <n v="0.17"/>
    <x v="2"/>
    <n v="26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s v="no"/>
    <n v="4"/>
    <n v="831740"/>
    <e v="#NAME?"/>
    <s v="yes"/>
    <n v="434720"/>
  </r>
  <r>
    <x v="1277"/>
    <s v="Lifelong LLSM120G Sandwich Griller , Classic Pro 750 W Sandwich Maker with 4 Slice Non-Stick Fixed Plates for Sandwiches at Home with 1 Year Warranty "/>
    <s v="Home&amp;Kitchen|Kitchen&amp;HomeAppliances|SmallKitchenAppliances|SandwichMakers"/>
    <n v="929"/>
    <s v="#200-#500"/>
    <n v="1300"/>
    <n v="0.28999999999999998"/>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s v="no"/>
    <n v="4"/>
    <n v="2173600"/>
    <e v="#NAME?"/>
    <s v="no"/>
    <n v="13284040"/>
  </r>
  <r>
    <x v="1278"/>
    <s v="Kuber Industries Nylon Mesh Laundry Basket|Sturdy Material &amp; Durable Handles|Netted Lightweight Laundry Bag, Size 36 x 36 x 58, Capicity 30 Ltr "/>
    <s v="Home&amp;Kitchen|HomeStorage&amp;Organization|LaundryOrganization|LaundryBaskets"/>
    <n v="199"/>
    <s v="&gt;#500"/>
    <n v="399"/>
    <n v="0.5"/>
    <x v="8"/>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s v="yes"/>
    <n v="3.5"/>
    <n v="3170055"/>
    <e v="#NAME?"/>
    <s v="no"/>
    <n v="10860815"/>
  </r>
  <r>
    <x v="1279"/>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s v="&gt;#500"/>
    <n v="599"/>
    <n v="0.53"/>
    <x v="13"/>
    <n v="1367"/>
    <s v="Package Contents: 1 Lint Roller with 5 Adhesive Rolls |Dimensions :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s v="yes"/>
    <n v="3.5"/>
    <n v="818833"/>
    <e v="#NAME?"/>
    <s v="no"/>
    <n v="1794871"/>
  </r>
  <r>
    <x v="1280"/>
    <s v="T TOPLINE 180 W Electric Hand Mixer,Hand Blender , Egg Beater, Cake maker , Beater Cream Mix, Food Blender, Beater for Whipping Cream Beater for Cake With 7 -Speed with spatula and oil brush"/>
    <s v="Home&amp;Kitchen|Kitchen&amp;HomeAppliances|SmallKitchenAppliances|HandBlenders"/>
    <n v="549"/>
    <s v="#200-#500"/>
    <n v="999"/>
    <n v="0.45"/>
    <x v="1"/>
    <n v="1313"/>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s v="no"/>
    <n v="4"/>
    <n v="1311687"/>
    <e v="#NAME?"/>
    <s v="no"/>
    <n v="278356"/>
  </r>
  <r>
    <x v="1281"/>
    <s v="Empty Mist Trigger Plastic Spray Bottle for Multi use 200ml Pack of 2"/>
    <s v="Home&amp;Kitchen|HomeStorage&amp;Organization|LaundryOrganization|IroningAccessories|SprayBottles"/>
    <n v="85"/>
    <s v="#200"/>
    <n v="199"/>
    <n v="0.56999999999999995"/>
    <x v="4"/>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s v="yes"/>
    <n v="4"/>
    <n v="42188"/>
    <s v="#200"/>
    <s v="yes"/>
    <n v="13780"/>
  </r>
  <r>
    <x v="1282"/>
    <s v="LONAXA Mini Travel Rechargeable Fruit Juicer - USB Electric Fruit &amp; Vegetable Juice Blender/Grinder for Home and Office Use ‚Ä¶"/>
    <s v="Home&amp;Kitchen|Kitchen&amp;HomeAppliances|SmallKitchenAppliances|JuicerMixerGrinders"/>
    <n v="499"/>
    <s v="&gt;#500"/>
    <n v="1299"/>
    <n v="0.62"/>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s v="yes"/>
    <n v="4"/>
    <n v="84435"/>
    <e v="#NAME?"/>
    <s v="yes"/>
    <n v="177905"/>
  </r>
  <r>
    <x v="1283"/>
    <s v="SUJATA Powermatic Plus, Juicer Mixer Grinder, 900 Watts, 2 Jars "/>
    <s v="Home&amp;Kitchen|Kitchen&amp;HomeAppliances|SmallKitchenAppliances|JuicerMixerGrinders"/>
    <n v="5865"/>
    <s v="&gt;#500"/>
    <n v="7776"/>
    <n v="0.25"/>
    <x v="6"/>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s v="no"/>
    <n v="4.5"/>
    <n v="21282912"/>
    <e v="#NAME?"/>
    <s v="no"/>
    <n v="150535"/>
  </r>
  <r>
    <x v="1284"/>
    <s v="AGARO Royal Double Layered Kettle, 1.5 Litres, Double Layered Cool Touch , Dry Boiling Protection, Black"/>
    <s v="Home&amp;Kitchen|Kitchen&amp;HomeAppliances|SmallKitchenAppliances|Kettles&amp;HotWaterDispensers|ElectricKettles"/>
    <n v="1260"/>
    <s v="&gt;#500"/>
    <n v="2299"/>
    <n v="0.45"/>
    <x v="5"/>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s v="no"/>
    <n v="4.5"/>
    <n v="126445"/>
    <e v="#NAME?"/>
    <s v="yes"/>
    <n v="58575"/>
  </r>
  <r>
    <x v="1285"/>
    <s v="Cafe JEI French Press Coffee and Tea Maker 600ml with 4 Level Filtration System, Heat Resistant Borosilicate Glass "/>
    <s v="Home&amp;Kitchen|Kitchen&amp;HomeAppliances|Coffee,Tea&amp;Espresso|CoffeePresses"/>
    <n v="1099"/>
    <s v="&gt;#500"/>
    <n v="1500"/>
    <n v="0.27"/>
    <x v="7"/>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s v="no"/>
    <n v="4.5"/>
    <n v="1597500"/>
    <e v="#NAME?"/>
    <s v="no"/>
    <n v="2531505"/>
  </r>
  <r>
    <x v="1286"/>
    <s v="Borosil Prime Grill Sandwich Maker "/>
    <s v="Home&amp;Kitchen|Kitchen&amp;HomeAppliances|SmallKitchenAppliances|SandwichMakers"/>
    <n v="1928"/>
    <s v="&gt;#500"/>
    <n v="2590"/>
    <n v="0.26"/>
    <x v="1"/>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s v="no"/>
    <n v="4"/>
    <n v="6156430"/>
    <e v="#NAME?"/>
    <s v="no"/>
    <n v="6106513"/>
  </r>
  <r>
    <x v="1287"/>
    <s v="Candes 10 Litre Perfecto 5 Star Rated Automatic Instant Storage Electric Water Heater with Special Metal Body Anti Rust Coating With Installation Kit, 2KW Geyser "/>
    <s v="Home&amp;Kitchen|Heating,Cooling&amp;AirQuality|WaterHeaters&amp;Geysers|StorageWaterHeaters"/>
    <n v="3249"/>
    <s v="&gt;#500"/>
    <n v="6299"/>
    <n v="0.48"/>
    <x v="2"/>
    <n v="2569"/>
    <s v="Type: Storage; Capacity: 10 Litres; Wattage: 2000 Watts; Pressure: 6.5 Bars ; BEE Rating: 5 Star Rated Energy Efficient Geyser Inner Tank Material: Stainless Steel  Tank with special Anti-Rust coating - 2X Corrosion Resistance; Outer Body Material: Metal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s v="no"/>
    <n v="4"/>
    <n v="16182131"/>
    <e v="#NAME?"/>
    <s v="no"/>
    <n v="15329223"/>
  </r>
  <r>
    <x v="1288"/>
    <s v="Prestige PSMFB 800 Watt Sandwich Toaster with Fixed Plates, Black"/>
    <s v="Home&amp;Kitchen|Kitchen&amp;HomeAppliances|SmallKitchenAppliances|SandwichMakers"/>
    <n v="1199"/>
    <s v="&gt;#500"/>
    <n v="1795"/>
    <n v="0.33"/>
    <x v="3"/>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s v="no"/>
    <n v="4"/>
    <n v="10710765"/>
    <e v="#NAME?"/>
    <s v="no"/>
    <n v="10597392"/>
  </r>
  <r>
    <x v="1289"/>
    <s v="iBELL MPK120L Premium Stainless Steel Multi Purpose Kettle/Cooker with Inner Pot 1.2 Litre "/>
    <s v="Home&amp;Kitchen|Kitchen&amp;HomeAppliances|SmallKitchenAppliances|Kettles&amp;HotWaterDispensers|ElectricKettles"/>
    <n v="1456"/>
    <s v="&gt;#500"/>
    <n v="3190"/>
    <n v="0.54"/>
    <x v="4"/>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s v="yes"/>
    <n v="4"/>
    <n v="5665440"/>
    <e v="#NAME?"/>
    <s v="no"/>
    <n v="7459200"/>
  </r>
  <r>
    <x v="1290"/>
    <s v="Maharaja Whiteline Odacio Plus 550-Watt Juicer Mixer Grinder with 3 Jars "/>
    <s v="Home&amp;Kitchen|Kitchen&amp;HomeAppliances|SmallKitchenAppliances|JuicerMixerGrinders"/>
    <n v="3349"/>
    <s v="&gt;#500"/>
    <n v="4799"/>
    <n v="0.3"/>
    <x v="8"/>
    <n v="4200"/>
    <s v="550 W : Higher the Wattage, tougher the Juicing/Grinding|30 mins continuous grinding &amp; juicing. Large Feeder Tube : Full Apple Feeder Tube.Integrated Juice Carafe : Yes|100% Food grade safe|Versatile :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s v="no"/>
    <n v="3.5"/>
    <n v="20155800"/>
    <e v="#NAME?"/>
    <s v="no"/>
    <n v="1247400"/>
  </r>
  <r>
    <x v="1291"/>
    <s v="Shakti Technology S3 High Pressure Car Washer Machine 1800 Watts and Pressure 120 Bar for Cleaning Car, Bike &amp; Home"/>
    <s v="Home&amp;Kitchen|Kitchen&amp;HomeAppliances|Vacuum,Cleaning&amp;Ironing|PressureWashers,Steam&amp;WindowCleaners"/>
    <n v="4899"/>
    <s v="&gt;#500"/>
    <n v="8999"/>
    <n v="0.46"/>
    <x v="4"/>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s v="no"/>
    <n v="4"/>
    <n v="2672703"/>
    <e v="#NAME?"/>
    <s v="yes"/>
    <n v="1145826"/>
  </r>
  <r>
    <x v="1292"/>
    <s v="Cello Quick Boil Popular Electric Kettle 1 Litre 1200 Watts | Stainless Steel body | Boiler for Water, Silver"/>
    <s v="Home&amp;Kitchen|Kitchen&amp;HomeAppliances|SmallKitchenAppliances|Kettles&amp;HotWaterDispensers|Kettle&amp;ToasterSets"/>
    <n v="1199"/>
    <s v="&gt;#500"/>
    <n v="1899"/>
    <n v="0.37"/>
    <x v="3"/>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s v="no"/>
    <n v="4"/>
    <n v="7326342"/>
    <e v="#NAME?"/>
    <s v="no"/>
    <n v="648144"/>
  </r>
  <r>
    <x v="1293"/>
    <s v="AGARO Glory Cool Mist Ultrasonic Humidifier, 4.5Litres, For Large Area, Room, Home, Office, Adjustable Mist Output, Ceramic Ball Filter, Ultra Quiet, 360¬∞ Rotatable Nozzle, Auto Shut Off, Grey"/>
    <s v="Home&amp;Kitchen|Heating,Cooling&amp;AirQuality|Humidifiers"/>
    <n v="3290"/>
    <s v="&gt;#500"/>
    <n v="5799"/>
    <n v="0.43"/>
    <x v="5"/>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s v="no"/>
    <n v="4.5"/>
    <n v="974232"/>
    <e v="#NAME?"/>
    <s v="yes"/>
    <n v="16968"/>
  </r>
  <r>
    <x v="1294"/>
    <s v="Wolpin 1 Lint Roller with 60 Sheets Remove Clothes Lint Dog Hair Dust  Orange"/>
    <s v="Home&amp;Kitchen|Kitchen&amp;HomeAppliances|Vacuum,Cleaning&amp;Ironing|Irons,Steamers&amp;Accessories|LintShavers"/>
    <n v="179"/>
    <s v="#200-#500"/>
    <n v="799"/>
    <n v="0.78"/>
    <x v="10"/>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s v="yes"/>
    <n v="3.5"/>
    <n v="80699"/>
    <e v="#NAME?"/>
    <s v="yes"/>
    <n v="411474"/>
  </r>
  <r>
    <x v="1295"/>
    <s v="Abode Kitchen Essential Measuring Cup &amp; Spoon for Spices | for Cooking and Baking Cake | Multipurpose Tablespoon Cups with Ring Holder | "/>
    <s v="Home&amp;Kitchen|Kitchen&amp;HomeAppliances|Coffee,Tea&amp;Espresso|CoffeeMakerAccessories|MeasuringSpoons"/>
    <n v="149"/>
    <s v="&gt;#500"/>
    <n v="300"/>
    <n v="0.5"/>
    <x v="4"/>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s v="yes"/>
    <n v="4"/>
    <n v="1222200"/>
    <e v="#NAME?"/>
    <s v="no"/>
    <n v="5736192"/>
  </r>
  <r>
    <x v="1296"/>
    <s v="Sujata Supermix, Mixer Grinder, 900 Watts, 3 Jars "/>
    <s v="Home&amp;Kitchen|Kitchen&amp;HomeAppliances|SmallKitchenAppliances|MixerGrinders"/>
    <n v="5490"/>
    <s v="#200-#500"/>
    <n v="7200"/>
    <n v="0.24"/>
    <x v="7"/>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s v="no"/>
    <n v="4.5"/>
    <n v="10137600"/>
    <e v="#NAME?"/>
    <s v="no"/>
    <n v="5264512"/>
  </r>
  <r>
    <x v="1297"/>
    <s v="CARDEX Digital Kitchen Weighing Machine Multipurpose Electronic Weight Scale With Back Lite LCD Display for Measuring Food, Cake, Vegetable, Fruit "/>
    <s v="Home&amp;Kitchen|Kitchen&amp;HomeAppliances|SmallKitchenAppliances|DigitalKitchenScales"/>
    <n v="379"/>
    <s v="&gt;#500"/>
    <n v="389"/>
    <n v="0.03"/>
    <x v="3"/>
    <n v="3739"/>
    <s v="Kitchen Scale is Compact portable and easy to use. It has tare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s v="no"/>
    <n v="4"/>
    <n v="1454471"/>
    <e v="#NAME?"/>
    <s v="no"/>
    <n v="22026449"/>
  </r>
  <r>
    <x v="1298"/>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s v="&gt;#500"/>
    <n v="13049"/>
    <n v="0.33"/>
    <x v="5"/>
    <n v="5891"/>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 1860-180-3000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s v="no"/>
    <n v="4.5"/>
    <n v="76871659"/>
    <e v="#NAME?"/>
    <s v="no"/>
    <n v="4577307"/>
  </r>
  <r>
    <x v="1299"/>
    <s v="Bajaj Rex DLX 750 W 4 Jars Mixer Grinder, White and Blue"/>
    <s v="Home&amp;Kitchen|Kitchen&amp;HomeAppliances|SmallKitchenAppliances|MixerGrinders"/>
    <n v="3041.67"/>
    <s v="&gt;#500"/>
    <n v="5999"/>
    <n v="0.49"/>
    <x v="1"/>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s v="no"/>
    <n v="4"/>
    <n v="4661223"/>
    <e v="#NAME?"/>
    <s v="yes"/>
    <n v="11002320"/>
  </r>
  <r>
    <x v="1300"/>
    <s v="KENT 16051 Hand Blender 300 W | 5 Variable Speed Control | Multiple Beaters &amp; Dough Hooks | Turbo Function"/>
    <s v="Home&amp;Kitchen|Kitchen&amp;HomeAppliances|SmallKitchenAppliances|HandBlenders"/>
    <n v="1745"/>
    <s v="&gt;#500"/>
    <n v="2400"/>
    <n v="0.27"/>
    <x v="3"/>
    <n v="1416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s v="no"/>
    <n v="4"/>
    <n v="33984000"/>
    <e v="#NAME?"/>
    <s v="no"/>
    <n v="97973040"/>
  </r>
  <r>
    <x v="1301"/>
    <s v="Prestige PIC 15.0+ 1900-Watt Induction Cooktop "/>
    <s v="Home&amp;Kitchen|Kitchen&amp;HomeAppliances|SmallKitchenAppliances|InductionCooktop"/>
    <n v="3180"/>
    <s v="&gt;#500"/>
    <n v="5295"/>
    <n v="0.4"/>
    <x v="3"/>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s v="no"/>
    <n v="4"/>
    <n v="36636105"/>
    <e v="#NAME?"/>
    <s v="no"/>
    <n v="1985753"/>
  </r>
  <r>
    <x v="1302"/>
    <s v="Aqua d pure Active Copper 12-L RO+UV Water Filter Purifier for Home, Kitchen Fully Automatic UF+TDS Controller"/>
    <s v="Home&amp;Kitchen|Kitchen&amp;HomeAppliances|WaterPurifiers&amp;Accessories|WaterFilters&amp;Purifiers"/>
    <n v="4999"/>
    <s v="&gt;#500"/>
    <n v="24999"/>
    <n v="0.8"/>
    <x v="7"/>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s v="yes"/>
    <n v="4.5"/>
    <n v="7174713"/>
    <e v="#NAME?"/>
    <s v="yes"/>
    <n v="82369"/>
  </r>
  <r>
    <x v="1303"/>
    <s v="PrettyKrafts Laundry Square Shape Basket Bag/Foldable/Multipurpose/Carry Handles/Slanting Lid for Home, Cloth Storage, Jute Grey"/>
    <s v="Home&amp;Kitchen|HomeStorage&amp;Organization|LaundryOrganization|LaundryBaskets"/>
    <n v="390"/>
    <s v="&gt;#500"/>
    <n v="799"/>
    <n v="0.51"/>
    <x v="12"/>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s v="yes"/>
    <n v="4"/>
    <n v="229313"/>
    <e v="#NAME?"/>
    <s v="yes"/>
    <n v="111356"/>
  </r>
  <r>
    <x v="1304"/>
    <s v="Libra Roti Maker Electric Automatic | chapati Maker Electric Automatic | roti Maker Machine with 900 Watts for Making Roti/Chapati/Parathas - Stainless Steel"/>
    <s v="Home&amp;Kitchen|Kitchen&amp;HomeAppliances|SmallKitchenAppliances|RotiMakers"/>
    <n v="1999"/>
    <s v="&gt;#500"/>
    <n v="2999"/>
    <n v="0.33"/>
    <x v="6"/>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s v="no"/>
    <n v="4.5"/>
    <n v="1163612"/>
    <e v="#NAME?"/>
    <s v="yes"/>
    <n v="320876"/>
  </r>
  <r>
    <x v="1305"/>
    <s v="Glen 3 in 1 Electric Multi Cooker - Steam, Cook &amp; Egg Boiler with 350 W  - 350 Watts"/>
    <s v="Home&amp;Kitchen|Kitchen&amp;HomeAppliances|SmallKitchenAppliances|EggBoilers"/>
    <n v="1624"/>
    <s v="#200-#500"/>
    <n v="2495"/>
    <n v="0.35"/>
    <x v="4"/>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s v="no"/>
    <n v="4"/>
    <n v="2063365"/>
    <e v="#NAME?"/>
    <s v="yes"/>
    <n v="4111017"/>
  </r>
  <r>
    <x v="1306"/>
    <s v="Dynore Stainless Steel Set of 4 Measuring Cup and 4 Measuring Spoon"/>
    <s v="Home&amp;Kitchen|Kitchen&amp;HomeAppliances|Coffee,Tea&amp;Espresso|CoffeeMakerAccessories|MeasuringSpoons"/>
    <n v="184"/>
    <s v="&gt;#500"/>
    <n v="450"/>
    <n v="0.59"/>
    <x v="3"/>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s v="yes"/>
    <n v="4"/>
    <n v="2236950"/>
    <e v="#NAME?"/>
    <s v="no"/>
    <n v="1138359"/>
  </r>
  <r>
    <x v="1307"/>
    <s v="Lint Remover For Clothes With 1 Year Warranty Fabric Shaver Lint Shaver for Woolen Clothes Blanket Jackets Stainless Steel Blades,Bedding, Clothes and Furniture Best Remover for Fabrics Portable Lint Shavers "/>
    <s v="Home&amp;Kitchen|Kitchen&amp;HomeAppliances|Vacuum,Cleaning&amp;Ironing|Irons,Steamers&amp;Accessories|LintShavers"/>
    <n v="445"/>
    <s v="&gt;#500"/>
    <n v="999"/>
    <n v="0.55000000000000004"/>
    <x v="5"/>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s v="yes"/>
    <n v="4.5"/>
    <n v="228771"/>
    <e v="#NAME?"/>
    <s v="yes"/>
    <n v="806996"/>
  </r>
  <r>
    <x v="1308"/>
    <s v="Monitor AC Stand/Heavy Duty Air Conditioner Outdoor Unit Mounting Bracket"/>
    <s v="Home&amp;Kitchen|Heating,Cooling&amp;AirQuality|Parts&amp;Accessories|FanParts&amp;Accessories"/>
    <n v="699"/>
    <s v="&gt;#500"/>
    <n v="1690"/>
    <n v="0.59"/>
    <x v="4"/>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s v="yes"/>
    <n v="4"/>
    <n v="5955560"/>
    <e v="#NAME?"/>
    <s v="no"/>
    <n v="549744"/>
  </r>
  <r>
    <x v="1309"/>
    <s v="iBELL Induction Cooktop, 2000W with Auto Shut Off and Overheat Protection, BIS Certified, Black"/>
    <s v="Home&amp;Kitchen|Kitchen&amp;HomeAppliances|SmallKitchenAppliances|InductionCooktop"/>
    <n v="1601"/>
    <s v="#200-#500"/>
    <n v="3890"/>
    <n v="0.59"/>
    <x v="3"/>
    <n v="156"/>
    <s v="Induction cooktop with press button control and High quality crystal glass|Certified by Bureau of Indian Standards |Induction cooktop with press button control and High quality crystal glass|Certified by Bureau of Indian Standards |Super wide voltage adaptability and with multifunctions|Auto shutoff safety protection and Overheat protection|High quality coils|2 Year Warranty "/>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s v="yes"/>
    <n v="4"/>
    <n v="606840"/>
    <e v="#NAME?"/>
    <s v="yes"/>
    <n v="76440"/>
  </r>
  <r>
    <x v="1310"/>
    <s v="KENT POWP-Sediment Filter 10'' Thread WCAP"/>
    <s v="Home&amp;Kitchen|Kitchen&amp;HomeAppliances|WaterPurifiers&amp;Accessories|WaterPurifierAccessories"/>
    <n v="231"/>
    <s v="&gt;#500"/>
    <n v="260"/>
    <n v="0.11"/>
    <x v="4"/>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s v="no"/>
    <n v="4"/>
    <n v="127400"/>
    <e v="#NAME?"/>
    <s v="yes"/>
    <n v="40180"/>
  </r>
  <r>
    <x v="1311"/>
    <s v="LACOPINE Mini Pocket Size Lint Roller "/>
    <s v="Home&amp;Kitchen|Kitchen&amp;HomeAppliances|Vacuum,Cleaning&amp;Ironing|Irons,Steamers&amp;Accessories|LintShavers"/>
    <n v="369"/>
    <s v="&gt;#500"/>
    <n v="599"/>
    <n v="0.38"/>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s v="no"/>
    <n v="4"/>
    <n v="49118"/>
    <e v="#NAME?"/>
    <s v="yes"/>
    <n v="58220"/>
  </r>
  <r>
    <x v="1312"/>
    <s v="iBELL SEK170BM Premium Electric Kettle, 1.7 Litre, Stainless Steel with Coating,1500W Auto Cut-Off, Silver with Black"/>
    <s v="Home&amp;Kitchen|Kitchen&amp;HomeAppliances|SmallKitchenAppliances|Kettles&amp;HotWaterDispensers|ElectricKettles"/>
    <n v="809"/>
    <s v="&gt;#500"/>
    <n v="1950"/>
    <n v="0.59"/>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s v="yes"/>
    <n v="4"/>
    <n v="1384500"/>
    <e v="#NAME?"/>
    <s v="yes"/>
    <n v="94430"/>
  </r>
  <r>
    <x v="1313"/>
    <s v="Activa Easy Mix Nutri Mixer Grinder 500 Watt | Long Lasting Shock Proof ABS Body | Heavy Duty Motor With Nano - Grinding Technology"/>
    <s v="Home&amp;Kitchen|Kitchen&amp;HomeAppliances|SmallKitchenAppliances|MixerGrinders"/>
    <n v="1199"/>
    <s v="&gt;#500"/>
    <n v="2990"/>
    <n v="0.6"/>
    <x v="12"/>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s v="yes"/>
    <n v="4"/>
    <n v="397670"/>
    <e v="#NAME?"/>
    <s v="yes"/>
    <n v="365883"/>
  </r>
  <r>
    <x v="1314"/>
    <s v="Sujata Dynamix, Mixer Grinder, 900 Watts, 3 Jars "/>
    <s v="Home&amp;Kitchen|Kitchen&amp;HomeAppliances|SmallKitchenAppliances|MixerGrinders"/>
    <n v="6120"/>
    <s v="&gt;#500"/>
    <n v="8073"/>
    <n v="0.24"/>
    <x v="14"/>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s v="no"/>
    <n v="4.5"/>
    <n v="22208823"/>
    <e v="#NAME?"/>
    <s v="no"/>
    <n v="2121021"/>
  </r>
  <r>
    <x v="1315"/>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s v="&gt;#500"/>
    <n v="2599"/>
    <n v="0.31"/>
    <x v="10"/>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s v="no"/>
    <n v="3.5"/>
    <n v="2003829"/>
    <e v="#NAME?"/>
    <s v="yes"/>
    <n v="1955256"/>
  </r>
  <r>
    <x v="1316"/>
    <s v="Mi Robot Vacuum-Mop P, Best-in-class Laser Navigation in 10-20K INR price band, Intelligent mapping, Robotic Floor Cleaner with 2 in 1 Mopping and Vacuum, App Control , Strong suction"/>
    <s v="Home&amp;Kitchen|Kitchen&amp;HomeAppliances|Vacuum,Cleaning&amp;Ironing|Vacuums&amp;FloorCare|Vacuums|RoboticVacuums"/>
    <n v="18999"/>
    <s v="&gt;#500"/>
    <n v="29999"/>
    <n v="0.37"/>
    <x v="4"/>
    <n v="2536"/>
    <s v="Ultimate Power Machine: With a powerful 2100 Pa suction and high-end brushless motor, you can achieve thorough cleaning of dust and debris in no time. This coupled with the 3200mAh battery provides run-time of up to 130 mins;Dedicated app  for controlling Mi Robot Vacuum-Mop P through Wi-Fi. Along with this user can use host of features like scheduled cleaning , virtual walls/restricted zones, zoned and spot cleaning |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s v="no"/>
    <n v="4"/>
    <n v="76077464"/>
    <e v="#NAME?"/>
    <s v="no"/>
    <n v="19783336"/>
  </r>
  <r>
    <x v="1317"/>
    <s v="Havells Ventil Air DX 200mm Exhaust Fan "/>
    <s v="Home&amp;Kitchen|Heating,Cooling&amp;AirQuality|Fans|ExhaustFans"/>
    <n v="1999"/>
    <s v="&gt;#500"/>
    <n v="2360"/>
    <n v="0.15"/>
    <x v="3"/>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s v="no"/>
    <n v="4"/>
    <n v="18410360"/>
    <e v="#NAME?"/>
    <s v="no"/>
    <n v="4165734"/>
  </r>
  <r>
    <x v="1318"/>
    <s v="AGARO Royal Stand 1000W Mixer with 5L SS Bowl and 8 Speed Setting, Includes Whisking Cone, Mixing Beater &amp; Dough Hook, and Splash Guard, 2 Years Warranty, , Medium "/>
    <s v="Home&amp;Kitchen|Kitchen&amp;HomeAppliances|SmallKitchenAppliances|StandMixers"/>
    <n v="5999"/>
    <s v="&gt;#500"/>
    <n v="11495"/>
    <n v="0.48"/>
    <x v="5"/>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s v="no"/>
    <n v="4.5"/>
    <n v="6138330"/>
    <e v="#NAME?"/>
    <s v="yes"/>
    <n v="479532"/>
  </r>
  <r>
    <x v="1319"/>
    <s v="Crompton Highspeed Markle Prime 1200 mm  Anti-Dust Ceiling Fan with Energy Efficient 55W Motor "/>
    <s v="Home&amp;Kitchen|Heating,Cooling&amp;AirQuality|Fans|CeilingFans"/>
    <n v="2599"/>
    <s v="&gt;#500"/>
    <n v="4780"/>
    <n v="0.46"/>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s v="no"/>
    <n v="4"/>
    <n v="4292440"/>
    <e v="#NAME?"/>
    <s v="yes"/>
    <n v="1079396"/>
  </r>
  <r>
    <x v="1320"/>
    <s v="Lifelong LLWM105 750-Watt Belgian Waffle Maker for Home| Makes 2 Square Shape Waffles| Non-stick Plates| Easy to Use¬†with Indicator Lights "/>
    <s v="Home&amp;Kitchen|Kitchen&amp;HomeAppliances|SmallKitchenAppliances|WaffleMakers&amp;Irons"/>
    <n v="1199"/>
    <s v="#200-#500"/>
    <n v="2400"/>
    <n v="0.5"/>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s v="yes"/>
    <n v="4"/>
    <n v="2884800"/>
    <e v="#NAME?"/>
    <s v="no"/>
    <n v="1331816"/>
  </r>
  <r>
    <x v="1321"/>
    <s v="Kuber Industries Waterproof Round Laundry Bag/Hamper|Polka Dots Print Print with Handles|Foldable Bin &amp; 45 Liter Capicity|Size 37 x 37 x 49, Pack of 1- CTKTC044992"/>
    <s v="Home&amp;Kitchen|HomeStorage&amp;Organization|LaundryOrganization|LaundryBaskets"/>
    <n v="219"/>
    <s v="&gt;#500"/>
    <n v="249"/>
    <n v="0.12"/>
    <x v="1"/>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s v="no"/>
    <n v="4"/>
    <n v="275892"/>
    <e v="#NAME?"/>
    <s v="no"/>
    <n v="18836"/>
  </r>
  <r>
    <x v="1322"/>
    <s v="Portable, Handy Compact Plug-in Portable Digital Electric Heater Fan Wall-Outlet Handy Air Warmer Blower Adjustable Timer Digital Display Heater for Home/Office/Camper "/>
    <s v="Home&amp;Kitchen|Heating,Cooling&amp;AirQuality|RoomHeaters|FanHeaters"/>
    <n v="799"/>
    <s v="&gt;#500"/>
    <n v="1199"/>
    <n v="0.33"/>
    <x v="6"/>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s v="no"/>
    <n v="4.5"/>
    <n v="20383"/>
    <e v="#NAME?"/>
    <s v="yes"/>
    <n v="177293"/>
  </r>
  <r>
    <x v="1323"/>
    <s v="Karcher WD3 EU Wet and Dry Vacuum Cleaner, 1000 Watts Powerful Suction, 17 L Capacity, Blower Function, Easy Filter Removal for Home and Garden Cleaning¬† "/>
    <s v="Home&amp;Kitchen|Kitchen&amp;HomeAppliances|Vacuum,Cleaning&amp;Ironing|Vacuums&amp;FloorCare|Vacuums|Wet-DryVacuums"/>
    <n v="6199"/>
    <s v="&gt;#500"/>
    <n v="10999"/>
    <n v="0.44"/>
    <x v="3"/>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s v="no"/>
    <n v="4"/>
    <n v="114708571"/>
    <e v="#NAME?"/>
    <s v="no"/>
    <n v="33289368"/>
  </r>
  <r>
    <x v="1324"/>
    <s v="INALSA Air Fryer Digital 4L Nutri Fry - 1400W with Smart AirCrisp Technology| 8-Preset Menu, Touch Control &amp; Digital Display|Variable Temperature &amp; Timer Control|Free Recipe book|2 Yr Warranty "/>
    <s v="Home&amp;Kitchen|Kitchen&amp;HomeAppliances|SmallKitchenAppliances|DeepFatFryers|AirFryers"/>
    <n v="6790"/>
    <s v="&gt;#500"/>
    <n v="10995"/>
    <n v="0.38"/>
    <x v="7"/>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s v="no"/>
    <n v="4.5"/>
    <n v="35096040"/>
    <e v="#NAME?"/>
    <s v="no"/>
    <n v="18746616"/>
  </r>
  <r>
    <x v="1325"/>
    <s v="AmazonBasics High Speed 55 Watt Oscillating Pedestal Fan, 400mm Sweep Length, White "/>
    <s v="Home&amp;Kitchen|Heating,Cooling&amp;AirQuality|Fans|PedestalFans"/>
    <n v="1982.84"/>
    <s v="#200-#500"/>
    <n v="3300"/>
    <n v="0.4"/>
    <x v="4"/>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s v="no"/>
    <n v="4"/>
    <n v="19380900"/>
    <e v="#NAME?"/>
    <s v="no"/>
    <n v="8098867"/>
  </r>
  <r>
    <x v="1326"/>
    <s v="Eco Crystal J 5 inch Cartridge "/>
    <s v="Home&amp;Kitchen|Kitchen&amp;HomeAppliances|WaterPurifiers&amp;Accessories|WaterPurifierAccessories"/>
    <n v="199"/>
    <s v="&gt;#500"/>
    <n v="400"/>
    <n v="0.5"/>
    <x v="4"/>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s v="yes"/>
    <n v="4"/>
    <n v="551600"/>
    <e v="#NAME?"/>
    <s v="no"/>
    <n v="2105733"/>
  </r>
  <r>
    <x v="1327"/>
    <s v="Borosil Rio 1.5 L Electric Kettle, Stainless Steel Inner Body, Boil Water For Tea, Coffee, Soup, Silver"/>
    <s v="Home&amp;Kitchen|Kitchen&amp;HomeAppliances|SmallKitchenAppliances|Kettles&amp;HotWaterDispensers|ElectricKettles"/>
    <n v="1180"/>
    <s v="&gt;#500"/>
    <n v="1440"/>
    <n v="0.18"/>
    <x v="3"/>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s v="no"/>
    <n v="4"/>
    <n v="2198880"/>
    <e v="#NAME?"/>
    <s v="no"/>
    <n v="4101522"/>
  </r>
  <r>
    <x v="1328"/>
    <s v="Havells Ambrose 1200mm Ceiling Fan "/>
    <s v="Home&amp;Kitchen|Heating,Cooling&amp;AirQuality|Fans|CeilingFans"/>
    <n v="2199"/>
    <s v="&gt;#500"/>
    <n v="3045"/>
    <n v="0.28000000000000003"/>
    <x v="3"/>
    <n v="2686"/>
    <s v="Installation is not provided by brand; For product related queries please contact_us on: 18001031313;Blade size- 1200 mm ;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s v="no"/>
    <n v="4"/>
    <n v="8178870"/>
    <e v="#NAME?"/>
    <s v="no"/>
    <n v="478108"/>
  </r>
  <r>
    <x v="1329"/>
    <s v="PHILIPS Drip Coffee Maker HD7432/20, 0.6 L, Ideal for 2-7 cups, Black, Medium"/>
    <s v="Home&amp;Kitchen|Kitchen&amp;HomeAppliances|Coffee,Tea&amp;Espresso|DripCoffeeMachines"/>
    <n v="2999"/>
    <s v="#200-#500"/>
    <n v="3595"/>
    <n v="0.17"/>
    <x v="1"/>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s v="no"/>
    <n v="4"/>
    <n v="639910"/>
    <e v="#NAME?"/>
    <s v="yes"/>
    <n v="474192"/>
  </r>
  <r>
    <x v="1330"/>
    <s v="Eureka Forbes Euroclean Paper Vacuum Cleaner Dust Bags for Excel, Ace, 300, Jet Models - Set of 10"/>
    <s v="Home&amp;Kitchen|Kitchen&amp;HomeAppliances|Vacuum,Cleaning&amp;Ironing|Vacuums&amp;FloorCare|VacuumAccessories|VacuumBags|HandheldBags"/>
    <n v="253"/>
    <s v="&gt;#500"/>
    <n v="500"/>
    <n v="0.49"/>
    <x v="5"/>
    <n v="2664"/>
    <s v="Special Anti-Microbial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s v="no"/>
    <n v="4.5"/>
    <n v="1332000"/>
    <e v="#NAME?"/>
    <s v="no"/>
    <n v="564768"/>
  </r>
  <r>
    <x v="1331"/>
    <s v="Larrito wooden Cool Mist Humidifiers Essential Oil Diffuser Aroma Air Humidifier with Colorful Change for Car, Office, Babies, humidifiers for home, air humidifier for room "/>
    <s v="Home&amp;Kitchen|Heating,Cooling&amp;AirQuality|Humidifiers"/>
    <n v="499"/>
    <s v="&gt;#500"/>
    <n v="799"/>
    <n v="0.38"/>
    <x v="10"/>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s v="no"/>
    <n v="3.5"/>
    <n v="169388"/>
    <e v="#NAME?"/>
    <s v="yes"/>
    <n v="5088"/>
  </r>
  <r>
    <x v="1332"/>
    <s v="Hilton Quartz Heater 400/800-Watt ISI 2 Rods Multi Mode Heater Long Lasting Quick Heating Extremely Warm "/>
    <s v="Home&amp;Kitchen|Heating,Cooling&amp;AirQuality|RoomHeaters|ElectricHeaters"/>
    <n v="1149"/>
    <s v="&gt;#500"/>
    <n v="1899"/>
    <n v="0.39"/>
    <x v="13"/>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s v="no"/>
    <n v="3.5"/>
    <n v="45576"/>
    <e v="#NAME?"/>
    <s v="yes"/>
    <n v="44832"/>
  </r>
  <r>
    <x v="1333"/>
    <s v="Syska SDI-07 1000 W Stellar with Golden American Heritage Soleplate Dry Iron "/>
    <s v="Home&amp;Kitchen|Kitchen&amp;HomeAppliances|Vacuum,Cleaning&amp;Ironing|Irons,Steamers&amp;Accessories|Irons|DryIrons"/>
    <n v="457"/>
    <s v="#200-#500"/>
    <n v="799"/>
    <n v="0.43"/>
    <x v="5"/>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s v="no"/>
    <n v="4.5"/>
    <n v="1492532"/>
    <e v="#NAME?"/>
    <s v="no"/>
    <n v="842468"/>
  </r>
  <r>
    <x v="1334"/>
    <s v="IKEA Milk Frother for Your Milk, Coffee,, Black"/>
    <s v="Home&amp;Kitchen|Kitchen&amp;HomeAppliances|Coffee,Tea&amp;Espresso|MilkFrothers"/>
    <n v="229"/>
    <s v="&gt;#500"/>
    <n v="399"/>
    <n v="0.43"/>
    <x v="10"/>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s v="no"/>
    <n v="3.5"/>
    <n v="179949"/>
    <e v="#NAME?"/>
    <s v="yes"/>
    <n v="71709"/>
  </r>
  <r>
    <x v="1335"/>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s v="&gt;#500"/>
    <n v="699"/>
    <n v="0.72"/>
    <x v="26"/>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s v="yes"/>
    <n v="3"/>
    <n v="111141"/>
    <e v="#NAME?"/>
    <s v="yes"/>
    <n v="6201"/>
  </r>
  <r>
    <x v="1336"/>
    <s v="Kitchengenix's Mini Waffle Maker 4 Inch- 350 Watts: Stainless Steel Non-Stick Electric Iron Machine for Individual Belgian Waffles, Pan Cakes, Paninis or Other Snacks "/>
    <s v="Home&amp;Kitchen|Kitchen&amp;HomeAppliances|SmallKitchenAppliances|WaffleMakers&amp;Irons"/>
    <n v="899"/>
    <s v="&gt;#500"/>
    <n v="1999"/>
    <n v="0.55000000000000004"/>
    <x v="3"/>
    <n v="39"/>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s v="yes"/>
    <n v="4"/>
    <n v="77961"/>
    <e v="#NAME?"/>
    <s v="yes"/>
    <n v="254709"/>
  </r>
  <r>
    <x v="1337"/>
    <s v="Bajaj HM-01 Powerful 250W Hand Mixer, Black"/>
    <s v="Home&amp;Kitchen|Kitchen&amp;HomeAppliances|SmallKitchenAppliances|HandMixers"/>
    <n v="1499"/>
    <s v="&gt;#500"/>
    <n v="2199"/>
    <n v="0.32"/>
    <x v="6"/>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s v="no"/>
    <n v="4.5"/>
    <n v="14361669"/>
    <e v="#NAME?"/>
    <s v="no"/>
    <n v="1449882"/>
  </r>
  <r>
    <x v="1338"/>
    <s v="KNOWZA Electric Handheld Milk Wand Mixer Frother for Latte Coffee Hot Milk, Milk Frother for Coffee, Egg Beater, Hand Blender, Coffee Beater "/>
    <s v="Home&amp;Kitchen|Kitchen&amp;HomeAppliances|SmallKitchenAppliances|HandBlenders"/>
    <n v="426"/>
    <s v="&gt;#500"/>
    <n v="999"/>
    <n v="0.56999999999999995"/>
    <x v="4"/>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 This handheld milk frother mixer can be reused only by replacing the battery, and it can work more than 2000 times in total, making thousands of cups of milk froth for you.|OPERATED BY AA 1.5 V x 2 Batteries |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s v="yes"/>
    <n v="4"/>
    <n v="221778"/>
    <e v="#NAME?"/>
    <s v="yes"/>
    <n v="43290"/>
  </r>
  <r>
    <x v="1339"/>
    <s v="Usha Hc 812 T Thermo Fan Room Heater"/>
    <s v="Home&amp;Kitchen|Heating,Cooling&amp;AirQuality|RoomHeaters|FanHeaters"/>
    <n v="2320"/>
    <s v="&gt;#500"/>
    <n v="3290"/>
    <n v="0.28999999999999998"/>
    <x v="12"/>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s v="no"/>
    <n v="4"/>
    <n v="641550"/>
    <e v="#NAME?"/>
    <s v="yes"/>
    <n v="445185"/>
  </r>
  <r>
    <x v="1340"/>
    <s v="akiara - Makes life easy Mini Sewing Machine for Home Tailoring use | Mini Silai Machine with Sewing Kit Set Sewing Box with Thread Scissors, Needle All in One Sewing Accessories "/>
    <s v="Home&amp;Kitchen|Kitchen&amp;HomeAppliances|SewingMachines&amp;Accessories|Sewing&amp;EmbroideryMachines"/>
    <n v="1563"/>
    <s v="&gt;#500"/>
    <n v="3098"/>
    <n v="0.5"/>
    <x v="13"/>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s v="yes"/>
    <n v="3.5"/>
    <n v="7072734"/>
    <e v="#NAME?"/>
    <s v="no"/>
    <n v="2572941"/>
  </r>
  <r>
    <x v="1341"/>
    <s v="USHA 1212 PTC with Adjustable Thermostat Fan Heater ."/>
    <s v="Home&amp;Kitchen|Heating,Cooling&amp;AirQuality|RoomHeaters|ElectricHeaters"/>
    <n v="3487.77"/>
    <s v="&gt;#500"/>
    <n v="4990"/>
    <n v="0.3"/>
    <x v="4"/>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s v="no"/>
    <n v="4"/>
    <n v="5623730"/>
    <e v="#NAME?"/>
    <s v="no"/>
    <n v="127351"/>
  </r>
  <r>
    <x v="1342"/>
    <s v="4 in 1 Handheld Electric Vegetable Cutter Set,Wireless Food Processor Electric Food Chopper for Garlic Chili Pepper Onion Ginger Celery Meat with Brush"/>
    <s v="Home&amp;Kitchen|Kitchen&amp;HomeAppliances|SmallKitchenAppliances|MiniFoodProcessors&amp;Choppers"/>
    <n v="498"/>
    <s v="&gt;#500"/>
    <n v="1200"/>
    <n v="0.59"/>
    <x v="15"/>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s v="yes"/>
    <n v="3"/>
    <n v="135600"/>
    <e v="#NAME?"/>
    <s v="yes"/>
    <n v="284534"/>
  </r>
  <r>
    <x v="1343"/>
    <s v="Philips HD9306/06 1.5-Litre Electric Kettle "/>
    <s v="Home&amp;Kitchen|Kitchen&amp;HomeAppliances|SmallKitchenAppliances|Kettles&amp;HotWaterDispensers|ElectricKettles"/>
    <n v="2695"/>
    <s v="&gt;#500"/>
    <n v="2695"/>
    <n v="0"/>
    <x v="6"/>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s v="no"/>
    <n v="4.5"/>
    <n v="6786010"/>
    <e v="#NAME?"/>
    <s v="no"/>
    <n v="1384900"/>
  </r>
  <r>
    <x v="1344"/>
    <s v="Libra Room Heater for Home, Room Heaters Home for Winter, Electric Heater with 2000 Watts Power as per IS Specification for Small to Medium Rooms - FH12 "/>
    <s v="Home&amp;Kitchen|Heating,Cooling&amp;AirQuality|RoomHeaters|ElectricHeaters"/>
    <n v="949"/>
    <s v="&gt;#500"/>
    <n v="2299"/>
    <n v="0.59"/>
    <x v="10"/>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s v="yes"/>
    <n v="3.5"/>
    <n v="1264450"/>
    <e v="#NAME?"/>
    <s v="yes"/>
    <n v="1100"/>
  </r>
  <r>
    <x v="1345"/>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s v="&gt;#500"/>
    <n v="999"/>
    <n v="0.8"/>
    <x v="20"/>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 As the machine runs, dog hair remover completely absorbs the hair from the clothes without clogging the drain.|Easy To Clean And Reuse: Unlike hairless cylinders, they are easy to reuse and clean, rinse with water after use and dry in a cool place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s v="yes"/>
    <n v="3"/>
    <n v="1998"/>
    <e v="#NAME?"/>
    <s v="yes"/>
    <n v="2180"/>
  </r>
  <r>
    <x v="1346"/>
    <s v="Noir Aqua - 5pcs PP Spun Filter + 1 Spanner | for All Types of RO Water purifiers  - RO Spun Filter Cartridge Sponge Replacement Water Filter Candle"/>
    <s v="Home&amp;Kitchen|Kitchen&amp;HomeAppliances|WaterPurifiers&amp;Accessories|WaterPurifierAccessories"/>
    <n v="379"/>
    <s v="&gt;#500"/>
    <n v="919"/>
    <n v="0.59"/>
    <x v="1"/>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s v="yes"/>
    <n v="4"/>
    <n v="1001710"/>
    <e v="#NAME?"/>
    <s v="no"/>
    <n v="4488620"/>
  </r>
  <r>
    <x v="1347"/>
    <s v="Prestige Delight PRWO Electric Rice Cooker "/>
    <s v="Home&amp;Kitchen|Kitchen&amp;HomeAppliances|SmallKitchenAppliances|Rice&amp;PastaCookers"/>
    <n v="2280"/>
    <s v="&gt;#500"/>
    <n v="3045"/>
    <n v="0.25"/>
    <x v="4"/>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s v="no"/>
    <n v="4"/>
    <n v="12539310"/>
    <e v="#NAME?"/>
    <s v="no"/>
    <n v="1927224"/>
  </r>
  <r>
    <x v="1348"/>
    <s v="Bajaj Majesty RX10 2000 Watts Heat Convector Room Heater "/>
    <s v="Home&amp;Kitchen|Heating,Cooling&amp;AirQuality|RoomHeaters|HeatConvectors"/>
    <n v="2219"/>
    <s v="&gt;#500"/>
    <n v="3080"/>
    <n v="0.28000000000000003"/>
    <x v="10"/>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s v="no"/>
    <n v="3.5"/>
    <n v="1441440"/>
    <e v="#NAME?"/>
    <s v="yes"/>
    <n v="3758508"/>
  </r>
  <r>
    <x v="1349"/>
    <s v="Havells Ventil Air DSP 230mm Exhaust Fan "/>
    <s v="Home&amp;Kitchen|Heating,Cooling&amp;AirQuality|Fans|ExhaustFans"/>
    <n v="1399"/>
    <s v="&gt;#500"/>
    <n v="1890"/>
    <n v="0.26"/>
    <x v="1"/>
    <n v="8031"/>
    <s v="Fan sweep area: 230 MM ; Noise level:  dB; Fan body dimension :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s v="no"/>
    <n v="4"/>
    <n v="15178590"/>
    <e v="#NAME?"/>
    <s v="no"/>
    <n v="56112597"/>
  </r>
  <r>
    <x v="1350"/>
    <s v="Borosil Jumbo 1000-Watt Grill Sandwich Maker "/>
    <s v="Home&amp;Kitchen|Kitchen&amp;HomeAppliances|SmallKitchenAppliances|SandwichMakers"/>
    <n v="2863"/>
    <e v="#REF!"/>
    <n v="3690"/>
    <n v="0.22"/>
    <x v="5"/>
    <n v="6987"/>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s v="no"/>
    <n v="4.5"/>
    <n v="25782030"/>
    <e v="#NAME?"/>
    <s v="n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A969A-449A-49EA-80DC-809953D72C2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ies">
  <location ref="A3:B215" firstHeaderRow="1" firstDataRow="1" firstDataCol="1"/>
  <pivotFields count="23">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Average of discount_percentage" fld="6" subtotal="average" baseField="0" baseItem="0" numFmtId="9"/>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CF484-85C2-444E-9E3F-58589FCC90D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15" firstHeaderRow="1" firstDataRow="1" firstDataCol="1"/>
  <pivotFields count="23">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291">
        <item x="985"/>
        <item x="1119"/>
        <item x="136"/>
        <item x="478"/>
        <item x="690"/>
        <item x="523"/>
        <item x="1281"/>
        <item x="257"/>
        <item x="178"/>
        <item x="244"/>
        <item x="48"/>
        <item x="158"/>
        <item x="154"/>
        <item x="127"/>
        <item x="208"/>
        <item x="245"/>
        <item x="310"/>
        <item x="289"/>
        <item x="231"/>
        <item x="1235"/>
        <item x="259"/>
        <item x="129"/>
        <item x="86"/>
        <item x="264"/>
        <item x="170"/>
        <item x="24"/>
        <item x="67"/>
        <item x="167"/>
        <item x="589"/>
        <item x="1122"/>
        <item x="1253"/>
        <item x="987"/>
        <item x="1055"/>
        <item x="995"/>
        <item x="1076"/>
        <item x="358"/>
        <item x="225"/>
        <item x="1161"/>
        <item x="893"/>
        <item x="1233"/>
        <item x="1162"/>
        <item x="885"/>
        <item x="1033"/>
        <item x="890"/>
        <item x="1210"/>
        <item x="1224"/>
        <item x="1258"/>
        <item x="931"/>
        <item x="312"/>
        <item x="626"/>
        <item x="772"/>
        <item x="664"/>
        <item x="603"/>
        <item x="693"/>
        <item x="268"/>
        <item x="322"/>
        <item x="144"/>
        <item x="60"/>
        <item x="321"/>
        <item x="1078"/>
        <item x="1279"/>
        <item x="1018"/>
        <item x="1101"/>
        <item x="790"/>
        <item x="297"/>
        <item x="898"/>
        <item x="234"/>
        <item x="493"/>
        <item x="916"/>
        <item x="1158"/>
        <item x="1117"/>
        <item x="215"/>
        <item x="47"/>
        <item x="65"/>
        <item x="615"/>
        <item x="613"/>
        <item x="101"/>
        <item x="184"/>
        <item x="188"/>
        <item x="253"/>
        <item x="210"/>
        <item x="69"/>
        <item x="644"/>
        <item x="851"/>
        <item x="271"/>
        <item x="276"/>
        <item x="305"/>
        <item x="254"/>
        <item x="284"/>
        <item x="318"/>
        <item x="125"/>
        <item x="128"/>
        <item x="226"/>
        <item x="124"/>
        <item x="1164"/>
        <item x="159"/>
        <item x="183"/>
        <item x="283"/>
        <item x="12"/>
        <item x="1265"/>
        <item x="261"/>
        <item x="1059"/>
        <item x="51"/>
        <item x="49"/>
        <item x="133"/>
        <item x="52"/>
        <item x="145"/>
        <item x="36"/>
        <item x="30"/>
        <item x="40"/>
        <item x="209"/>
        <item x="182"/>
        <item x="287"/>
        <item x="63"/>
        <item x="241"/>
        <item x="386"/>
        <item x="75"/>
        <item x="390"/>
        <item x="495"/>
        <item x="171"/>
        <item x="76"/>
        <item x="31"/>
        <item x="162"/>
        <item x="146"/>
        <item x="385"/>
        <item x="27"/>
        <item x="54"/>
        <item x="9"/>
        <item x="1"/>
        <item x="17"/>
        <item x="1124"/>
        <item x="202"/>
        <item x="422"/>
        <item x="707"/>
        <item x="715"/>
        <item x="1147"/>
        <item x="646"/>
        <item x="713"/>
        <item x="1242"/>
        <item x="1116"/>
        <item x="1151"/>
        <item x="1037"/>
        <item x="812"/>
        <item x="273"/>
        <item x="218"/>
        <item x="976"/>
        <item x="981"/>
        <item x="1135"/>
        <item x="1008"/>
        <item x="932"/>
        <item x="1036"/>
        <item x="929"/>
        <item x="989"/>
        <item x="864"/>
        <item x="904"/>
        <item x="1006"/>
        <item x="1276"/>
        <item x="878"/>
        <item x="1167"/>
        <item x="873"/>
        <item x="1287"/>
        <item x="924"/>
        <item x="894"/>
        <item x="918"/>
        <item x="871"/>
        <item x="905"/>
        <item x="1099"/>
        <item x="950"/>
        <item x="1090"/>
        <item x="874"/>
        <item x="1012"/>
        <item x="1239"/>
        <item x="857"/>
        <item x="869"/>
        <item x="930"/>
        <item x="1051"/>
        <item x="853"/>
        <item x="155"/>
        <item x="119"/>
        <item x="195"/>
        <item x="256"/>
        <item x="810"/>
        <item x="163"/>
        <item x="230"/>
        <item x="303"/>
        <item x="844"/>
        <item x="1168"/>
        <item x="1069"/>
        <item x="147"/>
        <item x="201"/>
        <item x="239"/>
        <item x="83"/>
        <item x="29"/>
        <item x="506"/>
        <item x="502"/>
        <item x="598"/>
        <item x="575"/>
        <item x="717"/>
        <item x="341"/>
        <item x="501"/>
        <item x="762"/>
        <item x="525"/>
        <item x="524"/>
        <item x="632"/>
        <item x="398"/>
        <item x="846"/>
        <item x="92"/>
        <item x="3"/>
        <item x="591"/>
        <item x="437"/>
        <item x="111"/>
        <item x="181"/>
        <item x="216"/>
        <item x="6"/>
        <item x="456"/>
        <item x="415"/>
        <item x="508"/>
        <item x="534"/>
        <item x="561"/>
        <item x="466"/>
        <item x="511"/>
        <item x="556"/>
        <item x="252"/>
        <item x="11"/>
        <item x="673"/>
        <item x="833"/>
        <item x="671"/>
        <item x="18"/>
        <item x="74"/>
        <item x="138"/>
        <item x="370"/>
        <item x="411"/>
        <item x="328"/>
        <item x="438"/>
        <item x="410"/>
        <item x="335"/>
        <item x="372"/>
        <item x="912"/>
        <item x="1081"/>
        <item x="1289"/>
        <item x="1226"/>
        <item x="1267"/>
        <item x="1173"/>
        <item x="919"/>
        <item x="543"/>
        <item x="725"/>
        <item x="532"/>
        <item x="766"/>
        <item x="718"/>
        <item x="517"/>
        <item x="549"/>
        <item x="642"/>
        <item x="550"/>
        <item x="649"/>
        <item x="541"/>
        <item x="520"/>
        <item x="627"/>
        <item x="1066"/>
        <item x="1005"/>
        <item x="675"/>
        <item x="1219"/>
        <item x="920"/>
        <item x="903"/>
        <item x="910"/>
        <item x="1178"/>
        <item x="895"/>
        <item x="960"/>
        <item x="1032"/>
        <item x="948"/>
        <item x="250"/>
        <item x="781"/>
        <item x="1225"/>
        <item x="197"/>
        <item x="611"/>
        <item x="741"/>
        <item x="755"/>
        <item x="821"/>
        <item x="838"/>
        <item x="1214"/>
        <item x="1227"/>
        <item x="1189"/>
        <item x="1108"/>
        <item x="840"/>
        <item x="808"/>
        <item x="770"/>
        <item x="236"/>
        <item x="219"/>
        <item x="1237"/>
        <item x="839"/>
        <item x="551"/>
        <item x="535"/>
        <item x="797"/>
        <item x="612"/>
        <item x="71"/>
        <item x="1121"/>
        <item x="1142"/>
        <item x="1232"/>
        <item x="602"/>
        <item x="835"/>
        <item x="811"/>
        <item x="658"/>
        <item x="747"/>
        <item x="746"/>
        <item x="522"/>
        <item x="795"/>
        <item x="710"/>
        <item x="678"/>
        <item x="572"/>
        <item x="726"/>
        <item x="583"/>
        <item x="970"/>
        <item x="200"/>
        <item x="113"/>
        <item x="1009"/>
        <item x="729"/>
        <item x="978"/>
        <item x="242"/>
        <item x="865"/>
        <item x="110"/>
        <item x="1105"/>
        <item x="911"/>
        <item x="1177"/>
        <item x="928"/>
        <item x="1259"/>
        <item x="1114"/>
        <item x="966"/>
        <item x="1165"/>
        <item x="945"/>
        <item x="939"/>
        <item x="1118"/>
        <item x="977"/>
        <item x="1091"/>
        <item x="1025"/>
        <item x="1174"/>
        <item x="107"/>
        <item x="677"/>
        <item x="841"/>
        <item x="645"/>
        <item x="211"/>
        <item x="1085"/>
        <item x="262"/>
        <item x="676"/>
        <item x="265"/>
        <item x="100"/>
        <item x="518"/>
        <item x="519"/>
        <item x="526"/>
        <item x="542"/>
        <item x="1125"/>
        <item x="581"/>
        <item x="696"/>
        <item x="537"/>
        <item x="794"/>
        <item x="657"/>
        <item x="731"/>
        <item x="46"/>
        <item x="1074"/>
        <item x="362"/>
        <item x="634"/>
        <item x="763"/>
        <item x="754"/>
        <item x="191"/>
        <item x="599"/>
        <item x="574"/>
        <item x="699"/>
        <item x="39"/>
        <item x="148"/>
        <item x="521"/>
        <item x="587"/>
        <item x="843"/>
        <item x="28"/>
        <item x="20"/>
        <item x="660"/>
        <item x="499"/>
        <item x="1246"/>
        <item x="1266"/>
        <item x="814"/>
        <item x="590"/>
        <item x="652"/>
        <item x="1133"/>
        <item x="156"/>
        <item x="115"/>
        <item x="166"/>
        <item x="238"/>
        <item x="498"/>
        <item x="423"/>
        <item x="346"/>
        <item x="431"/>
        <item x="1221"/>
        <item x="460"/>
        <item x="1040"/>
        <item x="708"/>
        <item x="700"/>
        <item x="1045"/>
        <item x="567"/>
        <item x="1193"/>
        <item x="672"/>
        <item x="1062"/>
        <item x="767"/>
        <item x="323"/>
        <item x="1084"/>
        <item x="1181"/>
        <item x="1106"/>
        <item x="1269"/>
        <item x="999"/>
        <item x="925"/>
        <item x="986"/>
        <item x="544"/>
        <item x="622"/>
        <item x="308"/>
        <item x="773"/>
        <item x="1004"/>
        <item x="697"/>
        <item x="1050"/>
        <item x="378"/>
        <item x="621"/>
        <item x="353"/>
        <item x="451"/>
        <item x="349"/>
        <item x="326"/>
        <item x="692"/>
        <item x="327"/>
        <item x="421"/>
        <item x="723"/>
        <item x="497"/>
        <item x="359"/>
        <item x="79"/>
        <item x="44"/>
        <item x="247"/>
        <item x="452"/>
        <item x="177"/>
        <item x="175"/>
        <item x="193"/>
        <item x="429"/>
        <item x="81"/>
        <item x="23"/>
        <item x="489"/>
        <item x="823"/>
        <item x="584"/>
        <item x="1216"/>
        <item x="1094"/>
        <item x="153"/>
        <item x="97"/>
        <item x="934"/>
        <item x="830"/>
        <item x="820"/>
        <item x="655"/>
        <item x="548"/>
        <item x="798"/>
        <item x="694"/>
        <item x="651"/>
        <item x="670"/>
        <item x="595"/>
        <item x="392"/>
        <item x="539"/>
        <item x="90"/>
        <item x="666"/>
        <item x="1245"/>
        <item x="854"/>
        <item x="395"/>
        <item x="1156"/>
        <item x="1182"/>
        <item x="1002"/>
        <item x="868"/>
        <item x="1064"/>
        <item x="889"/>
        <item x="1203"/>
        <item x="1148"/>
        <item x="1138"/>
        <item x="1029"/>
        <item x="1197"/>
        <item x="884"/>
        <item x="993"/>
        <item x="1056"/>
        <item x="1152"/>
        <item x="866"/>
        <item x="1035"/>
        <item x="1288"/>
        <item x="1257"/>
        <item x="1110"/>
        <item x="817"/>
        <item x="935"/>
        <item x="1160"/>
        <item x="917"/>
        <item x="1013"/>
        <item x="1271"/>
        <item x="233"/>
        <item x="975"/>
        <item x="1086"/>
        <item x="122"/>
        <item x="285"/>
        <item x="991"/>
        <item x="1011"/>
        <item x="1100"/>
        <item x="573"/>
        <item x="397"/>
        <item x="786"/>
        <item x="818"/>
        <item x="579"/>
        <item x="538"/>
        <item x="730"/>
        <item x="801"/>
        <item x="836"/>
        <item x="759"/>
        <item x="829"/>
        <item x="822"/>
        <item x="640"/>
        <item x="842"/>
        <item x="514"/>
        <item x="528"/>
        <item x="706"/>
        <item x="757"/>
        <item x="515"/>
        <item x="553"/>
        <item x="667"/>
        <item x="1127"/>
        <item x="1095"/>
        <item x="955"/>
        <item x="956"/>
        <item x="641"/>
        <item x="1089"/>
        <item x="1249"/>
        <item x="1229"/>
        <item x="1015"/>
        <item x="1252"/>
        <item x="1111"/>
        <item x="1150"/>
        <item x="126"/>
        <item x="954"/>
        <item x="944"/>
        <item x="1097"/>
        <item x="1273"/>
        <item x="813"/>
        <item x="1264"/>
        <item x="1080"/>
        <item x="1109"/>
        <item x="879"/>
        <item x="1042"/>
        <item x="1077"/>
        <item x="1169"/>
        <item x="1139"/>
        <item x="1149"/>
        <item x="1112"/>
        <item x="1058"/>
        <item x="625"/>
        <item x="1201"/>
        <item x="681"/>
        <item x="1155"/>
        <item x="962"/>
        <item x="973"/>
        <item x="967"/>
        <item x="1126"/>
        <item x="831"/>
        <item x="1199"/>
        <item x="1190"/>
        <item x="1274"/>
        <item x="468"/>
        <item x="473"/>
        <item x="371"/>
        <item x="355"/>
        <item x="377"/>
        <item x="361"/>
        <item x="406"/>
        <item x="304"/>
        <item x="102"/>
        <item x="719"/>
        <item x="336"/>
        <item x="425"/>
        <item x="588"/>
        <item x="512"/>
        <item x="620"/>
        <item x="605"/>
        <item x="594"/>
        <item x="1188"/>
        <item x="1027"/>
        <item x="614"/>
        <item x="186"/>
        <item x="212"/>
        <item x="1263"/>
        <item x="1186"/>
        <item x="1206"/>
        <item x="1107"/>
        <item x="996"/>
        <item x="964"/>
        <item x="1240"/>
        <item x="870"/>
        <item x="913"/>
        <item x="1039"/>
        <item x="998"/>
        <item x="1104"/>
        <item x="1010"/>
        <item x="1134"/>
        <item x="1250"/>
        <item x="961"/>
        <item x="1185"/>
        <item x="1136"/>
        <item x="116"/>
        <item x="413"/>
        <item x="500"/>
        <item x="698"/>
        <item x="1191"/>
        <item x="953"/>
        <item x="1275"/>
        <item x="992"/>
        <item x="1049"/>
        <item x="728"/>
        <item x="1277"/>
        <item x="1200"/>
        <item x="298"/>
        <item x="288"/>
        <item x="143"/>
        <item x="319"/>
        <item x="282"/>
        <item x="1196"/>
        <item x="263"/>
        <item x="1218"/>
        <item x="1130"/>
        <item x="1026"/>
        <item x="1261"/>
        <item x="942"/>
        <item x="453"/>
        <item x="1251"/>
        <item x="62"/>
        <item x="485"/>
        <item x="117"/>
        <item x="88"/>
        <item x="702"/>
        <item x="721"/>
        <item x="654"/>
        <item x="513"/>
        <item x="260"/>
        <item x="93"/>
        <item x="751"/>
        <item x="1270"/>
        <item x="487"/>
        <item x="292"/>
        <item x="826"/>
        <item x="734"/>
        <item x="659"/>
        <item x="687"/>
        <item x="724"/>
        <item x="756"/>
        <item x="845"/>
        <item x="275"/>
        <item x="1180"/>
        <item x="134"/>
        <item x="277"/>
        <item x="19"/>
        <item x="112"/>
        <item x="1283"/>
        <item x="1244"/>
        <item x="1057"/>
        <item x="875"/>
        <item x="901"/>
        <item x="872"/>
        <item x="1208"/>
        <item x="943"/>
        <item x="876"/>
        <item x="897"/>
        <item x="1217"/>
        <item x="974"/>
        <item x="1260"/>
        <item x="1088"/>
        <item x="1247"/>
        <item x="946"/>
        <item x="979"/>
        <item x="469"/>
        <item x="1128"/>
        <item x="600"/>
        <item x="504"/>
        <item x="662"/>
        <item x="749"/>
        <item x="805"/>
        <item x="580"/>
        <item x="807"/>
        <item x="688"/>
        <item x="571"/>
        <item x="608"/>
        <item x="740"/>
        <item x="631"/>
        <item x="610"/>
        <item x="695"/>
        <item x="712"/>
        <item x="229"/>
        <item x="96"/>
        <item x="190"/>
        <item x="164"/>
        <item x="269"/>
        <item x="1222"/>
        <item x="1170"/>
        <item x="137"/>
        <item x="141"/>
        <item x="727"/>
        <item x="296"/>
        <item x="951"/>
        <item x="309"/>
        <item x="633"/>
        <item x="647"/>
        <item x="1202"/>
        <item x="927"/>
        <item x="1103"/>
        <item x="1230"/>
        <item x="668"/>
        <item x="1120"/>
        <item x="564"/>
        <item x="103"/>
        <item x="272"/>
        <item x="401"/>
        <item x="345"/>
        <item x="344"/>
        <item x="194"/>
        <item x="227"/>
        <item x="41"/>
        <item x="427"/>
        <item x="324"/>
        <item x="132"/>
        <item x="407"/>
        <item x="764"/>
        <item x="16"/>
        <item x="313"/>
        <item x="302"/>
        <item x="1000"/>
        <item x="15"/>
        <item x="329"/>
        <item x="486"/>
        <item x="1256"/>
        <item x="7"/>
        <item x="391"/>
        <item x="152"/>
        <item x="1153"/>
        <item x="937"/>
        <item x="1014"/>
        <item x="494"/>
        <item x="68"/>
        <item x="1248"/>
        <item x="1093"/>
        <item x="1144"/>
        <item x="1022"/>
        <item x="1087"/>
        <item x="867"/>
        <item x="450"/>
        <item x="409"/>
        <item x="1113"/>
        <item x="1102"/>
        <item x="442"/>
        <item x="205"/>
        <item x="447"/>
        <item x="1187"/>
        <item x="1284"/>
        <item x="1141"/>
        <item x="295"/>
        <item x="1285"/>
        <item x="449"/>
        <item x="586"/>
        <item x="653"/>
        <item x="604"/>
        <item x="445"/>
        <item x="617"/>
        <item x="360"/>
        <item x="430"/>
        <item x="348"/>
        <item x="369"/>
        <item x="404"/>
        <item x="482"/>
        <item x="720"/>
        <item x="465"/>
        <item x="760"/>
        <item x="441"/>
        <item x="601"/>
        <item x="433"/>
        <item x="333"/>
        <item x="476"/>
        <item x="405"/>
        <item x="402"/>
        <item x="387"/>
        <item x="334"/>
        <item x="464"/>
        <item x="470"/>
        <item x="887"/>
        <item x="554"/>
        <item x="834"/>
        <item x="691"/>
        <item x="85"/>
        <item x="91"/>
        <item x="384"/>
        <item x="463"/>
        <item x="38"/>
        <item x="213"/>
        <item x="317"/>
        <item x="26"/>
        <item x="57"/>
        <item x="331"/>
        <item x="448"/>
        <item x="459"/>
        <item x="408"/>
        <item x="365"/>
        <item x="484"/>
        <item x="70"/>
        <item x="1028"/>
        <item x="804"/>
        <item x="922"/>
        <item x="1176"/>
        <item x="900"/>
        <item x="1159"/>
        <item x="933"/>
        <item x="862"/>
        <item x="1194"/>
        <item x="563"/>
        <item x="806"/>
        <item x="1154"/>
        <item x="637"/>
        <item x="837"/>
        <item x="735"/>
        <item x="629"/>
        <item x="799"/>
        <item x="768"/>
        <item x="825"/>
        <item x="711"/>
        <item x="1070"/>
        <item x="1044"/>
        <item x="1063"/>
        <item x="1061"/>
        <item x="938"/>
        <item x="936"/>
        <item x="1268"/>
        <item x="1079"/>
        <item x="1098"/>
        <item x="1065"/>
        <item x="888"/>
        <item x="902"/>
        <item x="883"/>
        <item x="1034"/>
        <item x="1023"/>
        <item x="906"/>
        <item x="1212"/>
        <item x="1282"/>
        <item x="1129"/>
        <item x="988"/>
        <item x="941"/>
        <item x="968"/>
        <item x="891"/>
        <item x="1048"/>
        <item x="1030"/>
        <item x="546"/>
        <item x="886"/>
        <item x="949"/>
        <item x="892"/>
        <item x="849"/>
        <item x="982"/>
        <item x="859"/>
        <item x="926"/>
        <item x="881"/>
        <item x="947"/>
        <item x="855"/>
        <item x="1172"/>
        <item x="827"/>
        <item x="716"/>
        <item x="73"/>
        <item x="161"/>
        <item x="475"/>
        <item x="488"/>
        <item x="477"/>
        <item x="204"/>
        <item x="980"/>
        <item x="1262"/>
        <item x="375"/>
        <item x="414"/>
        <item x="435"/>
        <item x="742"/>
        <item x="13"/>
        <item x="4"/>
        <item x="14"/>
        <item x="59"/>
        <item x="66"/>
        <item x="220"/>
        <item x="10"/>
        <item x="114"/>
        <item x="118"/>
        <item x="399"/>
        <item x="663"/>
        <item x="624"/>
        <item x="679"/>
        <item x="703"/>
        <item x="793"/>
        <item x="674"/>
        <item x="516"/>
        <item x="214"/>
        <item x="958"/>
        <item x="1131"/>
        <item x="856"/>
        <item x="1092"/>
        <item x="1286"/>
        <item x="858"/>
        <item x="957"/>
        <item x="914"/>
        <item x="1241"/>
        <item x="994"/>
        <item x="880"/>
        <item x="860"/>
        <item x="971"/>
        <item x="1228"/>
        <item x="1171"/>
        <item x="899"/>
        <item x="923"/>
        <item x="1003"/>
        <item x="882"/>
        <item x="1073"/>
        <item x="1243"/>
        <item x="863"/>
        <item x="709"/>
        <item x="290"/>
        <item x="490"/>
        <item x="1143"/>
        <item x="311"/>
        <item x="382"/>
        <item x="340"/>
        <item x="416"/>
        <item x="434"/>
        <item x="135"/>
        <item x="240"/>
        <item x="35"/>
        <item x="279"/>
        <item x="109"/>
        <item x="34"/>
        <item x="5"/>
        <item x="388"/>
        <item x="338"/>
        <item x="436"/>
        <item x="569"/>
        <item x="639"/>
        <item x="753"/>
        <item x="877"/>
        <item x="1179"/>
        <item x="1192"/>
        <item x="1198"/>
        <item x="787"/>
        <item x="168"/>
        <item x="368"/>
        <item x="777"/>
        <item x="363"/>
        <item x="400"/>
        <item x="258"/>
        <item x="619"/>
        <item x="788"/>
        <item x="809"/>
        <item x="686"/>
        <item x="607"/>
        <item x="72"/>
        <item x="339"/>
        <item x="432"/>
        <item x="123"/>
        <item x="64"/>
        <item x="356"/>
        <item x="357"/>
        <item x="330"/>
        <item x="444"/>
        <item x="393"/>
        <item x="366"/>
        <item x="446"/>
        <item x="440"/>
        <item x="758"/>
        <item x="316"/>
        <item x="984"/>
        <item x="222"/>
        <item x="120"/>
        <item x="689"/>
        <item x="1083"/>
        <item x="1031"/>
        <item x="824"/>
        <item x="780"/>
        <item x="792"/>
        <item x="739"/>
        <item x="606"/>
        <item x="907"/>
        <item x="1140"/>
        <item x="1038"/>
        <item x="732"/>
        <item x="776"/>
        <item x="578"/>
        <item x="224"/>
        <item x="969"/>
        <item x="1166"/>
        <item x="131"/>
        <item x="1195"/>
        <item x="1183"/>
        <item x="775"/>
        <item x="61"/>
        <item x="87"/>
        <item x="189"/>
        <item x="270"/>
        <item x="771"/>
        <item x="347"/>
        <item x="22"/>
        <item x="151"/>
        <item x="417"/>
        <item x="374"/>
        <item x="389"/>
        <item x="380"/>
        <item x="419"/>
        <item x="337"/>
        <item x="343"/>
        <item x="352"/>
        <item x="383"/>
        <item x="376"/>
        <item x="439"/>
        <item x="354"/>
        <item x="350"/>
        <item x="472"/>
        <item x="491"/>
        <item x="585"/>
        <item x="367"/>
        <item x="454"/>
        <item x="33"/>
        <item x="782"/>
        <item x="503"/>
        <item x="623"/>
        <item x="722"/>
        <item x="540"/>
        <item x="636"/>
        <item x="596"/>
        <item x="565"/>
        <item x="577"/>
        <item x="533"/>
        <item x="351"/>
        <item x="467"/>
        <item x="656"/>
        <item x="342"/>
        <item x="443"/>
        <item x="332"/>
        <item x="228"/>
        <item x="300"/>
        <item x="796"/>
        <item x="527"/>
        <item x="682"/>
        <item x="816"/>
        <item x="1231"/>
        <item x="1123"/>
        <item x="307"/>
        <item x="861"/>
        <item x="474"/>
        <item x="769"/>
        <item x="915"/>
        <item x="1175"/>
        <item x="174"/>
        <item x="507"/>
        <item x="997"/>
        <item x="82"/>
        <item x="803"/>
        <item x="237"/>
        <item x="896"/>
        <item x="1157"/>
        <item x="223"/>
        <item x="243"/>
        <item x="179"/>
        <item x="736"/>
        <item x="458"/>
        <item x="37"/>
        <item x="2"/>
        <item x="481"/>
        <item x="471"/>
        <item x="381"/>
        <item x="418"/>
        <item x="412"/>
        <item x="403"/>
        <item x="483"/>
        <item x="505"/>
        <item x="246"/>
        <item x="281"/>
        <item x="314"/>
        <item x="198"/>
        <item x="180"/>
        <item x="325"/>
        <item x="428"/>
        <item x="509"/>
        <item x="630"/>
        <item x="570"/>
        <item x="547"/>
        <item x="455"/>
        <item x="379"/>
        <item x="643"/>
        <item x="496"/>
        <item x="852"/>
        <item x="1060"/>
        <item x="1184"/>
        <item x="1207"/>
        <item x="1254"/>
        <item x="1071"/>
        <item x="1115"/>
        <item x="1223"/>
        <item x="1236"/>
        <item x="743"/>
        <item x="1072"/>
        <item x="248"/>
        <item x="78"/>
        <item x="420"/>
        <item x="848"/>
        <item x="972"/>
        <item x="1052"/>
        <item x="173"/>
        <item x="320"/>
        <item x="306"/>
        <item x="301"/>
        <item x="1272"/>
        <item x="531"/>
        <item x="1220"/>
        <item x="791"/>
        <item x="669"/>
        <item x="638"/>
        <item x="278"/>
        <item x="221"/>
        <item x="55"/>
        <item x="206"/>
        <item x="1001"/>
        <item x="94"/>
        <item x="315"/>
        <item x="77"/>
        <item x="203"/>
        <item x="1204"/>
        <item x="294"/>
        <item x="461"/>
        <item x="424"/>
        <item x="1075"/>
        <item x="959"/>
        <item x="1215"/>
        <item x="196"/>
        <item x="21"/>
        <item x="293"/>
        <item x="25"/>
        <item x="566"/>
        <item x="479"/>
        <item x="1096"/>
        <item x="1016"/>
        <item x="274"/>
        <item x="800"/>
        <item x="140"/>
        <item x="169"/>
        <item x="50"/>
        <item x="628"/>
        <item x="536"/>
        <item x="555"/>
        <item x="609"/>
        <item x="43"/>
        <item x="142"/>
        <item x="597"/>
        <item x="582"/>
        <item x="832"/>
        <item x="98"/>
        <item x="784"/>
        <item x="576"/>
        <item x="8"/>
        <item x="56"/>
        <item x="1209"/>
        <item x="286"/>
        <item x="426"/>
        <item x="819"/>
        <item x="738"/>
        <item x="748"/>
        <item x="684"/>
        <item x="778"/>
        <item x="552"/>
        <item x="373"/>
        <item x="199"/>
        <item x="752"/>
        <item x="462"/>
        <item x="480"/>
        <item x="394"/>
        <item x="1280"/>
        <item x="909"/>
        <item x="1132"/>
        <item x="983"/>
        <item x="963"/>
        <item x="1213"/>
        <item x="1046"/>
        <item x="1278"/>
        <item x="940"/>
        <item x="1054"/>
        <item x="1068"/>
        <item x="850"/>
        <item x="1137"/>
        <item x="1019"/>
        <item x="1211"/>
        <item x="1024"/>
        <item x="1007"/>
        <item x="704"/>
        <item x="1017"/>
        <item x="1238"/>
        <item x="990"/>
        <item x="921"/>
        <item x="1043"/>
        <item x="280"/>
        <item x="149"/>
        <item x="108"/>
        <item x="249"/>
        <item x="187"/>
        <item x="53"/>
        <item x="267"/>
        <item x="121"/>
        <item x="733"/>
        <item x="291"/>
        <item x="232"/>
        <item x="89"/>
        <item x="106"/>
        <item x="42"/>
        <item x="165"/>
        <item x="104"/>
        <item x="217"/>
        <item x="0"/>
        <item x="255"/>
        <item x="160"/>
        <item x="266"/>
        <item x="99"/>
        <item x="789"/>
        <item x="105"/>
        <item x="185"/>
        <item x="80"/>
        <item x="130"/>
        <item x="172"/>
        <item x="84"/>
        <item x="251"/>
        <item x="235"/>
        <item x="457"/>
        <item x="364"/>
        <item x="396"/>
        <item x="785"/>
        <item x="45"/>
        <item x="492"/>
        <item x="58"/>
        <item x="650"/>
        <item x="685"/>
        <item x="661"/>
        <item x="745"/>
        <item x="965"/>
        <item x="1021"/>
        <item x="779"/>
        <item x="1163"/>
        <item x="952"/>
        <item x="1145"/>
        <item x="1041"/>
        <item x="1255"/>
        <item x="1047"/>
        <item x="1082"/>
        <item x="1234"/>
        <item x="1020"/>
        <item x="908"/>
        <item x="1067"/>
        <item x="207"/>
        <item x="802"/>
        <item x="557"/>
        <item x="815"/>
        <item x="828"/>
        <item x="847"/>
        <item x="192"/>
        <item x="157"/>
        <item x="593"/>
        <item x="618"/>
        <item x="705"/>
        <item x="765"/>
        <item x="616"/>
        <item x="562"/>
        <item x="510"/>
        <item x="701"/>
        <item x="560"/>
        <item x="530"/>
        <item x="592"/>
        <item x="529"/>
        <item x="680"/>
        <item x="683"/>
        <item x="648"/>
        <item x="761"/>
        <item x="559"/>
        <item x="714"/>
        <item x="744"/>
        <item x="568"/>
        <item x="635"/>
        <item x="545"/>
        <item x="95"/>
        <item x="750"/>
        <item x="783"/>
        <item x="737"/>
        <item x="1205"/>
        <item x="665"/>
        <item x="774"/>
        <item x="558"/>
        <item x="299"/>
        <item x="139"/>
        <item x="32"/>
        <item x="176"/>
        <item x="150"/>
        <item x="1146"/>
        <item x="1053"/>
        <item t="default"/>
      </items>
    </pivotField>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Count of product_id" fld="0" subtotal="count" baseField="0" baseItem="0"/>
  </dataFields>
  <chartFormats count="5">
    <chartFormat chart="13"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ECB7E8-8141-481C-9003-B2F9B63F89F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5" firstHeaderRow="1" firstDataRow="1" firstDataCol="1"/>
  <pivotFields count="23">
    <pivotField showAll="0"/>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numFmtId="9" showAll="0"/>
    <pivotField showAll="0"/>
    <pivotField showAll="0"/>
    <pivotField showAll="0"/>
    <pivotField showAll="0"/>
    <pivotField showAll="0"/>
    <pivotField dataField="1" showAll="0">
      <items count="1195">
        <item x="70"/>
        <item x="471"/>
        <item x="328"/>
        <item x="116"/>
        <item x="261"/>
        <item x="308"/>
        <item x="183"/>
        <item x="184"/>
        <item x="228"/>
        <item x="709"/>
        <item x="534"/>
        <item x="585"/>
        <item x="9"/>
        <item x="473"/>
        <item x="971"/>
        <item x="231"/>
        <item x="1106"/>
        <item x="259"/>
        <item x="783"/>
        <item x="17"/>
        <item x="495"/>
        <item x="1006"/>
        <item x="527"/>
        <item x="1074"/>
        <item x="654"/>
        <item x="323"/>
        <item x="101"/>
        <item x="800"/>
        <item x="774"/>
        <item x="784"/>
        <item x="1161"/>
        <item x="917"/>
        <item x="990"/>
        <item x="14"/>
        <item x="1116"/>
        <item x="462"/>
        <item x="776"/>
        <item x="968"/>
        <item x="107"/>
        <item x="100"/>
        <item x="782"/>
        <item x="281"/>
        <item x="429"/>
        <item x="939"/>
        <item x="123"/>
        <item x="705"/>
        <item x="522"/>
        <item x="71"/>
        <item x="908"/>
        <item x="224"/>
        <item x="740"/>
        <item x="664"/>
        <item x="785"/>
        <item x="93"/>
        <item x="544"/>
        <item x="77"/>
        <item x="189"/>
        <item x="577"/>
        <item x="181"/>
        <item x="679"/>
        <item x="461"/>
        <item x="385"/>
        <item x="694"/>
        <item x="89"/>
        <item x="991"/>
        <item x="325"/>
        <item x="616"/>
        <item x="712"/>
        <item x="108"/>
        <item x="1123"/>
        <item x="645"/>
        <item x="576"/>
        <item x="940"/>
        <item x="1077"/>
        <item x="541"/>
        <item x="370"/>
        <item x="1181"/>
        <item x="840"/>
        <item x="1188"/>
        <item x="900"/>
        <item x="340"/>
        <item x="963"/>
        <item x="651"/>
        <item x="81"/>
        <item x="153"/>
        <item x="135"/>
        <item x="177"/>
        <item x="252"/>
        <item x="129"/>
        <item x="412"/>
        <item x="927"/>
        <item x="838"/>
        <item x="347"/>
        <item x="768"/>
        <item x="390"/>
        <item x="332"/>
        <item x="592"/>
        <item x="636"/>
        <item x="680"/>
        <item x="567"/>
        <item x="620"/>
        <item x="1041"/>
        <item x="92"/>
        <item x="1126"/>
        <item x="389"/>
        <item x="501"/>
        <item x="789"/>
        <item x="822"/>
        <item x="58"/>
        <item x="1035"/>
        <item x="905"/>
        <item x="262"/>
        <item x="1120"/>
        <item x="1098"/>
        <item x="4"/>
        <item x="1180"/>
        <item x="1046"/>
        <item x="1125"/>
        <item x="854"/>
        <item x="27"/>
        <item x="162"/>
        <item x="656"/>
        <item x="554"/>
        <item x="918"/>
        <item x="512"/>
        <item x="146"/>
        <item x="1139"/>
        <item x="568"/>
        <item x="890"/>
        <item x="808"/>
        <item x="1088"/>
        <item x="931"/>
        <item x="711"/>
        <item x="1172"/>
        <item x="310"/>
        <item x="1091"/>
        <item x="324"/>
        <item x="349"/>
        <item x="437"/>
        <item x="372"/>
        <item x="21"/>
        <item x="530"/>
        <item x="650"/>
        <item x="692"/>
        <item x="987"/>
        <item x="747"/>
        <item x="986"/>
        <item x="537"/>
        <item x="787"/>
        <item x="338"/>
        <item x="936"/>
        <item x="10"/>
        <item x="693"/>
        <item x="1113"/>
        <item x="974"/>
        <item x="615"/>
        <item x="26"/>
        <item x="102"/>
        <item x="516"/>
        <item x="309"/>
        <item x="386"/>
        <item x="18"/>
        <item x="161"/>
        <item x="509"/>
        <item x="910"/>
        <item x="170"/>
        <item x="1101"/>
        <item x="1075"/>
        <item x="225"/>
        <item x="786"/>
        <item x="401"/>
        <item x="436"/>
        <item x="160"/>
        <item x="510"/>
        <item x="441"/>
        <item x="518"/>
        <item x="202"/>
        <item x="475"/>
        <item x="1099"/>
        <item x="120"/>
        <item x="566"/>
        <item x="815"/>
        <item x="698"/>
        <item x="915"/>
        <item x="409"/>
        <item x="707"/>
        <item x="367"/>
        <item x="821"/>
        <item x="499"/>
        <item x="1177"/>
        <item x="1112"/>
        <item x="695"/>
        <item x="739"/>
        <item x="1020"/>
        <item x="460"/>
        <item x="133"/>
        <item x="443"/>
        <item x="1157"/>
        <item x="1134"/>
        <item x="55"/>
        <item x="892"/>
        <item x="132"/>
        <item x="1140"/>
        <item x="703"/>
        <item x="686"/>
        <item x="8"/>
        <item x="955"/>
        <item x="536"/>
        <item x="445"/>
        <item x="76"/>
        <item x="797"/>
        <item x="643"/>
        <item x="856"/>
        <item x="732"/>
        <item x="318"/>
        <item x="483"/>
        <item x="251"/>
        <item x="159"/>
        <item x="253"/>
        <item x="684"/>
        <item x="652"/>
        <item x="1108"/>
        <item x="408"/>
        <item x="975"/>
        <item x="98"/>
        <item x="244"/>
        <item x="201"/>
        <item x="1057"/>
        <item x="1038"/>
        <item x="1155"/>
        <item x="543"/>
        <item x="1132"/>
        <item x="714"/>
        <item x="1081"/>
        <item x="206"/>
        <item x="312"/>
        <item x="790"/>
        <item x="198"/>
        <item x="109"/>
        <item x="254"/>
        <item x="151"/>
        <item x="571"/>
        <item x="364"/>
        <item x="165"/>
        <item x="748"/>
        <item x="870"/>
        <item x="44"/>
        <item x="31"/>
        <item x="1007"/>
        <item x="11"/>
        <item x="233"/>
        <item x="1011"/>
        <item x="519"/>
        <item x="728"/>
        <item x="992"/>
        <item x="935"/>
        <item x="687"/>
        <item x="674"/>
        <item x="419"/>
        <item x="995"/>
        <item x="515"/>
        <item x="744"/>
        <item x="197"/>
        <item x="866"/>
        <item x="538"/>
        <item x="219"/>
        <item x="287"/>
        <item x="932"/>
        <item x="167"/>
        <item x="250"/>
        <item x="19"/>
        <item x="428"/>
        <item x="916"/>
        <item x="928"/>
        <item x="767"/>
        <item x="1032"/>
        <item x="1024"/>
        <item x="358"/>
        <item x="547"/>
        <item x="1184"/>
        <item x="222"/>
        <item x="212"/>
        <item x="533"/>
        <item x="188"/>
        <item x="1159"/>
        <item x="719"/>
        <item x="399"/>
        <item x="934"/>
        <item x="1191"/>
        <item x="1097"/>
        <item x="230"/>
        <item x="733"/>
        <item x="951"/>
        <item x="959"/>
        <item x="665"/>
        <item x="526"/>
        <item x="817"/>
        <item x="690"/>
        <item x="37"/>
        <item x="342"/>
        <item x="972"/>
        <item x="625"/>
        <item x="539"/>
        <item x="914"/>
        <item x="377"/>
        <item x="682"/>
        <item x="667"/>
        <item x="290"/>
        <item x="722"/>
        <item x="1130"/>
        <item x="489"/>
        <item x="147"/>
        <item x="848"/>
        <item x="25"/>
        <item x="137"/>
        <item x="417"/>
        <item x="121"/>
        <item x="723"/>
        <item x="597"/>
        <item x="125"/>
        <item x="1050"/>
        <item x="556"/>
        <item x="952"/>
        <item x="993"/>
        <item x="304"/>
        <item x="97"/>
        <item x="901"/>
        <item x="433"/>
        <item x="630"/>
        <item x="1066"/>
        <item x="306"/>
        <item x="422"/>
        <item x="584"/>
        <item x="1096"/>
        <item x="511"/>
        <item x="524"/>
        <item x="844"/>
        <item x="578"/>
        <item x="793"/>
        <item x="1193"/>
        <item x="1163"/>
        <item x="12"/>
        <item x="215"/>
        <item x="32"/>
        <item x="140"/>
        <item x="852"/>
        <item x="984"/>
        <item x="573"/>
        <item x="697"/>
        <item x="627"/>
        <item x="482"/>
        <item x="944"/>
        <item x="28"/>
        <item x="284"/>
        <item x="42"/>
        <item x="213"/>
        <item x="1169"/>
        <item x="542"/>
        <item x="138"/>
        <item x="94"/>
        <item x="69"/>
        <item x="1001"/>
        <item x="157"/>
        <item x="315"/>
        <item x="1064"/>
        <item x="24"/>
        <item x="683"/>
        <item x="248"/>
        <item x="1044"/>
        <item x="1186"/>
        <item x="759"/>
        <item x="449"/>
        <item x="115"/>
        <item x="560"/>
        <item x="455"/>
        <item x="48"/>
        <item x="713"/>
        <item x="528"/>
        <item x="708"/>
        <item x="540"/>
        <item x="1150"/>
        <item x="420"/>
        <item x="277"/>
        <item x="173"/>
        <item x="631"/>
        <item x="985"/>
        <item x="795"/>
        <item x="623"/>
        <item x="446"/>
        <item x="551"/>
        <item x="1118"/>
        <item x="875"/>
        <item x="322"/>
        <item x="937"/>
        <item x="195"/>
        <item x="410"/>
        <item x="60"/>
        <item x="727"/>
        <item x="282"/>
        <item x="447"/>
        <item x="779"/>
        <item x="193"/>
        <item x="1114"/>
        <item x="204"/>
        <item x="757"/>
        <item x="454"/>
        <item x="365"/>
        <item x="610"/>
        <item x="1059"/>
        <item x="770"/>
        <item x="337"/>
        <item x="513"/>
        <item x="948"/>
        <item x="1080"/>
        <item x="861"/>
        <item x="833"/>
        <item x="731"/>
        <item x="647"/>
        <item x="260"/>
        <item x="49"/>
        <item x="36"/>
        <item x="596"/>
        <item x="629"/>
        <item x="988"/>
        <item x="842"/>
        <item x="655"/>
        <item x="532"/>
        <item x="331"/>
        <item x="15"/>
        <item x="229"/>
        <item x="166"/>
        <item x="716"/>
        <item x="139"/>
        <item x="434"/>
        <item x="430"/>
        <item x="113"/>
        <item x="872"/>
        <item x="772"/>
        <item x="289"/>
        <item x="598"/>
        <item x="791"/>
        <item x="168"/>
        <item x="88"/>
        <item x="561"/>
        <item x="263"/>
        <item x="738"/>
        <item x="871"/>
        <item x="241"/>
        <item x="864"/>
        <item x="269"/>
        <item x="346"/>
        <item x="1004"/>
        <item x="999"/>
        <item x="22"/>
        <item x="600"/>
        <item x="468"/>
        <item x="954"/>
        <item x="353"/>
        <item x="368"/>
        <item x="997"/>
        <item x="756"/>
        <item x="40"/>
        <item x="879"/>
        <item x="579"/>
        <item x="1048"/>
        <item x="467"/>
        <item x="1143"/>
        <item x="1060"/>
        <item x="1105"/>
        <item x="393"/>
        <item x="1028"/>
        <item x="662"/>
        <item x="989"/>
        <item x="336"/>
        <item x="387"/>
        <item x="280"/>
        <item x="86"/>
        <item x="348"/>
        <item x="74"/>
        <item x="831"/>
        <item x="803"/>
        <item x="637"/>
        <item x="43"/>
        <item x="507"/>
        <item x="418"/>
        <item x="1083"/>
        <item x="1010"/>
        <item x="192"/>
        <item x="660"/>
        <item x="575"/>
        <item x="943"/>
        <item x="726"/>
        <item x="1078"/>
        <item x="345"/>
        <item x="1127"/>
        <item x="760"/>
        <item x="865"/>
        <item x="725"/>
        <item x="1131"/>
        <item x="941"/>
        <item x="883"/>
        <item x="326"/>
        <item x="550"/>
        <item x="1110"/>
        <item x="546"/>
        <item x="888"/>
        <item x="351"/>
        <item x="607"/>
        <item x="832"/>
        <item x="34"/>
        <item x="603"/>
        <item x="618"/>
        <item x="466"/>
        <item x="13"/>
        <item x="1037"/>
        <item x="632"/>
        <item x="85"/>
        <item x="378"/>
        <item x="421"/>
        <item x="276"/>
        <item x="942"/>
        <item x="1173"/>
        <item x="1053"/>
        <item x="858"/>
        <item x="1008"/>
        <item x="297"/>
        <item x="240"/>
        <item x="136"/>
        <item x="781"/>
        <item x="881"/>
        <item x="474"/>
        <item x="187"/>
        <item x="904"/>
        <item x="1171"/>
        <item x="689"/>
        <item x="66"/>
        <item x="291"/>
        <item x="234"/>
        <item x="559"/>
        <item x="300"/>
        <item x="392"/>
        <item x="763"/>
        <item x="1153"/>
        <item x="1100"/>
        <item x="463"/>
        <item x="1039"/>
        <item x="438"/>
        <item x="264"/>
        <item x="644"/>
        <item x="145"/>
        <item x="750"/>
        <item x="1103"/>
        <item x="1149"/>
        <item x="672"/>
        <item x="982"/>
        <item x="998"/>
        <item x="778"/>
        <item x="1151"/>
        <item x="91"/>
        <item x="1090"/>
        <item x="569"/>
        <item x="608"/>
        <item x="521"/>
        <item x="762"/>
        <item x="286"/>
        <item x="236"/>
        <item x="1045"/>
        <item x="1013"/>
        <item x="862"/>
        <item x="1012"/>
        <item x="163"/>
        <item x="1111"/>
        <item x="752"/>
        <item x="961"/>
        <item x="16"/>
        <item x="226"/>
        <item x="819"/>
        <item x="205"/>
        <item x="938"/>
        <item x="487"/>
        <item x="956"/>
        <item x="218"/>
        <item x="729"/>
        <item x="1144"/>
        <item x="1115"/>
        <item x="777"/>
        <item x="945"/>
        <item x="477"/>
        <item x="266"/>
        <item x="95"/>
        <item x="688"/>
        <item x="265"/>
        <item x="1022"/>
        <item x="235"/>
        <item x="343"/>
        <item x="245"/>
        <item x="112"/>
        <item x="1148"/>
        <item x="29"/>
        <item x="887"/>
        <item x="406"/>
        <item x="498"/>
        <item x="465"/>
        <item x="1034"/>
        <item x="1122"/>
        <item x="1027"/>
        <item x="407"/>
        <item x="448"/>
        <item x="966"/>
        <item x="285"/>
        <item x="330"/>
        <item x="172"/>
        <item x="425"/>
        <item x="983"/>
        <item x="792"/>
        <item x="884"/>
        <item x="609"/>
        <item x="457"/>
        <item x="855"/>
        <item x="1084"/>
        <item x="1104"/>
        <item x="175"/>
        <item x="274"/>
        <item x="604"/>
        <item x="61"/>
        <item x="564"/>
        <item x="706"/>
        <item x="82"/>
        <item x="525"/>
        <item x="973"/>
        <item x="746"/>
        <item x="874"/>
        <item x="839"/>
        <item x="440"/>
        <item x="314"/>
        <item x="1138"/>
        <item x="531"/>
        <item x="7"/>
        <item x="586"/>
        <item x="403"/>
        <item x="492"/>
        <item x="355"/>
        <item x="1137"/>
        <item x="178"/>
        <item x="209"/>
        <item x="1002"/>
        <item x="860"/>
        <item x="810"/>
        <item x="894"/>
        <item x="635"/>
        <item x="828"/>
        <item x="555"/>
        <item x="796"/>
        <item x="404"/>
        <item x="30"/>
        <item x="249"/>
        <item x="1030"/>
        <item x="278"/>
        <item x="742"/>
        <item x="476"/>
        <item x="442"/>
        <item x="699"/>
        <item x="90"/>
        <item x="602"/>
        <item x="669"/>
        <item x="78"/>
        <item x="478"/>
        <item x="283"/>
        <item x="715"/>
        <item x="379"/>
        <item x="257"/>
        <item x="270"/>
        <item x="846"/>
        <item x="1136"/>
        <item x="925"/>
        <item x="1061"/>
        <item x="423"/>
        <item x="580"/>
        <item x="741"/>
        <item x="677"/>
        <item x="154"/>
        <item x="691"/>
        <item x="35"/>
        <item x="799"/>
        <item x="405"/>
        <item x="479"/>
        <item x="75"/>
        <item x="1165"/>
        <item x="1179"/>
        <item x="590"/>
        <item x="395"/>
        <item x="911"/>
        <item x="293"/>
        <item x="843"/>
        <item x="171"/>
        <item x="255"/>
        <item x="1073"/>
        <item x="1093"/>
        <item x="227"/>
        <item x="946"/>
        <item x="223"/>
        <item x="302"/>
        <item x="581"/>
        <item x="867"/>
        <item x="967"/>
        <item x="1183"/>
        <item x="769"/>
        <item x="1070"/>
        <item x="753"/>
        <item x="334"/>
        <item x="923"/>
        <item x="67"/>
        <item x="964"/>
        <item x="653"/>
        <item x="950"/>
        <item x="142"/>
        <item x="1187"/>
        <item x="994"/>
        <item x="352"/>
        <item x="724"/>
        <item x="246"/>
        <item x="876"/>
        <item x="316"/>
        <item x="275"/>
        <item x="913"/>
        <item x="456"/>
        <item x="657"/>
        <item x="702"/>
        <item x="957"/>
        <item x="681"/>
        <item x="965"/>
        <item x="103"/>
        <item x="520"/>
        <item x="823"/>
        <item x="63"/>
        <item x="646"/>
        <item x="700"/>
        <item x="53"/>
        <item x="158"/>
        <item x="1176"/>
        <item x="1005"/>
        <item x="1056"/>
        <item x="119"/>
        <item x="930"/>
        <item x="661"/>
        <item x="216"/>
        <item x="174"/>
        <item x="639"/>
        <item x="676"/>
        <item x="1192"/>
        <item x="826"/>
        <item x="919"/>
        <item x="72"/>
        <item x="801"/>
        <item x="503"/>
        <item x="836"/>
        <item x="273"/>
        <item x="394"/>
        <item x="292"/>
        <item x="953"/>
        <item x="1170"/>
        <item x="622"/>
        <item x="143"/>
        <item x="305"/>
        <item x="329"/>
        <item x="754"/>
        <item x="485"/>
        <item x="771"/>
        <item x="806"/>
        <item x="841"/>
        <item x="496"/>
        <item x="124"/>
        <item x="23"/>
        <item x="54"/>
        <item x="484"/>
        <item x="508"/>
        <item x="906"/>
        <item x="678"/>
        <item x="502"/>
        <item x="1190"/>
        <item x="811"/>
        <item x="827"/>
        <item x="877"/>
        <item x="1076"/>
        <item x="857"/>
        <item x="1164"/>
        <item x="3"/>
        <item x="1128"/>
        <item x="459"/>
        <item x="1069"/>
        <item x="903"/>
        <item x="256"/>
        <item x="199"/>
        <item x="73"/>
        <item x="452"/>
        <item x="396"/>
        <item x="640"/>
        <item x="20"/>
        <item x="773"/>
        <item x="190"/>
        <item x="185"/>
        <item x="381"/>
        <item x="451"/>
        <item x="56"/>
        <item x="1189"/>
        <item x="853"/>
        <item x="272"/>
        <item x="720"/>
        <item x="486"/>
        <item x="217"/>
        <item x="605"/>
        <item x="144"/>
        <item x="164"/>
        <item x="1168"/>
        <item x="621"/>
        <item x="268"/>
        <item x="104"/>
        <item x="0"/>
        <item x="696"/>
        <item x="737"/>
        <item x="464"/>
        <item x="593"/>
        <item x="360"/>
        <item x="912"/>
        <item x="969"/>
        <item x="450"/>
        <item x="114"/>
        <item x="2"/>
        <item x="601"/>
        <item x="1142"/>
        <item x="83"/>
        <item x="589"/>
        <item x="897"/>
        <item x="350"/>
        <item x="825"/>
        <item x="898"/>
        <item x="594"/>
        <item x="1003"/>
        <item x="238"/>
        <item x="624"/>
        <item x="1036"/>
        <item x="802"/>
        <item x="977"/>
        <item x="878"/>
        <item x="341"/>
        <item x="357"/>
        <item x="976"/>
        <item x="830"/>
        <item x="491"/>
        <item x="549"/>
        <item x="721"/>
        <item x="402"/>
        <item x="1049"/>
        <item x="295"/>
        <item x="845"/>
        <item x="633"/>
        <item x="921"/>
        <item x="1085"/>
        <item x="362"/>
        <item x="583"/>
        <item x="68"/>
        <item x="1017"/>
        <item x="1147"/>
        <item x="311"/>
        <item x="1079"/>
        <item x="50"/>
        <item x="641"/>
        <item x="895"/>
        <item x="1185"/>
        <item x="444"/>
        <item x="493"/>
        <item x="1019"/>
        <item x="481"/>
        <item x="500"/>
        <item x="595"/>
        <item x="929"/>
        <item x="210"/>
        <item x="885"/>
        <item x="1023"/>
        <item x="1154"/>
        <item x="658"/>
        <item x="383"/>
        <item x="470"/>
        <item x="1145"/>
        <item x="902"/>
        <item x="1175"/>
        <item x="435"/>
        <item x="626"/>
        <item x="582"/>
        <item x="758"/>
        <item x="439"/>
        <item x="391"/>
        <item x="1062"/>
        <item x="1067"/>
        <item x="155"/>
        <item x="829"/>
        <item x="79"/>
        <item x="804"/>
        <item x="51"/>
        <item x="755"/>
        <item x="517"/>
        <item x="638"/>
        <item x="588"/>
        <item x="356"/>
        <item x="849"/>
        <item x="415"/>
        <item x="670"/>
        <item x="553"/>
        <item x="371"/>
        <item x="1055"/>
        <item x="649"/>
        <item x="886"/>
        <item x="299"/>
        <item x="1026"/>
        <item x="730"/>
        <item x="134"/>
        <item x="506"/>
        <item x="333"/>
        <item x="899"/>
        <item x="208"/>
        <item x="80"/>
        <item x="704"/>
        <item x="1065"/>
        <item x="1152"/>
        <item x="200"/>
        <item x="617"/>
        <item x="962"/>
        <item x="1146"/>
        <item x="369"/>
        <item x="818"/>
        <item x="535"/>
        <item x="1158"/>
        <item x="611"/>
        <item x="837"/>
        <item x="1051"/>
        <item x="591"/>
        <item x="131"/>
        <item x="574"/>
        <item x="1018"/>
        <item x="834"/>
        <item x="909"/>
        <item x="1016"/>
        <item x="859"/>
        <item x="472"/>
        <item x="920"/>
        <item x="1087"/>
        <item x="111"/>
        <item x="978"/>
        <item x="850"/>
        <item x="505"/>
        <item x="882"/>
        <item x="717"/>
        <item x="96"/>
        <item x="820"/>
        <item x="384"/>
        <item x="805"/>
        <item x="570"/>
        <item x="548"/>
        <item x="203"/>
        <item x="149"/>
        <item x="764"/>
        <item x="5"/>
        <item x="296"/>
        <item x="1162"/>
        <item x="847"/>
        <item x="303"/>
        <item x="1068"/>
        <item x="613"/>
        <item x="1166"/>
        <item x="6"/>
        <item x="176"/>
        <item x="891"/>
        <item x="1086"/>
        <item x="64"/>
        <item x="414"/>
        <item x="563"/>
        <item x="65"/>
        <item x="267"/>
        <item x="1156"/>
        <item x="1178"/>
        <item x="57"/>
        <item x="642"/>
        <item x="497"/>
        <item x="99"/>
        <item x="504"/>
        <item x="798"/>
        <item x="926"/>
        <item x="933"/>
        <item x="301"/>
        <item x="335"/>
        <item x="788"/>
        <item x="1117"/>
        <item x="232"/>
        <item x="106"/>
        <item x="765"/>
        <item x="960"/>
        <item x="186"/>
        <item x="279"/>
        <item x="565"/>
        <item x="169"/>
        <item x="344"/>
        <item x="949"/>
        <item x="671"/>
        <item x="179"/>
        <item x="59"/>
        <item x="214"/>
        <item x="1071"/>
        <item x="558"/>
        <item x="317"/>
        <item x="529"/>
        <item x="545"/>
        <item x="1160"/>
        <item x="1167"/>
        <item x="469"/>
        <item x="397"/>
        <item x="979"/>
        <item x="614"/>
        <item x="321"/>
        <item x="45"/>
        <item x="117"/>
        <item x="1095"/>
        <item x="1015"/>
        <item x="1133"/>
        <item x="380"/>
        <item x="366"/>
        <item x="1"/>
        <item x="1141"/>
        <item x="84"/>
        <item x="673"/>
        <item x="243"/>
        <item x="958"/>
        <item x="807"/>
        <item x="743"/>
        <item x="1052"/>
        <item x="128"/>
        <item x="239"/>
        <item x="1124"/>
        <item x="924"/>
        <item x="648"/>
        <item x="411"/>
        <item x="221"/>
        <item x="552"/>
        <item x="47"/>
        <item x="156"/>
        <item x="816"/>
        <item x="374"/>
        <item x="196"/>
        <item x="152"/>
        <item x="775"/>
        <item x="663"/>
        <item x="180"/>
        <item x="319"/>
        <item x="735"/>
        <item x="873"/>
        <item x="130"/>
        <item x="981"/>
        <item x="572"/>
        <item x="666"/>
        <item x="258"/>
        <item x="220"/>
        <item x="1058"/>
        <item x="1072"/>
        <item x="294"/>
        <item x="718"/>
        <item x="432"/>
        <item x="105"/>
        <item x="734"/>
        <item x="668"/>
        <item x="288"/>
        <item x="320"/>
        <item x="896"/>
        <item x="388"/>
        <item x="1082"/>
        <item x="148"/>
        <item x="194"/>
        <item x="62"/>
        <item x="363"/>
        <item x="458"/>
        <item x="359"/>
        <item x="127"/>
        <item x="766"/>
        <item x="1109"/>
        <item x="150"/>
        <item x="1129"/>
        <item x="1042"/>
        <item x="1033"/>
        <item x="710"/>
        <item x="1092"/>
        <item x="1047"/>
        <item x="947"/>
        <item x="494"/>
        <item x="619"/>
        <item x="382"/>
        <item x="480"/>
        <item x="814"/>
        <item x="1089"/>
        <item x="868"/>
        <item x="1174"/>
        <item x="313"/>
        <item x="1107"/>
        <item x="354"/>
        <item x="490"/>
        <item x="1014"/>
        <item x="851"/>
        <item x="1102"/>
        <item x="587"/>
        <item x="46"/>
        <item x="375"/>
        <item x="376"/>
        <item x="247"/>
        <item x="1094"/>
        <item x="207"/>
        <item x="271"/>
        <item x="361"/>
        <item x="761"/>
        <item x="685"/>
        <item x="373"/>
        <item x="780"/>
        <item x="1021"/>
        <item x="701"/>
        <item x="118"/>
        <item x="634"/>
        <item x="675"/>
        <item x="242"/>
        <item x="562"/>
        <item x="110"/>
        <item x="38"/>
        <item x="889"/>
        <item x="736"/>
        <item x="824"/>
        <item x="880"/>
        <item x="606"/>
        <item x="87"/>
        <item x="749"/>
        <item x="1029"/>
        <item x="523"/>
        <item x="1054"/>
        <item x="488"/>
        <item x="298"/>
        <item x="211"/>
        <item x="869"/>
        <item x="599"/>
        <item x="1043"/>
        <item x="1031"/>
        <item x="126"/>
        <item x="427"/>
        <item x="1119"/>
        <item x="996"/>
        <item x="812"/>
        <item x="41"/>
        <item x="863"/>
        <item x="398"/>
        <item x="339"/>
        <item x="751"/>
        <item x="1063"/>
        <item x="33"/>
        <item x="413"/>
        <item x="191"/>
        <item x="1040"/>
        <item x="182"/>
        <item x="39"/>
        <item x="1025"/>
        <item x="307"/>
        <item x="794"/>
        <item x="122"/>
        <item x="922"/>
        <item x="557"/>
        <item x="907"/>
        <item x="431"/>
        <item x="1009"/>
        <item x="659"/>
        <item x="612"/>
        <item x="893"/>
        <item x="745"/>
        <item x="141"/>
        <item x="628"/>
        <item x="1000"/>
        <item x="237"/>
        <item x="980"/>
        <item x="1121"/>
        <item x="1135"/>
        <item x="514"/>
        <item x="1182"/>
        <item x="813"/>
        <item x="426"/>
        <item x="327"/>
        <item x="424"/>
        <item x="52"/>
        <item x="416"/>
        <item x="400"/>
        <item x="809"/>
        <item x="835"/>
        <item x="970"/>
        <item x="453"/>
        <item t="default"/>
      </items>
    </pivotField>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Count of review_id" fld="12" subtotal="count" baseField="0" baseItem="0"/>
  </dataFields>
  <chartFormats count="214">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13" series="1">
      <pivotArea type="data" outline="0" fieldPosition="0">
        <references count="1">
          <reference field="4294967294" count="1" selected="0">
            <x v="0"/>
          </reference>
        </references>
      </pivotArea>
    </chartFormat>
    <chartFormat chart="10" format="214">
      <pivotArea type="data" outline="0" fieldPosition="0">
        <references count="2">
          <reference field="4294967294" count="1" selected="0">
            <x v="0"/>
          </reference>
          <reference field="2" count="1" selected="0">
            <x v="0"/>
          </reference>
        </references>
      </pivotArea>
    </chartFormat>
    <chartFormat chart="10" format="215">
      <pivotArea type="data" outline="0" fieldPosition="0">
        <references count="2">
          <reference field="4294967294" count="1" selected="0">
            <x v="0"/>
          </reference>
          <reference field="2" count="1" selected="0">
            <x v="1"/>
          </reference>
        </references>
      </pivotArea>
    </chartFormat>
    <chartFormat chart="10" format="216">
      <pivotArea type="data" outline="0" fieldPosition="0">
        <references count="2">
          <reference field="4294967294" count="1" selected="0">
            <x v="0"/>
          </reference>
          <reference field="2" count="1" selected="0">
            <x v="2"/>
          </reference>
        </references>
      </pivotArea>
    </chartFormat>
    <chartFormat chart="10" format="217">
      <pivotArea type="data" outline="0" fieldPosition="0">
        <references count="2">
          <reference field="4294967294" count="1" selected="0">
            <x v="0"/>
          </reference>
          <reference field="2" count="1" selected="0">
            <x v="3"/>
          </reference>
        </references>
      </pivotArea>
    </chartFormat>
    <chartFormat chart="10" format="218">
      <pivotArea type="data" outline="0" fieldPosition="0">
        <references count="2">
          <reference field="4294967294" count="1" selected="0">
            <x v="0"/>
          </reference>
          <reference field="2" count="1" selected="0">
            <x v="4"/>
          </reference>
        </references>
      </pivotArea>
    </chartFormat>
    <chartFormat chart="10" format="219">
      <pivotArea type="data" outline="0" fieldPosition="0">
        <references count="2">
          <reference field="4294967294" count="1" selected="0">
            <x v="0"/>
          </reference>
          <reference field="2" count="1" selected="0">
            <x v="5"/>
          </reference>
        </references>
      </pivotArea>
    </chartFormat>
    <chartFormat chart="10" format="220">
      <pivotArea type="data" outline="0" fieldPosition="0">
        <references count="2">
          <reference field="4294967294" count="1" selected="0">
            <x v="0"/>
          </reference>
          <reference field="2" count="1" selected="0">
            <x v="6"/>
          </reference>
        </references>
      </pivotArea>
    </chartFormat>
    <chartFormat chart="10" format="221">
      <pivotArea type="data" outline="0" fieldPosition="0">
        <references count="2">
          <reference field="4294967294" count="1" selected="0">
            <x v="0"/>
          </reference>
          <reference field="2" count="1" selected="0">
            <x v="7"/>
          </reference>
        </references>
      </pivotArea>
    </chartFormat>
    <chartFormat chart="10" format="222">
      <pivotArea type="data" outline="0" fieldPosition="0">
        <references count="2">
          <reference field="4294967294" count="1" selected="0">
            <x v="0"/>
          </reference>
          <reference field="2" count="1" selected="0">
            <x v="8"/>
          </reference>
        </references>
      </pivotArea>
    </chartFormat>
    <chartFormat chart="10" format="223">
      <pivotArea type="data" outline="0" fieldPosition="0">
        <references count="2">
          <reference field="4294967294" count="1" selected="0">
            <x v="0"/>
          </reference>
          <reference field="2" count="1" selected="0">
            <x v="9"/>
          </reference>
        </references>
      </pivotArea>
    </chartFormat>
    <chartFormat chart="10" format="224">
      <pivotArea type="data" outline="0" fieldPosition="0">
        <references count="2">
          <reference field="4294967294" count="1" selected="0">
            <x v="0"/>
          </reference>
          <reference field="2" count="1" selected="0">
            <x v="10"/>
          </reference>
        </references>
      </pivotArea>
    </chartFormat>
    <chartFormat chart="10" format="225">
      <pivotArea type="data" outline="0" fieldPosition="0">
        <references count="2">
          <reference field="4294967294" count="1" selected="0">
            <x v="0"/>
          </reference>
          <reference field="2" count="1" selected="0">
            <x v="11"/>
          </reference>
        </references>
      </pivotArea>
    </chartFormat>
    <chartFormat chart="10" format="226">
      <pivotArea type="data" outline="0" fieldPosition="0">
        <references count="2">
          <reference field="4294967294" count="1" selected="0">
            <x v="0"/>
          </reference>
          <reference field="2" count="1" selected="0">
            <x v="12"/>
          </reference>
        </references>
      </pivotArea>
    </chartFormat>
    <chartFormat chart="10" format="227">
      <pivotArea type="data" outline="0" fieldPosition="0">
        <references count="2">
          <reference field="4294967294" count="1" selected="0">
            <x v="0"/>
          </reference>
          <reference field="2" count="1" selected="0">
            <x v="13"/>
          </reference>
        </references>
      </pivotArea>
    </chartFormat>
    <chartFormat chart="10" format="228">
      <pivotArea type="data" outline="0" fieldPosition="0">
        <references count="2">
          <reference field="4294967294" count="1" selected="0">
            <x v="0"/>
          </reference>
          <reference field="2" count="1" selected="0">
            <x v="14"/>
          </reference>
        </references>
      </pivotArea>
    </chartFormat>
    <chartFormat chart="10" format="229">
      <pivotArea type="data" outline="0" fieldPosition="0">
        <references count="2">
          <reference field="4294967294" count="1" selected="0">
            <x v="0"/>
          </reference>
          <reference field="2" count="1" selected="0">
            <x v="15"/>
          </reference>
        </references>
      </pivotArea>
    </chartFormat>
    <chartFormat chart="10" format="230">
      <pivotArea type="data" outline="0" fieldPosition="0">
        <references count="2">
          <reference field="4294967294" count="1" selected="0">
            <x v="0"/>
          </reference>
          <reference field="2" count="1" selected="0">
            <x v="16"/>
          </reference>
        </references>
      </pivotArea>
    </chartFormat>
    <chartFormat chart="10" format="231">
      <pivotArea type="data" outline="0" fieldPosition="0">
        <references count="2">
          <reference field="4294967294" count="1" selected="0">
            <x v="0"/>
          </reference>
          <reference field="2" count="1" selected="0">
            <x v="17"/>
          </reference>
        </references>
      </pivotArea>
    </chartFormat>
    <chartFormat chart="10" format="232">
      <pivotArea type="data" outline="0" fieldPosition="0">
        <references count="2">
          <reference field="4294967294" count="1" selected="0">
            <x v="0"/>
          </reference>
          <reference field="2" count="1" selected="0">
            <x v="18"/>
          </reference>
        </references>
      </pivotArea>
    </chartFormat>
    <chartFormat chart="10" format="233">
      <pivotArea type="data" outline="0" fieldPosition="0">
        <references count="2">
          <reference field="4294967294" count="1" selected="0">
            <x v="0"/>
          </reference>
          <reference field="2" count="1" selected="0">
            <x v="19"/>
          </reference>
        </references>
      </pivotArea>
    </chartFormat>
    <chartFormat chart="10" format="234">
      <pivotArea type="data" outline="0" fieldPosition="0">
        <references count="2">
          <reference field="4294967294" count="1" selected="0">
            <x v="0"/>
          </reference>
          <reference field="2" count="1" selected="0">
            <x v="20"/>
          </reference>
        </references>
      </pivotArea>
    </chartFormat>
    <chartFormat chart="10" format="235">
      <pivotArea type="data" outline="0" fieldPosition="0">
        <references count="2">
          <reference field="4294967294" count="1" selected="0">
            <x v="0"/>
          </reference>
          <reference field="2" count="1" selected="0">
            <x v="21"/>
          </reference>
        </references>
      </pivotArea>
    </chartFormat>
    <chartFormat chart="10" format="236">
      <pivotArea type="data" outline="0" fieldPosition="0">
        <references count="2">
          <reference field="4294967294" count="1" selected="0">
            <x v="0"/>
          </reference>
          <reference field="2" count="1" selected="0">
            <x v="22"/>
          </reference>
        </references>
      </pivotArea>
    </chartFormat>
    <chartFormat chart="10" format="237">
      <pivotArea type="data" outline="0" fieldPosition="0">
        <references count="2">
          <reference field="4294967294" count="1" selected="0">
            <x v="0"/>
          </reference>
          <reference field="2" count="1" selected="0">
            <x v="23"/>
          </reference>
        </references>
      </pivotArea>
    </chartFormat>
    <chartFormat chart="10" format="238">
      <pivotArea type="data" outline="0" fieldPosition="0">
        <references count="2">
          <reference field="4294967294" count="1" selected="0">
            <x v="0"/>
          </reference>
          <reference field="2" count="1" selected="0">
            <x v="24"/>
          </reference>
        </references>
      </pivotArea>
    </chartFormat>
    <chartFormat chart="10" format="239">
      <pivotArea type="data" outline="0" fieldPosition="0">
        <references count="2">
          <reference field="4294967294" count="1" selected="0">
            <x v="0"/>
          </reference>
          <reference field="2" count="1" selected="0">
            <x v="25"/>
          </reference>
        </references>
      </pivotArea>
    </chartFormat>
    <chartFormat chart="10" format="240">
      <pivotArea type="data" outline="0" fieldPosition="0">
        <references count="2">
          <reference field="4294967294" count="1" selected="0">
            <x v="0"/>
          </reference>
          <reference field="2" count="1" selected="0">
            <x v="26"/>
          </reference>
        </references>
      </pivotArea>
    </chartFormat>
    <chartFormat chart="10" format="241">
      <pivotArea type="data" outline="0" fieldPosition="0">
        <references count="2">
          <reference field="4294967294" count="1" selected="0">
            <x v="0"/>
          </reference>
          <reference field="2" count="1" selected="0">
            <x v="27"/>
          </reference>
        </references>
      </pivotArea>
    </chartFormat>
    <chartFormat chart="10" format="242">
      <pivotArea type="data" outline="0" fieldPosition="0">
        <references count="2">
          <reference field="4294967294" count="1" selected="0">
            <x v="0"/>
          </reference>
          <reference field="2" count="1" selected="0">
            <x v="28"/>
          </reference>
        </references>
      </pivotArea>
    </chartFormat>
    <chartFormat chart="10" format="243">
      <pivotArea type="data" outline="0" fieldPosition="0">
        <references count="2">
          <reference field="4294967294" count="1" selected="0">
            <x v="0"/>
          </reference>
          <reference field="2" count="1" selected="0">
            <x v="29"/>
          </reference>
        </references>
      </pivotArea>
    </chartFormat>
    <chartFormat chart="10" format="244">
      <pivotArea type="data" outline="0" fieldPosition="0">
        <references count="2">
          <reference field="4294967294" count="1" selected="0">
            <x v="0"/>
          </reference>
          <reference field="2" count="1" selected="0">
            <x v="30"/>
          </reference>
        </references>
      </pivotArea>
    </chartFormat>
    <chartFormat chart="10" format="245">
      <pivotArea type="data" outline="0" fieldPosition="0">
        <references count="2">
          <reference field="4294967294" count="1" selected="0">
            <x v="0"/>
          </reference>
          <reference field="2" count="1" selected="0">
            <x v="31"/>
          </reference>
        </references>
      </pivotArea>
    </chartFormat>
    <chartFormat chart="10" format="246">
      <pivotArea type="data" outline="0" fieldPosition="0">
        <references count="2">
          <reference field="4294967294" count="1" selected="0">
            <x v="0"/>
          </reference>
          <reference field="2" count="1" selected="0">
            <x v="32"/>
          </reference>
        </references>
      </pivotArea>
    </chartFormat>
    <chartFormat chart="10" format="247">
      <pivotArea type="data" outline="0" fieldPosition="0">
        <references count="2">
          <reference field="4294967294" count="1" selected="0">
            <x v="0"/>
          </reference>
          <reference field="2" count="1" selected="0">
            <x v="33"/>
          </reference>
        </references>
      </pivotArea>
    </chartFormat>
    <chartFormat chart="10" format="248">
      <pivotArea type="data" outline="0" fieldPosition="0">
        <references count="2">
          <reference field="4294967294" count="1" selected="0">
            <x v="0"/>
          </reference>
          <reference field="2" count="1" selected="0">
            <x v="34"/>
          </reference>
        </references>
      </pivotArea>
    </chartFormat>
    <chartFormat chart="10" format="249">
      <pivotArea type="data" outline="0" fieldPosition="0">
        <references count="2">
          <reference field="4294967294" count="1" selected="0">
            <x v="0"/>
          </reference>
          <reference field="2" count="1" selected="0">
            <x v="35"/>
          </reference>
        </references>
      </pivotArea>
    </chartFormat>
    <chartFormat chart="10" format="250">
      <pivotArea type="data" outline="0" fieldPosition="0">
        <references count="2">
          <reference field="4294967294" count="1" selected="0">
            <x v="0"/>
          </reference>
          <reference field="2" count="1" selected="0">
            <x v="36"/>
          </reference>
        </references>
      </pivotArea>
    </chartFormat>
    <chartFormat chart="10" format="251">
      <pivotArea type="data" outline="0" fieldPosition="0">
        <references count="2">
          <reference field="4294967294" count="1" selected="0">
            <x v="0"/>
          </reference>
          <reference field="2" count="1" selected="0">
            <x v="37"/>
          </reference>
        </references>
      </pivotArea>
    </chartFormat>
    <chartFormat chart="10" format="252">
      <pivotArea type="data" outline="0" fieldPosition="0">
        <references count="2">
          <reference field="4294967294" count="1" selected="0">
            <x v="0"/>
          </reference>
          <reference field="2" count="1" selected="0">
            <x v="38"/>
          </reference>
        </references>
      </pivotArea>
    </chartFormat>
    <chartFormat chart="10" format="253">
      <pivotArea type="data" outline="0" fieldPosition="0">
        <references count="2">
          <reference field="4294967294" count="1" selected="0">
            <x v="0"/>
          </reference>
          <reference field="2" count="1" selected="0">
            <x v="39"/>
          </reference>
        </references>
      </pivotArea>
    </chartFormat>
    <chartFormat chart="10" format="254">
      <pivotArea type="data" outline="0" fieldPosition="0">
        <references count="2">
          <reference field="4294967294" count="1" selected="0">
            <x v="0"/>
          </reference>
          <reference field="2" count="1" selected="0">
            <x v="40"/>
          </reference>
        </references>
      </pivotArea>
    </chartFormat>
    <chartFormat chart="10" format="255">
      <pivotArea type="data" outline="0" fieldPosition="0">
        <references count="2">
          <reference field="4294967294" count="1" selected="0">
            <x v="0"/>
          </reference>
          <reference field="2" count="1" selected="0">
            <x v="41"/>
          </reference>
        </references>
      </pivotArea>
    </chartFormat>
    <chartFormat chart="10" format="256">
      <pivotArea type="data" outline="0" fieldPosition="0">
        <references count="2">
          <reference field="4294967294" count="1" selected="0">
            <x v="0"/>
          </reference>
          <reference field="2" count="1" selected="0">
            <x v="42"/>
          </reference>
        </references>
      </pivotArea>
    </chartFormat>
    <chartFormat chart="10" format="257">
      <pivotArea type="data" outline="0" fieldPosition="0">
        <references count="2">
          <reference field="4294967294" count="1" selected="0">
            <x v="0"/>
          </reference>
          <reference field="2" count="1" selected="0">
            <x v="43"/>
          </reference>
        </references>
      </pivotArea>
    </chartFormat>
    <chartFormat chart="10" format="258">
      <pivotArea type="data" outline="0" fieldPosition="0">
        <references count="2">
          <reference field="4294967294" count="1" selected="0">
            <x v="0"/>
          </reference>
          <reference field="2" count="1" selected="0">
            <x v="44"/>
          </reference>
        </references>
      </pivotArea>
    </chartFormat>
    <chartFormat chart="10" format="259">
      <pivotArea type="data" outline="0" fieldPosition="0">
        <references count="2">
          <reference field="4294967294" count="1" selected="0">
            <x v="0"/>
          </reference>
          <reference field="2" count="1" selected="0">
            <x v="45"/>
          </reference>
        </references>
      </pivotArea>
    </chartFormat>
    <chartFormat chart="10" format="260">
      <pivotArea type="data" outline="0" fieldPosition="0">
        <references count="2">
          <reference field="4294967294" count="1" selected="0">
            <x v="0"/>
          </reference>
          <reference field="2" count="1" selected="0">
            <x v="46"/>
          </reference>
        </references>
      </pivotArea>
    </chartFormat>
    <chartFormat chart="10" format="261">
      <pivotArea type="data" outline="0" fieldPosition="0">
        <references count="2">
          <reference field="4294967294" count="1" selected="0">
            <x v="0"/>
          </reference>
          <reference field="2" count="1" selected="0">
            <x v="47"/>
          </reference>
        </references>
      </pivotArea>
    </chartFormat>
    <chartFormat chart="10" format="262">
      <pivotArea type="data" outline="0" fieldPosition="0">
        <references count="2">
          <reference field="4294967294" count="1" selected="0">
            <x v="0"/>
          </reference>
          <reference field="2" count="1" selected="0">
            <x v="48"/>
          </reference>
        </references>
      </pivotArea>
    </chartFormat>
    <chartFormat chart="10" format="263">
      <pivotArea type="data" outline="0" fieldPosition="0">
        <references count="2">
          <reference field="4294967294" count="1" selected="0">
            <x v="0"/>
          </reference>
          <reference field="2" count="1" selected="0">
            <x v="49"/>
          </reference>
        </references>
      </pivotArea>
    </chartFormat>
    <chartFormat chart="10" format="264">
      <pivotArea type="data" outline="0" fieldPosition="0">
        <references count="2">
          <reference field="4294967294" count="1" selected="0">
            <x v="0"/>
          </reference>
          <reference field="2" count="1" selected="0">
            <x v="50"/>
          </reference>
        </references>
      </pivotArea>
    </chartFormat>
    <chartFormat chart="10" format="265">
      <pivotArea type="data" outline="0" fieldPosition="0">
        <references count="2">
          <reference field="4294967294" count="1" selected="0">
            <x v="0"/>
          </reference>
          <reference field="2" count="1" selected="0">
            <x v="51"/>
          </reference>
        </references>
      </pivotArea>
    </chartFormat>
    <chartFormat chart="10" format="266">
      <pivotArea type="data" outline="0" fieldPosition="0">
        <references count="2">
          <reference field="4294967294" count="1" selected="0">
            <x v="0"/>
          </reference>
          <reference field="2" count="1" selected="0">
            <x v="52"/>
          </reference>
        </references>
      </pivotArea>
    </chartFormat>
    <chartFormat chart="10" format="267">
      <pivotArea type="data" outline="0" fieldPosition="0">
        <references count="2">
          <reference field="4294967294" count="1" selected="0">
            <x v="0"/>
          </reference>
          <reference field="2" count="1" selected="0">
            <x v="53"/>
          </reference>
        </references>
      </pivotArea>
    </chartFormat>
    <chartFormat chart="10" format="268">
      <pivotArea type="data" outline="0" fieldPosition="0">
        <references count="2">
          <reference field="4294967294" count="1" selected="0">
            <x v="0"/>
          </reference>
          <reference field="2" count="1" selected="0">
            <x v="54"/>
          </reference>
        </references>
      </pivotArea>
    </chartFormat>
    <chartFormat chart="10" format="269">
      <pivotArea type="data" outline="0" fieldPosition="0">
        <references count="2">
          <reference field="4294967294" count="1" selected="0">
            <x v="0"/>
          </reference>
          <reference field="2" count="1" selected="0">
            <x v="55"/>
          </reference>
        </references>
      </pivotArea>
    </chartFormat>
    <chartFormat chart="10" format="270">
      <pivotArea type="data" outline="0" fieldPosition="0">
        <references count="2">
          <reference field="4294967294" count="1" selected="0">
            <x v="0"/>
          </reference>
          <reference field="2" count="1" selected="0">
            <x v="56"/>
          </reference>
        </references>
      </pivotArea>
    </chartFormat>
    <chartFormat chart="10" format="271">
      <pivotArea type="data" outline="0" fieldPosition="0">
        <references count="2">
          <reference field="4294967294" count="1" selected="0">
            <x v="0"/>
          </reference>
          <reference field="2" count="1" selected="0">
            <x v="57"/>
          </reference>
        </references>
      </pivotArea>
    </chartFormat>
    <chartFormat chart="10" format="272">
      <pivotArea type="data" outline="0" fieldPosition="0">
        <references count="2">
          <reference field="4294967294" count="1" selected="0">
            <x v="0"/>
          </reference>
          <reference field="2" count="1" selected="0">
            <x v="58"/>
          </reference>
        </references>
      </pivotArea>
    </chartFormat>
    <chartFormat chart="10" format="273">
      <pivotArea type="data" outline="0" fieldPosition="0">
        <references count="2">
          <reference field="4294967294" count="1" selected="0">
            <x v="0"/>
          </reference>
          <reference field="2" count="1" selected="0">
            <x v="59"/>
          </reference>
        </references>
      </pivotArea>
    </chartFormat>
    <chartFormat chart="10" format="274">
      <pivotArea type="data" outline="0" fieldPosition="0">
        <references count="2">
          <reference field="4294967294" count="1" selected="0">
            <x v="0"/>
          </reference>
          <reference field="2" count="1" selected="0">
            <x v="60"/>
          </reference>
        </references>
      </pivotArea>
    </chartFormat>
    <chartFormat chart="10" format="275">
      <pivotArea type="data" outline="0" fieldPosition="0">
        <references count="2">
          <reference field="4294967294" count="1" selected="0">
            <x v="0"/>
          </reference>
          <reference field="2" count="1" selected="0">
            <x v="61"/>
          </reference>
        </references>
      </pivotArea>
    </chartFormat>
    <chartFormat chart="10" format="276">
      <pivotArea type="data" outline="0" fieldPosition="0">
        <references count="2">
          <reference field="4294967294" count="1" selected="0">
            <x v="0"/>
          </reference>
          <reference field="2" count="1" selected="0">
            <x v="62"/>
          </reference>
        </references>
      </pivotArea>
    </chartFormat>
    <chartFormat chart="10" format="277">
      <pivotArea type="data" outline="0" fieldPosition="0">
        <references count="2">
          <reference field="4294967294" count="1" selected="0">
            <x v="0"/>
          </reference>
          <reference field="2" count="1" selected="0">
            <x v="63"/>
          </reference>
        </references>
      </pivotArea>
    </chartFormat>
    <chartFormat chart="10" format="278">
      <pivotArea type="data" outline="0" fieldPosition="0">
        <references count="2">
          <reference field="4294967294" count="1" selected="0">
            <x v="0"/>
          </reference>
          <reference field="2" count="1" selected="0">
            <x v="64"/>
          </reference>
        </references>
      </pivotArea>
    </chartFormat>
    <chartFormat chart="10" format="279">
      <pivotArea type="data" outline="0" fieldPosition="0">
        <references count="2">
          <reference field="4294967294" count="1" selected="0">
            <x v="0"/>
          </reference>
          <reference field="2" count="1" selected="0">
            <x v="65"/>
          </reference>
        </references>
      </pivotArea>
    </chartFormat>
    <chartFormat chart="10" format="280">
      <pivotArea type="data" outline="0" fieldPosition="0">
        <references count="2">
          <reference field="4294967294" count="1" selected="0">
            <x v="0"/>
          </reference>
          <reference field="2" count="1" selected="0">
            <x v="66"/>
          </reference>
        </references>
      </pivotArea>
    </chartFormat>
    <chartFormat chart="10" format="281">
      <pivotArea type="data" outline="0" fieldPosition="0">
        <references count="2">
          <reference field="4294967294" count="1" selected="0">
            <x v="0"/>
          </reference>
          <reference field="2" count="1" selected="0">
            <x v="67"/>
          </reference>
        </references>
      </pivotArea>
    </chartFormat>
    <chartFormat chart="10" format="282">
      <pivotArea type="data" outline="0" fieldPosition="0">
        <references count="2">
          <reference field="4294967294" count="1" selected="0">
            <x v="0"/>
          </reference>
          <reference field="2" count="1" selected="0">
            <x v="68"/>
          </reference>
        </references>
      </pivotArea>
    </chartFormat>
    <chartFormat chart="10" format="283">
      <pivotArea type="data" outline="0" fieldPosition="0">
        <references count="2">
          <reference field="4294967294" count="1" selected="0">
            <x v="0"/>
          </reference>
          <reference field="2" count="1" selected="0">
            <x v="69"/>
          </reference>
        </references>
      </pivotArea>
    </chartFormat>
    <chartFormat chart="10" format="284">
      <pivotArea type="data" outline="0" fieldPosition="0">
        <references count="2">
          <reference field="4294967294" count="1" selected="0">
            <x v="0"/>
          </reference>
          <reference field="2" count="1" selected="0">
            <x v="70"/>
          </reference>
        </references>
      </pivotArea>
    </chartFormat>
    <chartFormat chart="10" format="285">
      <pivotArea type="data" outline="0" fieldPosition="0">
        <references count="2">
          <reference field="4294967294" count="1" selected="0">
            <x v="0"/>
          </reference>
          <reference field="2" count="1" selected="0">
            <x v="71"/>
          </reference>
        </references>
      </pivotArea>
    </chartFormat>
    <chartFormat chart="10" format="286">
      <pivotArea type="data" outline="0" fieldPosition="0">
        <references count="2">
          <reference field="4294967294" count="1" selected="0">
            <x v="0"/>
          </reference>
          <reference field="2" count="1" selected="0">
            <x v="72"/>
          </reference>
        </references>
      </pivotArea>
    </chartFormat>
    <chartFormat chart="10" format="287">
      <pivotArea type="data" outline="0" fieldPosition="0">
        <references count="2">
          <reference field="4294967294" count="1" selected="0">
            <x v="0"/>
          </reference>
          <reference field="2" count="1" selected="0">
            <x v="73"/>
          </reference>
        </references>
      </pivotArea>
    </chartFormat>
    <chartFormat chart="10" format="288">
      <pivotArea type="data" outline="0" fieldPosition="0">
        <references count="2">
          <reference field="4294967294" count="1" selected="0">
            <x v="0"/>
          </reference>
          <reference field="2" count="1" selected="0">
            <x v="74"/>
          </reference>
        </references>
      </pivotArea>
    </chartFormat>
    <chartFormat chart="10" format="289">
      <pivotArea type="data" outline="0" fieldPosition="0">
        <references count="2">
          <reference field="4294967294" count="1" selected="0">
            <x v="0"/>
          </reference>
          <reference field="2" count="1" selected="0">
            <x v="75"/>
          </reference>
        </references>
      </pivotArea>
    </chartFormat>
    <chartFormat chart="10" format="290">
      <pivotArea type="data" outline="0" fieldPosition="0">
        <references count="2">
          <reference field="4294967294" count="1" selected="0">
            <x v="0"/>
          </reference>
          <reference field="2" count="1" selected="0">
            <x v="76"/>
          </reference>
        </references>
      </pivotArea>
    </chartFormat>
    <chartFormat chart="10" format="291">
      <pivotArea type="data" outline="0" fieldPosition="0">
        <references count="2">
          <reference field="4294967294" count="1" selected="0">
            <x v="0"/>
          </reference>
          <reference field="2" count="1" selected="0">
            <x v="77"/>
          </reference>
        </references>
      </pivotArea>
    </chartFormat>
    <chartFormat chart="10" format="292">
      <pivotArea type="data" outline="0" fieldPosition="0">
        <references count="2">
          <reference field="4294967294" count="1" selected="0">
            <x v="0"/>
          </reference>
          <reference field="2" count="1" selected="0">
            <x v="78"/>
          </reference>
        </references>
      </pivotArea>
    </chartFormat>
    <chartFormat chart="10" format="293">
      <pivotArea type="data" outline="0" fieldPosition="0">
        <references count="2">
          <reference field="4294967294" count="1" selected="0">
            <x v="0"/>
          </reference>
          <reference field="2" count="1" selected="0">
            <x v="79"/>
          </reference>
        </references>
      </pivotArea>
    </chartFormat>
    <chartFormat chart="10" format="294">
      <pivotArea type="data" outline="0" fieldPosition="0">
        <references count="2">
          <reference field="4294967294" count="1" selected="0">
            <x v="0"/>
          </reference>
          <reference field="2" count="1" selected="0">
            <x v="80"/>
          </reference>
        </references>
      </pivotArea>
    </chartFormat>
    <chartFormat chart="10" format="295">
      <pivotArea type="data" outline="0" fieldPosition="0">
        <references count="2">
          <reference field="4294967294" count="1" selected="0">
            <x v="0"/>
          </reference>
          <reference field="2" count="1" selected="0">
            <x v="81"/>
          </reference>
        </references>
      </pivotArea>
    </chartFormat>
    <chartFormat chart="10" format="296">
      <pivotArea type="data" outline="0" fieldPosition="0">
        <references count="2">
          <reference field="4294967294" count="1" selected="0">
            <x v="0"/>
          </reference>
          <reference field="2" count="1" selected="0">
            <x v="82"/>
          </reference>
        </references>
      </pivotArea>
    </chartFormat>
    <chartFormat chart="10" format="297">
      <pivotArea type="data" outline="0" fieldPosition="0">
        <references count="2">
          <reference field="4294967294" count="1" selected="0">
            <x v="0"/>
          </reference>
          <reference field="2" count="1" selected="0">
            <x v="83"/>
          </reference>
        </references>
      </pivotArea>
    </chartFormat>
    <chartFormat chart="10" format="298">
      <pivotArea type="data" outline="0" fieldPosition="0">
        <references count="2">
          <reference field="4294967294" count="1" selected="0">
            <x v="0"/>
          </reference>
          <reference field="2" count="1" selected="0">
            <x v="84"/>
          </reference>
        </references>
      </pivotArea>
    </chartFormat>
    <chartFormat chart="10" format="299">
      <pivotArea type="data" outline="0" fieldPosition="0">
        <references count="2">
          <reference field="4294967294" count="1" selected="0">
            <x v="0"/>
          </reference>
          <reference field="2" count="1" selected="0">
            <x v="85"/>
          </reference>
        </references>
      </pivotArea>
    </chartFormat>
    <chartFormat chart="10" format="300">
      <pivotArea type="data" outline="0" fieldPosition="0">
        <references count="2">
          <reference field="4294967294" count="1" selected="0">
            <x v="0"/>
          </reference>
          <reference field="2" count="1" selected="0">
            <x v="86"/>
          </reference>
        </references>
      </pivotArea>
    </chartFormat>
    <chartFormat chart="10" format="301">
      <pivotArea type="data" outline="0" fieldPosition="0">
        <references count="2">
          <reference field="4294967294" count="1" selected="0">
            <x v="0"/>
          </reference>
          <reference field="2" count="1" selected="0">
            <x v="87"/>
          </reference>
        </references>
      </pivotArea>
    </chartFormat>
    <chartFormat chart="10" format="302">
      <pivotArea type="data" outline="0" fieldPosition="0">
        <references count="2">
          <reference field="4294967294" count="1" selected="0">
            <x v="0"/>
          </reference>
          <reference field="2" count="1" selected="0">
            <x v="88"/>
          </reference>
        </references>
      </pivotArea>
    </chartFormat>
    <chartFormat chart="10" format="303">
      <pivotArea type="data" outline="0" fieldPosition="0">
        <references count="2">
          <reference field="4294967294" count="1" selected="0">
            <x v="0"/>
          </reference>
          <reference field="2" count="1" selected="0">
            <x v="89"/>
          </reference>
        </references>
      </pivotArea>
    </chartFormat>
    <chartFormat chart="10" format="304">
      <pivotArea type="data" outline="0" fieldPosition="0">
        <references count="2">
          <reference field="4294967294" count="1" selected="0">
            <x v="0"/>
          </reference>
          <reference field="2" count="1" selected="0">
            <x v="90"/>
          </reference>
        </references>
      </pivotArea>
    </chartFormat>
    <chartFormat chart="10" format="305">
      <pivotArea type="data" outline="0" fieldPosition="0">
        <references count="2">
          <reference field="4294967294" count="1" selected="0">
            <x v="0"/>
          </reference>
          <reference field="2" count="1" selected="0">
            <x v="91"/>
          </reference>
        </references>
      </pivotArea>
    </chartFormat>
    <chartFormat chart="10" format="306">
      <pivotArea type="data" outline="0" fieldPosition="0">
        <references count="2">
          <reference field="4294967294" count="1" selected="0">
            <x v="0"/>
          </reference>
          <reference field="2" count="1" selected="0">
            <x v="92"/>
          </reference>
        </references>
      </pivotArea>
    </chartFormat>
    <chartFormat chart="10" format="307">
      <pivotArea type="data" outline="0" fieldPosition="0">
        <references count="2">
          <reference field="4294967294" count="1" selected="0">
            <x v="0"/>
          </reference>
          <reference field="2" count="1" selected="0">
            <x v="93"/>
          </reference>
        </references>
      </pivotArea>
    </chartFormat>
    <chartFormat chart="10" format="308">
      <pivotArea type="data" outline="0" fieldPosition="0">
        <references count="2">
          <reference field="4294967294" count="1" selected="0">
            <x v="0"/>
          </reference>
          <reference field="2" count="1" selected="0">
            <x v="94"/>
          </reference>
        </references>
      </pivotArea>
    </chartFormat>
    <chartFormat chart="10" format="309">
      <pivotArea type="data" outline="0" fieldPosition="0">
        <references count="2">
          <reference field="4294967294" count="1" selected="0">
            <x v="0"/>
          </reference>
          <reference field="2" count="1" selected="0">
            <x v="95"/>
          </reference>
        </references>
      </pivotArea>
    </chartFormat>
    <chartFormat chart="10" format="310">
      <pivotArea type="data" outline="0" fieldPosition="0">
        <references count="2">
          <reference field="4294967294" count="1" selected="0">
            <x v="0"/>
          </reference>
          <reference field="2" count="1" selected="0">
            <x v="96"/>
          </reference>
        </references>
      </pivotArea>
    </chartFormat>
    <chartFormat chart="10" format="311">
      <pivotArea type="data" outline="0" fieldPosition="0">
        <references count="2">
          <reference field="4294967294" count="1" selected="0">
            <x v="0"/>
          </reference>
          <reference field="2" count="1" selected="0">
            <x v="97"/>
          </reference>
        </references>
      </pivotArea>
    </chartFormat>
    <chartFormat chart="10" format="312">
      <pivotArea type="data" outline="0" fieldPosition="0">
        <references count="2">
          <reference field="4294967294" count="1" selected="0">
            <x v="0"/>
          </reference>
          <reference field="2" count="1" selected="0">
            <x v="98"/>
          </reference>
        </references>
      </pivotArea>
    </chartFormat>
    <chartFormat chart="10" format="313">
      <pivotArea type="data" outline="0" fieldPosition="0">
        <references count="2">
          <reference field="4294967294" count="1" selected="0">
            <x v="0"/>
          </reference>
          <reference field="2" count="1" selected="0">
            <x v="99"/>
          </reference>
        </references>
      </pivotArea>
    </chartFormat>
    <chartFormat chart="10" format="314">
      <pivotArea type="data" outline="0" fieldPosition="0">
        <references count="2">
          <reference field="4294967294" count="1" selected="0">
            <x v="0"/>
          </reference>
          <reference field="2" count="1" selected="0">
            <x v="100"/>
          </reference>
        </references>
      </pivotArea>
    </chartFormat>
    <chartFormat chart="10" format="315">
      <pivotArea type="data" outline="0" fieldPosition="0">
        <references count="2">
          <reference field="4294967294" count="1" selected="0">
            <x v="0"/>
          </reference>
          <reference field="2" count="1" selected="0">
            <x v="101"/>
          </reference>
        </references>
      </pivotArea>
    </chartFormat>
    <chartFormat chart="10" format="316">
      <pivotArea type="data" outline="0" fieldPosition="0">
        <references count="2">
          <reference field="4294967294" count="1" selected="0">
            <x v="0"/>
          </reference>
          <reference field="2" count="1" selected="0">
            <x v="102"/>
          </reference>
        </references>
      </pivotArea>
    </chartFormat>
    <chartFormat chart="10" format="317">
      <pivotArea type="data" outline="0" fieldPosition="0">
        <references count="2">
          <reference field="4294967294" count="1" selected="0">
            <x v="0"/>
          </reference>
          <reference field="2" count="1" selected="0">
            <x v="103"/>
          </reference>
        </references>
      </pivotArea>
    </chartFormat>
    <chartFormat chart="10" format="318">
      <pivotArea type="data" outline="0" fieldPosition="0">
        <references count="2">
          <reference field="4294967294" count="1" selected="0">
            <x v="0"/>
          </reference>
          <reference field="2" count="1" selected="0">
            <x v="104"/>
          </reference>
        </references>
      </pivotArea>
    </chartFormat>
    <chartFormat chart="10" format="319">
      <pivotArea type="data" outline="0" fieldPosition="0">
        <references count="2">
          <reference field="4294967294" count="1" selected="0">
            <x v="0"/>
          </reference>
          <reference field="2" count="1" selected="0">
            <x v="105"/>
          </reference>
        </references>
      </pivotArea>
    </chartFormat>
    <chartFormat chart="10" format="320">
      <pivotArea type="data" outline="0" fieldPosition="0">
        <references count="2">
          <reference field="4294967294" count="1" selected="0">
            <x v="0"/>
          </reference>
          <reference field="2" count="1" selected="0">
            <x v="106"/>
          </reference>
        </references>
      </pivotArea>
    </chartFormat>
    <chartFormat chart="10" format="321">
      <pivotArea type="data" outline="0" fieldPosition="0">
        <references count="2">
          <reference field="4294967294" count="1" selected="0">
            <x v="0"/>
          </reference>
          <reference field="2" count="1" selected="0">
            <x v="107"/>
          </reference>
        </references>
      </pivotArea>
    </chartFormat>
    <chartFormat chart="10" format="322">
      <pivotArea type="data" outline="0" fieldPosition="0">
        <references count="2">
          <reference field="4294967294" count="1" selected="0">
            <x v="0"/>
          </reference>
          <reference field="2" count="1" selected="0">
            <x v="108"/>
          </reference>
        </references>
      </pivotArea>
    </chartFormat>
    <chartFormat chart="10" format="323">
      <pivotArea type="data" outline="0" fieldPosition="0">
        <references count="2">
          <reference field="4294967294" count="1" selected="0">
            <x v="0"/>
          </reference>
          <reference field="2" count="1" selected="0">
            <x v="109"/>
          </reference>
        </references>
      </pivotArea>
    </chartFormat>
    <chartFormat chart="10" format="324">
      <pivotArea type="data" outline="0" fieldPosition="0">
        <references count="2">
          <reference field="4294967294" count="1" selected="0">
            <x v="0"/>
          </reference>
          <reference field="2" count="1" selected="0">
            <x v="110"/>
          </reference>
        </references>
      </pivotArea>
    </chartFormat>
    <chartFormat chart="10" format="325">
      <pivotArea type="data" outline="0" fieldPosition="0">
        <references count="2">
          <reference field="4294967294" count="1" selected="0">
            <x v="0"/>
          </reference>
          <reference field="2" count="1" selected="0">
            <x v="111"/>
          </reference>
        </references>
      </pivotArea>
    </chartFormat>
    <chartFormat chart="10" format="326">
      <pivotArea type="data" outline="0" fieldPosition="0">
        <references count="2">
          <reference field="4294967294" count="1" selected="0">
            <x v="0"/>
          </reference>
          <reference field="2" count="1" selected="0">
            <x v="112"/>
          </reference>
        </references>
      </pivotArea>
    </chartFormat>
    <chartFormat chart="10" format="327">
      <pivotArea type="data" outline="0" fieldPosition="0">
        <references count="2">
          <reference field="4294967294" count="1" selected="0">
            <x v="0"/>
          </reference>
          <reference field="2" count="1" selected="0">
            <x v="113"/>
          </reference>
        </references>
      </pivotArea>
    </chartFormat>
    <chartFormat chart="10" format="328">
      <pivotArea type="data" outline="0" fieldPosition="0">
        <references count="2">
          <reference field="4294967294" count="1" selected="0">
            <x v="0"/>
          </reference>
          <reference field="2" count="1" selected="0">
            <x v="114"/>
          </reference>
        </references>
      </pivotArea>
    </chartFormat>
    <chartFormat chart="10" format="329">
      <pivotArea type="data" outline="0" fieldPosition="0">
        <references count="2">
          <reference field="4294967294" count="1" selected="0">
            <x v="0"/>
          </reference>
          <reference field="2" count="1" selected="0">
            <x v="115"/>
          </reference>
        </references>
      </pivotArea>
    </chartFormat>
    <chartFormat chart="10" format="330">
      <pivotArea type="data" outline="0" fieldPosition="0">
        <references count="2">
          <reference field="4294967294" count="1" selected="0">
            <x v="0"/>
          </reference>
          <reference field="2" count="1" selected="0">
            <x v="116"/>
          </reference>
        </references>
      </pivotArea>
    </chartFormat>
    <chartFormat chart="10" format="331">
      <pivotArea type="data" outline="0" fieldPosition="0">
        <references count="2">
          <reference field="4294967294" count="1" selected="0">
            <x v="0"/>
          </reference>
          <reference field="2" count="1" selected="0">
            <x v="117"/>
          </reference>
        </references>
      </pivotArea>
    </chartFormat>
    <chartFormat chart="10" format="332">
      <pivotArea type="data" outline="0" fieldPosition="0">
        <references count="2">
          <reference field="4294967294" count="1" selected="0">
            <x v="0"/>
          </reference>
          <reference field="2" count="1" selected="0">
            <x v="118"/>
          </reference>
        </references>
      </pivotArea>
    </chartFormat>
    <chartFormat chart="10" format="333">
      <pivotArea type="data" outline="0" fieldPosition="0">
        <references count="2">
          <reference field="4294967294" count="1" selected="0">
            <x v="0"/>
          </reference>
          <reference field="2" count="1" selected="0">
            <x v="119"/>
          </reference>
        </references>
      </pivotArea>
    </chartFormat>
    <chartFormat chart="10" format="334">
      <pivotArea type="data" outline="0" fieldPosition="0">
        <references count="2">
          <reference field="4294967294" count="1" selected="0">
            <x v="0"/>
          </reference>
          <reference field="2" count="1" selected="0">
            <x v="120"/>
          </reference>
        </references>
      </pivotArea>
    </chartFormat>
    <chartFormat chart="10" format="335">
      <pivotArea type="data" outline="0" fieldPosition="0">
        <references count="2">
          <reference field="4294967294" count="1" selected="0">
            <x v="0"/>
          </reference>
          <reference field="2" count="1" selected="0">
            <x v="121"/>
          </reference>
        </references>
      </pivotArea>
    </chartFormat>
    <chartFormat chart="10" format="336">
      <pivotArea type="data" outline="0" fieldPosition="0">
        <references count="2">
          <reference field="4294967294" count="1" selected="0">
            <x v="0"/>
          </reference>
          <reference field="2" count="1" selected="0">
            <x v="122"/>
          </reference>
        </references>
      </pivotArea>
    </chartFormat>
    <chartFormat chart="10" format="337">
      <pivotArea type="data" outline="0" fieldPosition="0">
        <references count="2">
          <reference field="4294967294" count="1" selected="0">
            <x v="0"/>
          </reference>
          <reference field="2" count="1" selected="0">
            <x v="123"/>
          </reference>
        </references>
      </pivotArea>
    </chartFormat>
    <chartFormat chart="10" format="338">
      <pivotArea type="data" outline="0" fieldPosition="0">
        <references count="2">
          <reference field="4294967294" count="1" selected="0">
            <x v="0"/>
          </reference>
          <reference field="2" count="1" selected="0">
            <x v="124"/>
          </reference>
        </references>
      </pivotArea>
    </chartFormat>
    <chartFormat chart="10" format="339">
      <pivotArea type="data" outline="0" fieldPosition="0">
        <references count="2">
          <reference field="4294967294" count="1" selected="0">
            <x v="0"/>
          </reference>
          <reference field="2" count="1" selected="0">
            <x v="125"/>
          </reference>
        </references>
      </pivotArea>
    </chartFormat>
    <chartFormat chart="10" format="340">
      <pivotArea type="data" outline="0" fieldPosition="0">
        <references count="2">
          <reference field="4294967294" count="1" selected="0">
            <x v="0"/>
          </reference>
          <reference field="2" count="1" selected="0">
            <x v="126"/>
          </reference>
        </references>
      </pivotArea>
    </chartFormat>
    <chartFormat chart="10" format="341">
      <pivotArea type="data" outline="0" fieldPosition="0">
        <references count="2">
          <reference field="4294967294" count="1" selected="0">
            <x v="0"/>
          </reference>
          <reference field="2" count="1" selected="0">
            <x v="127"/>
          </reference>
        </references>
      </pivotArea>
    </chartFormat>
    <chartFormat chart="10" format="342">
      <pivotArea type="data" outline="0" fieldPosition="0">
        <references count="2">
          <reference field="4294967294" count="1" selected="0">
            <x v="0"/>
          </reference>
          <reference field="2" count="1" selected="0">
            <x v="128"/>
          </reference>
        </references>
      </pivotArea>
    </chartFormat>
    <chartFormat chart="10" format="343">
      <pivotArea type="data" outline="0" fieldPosition="0">
        <references count="2">
          <reference field="4294967294" count="1" selected="0">
            <x v="0"/>
          </reference>
          <reference field="2" count="1" selected="0">
            <x v="129"/>
          </reference>
        </references>
      </pivotArea>
    </chartFormat>
    <chartFormat chart="10" format="344">
      <pivotArea type="data" outline="0" fieldPosition="0">
        <references count="2">
          <reference field="4294967294" count="1" selected="0">
            <x v="0"/>
          </reference>
          <reference field="2" count="1" selected="0">
            <x v="130"/>
          </reference>
        </references>
      </pivotArea>
    </chartFormat>
    <chartFormat chart="10" format="345">
      <pivotArea type="data" outline="0" fieldPosition="0">
        <references count="2">
          <reference field="4294967294" count="1" selected="0">
            <x v="0"/>
          </reference>
          <reference field="2" count="1" selected="0">
            <x v="131"/>
          </reference>
        </references>
      </pivotArea>
    </chartFormat>
    <chartFormat chart="10" format="346">
      <pivotArea type="data" outline="0" fieldPosition="0">
        <references count="2">
          <reference field="4294967294" count="1" selected="0">
            <x v="0"/>
          </reference>
          <reference field="2" count="1" selected="0">
            <x v="132"/>
          </reference>
        </references>
      </pivotArea>
    </chartFormat>
    <chartFormat chart="10" format="347">
      <pivotArea type="data" outline="0" fieldPosition="0">
        <references count="2">
          <reference field="4294967294" count="1" selected="0">
            <x v="0"/>
          </reference>
          <reference field="2" count="1" selected="0">
            <x v="133"/>
          </reference>
        </references>
      </pivotArea>
    </chartFormat>
    <chartFormat chart="10" format="348">
      <pivotArea type="data" outline="0" fieldPosition="0">
        <references count="2">
          <reference field="4294967294" count="1" selected="0">
            <x v="0"/>
          </reference>
          <reference field="2" count="1" selected="0">
            <x v="134"/>
          </reference>
        </references>
      </pivotArea>
    </chartFormat>
    <chartFormat chart="10" format="349">
      <pivotArea type="data" outline="0" fieldPosition="0">
        <references count="2">
          <reference field="4294967294" count="1" selected="0">
            <x v="0"/>
          </reference>
          <reference field="2" count="1" selected="0">
            <x v="135"/>
          </reference>
        </references>
      </pivotArea>
    </chartFormat>
    <chartFormat chart="10" format="350">
      <pivotArea type="data" outline="0" fieldPosition="0">
        <references count="2">
          <reference field="4294967294" count="1" selected="0">
            <x v="0"/>
          </reference>
          <reference field="2" count="1" selected="0">
            <x v="136"/>
          </reference>
        </references>
      </pivotArea>
    </chartFormat>
    <chartFormat chart="10" format="351">
      <pivotArea type="data" outline="0" fieldPosition="0">
        <references count="2">
          <reference field="4294967294" count="1" selected="0">
            <x v="0"/>
          </reference>
          <reference field="2" count="1" selected="0">
            <x v="137"/>
          </reference>
        </references>
      </pivotArea>
    </chartFormat>
    <chartFormat chart="10" format="352">
      <pivotArea type="data" outline="0" fieldPosition="0">
        <references count="2">
          <reference field="4294967294" count="1" selected="0">
            <x v="0"/>
          </reference>
          <reference field="2" count="1" selected="0">
            <x v="138"/>
          </reference>
        </references>
      </pivotArea>
    </chartFormat>
    <chartFormat chart="10" format="353">
      <pivotArea type="data" outline="0" fieldPosition="0">
        <references count="2">
          <reference field="4294967294" count="1" selected="0">
            <x v="0"/>
          </reference>
          <reference field="2" count="1" selected="0">
            <x v="139"/>
          </reference>
        </references>
      </pivotArea>
    </chartFormat>
    <chartFormat chart="10" format="354">
      <pivotArea type="data" outline="0" fieldPosition="0">
        <references count="2">
          <reference field="4294967294" count="1" selected="0">
            <x v="0"/>
          </reference>
          <reference field="2" count="1" selected="0">
            <x v="140"/>
          </reference>
        </references>
      </pivotArea>
    </chartFormat>
    <chartFormat chart="10" format="355">
      <pivotArea type="data" outline="0" fieldPosition="0">
        <references count="2">
          <reference field="4294967294" count="1" selected="0">
            <x v="0"/>
          </reference>
          <reference field="2" count="1" selected="0">
            <x v="141"/>
          </reference>
        </references>
      </pivotArea>
    </chartFormat>
    <chartFormat chart="10" format="356">
      <pivotArea type="data" outline="0" fieldPosition="0">
        <references count="2">
          <reference field="4294967294" count="1" selected="0">
            <x v="0"/>
          </reference>
          <reference field="2" count="1" selected="0">
            <x v="142"/>
          </reference>
        </references>
      </pivotArea>
    </chartFormat>
    <chartFormat chart="10" format="357">
      <pivotArea type="data" outline="0" fieldPosition="0">
        <references count="2">
          <reference field="4294967294" count="1" selected="0">
            <x v="0"/>
          </reference>
          <reference field="2" count="1" selected="0">
            <x v="143"/>
          </reference>
        </references>
      </pivotArea>
    </chartFormat>
    <chartFormat chart="10" format="358">
      <pivotArea type="data" outline="0" fieldPosition="0">
        <references count="2">
          <reference field="4294967294" count="1" selected="0">
            <x v="0"/>
          </reference>
          <reference field="2" count="1" selected="0">
            <x v="144"/>
          </reference>
        </references>
      </pivotArea>
    </chartFormat>
    <chartFormat chart="10" format="359">
      <pivotArea type="data" outline="0" fieldPosition="0">
        <references count="2">
          <reference field="4294967294" count="1" selected="0">
            <x v="0"/>
          </reference>
          <reference field="2" count="1" selected="0">
            <x v="145"/>
          </reference>
        </references>
      </pivotArea>
    </chartFormat>
    <chartFormat chart="10" format="360">
      <pivotArea type="data" outline="0" fieldPosition="0">
        <references count="2">
          <reference field="4294967294" count="1" selected="0">
            <x v="0"/>
          </reference>
          <reference field="2" count="1" selected="0">
            <x v="146"/>
          </reference>
        </references>
      </pivotArea>
    </chartFormat>
    <chartFormat chart="10" format="361">
      <pivotArea type="data" outline="0" fieldPosition="0">
        <references count="2">
          <reference field="4294967294" count="1" selected="0">
            <x v="0"/>
          </reference>
          <reference field="2" count="1" selected="0">
            <x v="147"/>
          </reference>
        </references>
      </pivotArea>
    </chartFormat>
    <chartFormat chart="10" format="362">
      <pivotArea type="data" outline="0" fieldPosition="0">
        <references count="2">
          <reference field="4294967294" count="1" selected="0">
            <x v="0"/>
          </reference>
          <reference field="2" count="1" selected="0">
            <x v="148"/>
          </reference>
        </references>
      </pivotArea>
    </chartFormat>
    <chartFormat chart="10" format="363">
      <pivotArea type="data" outline="0" fieldPosition="0">
        <references count="2">
          <reference field="4294967294" count="1" selected="0">
            <x v="0"/>
          </reference>
          <reference field="2" count="1" selected="0">
            <x v="149"/>
          </reference>
        </references>
      </pivotArea>
    </chartFormat>
    <chartFormat chart="10" format="364">
      <pivotArea type="data" outline="0" fieldPosition="0">
        <references count="2">
          <reference field="4294967294" count="1" selected="0">
            <x v="0"/>
          </reference>
          <reference field="2" count="1" selected="0">
            <x v="150"/>
          </reference>
        </references>
      </pivotArea>
    </chartFormat>
    <chartFormat chart="10" format="365">
      <pivotArea type="data" outline="0" fieldPosition="0">
        <references count="2">
          <reference field="4294967294" count="1" selected="0">
            <x v="0"/>
          </reference>
          <reference field="2" count="1" selected="0">
            <x v="151"/>
          </reference>
        </references>
      </pivotArea>
    </chartFormat>
    <chartFormat chart="10" format="366">
      <pivotArea type="data" outline="0" fieldPosition="0">
        <references count="2">
          <reference field="4294967294" count="1" selected="0">
            <x v="0"/>
          </reference>
          <reference field="2" count="1" selected="0">
            <x v="152"/>
          </reference>
        </references>
      </pivotArea>
    </chartFormat>
    <chartFormat chart="10" format="367">
      <pivotArea type="data" outline="0" fieldPosition="0">
        <references count="2">
          <reference field="4294967294" count="1" selected="0">
            <x v="0"/>
          </reference>
          <reference field="2" count="1" selected="0">
            <x v="153"/>
          </reference>
        </references>
      </pivotArea>
    </chartFormat>
    <chartFormat chart="10" format="368">
      <pivotArea type="data" outline="0" fieldPosition="0">
        <references count="2">
          <reference field="4294967294" count="1" selected="0">
            <x v="0"/>
          </reference>
          <reference field="2" count="1" selected="0">
            <x v="154"/>
          </reference>
        </references>
      </pivotArea>
    </chartFormat>
    <chartFormat chart="10" format="369">
      <pivotArea type="data" outline="0" fieldPosition="0">
        <references count="2">
          <reference field="4294967294" count="1" selected="0">
            <x v="0"/>
          </reference>
          <reference field="2" count="1" selected="0">
            <x v="155"/>
          </reference>
        </references>
      </pivotArea>
    </chartFormat>
    <chartFormat chart="10" format="370">
      <pivotArea type="data" outline="0" fieldPosition="0">
        <references count="2">
          <reference field="4294967294" count="1" selected="0">
            <x v="0"/>
          </reference>
          <reference field="2" count="1" selected="0">
            <x v="156"/>
          </reference>
        </references>
      </pivotArea>
    </chartFormat>
    <chartFormat chart="10" format="371">
      <pivotArea type="data" outline="0" fieldPosition="0">
        <references count="2">
          <reference field="4294967294" count="1" selected="0">
            <x v="0"/>
          </reference>
          <reference field="2" count="1" selected="0">
            <x v="157"/>
          </reference>
        </references>
      </pivotArea>
    </chartFormat>
    <chartFormat chart="10" format="372">
      <pivotArea type="data" outline="0" fieldPosition="0">
        <references count="2">
          <reference field="4294967294" count="1" selected="0">
            <x v="0"/>
          </reference>
          <reference field="2" count="1" selected="0">
            <x v="158"/>
          </reference>
        </references>
      </pivotArea>
    </chartFormat>
    <chartFormat chart="10" format="373">
      <pivotArea type="data" outline="0" fieldPosition="0">
        <references count="2">
          <reference field="4294967294" count="1" selected="0">
            <x v="0"/>
          </reference>
          <reference field="2" count="1" selected="0">
            <x v="159"/>
          </reference>
        </references>
      </pivotArea>
    </chartFormat>
    <chartFormat chart="10" format="374">
      <pivotArea type="data" outline="0" fieldPosition="0">
        <references count="2">
          <reference field="4294967294" count="1" selected="0">
            <x v="0"/>
          </reference>
          <reference field="2" count="1" selected="0">
            <x v="160"/>
          </reference>
        </references>
      </pivotArea>
    </chartFormat>
    <chartFormat chart="10" format="375">
      <pivotArea type="data" outline="0" fieldPosition="0">
        <references count="2">
          <reference field="4294967294" count="1" selected="0">
            <x v="0"/>
          </reference>
          <reference field="2" count="1" selected="0">
            <x v="161"/>
          </reference>
        </references>
      </pivotArea>
    </chartFormat>
    <chartFormat chart="10" format="376">
      <pivotArea type="data" outline="0" fieldPosition="0">
        <references count="2">
          <reference field="4294967294" count="1" selected="0">
            <x v="0"/>
          </reference>
          <reference field="2" count="1" selected="0">
            <x v="162"/>
          </reference>
        </references>
      </pivotArea>
    </chartFormat>
    <chartFormat chart="10" format="377">
      <pivotArea type="data" outline="0" fieldPosition="0">
        <references count="2">
          <reference field="4294967294" count="1" selected="0">
            <x v="0"/>
          </reference>
          <reference field="2" count="1" selected="0">
            <x v="163"/>
          </reference>
        </references>
      </pivotArea>
    </chartFormat>
    <chartFormat chart="10" format="378">
      <pivotArea type="data" outline="0" fieldPosition="0">
        <references count="2">
          <reference field="4294967294" count="1" selected="0">
            <x v="0"/>
          </reference>
          <reference field="2" count="1" selected="0">
            <x v="164"/>
          </reference>
        </references>
      </pivotArea>
    </chartFormat>
    <chartFormat chart="10" format="379">
      <pivotArea type="data" outline="0" fieldPosition="0">
        <references count="2">
          <reference field="4294967294" count="1" selected="0">
            <x v="0"/>
          </reference>
          <reference field="2" count="1" selected="0">
            <x v="165"/>
          </reference>
        </references>
      </pivotArea>
    </chartFormat>
    <chartFormat chart="10" format="380">
      <pivotArea type="data" outline="0" fieldPosition="0">
        <references count="2">
          <reference field="4294967294" count="1" selected="0">
            <x v="0"/>
          </reference>
          <reference field="2" count="1" selected="0">
            <x v="166"/>
          </reference>
        </references>
      </pivotArea>
    </chartFormat>
    <chartFormat chart="10" format="381">
      <pivotArea type="data" outline="0" fieldPosition="0">
        <references count="2">
          <reference field="4294967294" count="1" selected="0">
            <x v="0"/>
          </reference>
          <reference field="2" count="1" selected="0">
            <x v="167"/>
          </reference>
        </references>
      </pivotArea>
    </chartFormat>
    <chartFormat chart="10" format="382">
      <pivotArea type="data" outline="0" fieldPosition="0">
        <references count="2">
          <reference field="4294967294" count="1" selected="0">
            <x v="0"/>
          </reference>
          <reference field="2" count="1" selected="0">
            <x v="168"/>
          </reference>
        </references>
      </pivotArea>
    </chartFormat>
    <chartFormat chart="10" format="383">
      <pivotArea type="data" outline="0" fieldPosition="0">
        <references count="2">
          <reference field="4294967294" count="1" selected="0">
            <x v="0"/>
          </reference>
          <reference field="2" count="1" selected="0">
            <x v="169"/>
          </reference>
        </references>
      </pivotArea>
    </chartFormat>
    <chartFormat chart="10" format="384">
      <pivotArea type="data" outline="0" fieldPosition="0">
        <references count="2">
          <reference field="4294967294" count="1" selected="0">
            <x v="0"/>
          </reference>
          <reference field="2" count="1" selected="0">
            <x v="170"/>
          </reference>
        </references>
      </pivotArea>
    </chartFormat>
    <chartFormat chart="10" format="385">
      <pivotArea type="data" outline="0" fieldPosition="0">
        <references count="2">
          <reference field="4294967294" count="1" selected="0">
            <x v="0"/>
          </reference>
          <reference field="2" count="1" selected="0">
            <x v="171"/>
          </reference>
        </references>
      </pivotArea>
    </chartFormat>
    <chartFormat chart="10" format="386">
      <pivotArea type="data" outline="0" fieldPosition="0">
        <references count="2">
          <reference field="4294967294" count="1" selected="0">
            <x v="0"/>
          </reference>
          <reference field="2" count="1" selected="0">
            <x v="172"/>
          </reference>
        </references>
      </pivotArea>
    </chartFormat>
    <chartFormat chart="10" format="387">
      <pivotArea type="data" outline="0" fieldPosition="0">
        <references count="2">
          <reference field="4294967294" count="1" selected="0">
            <x v="0"/>
          </reference>
          <reference field="2" count="1" selected="0">
            <x v="173"/>
          </reference>
        </references>
      </pivotArea>
    </chartFormat>
    <chartFormat chart="10" format="388">
      <pivotArea type="data" outline="0" fieldPosition="0">
        <references count="2">
          <reference field="4294967294" count="1" selected="0">
            <x v="0"/>
          </reference>
          <reference field="2" count="1" selected="0">
            <x v="174"/>
          </reference>
        </references>
      </pivotArea>
    </chartFormat>
    <chartFormat chart="10" format="389">
      <pivotArea type="data" outline="0" fieldPosition="0">
        <references count="2">
          <reference field="4294967294" count="1" selected="0">
            <x v="0"/>
          </reference>
          <reference field="2" count="1" selected="0">
            <x v="175"/>
          </reference>
        </references>
      </pivotArea>
    </chartFormat>
    <chartFormat chart="10" format="390">
      <pivotArea type="data" outline="0" fieldPosition="0">
        <references count="2">
          <reference field="4294967294" count="1" selected="0">
            <x v="0"/>
          </reference>
          <reference field="2" count="1" selected="0">
            <x v="176"/>
          </reference>
        </references>
      </pivotArea>
    </chartFormat>
    <chartFormat chart="10" format="391">
      <pivotArea type="data" outline="0" fieldPosition="0">
        <references count="2">
          <reference field="4294967294" count="1" selected="0">
            <x v="0"/>
          </reference>
          <reference field="2" count="1" selected="0">
            <x v="177"/>
          </reference>
        </references>
      </pivotArea>
    </chartFormat>
    <chartFormat chart="10" format="392">
      <pivotArea type="data" outline="0" fieldPosition="0">
        <references count="2">
          <reference field="4294967294" count="1" selected="0">
            <x v="0"/>
          </reference>
          <reference field="2" count="1" selected="0">
            <x v="178"/>
          </reference>
        </references>
      </pivotArea>
    </chartFormat>
    <chartFormat chart="10" format="393">
      <pivotArea type="data" outline="0" fieldPosition="0">
        <references count="2">
          <reference field="4294967294" count="1" selected="0">
            <x v="0"/>
          </reference>
          <reference field="2" count="1" selected="0">
            <x v="179"/>
          </reference>
        </references>
      </pivotArea>
    </chartFormat>
    <chartFormat chart="10" format="394">
      <pivotArea type="data" outline="0" fieldPosition="0">
        <references count="2">
          <reference field="4294967294" count="1" selected="0">
            <x v="0"/>
          </reference>
          <reference field="2" count="1" selected="0">
            <x v="180"/>
          </reference>
        </references>
      </pivotArea>
    </chartFormat>
    <chartFormat chart="10" format="395">
      <pivotArea type="data" outline="0" fieldPosition="0">
        <references count="2">
          <reference field="4294967294" count="1" selected="0">
            <x v="0"/>
          </reference>
          <reference field="2" count="1" selected="0">
            <x v="181"/>
          </reference>
        </references>
      </pivotArea>
    </chartFormat>
    <chartFormat chart="10" format="396">
      <pivotArea type="data" outline="0" fieldPosition="0">
        <references count="2">
          <reference field="4294967294" count="1" selected="0">
            <x v="0"/>
          </reference>
          <reference field="2" count="1" selected="0">
            <x v="182"/>
          </reference>
        </references>
      </pivotArea>
    </chartFormat>
    <chartFormat chart="10" format="397">
      <pivotArea type="data" outline="0" fieldPosition="0">
        <references count="2">
          <reference field="4294967294" count="1" selected="0">
            <x v="0"/>
          </reference>
          <reference field="2" count="1" selected="0">
            <x v="183"/>
          </reference>
        </references>
      </pivotArea>
    </chartFormat>
    <chartFormat chart="10" format="398">
      <pivotArea type="data" outline="0" fieldPosition="0">
        <references count="2">
          <reference field="4294967294" count="1" selected="0">
            <x v="0"/>
          </reference>
          <reference field="2" count="1" selected="0">
            <x v="184"/>
          </reference>
        </references>
      </pivotArea>
    </chartFormat>
    <chartFormat chart="10" format="399">
      <pivotArea type="data" outline="0" fieldPosition="0">
        <references count="2">
          <reference field="4294967294" count="1" selected="0">
            <x v="0"/>
          </reference>
          <reference field="2" count="1" selected="0">
            <x v="185"/>
          </reference>
        </references>
      </pivotArea>
    </chartFormat>
    <chartFormat chart="10" format="400">
      <pivotArea type="data" outline="0" fieldPosition="0">
        <references count="2">
          <reference field="4294967294" count="1" selected="0">
            <x v="0"/>
          </reference>
          <reference field="2" count="1" selected="0">
            <x v="186"/>
          </reference>
        </references>
      </pivotArea>
    </chartFormat>
    <chartFormat chart="10" format="401">
      <pivotArea type="data" outline="0" fieldPosition="0">
        <references count="2">
          <reference field="4294967294" count="1" selected="0">
            <x v="0"/>
          </reference>
          <reference field="2" count="1" selected="0">
            <x v="187"/>
          </reference>
        </references>
      </pivotArea>
    </chartFormat>
    <chartFormat chart="10" format="402">
      <pivotArea type="data" outline="0" fieldPosition="0">
        <references count="2">
          <reference field="4294967294" count="1" selected="0">
            <x v="0"/>
          </reference>
          <reference field="2" count="1" selected="0">
            <x v="188"/>
          </reference>
        </references>
      </pivotArea>
    </chartFormat>
    <chartFormat chart="10" format="403">
      <pivotArea type="data" outline="0" fieldPosition="0">
        <references count="2">
          <reference field="4294967294" count="1" selected="0">
            <x v="0"/>
          </reference>
          <reference field="2" count="1" selected="0">
            <x v="189"/>
          </reference>
        </references>
      </pivotArea>
    </chartFormat>
    <chartFormat chart="10" format="404">
      <pivotArea type="data" outline="0" fieldPosition="0">
        <references count="2">
          <reference field="4294967294" count="1" selected="0">
            <x v="0"/>
          </reference>
          <reference field="2" count="1" selected="0">
            <x v="190"/>
          </reference>
        </references>
      </pivotArea>
    </chartFormat>
    <chartFormat chart="10" format="405">
      <pivotArea type="data" outline="0" fieldPosition="0">
        <references count="2">
          <reference field="4294967294" count="1" selected="0">
            <x v="0"/>
          </reference>
          <reference field="2" count="1" selected="0">
            <x v="191"/>
          </reference>
        </references>
      </pivotArea>
    </chartFormat>
    <chartFormat chart="10" format="406">
      <pivotArea type="data" outline="0" fieldPosition="0">
        <references count="2">
          <reference field="4294967294" count="1" selected="0">
            <x v="0"/>
          </reference>
          <reference field="2" count="1" selected="0">
            <x v="192"/>
          </reference>
        </references>
      </pivotArea>
    </chartFormat>
    <chartFormat chart="10" format="407">
      <pivotArea type="data" outline="0" fieldPosition="0">
        <references count="2">
          <reference field="4294967294" count="1" selected="0">
            <x v="0"/>
          </reference>
          <reference field="2" count="1" selected="0">
            <x v="193"/>
          </reference>
        </references>
      </pivotArea>
    </chartFormat>
    <chartFormat chart="10" format="408">
      <pivotArea type="data" outline="0" fieldPosition="0">
        <references count="2">
          <reference field="4294967294" count="1" selected="0">
            <x v="0"/>
          </reference>
          <reference field="2" count="1" selected="0">
            <x v="194"/>
          </reference>
        </references>
      </pivotArea>
    </chartFormat>
    <chartFormat chart="10" format="409">
      <pivotArea type="data" outline="0" fieldPosition="0">
        <references count="2">
          <reference field="4294967294" count="1" selected="0">
            <x v="0"/>
          </reference>
          <reference field="2" count="1" selected="0">
            <x v="195"/>
          </reference>
        </references>
      </pivotArea>
    </chartFormat>
    <chartFormat chart="10" format="410">
      <pivotArea type="data" outline="0" fieldPosition="0">
        <references count="2">
          <reference field="4294967294" count="1" selected="0">
            <x v="0"/>
          </reference>
          <reference field="2" count="1" selected="0">
            <x v="196"/>
          </reference>
        </references>
      </pivotArea>
    </chartFormat>
    <chartFormat chart="10" format="411">
      <pivotArea type="data" outline="0" fieldPosition="0">
        <references count="2">
          <reference field="4294967294" count="1" selected="0">
            <x v="0"/>
          </reference>
          <reference field="2" count="1" selected="0">
            <x v="197"/>
          </reference>
        </references>
      </pivotArea>
    </chartFormat>
    <chartFormat chart="10" format="412">
      <pivotArea type="data" outline="0" fieldPosition="0">
        <references count="2">
          <reference field="4294967294" count="1" selected="0">
            <x v="0"/>
          </reference>
          <reference field="2" count="1" selected="0">
            <x v="198"/>
          </reference>
        </references>
      </pivotArea>
    </chartFormat>
    <chartFormat chart="10" format="413">
      <pivotArea type="data" outline="0" fieldPosition="0">
        <references count="2">
          <reference field="4294967294" count="1" selected="0">
            <x v="0"/>
          </reference>
          <reference field="2" count="1" selected="0">
            <x v="199"/>
          </reference>
        </references>
      </pivotArea>
    </chartFormat>
    <chartFormat chart="10" format="414">
      <pivotArea type="data" outline="0" fieldPosition="0">
        <references count="2">
          <reference field="4294967294" count="1" selected="0">
            <x v="0"/>
          </reference>
          <reference field="2" count="1" selected="0">
            <x v="200"/>
          </reference>
        </references>
      </pivotArea>
    </chartFormat>
    <chartFormat chart="10" format="415">
      <pivotArea type="data" outline="0" fieldPosition="0">
        <references count="2">
          <reference field="4294967294" count="1" selected="0">
            <x v="0"/>
          </reference>
          <reference field="2" count="1" selected="0">
            <x v="201"/>
          </reference>
        </references>
      </pivotArea>
    </chartFormat>
    <chartFormat chart="10" format="416">
      <pivotArea type="data" outline="0" fieldPosition="0">
        <references count="2">
          <reference field="4294967294" count="1" selected="0">
            <x v="0"/>
          </reference>
          <reference field="2" count="1" selected="0">
            <x v="202"/>
          </reference>
        </references>
      </pivotArea>
    </chartFormat>
    <chartFormat chart="10" format="417">
      <pivotArea type="data" outline="0" fieldPosition="0">
        <references count="2">
          <reference field="4294967294" count="1" selected="0">
            <x v="0"/>
          </reference>
          <reference field="2" count="1" selected="0">
            <x v="203"/>
          </reference>
        </references>
      </pivotArea>
    </chartFormat>
    <chartFormat chart="10" format="418">
      <pivotArea type="data" outline="0" fieldPosition="0">
        <references count="2">
          <reference field="4294967294" count="1" selected="0">
            <x v="0"/>
          </reference>
          <reference field="2" count="1" selected="0">
            <x v="204"/>
          </reference>
        </references>
      </pivotArea>
    </chartFormat>
    <chartFormat chart="10" format="419">
      <pivotArea type="data" outline="0" fieldPosition="0">
        <references count="2">
          <reference field="4294967294" count="1" selected="0">
            <x v="0"/>
          </reference>
          <reference field="2" count="1" selected="0">
            <x v="205"/>
          </reference>
        </references>
      </pivotArea>
    </chartFormat>
    <chartFormat chart="10" format="420">
      <pivotArea type="data" outline="0" fieldPosition="0">
        <references count="2">
          <reference field="4294967294" count="1" selected="0">
            <x v="0"/>
          </reference>
          <reference field="2" count="1" selected="0">
            <x v="206"/>
          </reference>
        </references>
      </pivotArea>
    </chartFormat>
    <chartFormat chart="10" format="421">
      <pivotArea type="data" outline="0" fieldPosition="0">
        <references count="2">
          <reference field="4294967294" count="1" selected="0">
            <x v="0"/>
          </reference>
          <reference field="2" count="1" selected="0">
            <x v="207"/>
          </reference>
        </references>
      </pivotArea>
    </chartFormat>
    <chartFormat chart="10" format="422">
      <pivotArea type="data" outline="0" fieldPosition="0">
        <references count="2">
          <reference field="4294967294" count="1" selected="0">
            <x v="0"/>
          </reference>
          <reference field="2" count="1" selected="0">
            <x v="208"/>
          </reference>
        </references>
      </pivotArea>
    </chartFormat>
    <chartFormat chart="10" format="423">
      <pivotArea type="data" outline="0" fieldPosition="0">
        <references count="2">
          <reference field="4294967294" count="1" selected="0">
            <x v="0"/>
          </reference>
          <reference field="2" count="1" selected="0">
            <x v="209"/>
          </reference>
        </references>
      </pivotArea>
    </chartFormat>
    <chartFormat chart="10" format="424">
      <pivotArea type="data" outline="0" fieldPosition="0">
        <references count="2">
          <reference field="4294967294" count="1" selected="0">
            <x v="0"/>
          </reference>
          <reference field="2" count="1" selected="0">
            <x v="2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FAD281-4D28-4A27-9065-5EBB559C587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3">
    <pivotField axis="axisRow" showAll="0" measureFilter="1" sortType="descending">
      <items count="1352">
        <item x="1031"/>
        <item x="324"/>
        <item x="1087"/>
        <item x="1195"/>
        <item x="1080"/>
        <item x="966"/>
        <item x="1322"/>
        <item x="1274"/>
        <item x="174"/>
        <item x="397"/>
        <item x="552"/>
        <item x="503"/>
        <item x="449"/>
        <item x="1097"/>
        <item x="1230"/>
        <item x="1259"/>
        <item x="1172"/>
        <item x="299"/>
        <item x="1102"/>
        <item x="1007"/>
        <item x="1178"/>
        <item x="88"/>
        <item x="492"/>
        <item x="1044"/>
        <item x="524"/>
        <item x="454"/>
        <item x="348"/>
        <item x="354"/>
        <item x="1024"/>
        <item x="1161"/>
        <item x="1109"/>
        <item x="210"/>
        <item x="1112"/>
        <item x="1271"/>
        <item x="1309"/>
        <item x="944"/>
        <item x="1336"/>
        <item x="1175"/>
        <item x="1302"/>
        <item x="121"/>
        <item x="1194"/>
        <item x="800"/>
        <item x="875"/>
        <item x="1282"/>
        <item x="469"/>
        <item x="956"/>
        <item x="839"/>
        <item x="54"/>
        <item x="1129"/>
        <item x="334"/>
        <item x="368"/>
        <item x="377"/>
        <item x="364"/>
        <item x="371"/>
        <item x="1313"/>
        <item x="487"/>
        <item x="353"/>
        <item x="778"/>
        <item x="343"/>
        <item x="1046"/>
        <item x="493"/>
        <item x="480"/>
        <item x="79"/>
        <item x="1187"/>
        <item x="801"/>
        <item x="200"/>
        <item x="1145"/>
        <item x="265"/>
        <item x="255"/>
        <item x="1291"/>
        <item x="534"/>
        <item x="522"/>
        <item x="341"/>
        <item x="338"/>
        <item x="342"/>
        <item x="672"/>
        <item x="293"/>
        <item x="1335"/>
        <item x="500"/>
        <item x="472"/>
        <item x="150"/>
        <item x="67"/>
        <item x="108"/>
        <item x="1218"/>
        <item x="1049"/>
        <item x="604"/>
        <item x="1342"/>
        <item x="1104"/>
        <item x="544"/>
        <item x="556"/>
        <item x="270"/>
        <item x="168"/>
        <item x="1331"/>
        <item x="282"/>
        <item x="1163"/>
        <item x="499"/>
        <item x="1206"/>
        <item x="307"/>
        <item x="940"/>
        <item x="330"/>
        <item x="213"/>
        <item x="186"/>
        <item x="183"/>
        <item x="310"/>
        <item x="498"/>
        <item x="1338"/>
        <item x="70"/>
        <item x="1205"/>
        <item x="1100"/>
        <item x="527"/>
        <item x="1123"/>
        <item x="1242"/>
        <item x="1203"/>
        <item x="518"/>
        <item x="286"/>
        <item x="563"/>
        <item x="103"/>
        <item x="197"/>
        <item x="16"/>
        <item x="484"/>
        <item x="1153"/>
        <item x="234"/>
        <item x="195"/>
        <item x="266"/>
        <item x="304"/>
        <item x="912"/>
        <item x="71"/>
        <item x="538"/>
        <item x="511"/>
        <item x="1210"/>
        <item x="344"/>
        <item x="1020"/>
        <item x="843"/>
        <item x="494"/>
        <item x="237"/>
        <item x="388"/>
        <item x="414"/>
        <item x="445"/>
        <item x="336"/>
        <item x="1294"/>
        <item x="460"/>
        <item x="516"/>
        <item x="486"/>
        <item x="450"/>
        <item x="474"/>
        <item x="1185"/>
        <item x="285"/>
        <item x="246"/>
        <item x="1108"/>
        <item x="1051"/>
        <item x="1003"/>
        <item x="136"/>
        <item x="34"/>
        <item x="118"/>
        <item x="416"/>
        <item x="412"/>
        <item x="554"/>
        <item x="394"/>
        <item x="434"/>
        <item x="363"/>
        <item x="403"/>
        <item x="463"/>
        <item x="58"/>
        <item x="215"/>
        <item x="188"/>
        <item x="135"/>
        <item x="283"/>
        <item x="987"/>
        <item x="1284"/>
        <item x="382"/>
        <item x="488"/>
        <item x="335"/>
        <item x="163"/>
        <item x="547"/>
        <item x="176"/>
        <item x="374"/>
        <item x="457"/>
        <item x="178"/>
        <item x="38"/>
        <item x="1345"/>
        <item x="1032"/>
        <item x="507"/>
        <item x="400"/>
        <item x="340"/>
        <item x="339"/>
        <item x="699"/>
        <item x="588"/>
        <item x="530"/>
        <item x="903"/>
        <item x="711"/>
        <item x="957"/>
        <item x="78"/>
        <item x="504"/>
        <item x="1141"/>
        <item x="680"/>
        <item x="1011"/>
        <item x="1182"/>
        <item x="850"/>
        <item x="292"/>
        <item x="542"/>
        <item x="572"/>
        <item x="802"/>
        <item x="899"/>
        <item x="993"/>
        <item x="453"/>
        <item x="446"/>
        <item x="280"/>
        <item x="119"/>
        <item x="661"/>
        <item x="86"/>
        <item x="171"/>
        <item x="130"/>
        <item x="24"/>
        <item x="532"/>
        <item x="1199"/>
        <item x="606"/>
        <item x="1192"/>
        <item x="122"/>
        <item x="192"/>
        <item x="61"/>
        <item x="405"/>
        <item x="619"/>
        <item x="1260"/>
        <item x="975"/>
        <item x="375"/>
        <item x="77"/>
        <item x="406"/>
        <item x="206"/>
        <item x="1037"/>
        <item x="701"/>
        <item x="1269"/>
        <item x="764"/>
        <item x="467"/>
        <item x="670"/>
        <item x="780"/>
        <item x="360"/>
        <item x="365"/>
        <item x="496"/>
        <item x="536"/>
        <item x="466"/>
        <item x="172"/>
        <item x="76"/>
        <item x="240"/>
        <item x="1131"/>
        <item x="793"/>
        <item x="112"/>
        <item x="315"/>
        <item x="438"/>
        <item x="431"/>
        <item x="643"/>
        <item x="945"/>
        <item x="1232"/>
        <item x="700"/>
        <item x="873"/>
        <item x="627"/>
        <item x="1276"/>
        <item x="1170"/>
        <item x="520"/>
        <item x="155"/>
        <item x="1270"/>
        <item x="415"/>
        <item x="350"/>
        <item x="378"/>
        <item x="372"/>
        <item x="1039"/>
        <item x="779"/>
        <item x="133"/>
        <item x="774"/>
        <item x="1156"/>
        <item x="931"/>
        <item x="127"/>
        <item x="404"/>
        <item x="249"/>
        <item x="1036"/>
        <item x="1315"/>
        <item x="1275"/>
        <item x="28"/>
        <item x="502"/>
        <item x="93"/>
        <item x="1243"/>
        <item x="1198"/>
        <item x="990"/>
        <item x="277"/>
        <item x="1134"/>
        <item x="548"/>
        <item x="85"/>
        <item x="760"/>
        <item x="345"/>
        <item x="408"/>
        <item x="444"/>
        <item x="478"/>
        <item x="346"/>
        <item x="290"/>
        <item x="361"/>
        <item x="366"/>
        <item x="114"/>
        <item x="476"/>
        <item x="803"/>
        <item x="848"/>
        <item x="94"/>
        <item x="582"/>
        <item x="384"/>
        <item x="540"/>
        <item x="419"/>
        <item x="426"/>
        <item x="1111"/>
        <item x="1084"/>
        <item x="519"/>
        <item x="758"/>
        <item x="1063"/>
        <item x="1209"/>
        <item x="313"/>
        <item x="37"/>
        <item x="113"/>
        <item x="74"/>
        <item x="332"/>
        <item x="251"/>
        <item x="380"/>
        <item x="749"/>
        <item x="72"/>
        <item x="526"/>
        <item x="723"/>
        <item x="1077"/>
        <item x="1249"/>
        <item x="483"/>
        <item x="489"/>
        <item x="531"/>
        <item x="418"/>
        <item x="131"/>
        <item x="105"/>
        <item x="223"/>
        <item x="66"/>
        <item x="57"/>
        <item x="91"/>
        <item x="882"/>
        <item x="281"/>
        <item x="169"/>
        <item x="387"/>
        <item x="473"/>
        <item x="306"/>
        <item x="632"/>
        <item x="1216"/>
        <item x="318"/>
        <item x="422"/>
        <item x="707"/>
        <item x="791"/>
        <item x="1179"/>
        <item x="658"/>
        <item x="1293"/>
        <item x="523"/>
        <item x="545"/>
        <item x="359"/>
        <item x="546"/>
        <item x="1021"/>
        <item x="1240"/>
        <item x="598"/>
        <item x="1307"/>
        <item x="308"/>
        <item x="786"/>
        <item x="232"/>
        <item x="962"/>
        <item x="468"/>
        <item x="497"/>
        <item x="81"/>
        <item x="44"/>
        <item x="23"/>
        <item x="1332"/>
        <item x="782"/>
        <item x="777"/>
        <item x="1042"/>
        <item x="709"/>
        <item x="558"/>
        <item x="1158"/>
        <item x="433"/>
        <item x="738"/>
        <item x="539"/>
        <item x="1028"/>
        <item x="1088"/>
        <item x="392"/>
        <item x="410"/>
        <item x="390"/>
        <item x="1226"/>
        <item x="297"/>
        <item x="128"/>
        <item x="508"/>
        <item x="860"/>
        <item x="231"/>
        <item x="1299"/>
        <item x="837"/>
        <item x="1245"/>
        <item x="720"/>
        <item x="681"/>
        <item x="1233"/>
        <item x="960"/>
        <item x="275"/>
        <item x="269"/>
        <item x="264"/>
        <item x="935"/>
        <item x="1334"/>
        <item x="491"/>
        <item x="510"/>
        <item x="481"/>
        <item x="175"/>
        <item x="1248"/>
        <item x="811"/>
        <item x="180"/>
        <item x="48"/>
        <item x="243"/>
        <item x="1167"/>
        <item x="1090"/>
        <item x="936"/>
        <item x="14"/>
        <item x="115"/>
        <item x="447"/>
        <item x="219"/>
        <item x="495"/>
        <item x="443"/>
        <item x="41"/>
        <item x="1005"/>
        <item x="167"/>
        <item x="1262"/>
        <item x="1140"/>
        <item x="946"/>
        <item x="1169"/>
        <item x="458"/>
        <item x="272"/>
        <item x="535"/>
        <item x="1303"/>
        <item x="278"/>
        <item x="298"/>
        <item x="296"/>
        <item x="311"/>
        <item x="1329"/>
        <item x="1066"/>
        <item x="225"/>
        <item x="1168"/>
        <item x="1002"/>
        <item x="506"/>
        <item x="737"/>
        <item x="369"/>
        <item x="541"/>
        <item x="731"/>
        <item x="456"/>
        <item x="370"/>
        <item x="844"/>
        <item x="630"/>
        <item x="238"/>
        <item x="1221"/>
        <item x="1058"/>
        <item x="1305"/>
        <item x="429"/>
        <item x="1281"/>
        <item x="379"/>
        <item x="64"/>
        <item x="110"/>
        <item x="22"/>
        <item x="1056"/>
        <item x="263"/>
        <item x="898"/>
        <item x="809"/>
        <item x="327"/>
        <item x="1159"/>
        <item x="1034"/>
        <item x="642"/>
        <item x="116"/>
        <item x="822"/>
        <item x="1122"/>
        <item x="561"/>
        <item x="147"/>
        <item x="75"/>
        <item x="31"/>
        <item x="1026"/>
        <item x="1004"/>
        <item x="20"/>
        <item x="39"/>
        <item x="149"/>
        <item x="194"/>
        <item x="203"/>
        <item x="100"/>
        <item x="248"/>
        <item x="816"/>
        <item x="513"/>
        <item x="714"/>
        <item x="1310"/>
        <item x="537"/>
        <item x="555"/>
        <item x="883"/>
        <item x="250"/>
        <item x="1106"/>
        <item x="884"/>
        <item x="853"/>
        <item x="1070"/>
        <item x="123"/>
        <item x="1162"/>
        <item x="784"/>
        <item x="62"/>
        <item x="407"/>
        <item x="836"/>
        <item x="244"/>
        <item x="1119"/>
        <item x="710"/>
        <item x="550"/>
        <item x="1"/>
        <item x="271"/>
        <item x="633"/>
        <item x="705"/>
        <item x="1099"/>
        <item x="107"/>
        <item x="236"/>
        <item x="1029"/>
        <item x="1251"/>
        <item x="995"/>
        <item x="977"/>
        <item x="930"/>
        <item x="964"/>
        <item x="928"/>
        <item x="437"/>
        <item x="1252"/>
        <item x="312"/>
        <item x="673"/>
        <item x="635"/>
        <item x="268"/>
        <item x="1318"/>
        <item x="83"/>
        <item x="111"/>
        <item x="678"/>
        <item x="448"/>
        <item x="934"/>
        <item x="413"/>
        <item x="505"/>
        <item x="1211"/>
        <item x="2"/>
        <item x="1121"/>
        <item x="732"/>
        <item x="436"/>
        <item x="1173"/>
        <item x="1255"/>
        <item x="216"/>
        <item x="325"/>
        <item x="208"/>
        <item x="391"/>
        <item x="739"/>
        <item x="27"/>
        <item x="818"/>
        <item x="1057"/>
        <item x="671"/>
        <item x="477"/>
        <item x="979"/>
        <item x="1220"/>
        <item x="300"/>
        <item x="96"/>
        <item x="95"/>
        <item x="590"/>
        <item x="1316"/>
        <item x="455"/>
        <item x="276"/>
        <item x="87"/>
        <item x="470"/>
        <item x="996"/>
        <item x="1018"/>
        <item x="775"/>
        <item x="761"/>
        <item x="1043"/>
        <item x="221"/>
        <item x="1340"/>
        <item x="381"/>
        <item x="583"/>
        <item x="1208"/>
        <item x="317"/>
        <item x="1287"/>
        <item x="1201"/>
        <item x="585"/>
        <item x="695"/>
        <item x="892"/>
        <item x="1040"/>
        <item x="812"/>
        <item x="109"/>
        <item x="821"/>
        <item x="124"/>
        <item x="5"/>
        <item x="35"/>
        <item x="287"/>
        <item x="295"/>
        <item x="851"/>
        <item x="179"/>
        <item x="199"/>
        <item x="1137"/>
        <item x="827"/>
        <item x="1319"/>
        <item x="6"/>
        <item x="1076"/>
        <item x="18"/>
        <item x="795"/>
        <item x="187"/>
        <item x="847"/>
        <item x="886"/>
        <item x="789"/>
        <item x="741"/>
        <item x="1155"/>
        <item x="569"/>
        <item x="393"/>
        <item x="675"/>
        <item x="1149"/>
        <item x="1072"/>
        <item x="1001"/>
        <item x="1189"/>
        <item x="358"/>
        <item x="385"/>
        <item x="543"/>
        <item x="383"/>
        <item x="435"/>
        <item x="328"/>
        <item x="279"/>
        <item x="564"/>
        <item x="1073"/>
        <item x="1200"/>
        <item x="849"/>
        <item x="965"/>
        <item x="137"/>
        <item x="647"/>
        <item x="872"/>
        <item x="1264"/>
        <item x="891"/>
        <item x="1184"/>
        <item x="1297"/>
        <item x="677"/>
        <item x="841"/>
        <item x="1116"/>
        <item x="905"/>
        <item x="1110"/>
        <item x="440"/>
        <item x="284"/>
        <item x="142"/>
        <item x="159"/>
        <item x="117"/>
        <item x="211"/>
        <item x="1280"/>
        <item x="162"/>
        <item x="73"/>
        <item x="82"/>
        <item x="1050"/>
        <item x="151"/>
        <item x="32"/>
        <item x="623"/>
        <item x="1246"/>
        <item x="691"/>
        <item x="273"/>
        <item x="152"/>
        <item x="177"/>
        <item x="140"/>
        <item x="217"/>
        <item x="329"/>
        <item x="687"/>
        <item x="196"/>
        <item x="314"/>
        <item x="245"/>
        <item x="1324"/>
        <item x="253"/>
        <item x="668"/>
        <item x="1094"/>
        <item x="1196"/>
        <item x="877"/>
        <item x="1177"/>
        <item x="998"/>
        <item x="989"/>
        <item x="820"/>
        <item x="417"/>
        <item x="609"/>
        <item x="355"/>
        <item x="525"/>
        <item x="781"/>
        <item x="1277"/>
        <item x="807"/>
        <item x="594"/>
        <item x="97"/>
        <item x="717"/>
        <item x="646"/>
        <item x="1346"/>
        <item x="362"/>
        <item x="515"/>
        <item x="132"/>
        <item x="1165"/>
        <item x="1254"/>
        <item x="806"/>
        <item x="750"/>
        <item x="924"/>
        <item x="762"/>
        <item x="464"/>
        <item x="462"/>
        <item x="1256"/>
        <item x="509"/>
        <item x="1086"/>
        <item x="562"/>
        <item x="730"/>
        <item x="1261"/>
        <item x="755"/>
        <item x="829"/>
        <item x="1098"/>
        <item x="834"/>
        <item x="356"/>
        <item x="430"/>
        <item x="337"/>
        <item x="490"/>
        <item x="748"/>
        <item x="611"/>
        <item x="1101"/>
        <item x="528"/>
        <item x="3"/>
        <item x="92"/>
        <item x="1143"/>
        <item x="698"/>
        <item x="593"/>
        <item x="1138"/>
        <item x="1157"/>
        <item x="1081"/>
        <item x="309"/>
        <item x="512"/>
        <item x="713"/>
        <item x="840"/>
        <item x="970"/>
        <item x="1052"/>
        <item x="193"/>
        <item x="1068"/>
        <item x="1071"/>
        <item x="303"/>
        <item x="386"/>
        <item x="316"/>
        <item x="842"/>
        <item x="824"/>
        <item x="584"/>
        <item x="399"/>
        <item x="832"/>
        <item x="323"/>
        <item x="651"/>
        <item x="980"/>
        <item x="19"/>
        <item x="7"/>
        <item x="226"/>
        <item x="787"/>
        <item x="859"/>
        <item x="349"/>
        <item x="402"/>
        <item x="982"/>
        <item x="772"/>
        <item x="600"/>
        <item x="902"/>
        <item x="595"/>
        <item x="636"/>
        <item x="838"/>
        <item x="173"/>
        <item x="257"/>
        <item x="144"/>
        <item x="819"/>
        <item x="1147"/>
        <item x="209"/>
        <item x="676"/>
        <item x="99"/>
        <item x="1213"/>
        <item x="973"/>
        <item x="706"/>
        <item x="626"/>
        <item x="10"/>
        <item x="4"/>
        <item x="59"/>
        <item x="1148"/>
        <item x="702"/>
        <item x="517"/>
        <item x="1186"/>
        <item x="319"/>
        <item x="529"/>
        <item x="753"/>
        <item x="26"/>
        <item x="420"/>
        <item x="1321"/>
        <item x="943"/>
        <item x="553"/>
        <item x="157"/>
        <item x="1285"/>
        <item x="852"/>
        <item x="1105"/>
        <item x="968"/>
        <item x="326"/>
        <item x="586"/>
        <item x="796"/>
        <item x="1127"/>
        <item x="655"/>
        <item x="893"/>
        <item x="869"/>
        <item x="331"/>
        <item x="1176"/>
        <item x="726"/>
        <item x="1290"/>
        <item x="409"/>
        <item x="1217"/>
        <item x="401"/>
        <item x="13"/>
        <item x="465"/>
        <item x="141"/>
        <item x="613"/>
        <item x="618"/>
        <item x="21"/>
        <item x="634"/>
        <item x="262"/>
        <item x="164"/>
        <item x="156"/>
        <item x="235"/>
        <item x="120"/>
        <item x="198"/>
        <item x="485"/>
        <item x="759"/>
        <item x="894"/>
        <item x="887"/>
        <item x="880"/>
        <item x="321"/>
        <item x="591"/>
        <item x="854"/>
        <item x="441"/>
        <item x="214"/>
        <item x="874"/>
        <item x="763"/>
        <item x="610"/>
        <item x="1062"/>
        <item x="976"/>
        <item x="1054"/>
        <item x="1085"/>
        <item x="222"/>
        <item x="927"/>
        <item x="1144"/>
        <item x="15"/>
        <item x="951"/>
        <item x="1231"/>
        <item x="52"/>
        <item x="146"/>
        <item x="101"/>
        <item x="134"/>
        <item x="9"/>
        <item x="17"/>
        <item x="972"/>
        <item x="722"/>
        <item x="1083"/>
        <item x="1150"/>
        <item x="1311"/>
        <item x="165"/>
        <item x="241"/>
        <item x="161"/>
        <item x="1197"/>
        <item x="622"/>
        <item x="602"/>
        <item x="808"/>
        <item x="941"/>
        <item x="1132"/>
        <item x="1059"/>
        <item x="202"/>
        <item x="733"/>
        <item x="1181"/>
        <item x="766"/>
        <item x="1045"/>
        <item x="663"/>
        <item x="830"/>
        <item x="721"/>
        <item x="683"/>
        <item x="224"/>
        <item x="674"/>
        <item x="794"/>
        <item x="153"/>
        <item x="1237"/>
        <item x="929"/>
        <item x="1202"/>
        <item x="649"/>
        <item x="797"/>
        <item x="684"/>
        <item x="871"/>
        <item x="1118"/>
        <item x="1096"/>
        <item x="1174"/>
        <item x="1300"/>
        <item x="1265"/>
        <item x="654"/>
        <item x="36"/>
        <item x="45"/>
        <item x="835"/>
        <item x="565"/>
        <item x="810"/>
        <item x="769"/>
        <item x="1128"/>
        <item x="952"/>
        <item x="908"/>
        <item x="729"/>
        <item x="1033"/>
        <item x="1041"/>
        <item x="451"/>
        <item x="376"/>
        <item x="479"/>
        <item x="521"/>
        <item x="424"/>
        <item x="442"/>
        <item x="432"/>
        <item x="471"/>
        <item x="985"/>
        <item x="367"/>
        <item x="351"/>
        <item x="482"/>
        <item x="396"/>
        <item x="389"/>
        <item x="425"/>
        <item x="439"/>
        <item x="858"/>
        <item x="907"/>
        <item x="682"/>
        <item x="1114"/>
        <item x="897"/>
        <item x="1327"/>
        <item x="1234"/>
        <item x="910"/>
        <item x="254"/>
        <item x="804"/>
        <item x="718"/>
        <item x="158"/>
        <item x="913"/>
        <item x="915"/>
        <item x="320"/>
        <item x="697"/>
        <item x="233"/>
        <item x="1238"/>
        <item x="1268"/>
        <item x="621"/>
        <item x="825"/>
        <item x="573"/>
        <item x="1239"/>
        <item x="846"/>
        <item x="566"/>
        <item x="1074"/>
        <item x="1312"/>
        <item x="817"/>
        <item x="949"/>
        <item x="1065"/>
        <item x="1171"/>
        <item x="589"/>
        <item x="768"/>
        <item x="427"/>
        <item x="1191"/>
        <item x="958"/>
        <item x="776"/>
        <item x="861"/>
        <item x="291"/>
        <item x="1075"/>
        <item x="305"/>
        <item x="411"/>
        <item x="1135"/>
        <item x="878"/>
        <item x="1222"/>
        <item x="581"/>
        <item x="906"/>
        <item x="1023"/>
        <item x="938"/>
        <item x="549"/>
        <item x="601"/>
        <item x="459"/>
        <item x="1250"/>
        <item x="567"/>
        <item x="615"/>
        <item x="373"/>
        <item x="229"/>
        <item x="50"/>
        <item x="845"/>
        <item x="1272"/>
        <item x="833"/>
        <item x="1064"/>
        <item x="1325"/>
        <item x="1089"/>
        <item x="911"/>
        <item x="728"/>
        <item x="428"/>
        <item x="587"/>
        <item x="1092"/>
        <item x="708"/>
        <item x="1038"/>
        <item x="978"/>
        <item x="53"/>
        <item x="190"/>
        <item x="170"/>
        <item x="80"/>
        <item x="1253"/>
        <item x="607"/>
        <item x="856"/>
        <item x="895"/>
        <item x="1257"/>
        <item x="1263"/>
        <item x="771"/>
        <item x="625"/>
        <item x="624"/>
        <item x="740"/>
        <item x="870"/>
        <item x="580"/>
        <item x="12"/>
        <item x="160"/>
        <item x="43"/>
        <item x="650"/>
        <item x="881"/>
        <item x="1125"/>
        <item x="578"/>
        <item x="1225"/>
        <item x="1339"/>
        <item x="1286"/>
        <item x="0"/>
        <item x="42"/>
        <item x="568"/>
        <item x="599"/>
        <item x="166"/>
        <item x="104"/>
        <item x="597"/>
        <item x="220"/>
        <item x="89"/>
        <item x="106"/>
        <item x="1164"/>
        <item x="725"/>
        <item x="805"/>
        <item x="1344"/>
        <item x="744"/>
        <item x="1278"/>
        <item x="207"/>
        <item x="1279"/>
        <item x="785"/>
        <item x="1117"/>
        <item x="974"/>
        <item x="1224"/>
        <item x="551"/>
        <item x="922"/>
        <item x="398"/>
        <item x="1166"/>
        <item x="612"/>
        <item x="84"/>
        <item x="395"/>
        <item x="352"/>
        <item x="475"/>
        <item x="955"/>
        <item x="1055"/>
        <item x="1292"/>
        <item x="823"/>
        <item x="734"/>
        <item x="1247"/>
        <item x="1060"/>
        <item x="1079"/>
        <item x="1298"/>
        <item x="1330"/>
        <item x="1235"/>
        <item x="1258"/>
        <item x="261"/>
        <item x="1124"/>
        <item x="1082"/>
        <item x="259"/>
        <item x="102"/>
        <item x="712"/>
        <item x="423"/>
        <item x="814"/>
        <item x="954"/>
        <item x="645"/>
        <item x="191"/>
        <item x="1283"/>
        <item x="1228"/>
        <item x="184"/>
        <item x="289"/>
        <item x="1139"/>
        <item x="258"/>
        <item x="614"/>
        <item x="692"/>
        <item x="1133"/>
        <item x="662"/>
        <item x="1289"/>
        <item x="60"/>
        <item x="617"/>
        <item x="867"/>
        <item x="736"/>
        <item x="1078"/>
        <item x="68"/>
        <item x="252"/>
        <item x="1151"/>
        <item x="1273"/>
        <item x="904"/>
        <item x="969"/>
        <item x="948"/>
        <item x="1314"/>
        <item x="1212"/>
        <item x="925"/>
        <item x="1115"/>
        <item x="790"/>
        <item x="1091"/>
        <item x="533"/>
        <item x="11"/>
        <item x="29"/>
        <item x="616"/>
        <item x="1236"/>
        <item x="1333"/>
        <item x="576"/>
        <item x="605"/>
        <item x="1215"/>
        <item x="1266"/>
        <item x="267"/>
        <item x="274"/>
        <item x="1296"/>
        <item x="1229"/>
        <item x="1019"/>
        <item x="864"/>
        <item x="685"/>
        <item x="242"/>
        <item x="1301"/>
        <item x="1016"/>
        <item x="664"/>
        <item x="669"/>
        <item x="638"/>
        <item x="1136"/>
        <item x="857"/>
        <item x="357"/>
        <item x="716"/>
        <item x="1183"/>
        <item x="1027"/>
        <item x="49"/>
        <item x="862"/>
        <item x="557"/>
        <item x="997"/>
        <item x="138"/>
        <item x="139"/>
        <item x="1126"/>
        <item x="227"/>
        <item x="51"/>
        <item x="1130"/>
        <item x="1295"/>
        <item x="648"/>
        <item x="218"/>
        <item x="1008"/>
        <item x="1035"/>
        <item x="288"/>
        <item x="256"/>
        <item x="742"/>
        <item x="920"/>
        <item x="876"/>
        <item x="55"/>
        <item x="653"/>
        <item x="1204"/>
        <item x="667"/>
        <item x="1009"/>
        <item x="959"/>
        <item x="1244"/>
        <item x="1326"/>
        <item x="917"/>
        <item x="798"/>
        <item x="689"/>
        <item x="628"/>
        <item x="1160"/>
        <item x="1347"/>
        <item x="926"/>
        <item x="971"/>
        <item x="301"/>
        <item x="25"/>
        <item x="1152"/>
        <item x="981"/>
        <item x="1061"/>
        <item x="900"/>
        <item x="1180"/>
        <item x="914"/>
        <item x="294"/>
        <item x="570"/>
        <item x="1328"/>
        <item x="1103"/>
        <item x="724"/>
        <item x="1120"/>
        <item x="866"/>
        <item x="230"/>
        <item x="743"/>
        <item x="560"/>
        <item x="751"/>
        <item x="652"/>
        <item x="1006"/>
        <item x="575"/>
        <item x="666"/>
        <item x="1000"/>
        <item x="247"/>
        <item x="63"/>
        <item x="69"/>
        <item x="918"/>
        <item x="514"/>
        <item x="1306"/>
        <item x="501"/>
        <item x="452"/>
        <item x="693"/>
        <item x="961"/>
        <item x="828"/>
        <item x="644"/>
        <item x="754"/>
        <item x="461"/>
        <item x="347"/>
        <item x="260"/>
        <item x="126"/>
        <item x="129"/>
        <item x="1308"/>
        <item x="932"/>
        <item x="923"/>
        <item x="1304"/>
        <item x="1207"/>
        <item x="1017"/>
        <item x="1337"/>
        <item x="727"/>
        <item x="746"/>
        <item x="703"/>
        <item x="302"/>
        <item x="228"/>
        <item x="182"/>
        <item x="631"/>
        <item x="125"/>
        <item x="1320"/>
        <item x="901"/>
        <item x="577"/>
        <item x="65"/>
        <item x="47"/>
        <item x="1227"/>
        <item x="865"/>
        <item x="1350"/>
        <item x="90"/>
        <item x="994"/>
        <item x="688"/>
        <item x="1190"/>
        <item x="1142"/>
        <item x="154"/>
        <item x="421"/>
        <item x="574"/>
        <item x="679"/>
        <item x="1047"/>
        <item x="939"/>
        <item x="637"/>
        <item x="967"/>
        <item x="770"/>
        <item x="984"/>
        <item x="98"/>
        <item x="889"/>
        <item x="640"/>
        <item x="1343"/>
        <item x="947"/>
        <item x="1048"/>
        <item x="1193"/>
        <item x="1013"/>
        <item x="1107"/>
        <item x="885"/>
        <item x="205"/>
        <item x="145"/>
        <item x="641"/>
        <item x="1012"/>
        <item x="783"/>
        <item x="735"/>
        <item x="767"/>
        <item x="1113"/>
        <item x="333"/>
        <item x="1010"/>
        <item x="921"/>
        <item x="919"/>
        <item x="660"/>
        <item x="1053"/>
        <item x="212"/>
        <item x="185"/>
        <item x="30"/>
        <item x="40"/>
        <item x="863"/>
        <item x="765"/>
        <item x="579"/>
        <item x="747"/>
        <item x="745"/>
        <item x="596"/>
        <item x="826"/>
        <item x="629"/>
        <item x="659"/>
        <item x="813"/>
        <item x="896"/>
        <item x="879"/>
        <item x="603"/>
        <item x="620"/>
        <item x="916"/>
        <item x="1241"/>
        <item x="773"/>
        <item x="792"/>
        <item x="686"/>
        <item x="694"/>
        <item x="690"/>
        <item x="704"/>
        <item x="592"/>
        <item x="986"/>
        <item x="799"/>
        <item x="1317"/>
        <item x="1267"/>
        <item x="855"/>
        <item x="1323"/>
        <item x="1349"/>
        <item x="715"/>
        <item x="1025"/>
        <item x="933"/>
        <item x="909"/>
        <item x="1015"/>
        <item x="999"/>
        <item x="696"/>
        <item x="1341"/>
        <item x="322"/>
        <item x="201"/>
        <item x="204"/>
        <item x="181"/>
        <item x="988"/>
        <item x="890"/>
        <item x="950"/>
        <item x="1014"/>
        <item x="756"/>
        <item x="831"/>
        <item x="752"/>
        <item x="888"/>
        <item x="757"/>
        <item x="1223"/>
        <item x="1154"/>
        <item x="608"/>
        <item x="937"/>
        <item x="992"/>
        <item x="1214"/>
        <item x="639"/>
        <item x="571"/>
        <item x="1188"/>
        <item x="991"/>
        <item x="953"/>
        <item x="983"/>
        <item x="1348"/>
        <item x="1095"/>
        <item x="815"/>
        <item x="1069"/>
        <item x="1288"/>
        <item x="1030"/>
        <item x="963"/>
        <item x="1022"/>
        <item x="942"/>
        <item x="719"/>
        <item x="1146"/>
        <item x="1093"/>
        <item x="8"/>
        <item x="33"/>
        <item x="56"/>
        <item x="1219"/>
        <item x="788"/>
        <item x="868"/>
        <item x="1067"/>
        <item x="239"/>
        <item x="189"/>
        <item x="148"/>
        <item x="559"/>
        <item x="665"/>
        <item x="657"/>
        <item x="656"/>
        <item x="143"/>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0"/>
  </rowFields>
  <rowItems count="13">
    <i>
      <x v="229"/>
    </i>
    <i>
      <x v="8"/>
    </i>
    <i>
      <x v="1"/>
    </i>
    <i>
      <x v="145"/>
    </i>
    <i>
      <x v="2"/>
    </i>
    <i>
      <x/>
    </i>
    <i>
      <x v="205"/>
    </i>
    <i>
      <x v="30"/>
    </i>
    <i>
      <x v="272"/>
    </i>
    <i>
      <x v="32"/>
    </i>
    <i>
      <x v="7"/>
    </i>
    <i>
      <x v="29"/>
    </i>
    <i t="grand">
      <x/>
    </i>
  </rowItems>
  <colItems count="1">
    <i/>
  </colItems>
  <dataFields count="1">
    <dataField name=" Highest Average of rating" fld="7"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94055B-DB30-4CE0-AF5A-A28B62FEEE5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15" firstHeaderRow="0" firstDataRow="1" firstDataCol="1"/>
  <pivotFields count="23">
    <pivotField showAll="0"/>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dataField="1" showAll="0"/>
    <pivotField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Fields count="1">
    <field x="-2"/>
  </colFields>
  <colItems count="2">
    <i>
      <x/>
    </i>
    <i i="1">
      <x v="1"/>
    </i>
  </colItems>
  <dataFields count="2">
    <dataField name="Average of actual_price" fld="5" subtotal="average" baseField="2" baseItem="0"/>
    <dataField name="Sum of discounted_price" fld="3" baseField="2"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6D428-BAAF-4671-9866-822812CABAD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55" firstHeaderRow="1" firstDataRow="1" firstDataCol="1"/>
  <pivotFields count="23">
    <pivotField axis="axisRow"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showAll="0"/>
    <pivotField showAll="0"/>
    <pivotField numFmtId="9" showAll="0"/>
    <pivotField showAll="0"/>
    <pivotField showAll="0"/>
    <pivotField showAll="0"/>
    <pivotField showAll="0"/>
    <pivotField showAll="0"/>
    <pivotField dataField="1" showAll="0">
      <items count="1195">
        <item x="70"/>
        <item x="471"/>
        <item x="328"/>
        <item x="116"/>
        <item x="261"/>
        <item x="308"/>
        <item x="183"/>
        <item x="184"/>
        <item x="228"/>
        <item x="709"/>
        <item x="534"/>
        <item x="585"/>
        <item x="9"/>
        <item x="473"/>
        <item x="971"/>
        <item x="231"/>
        <item x="1106"/>
        <item x="259"/>
        <item x="783"/>
        <item x="17"/>
        <item x="495"/>
        <item x="1006"/>
        <item x="527"/>
        <item x="1074"/>
        <item x="654"/>
        <item x="323"/>
        <item x="101"/>
        <item x="800"/>
        <item x="774"/>
        <item x="784"/>
        <item x="1161"/>
        <item x="917"/>
        <item x="990"/>
        <item x="14"/>
        <item x="1116"/>
        <item x="462"/>
        <item x="776"/>
        <item x="968"/>
        <item x="107"/>
        <item x="100"/>
        <item x="782"/>
        <item x="281"/>
        <item x="429"/>
        <item x="939"/>
        <item x="123"/>
        <item x="705"/>
        <item x="522"/>
        <item x="71"/>
        <item x="908"/>
        <item x="224"/>
        <item x="740"/>
        <item x="664"/>
        <item x="785"/>
        <item x="93"/>
        <item x="544"/>
        <item x="77"/>
        <item x="189"/>
        <item x="577"/>
        <item x="181"/>
        <item x="679"/>
        <item x="461"/>
        <item x="385"/>
        <item x="694"/>
        <item x="89"/>
        <item x="991"/>
        <item x="325"/>
        <item x="616"/>
        <item x="712"/>
        <item x="108"/>
        <item x="1123"/>
        <item x="645"/>
        <item x="576"/>
        <item x="940"/>
        <item x="1077"/>
        <item x="541"/>
        <item x="370"/>
        <item x="1181"/>
        <item x="840"/>
        <item x="1188"/>
        <item x="900"/>
        <item x="340"/>
        <item x="963"/>
        <item x="651"/>
        <item x="81"/>
        <item x="153"/>
        <item x="135"/>
        <item x="177"/>
        <item x="252"/>
        <item x="129"/>
        <item x="412"/>
        <item x="927"/>
        <item x="838"/>
        <item x="347"/>
        <item x="768"/>
        <item x="390"/>
        <item x="332"/>
        <item x="592"/>
        <item x="636"/>
        <item x="680"/>
        <item x="567"/>
        <item x="620"/>
        <item x="1041"/>
        <item x="92"/>
        <item x="1126"/>
        <item x="389"/>
        <item x="501"/>
        <item x="789"/>
        <item x="822"/>
        <item x="58"/>
        <item x="1035"/>
        <item x="905"/>
        <item x="262"/>
        <item x="1120"/>
        <item x="1098"/>
        <item x="4"/>
        <item x="1180"/>
        <item x="1046"/>
        <item x="1125"/>
        <item x="854"/>
        <item x="27"/>
        <item x="162"/>
        <item x="656"/>
        <item x="554"/>
        <item x="918"/>
        <item x="512"/>
        <item x="146"/>
        <item x="1139"/>
        <item x="568"/>
        <item x="890"/>
        <item x="808"/>
        <item x="1088"/>
        <item x="931"/>
        <item x="711"/>
        <item x="1172"/>
        <item x="310"/>
        <item x="1091"/>
        <item x="324"/>
        <item x="349"/>
        <item x="437"/>
        <item x="372"/>
        <item x="21"/>
        <item x="530"/>
        <item x="650"/>
        <item x="692"/>
        <item x="987"/>
        <item x="747"/>
        <item x="986"/>
        <item x="537"/>
        <item x="787"/>
        <item x="338"/>
        <item x="936"/>
        <item x="10"/>
        <item x="693"/>
        <item x="1113"/>
        <item x="974"/>
        <item x="615"/>
        <item x="26"/>
        <item x="102"/>
        <item x="516"/>
        <item x="309"/>
        <item x="386"/>
        <item x="18"/>
        <item x="161"/>
        <item x="509"/>
        <item x="910"/>
        <item x="170"/>
        <item x="1101"/>
        <item x="1075"/>
        <item x="225"/>
        <item x="786"/>
        <item x="401"/>
        <item x="436"/>
        <item x="160"/>
        <item x="510"/>
        <item x="441"/>
        <item x="518"/>
        <item x="202"/>
        <item x="475"/>
        <item x="1099"/>
        <item x="120"/>
        <item x="566"/>
        <item x="815"/>
        <item x="698"/>
        <item x="915"/>
        <item x="409"/>
        <item x="707"/>
        <item x="367"/>
        <item x="821"/>
        <item x="499"/>
        <item x="1177"/>
        <item x="1112"/>
        <item x="695"/>
        <item x="739"/>
        <item x="1020"/>
        <item x="460"/>
        <item x="133"/>
        <item x="443"/>
        <item x="1157"/>
        <item x="1134"/>
        <item x="55"/>
        <item x="892"/>
        <item x="132"/>
        <item x="1140"/>
        <item x="703"/>
        <item x="686"/>
        <item x="8"/>
        <item x="955"/>
        <item x="536"/>
        <item x="445"/>
        <item x="76"/>
        <item x="797"/>
        <item x="643"/>
        <item x="856"/>
        <item x="732"/>
        <item x="318"/>
        <item x="483"/>
        <item x="251"/>
        <item x="159"/>
        <item x="253"/>
        <item x="684"/>
        <item x="652"/>
        <item x="1108"/>
        <item x="408"/>
        <item x="975"/>
        <item x="98"/>
        <item x="244"/>
        <item x="201"/>
        <item x="1057"/>
        <item x="1038"/>
        <item x="1155"/>
        <item x="543"/>
        <item x="1132"/>
        <item x="714"/>
        <item x="1081"/>
        <item x="206"/>
        <item x="312"/>
        <item x="790"/>
        <item x="198"/>
        <item x="109"/>
        <item x="254"/>
        <item x="151"/>
        <item x="571"/>
        <item x="364"/>
        <item x="165"/>
        <item x="748"/>
        <item x="870"/>
        <item x="44"/>
        <item x="31"/>
        <item x="1007"/>
        <item x="11"/>
        <item x="233"/>
        <item x="1011"/>
        <item x="519"/>
        <item x="728"/>
        <item x="992"/>
        <item x="935"/>
        <item x="687"/>
        <item x="674"/>
        <item x="419"/>
        <item x="995"/>
        <item x="515"/>
        <item x="744"/>
        <item x="197"/>
        <item x="866"/>
        <item x="538"/>
        <item x="219"/>
        <item x="287"/>
        <item x="932"/>
        <item x="167"/>
        <item x="250"/>
        <item x="19"/>
        <item x="428"/>
        <item x="916"/>
        <item x="928"/>
        <item x="767"/>
        <item x="1032"/>
        <item x="1024"/>
        <item x="358"/>
        <item x="547"/>
        <item x="1184"/>
        <item x="222"/>
        <item x="212"/>
        <item x="533"/>
        <item x="188"/>
        <item x="1159"/>
        <item x="719"/>
        <item x="399"/>
        <item x="934"/>
        <item x="1191"/>
        <item x="1097"/>
        <item x="230"/>
        <item x="733"/>
        <item x="951"/>
        <item x="959"/>
        <item x="665"/>
        <item x="526"/>
        <item x="817"/>
        <item x="690"/>
        <item x="37"/>
        <item x="342"/>
        <item x="972"/>
        <item x="625"/>
        <item x="539"/>
        <item x="914"/>
        <item x="377"/>
        <item x="682"/>
        <item x="667"/>
        <item x="290"/>
        <item x="722"/>
        <item x="1130"/>
        <item x="489"/>
        <item x="147"/>
        <item x="848"/>
        <item x="25"/>
        <item x="137"/>
        <item x="417"/>
        <item x="121"/>
        <item x="723"/>
        <item x="597"/>
        <item x="125"/>
        <item x="1050"/>
        <item x="556"/>
        <item x="952"/>
        <item x="993"/>
        <item x="304"/>
        <item x="97"/>
        <item x="901"/>
        <item x="433"/>
        <item x="630"/>
        <item x="1066"/>
        <item x="306"/>
        <item x="422"/>
        <item x="584"/>
        <item x="1096"/>
        <item x="511"/>
        <item x="524"/>
        <item x="844"/>
        <item x="578"/>
        <item x="793"/>
        <item x="1193"/>
        <item x="1163"/>
        <item x="12"/>
        <item x="215"/>
        <item x="32"/>
        <item x="140"/>
        <item x="852"/>
        <item x="984"/>
        <item x="573"/>
        <item x="697"/>
        <item x="627"/>
        <item x="482"/>
        <item x="944"/>
        <item x="28"/>
        <item x="284"/>
        <item x="42"/>
        <item x="213"/>
        <item x="1169"/>
        <item x="542"/>
        <item x="138"/>
        <item x="94"/>
        <item x="69"/>
        <item x="1001"/>
        <item x="157"/>
        <item x="315"/>
        <item x="1064"/>
        <item x="24"/>
        <item x="683"/>
        <item x="248"/>
        <item x="1044"/>
        <item x="1186"/>
        <item x="759"/>
        <item x="449"/>
        <item x="115"/>
        <item x="560"/>
        <item x="455"/>
        <item x="48"/>
        <item x="713"/>
        <item x="528"/>
        <item x="708"/>
        <item x="540"/>
        <item x="1150"/>
        <item x="420"/>
        <item x="277"/>
        <item x="173"/>
        <item x="631"/>
        <item x="985"/>
        <item x="795"/>
        <item x="623"/>
        <item x="446"/>
        <item x="551"/>
        <item x="1118"/>
        <item x="875"/>
        <item x="322"/>
        <item x="937"/>
        <item x="195"/>
        <item x="410"/>
        <item x="60"/>
        <item x="727"/>
        <item x="282"/>
        <item x="447"/>
        <item x="779"/>
        <item x="193"/>
        <item x="1114"/>
        <item x="204"/>
        <item x="757"/>
        <item x="454"/>
        <item x="365"/>
        <item x="610"/>
        <item x="1059"/>
        <item x="770"/>
        <item x="337"/>
        <item x="513"/>
        <item x="948"/>
        <item x="1080"/>
        <item x="861"/>
        <item x="833"/>
        <item x="731"/>
        <item x="647"/>
        <item x="260"/>
        <item x="49"/>
        <item x="36"/>
        <item x="596"/>
        <item x="629"/>
        <item x="988"/>
        <item x="842"/>
        <item x="655"/>
        <item x="532"/>
        <item x="331"/>
        <item x="15"/>
        <item x="229"/>
        <item x="166"/>
        <item x="716"/>
        <item x="139"/>
        <item x="434"/>
        <item x="430"/>
        <item x="113"/>
        <item x="872"/>
        <item x="772"/>
        <item x="289"/>
        <item x="598"/>
        <item x="791"/>
        <item x="168"/>
        <item x="88"/>
        <item x="561"/>
        <item x="263"/>
        <item x="738"/>
        <item x="871"/>
        <item x="241"/>
        <item x="864"/>
        <item x="269"/>
        <item x="346"/>
        <item x="1004"/>
        <item x="999"/>
        <item x="22"/>
        <item x="600"/>
        <item x="468"/>
        <item x="954"/>
        <item x="353"/>
        <item x="368"/>
        <item x="997"/>
        <item x="756"/>
        <item x="40"/>
        <item x="879"/>
        <item x="579"/>
        <item x="1048"/>
        <item x="467"/>
        <item x="1143"/>
        <item x="1060"/>
        <item x="1105"/>
        <item x="393"/>
        <item x="1028"/>
        <item x="662"/>
        <item x="989"/>
        <item x="336"/>
        <item x="387"/>
        <item x="280"/>
        <item x="86"/>
        <item x="348"/>
        <item x="74"/>
        <item x="831"/>
        <item x="803"/>
        <item x="637"/>
        <item x="43"/>
        <item x="507"/>
        <item x="418"/>
        <item x="1083"/>
        <item x="1010"/>
        <item x="192"/>
        <item x="660"/>
        <item x="575"/>
        <item x="943"/>
        <item x="726"/>
        <item x="1078"/>
        <item x="345"/>
        <item x="1127"/>
        <item x="760"/>
        <item x="865"/>
        <item x="725"/>
        <item x="1131"/>
        <item x="941"/>
        <item x="883"/>
        <item x="326"/>
        <item x="550"/>
        <item x="1110"/>
        <item x="546"/>
        <item x="888"/>
        <item x="351"/>
        <item x="607"/>
        <item x="832"/>
        <item x="34"/>
        <item x="603"/>
        <item x="618"/>
        <item x="466"/>
        <item x="13"/>
        <item x="1037"/>
        <item x="632"/>
        <item x="85"/>
        <item x="378"/>
        <item x="421"/>
        <item x="276"/>
        <item x="942"/>
        <item x="1173"/>
        <item x="1053"/>
        <item x="858"/>
        <item x="1008"/>
        <item x="297"/>
        <item x="240"/>
        <item x="136"/>
        <item x="781"/>
        <item x="881"/>
        <item x="474"/>
        <item x="187"/>
        <item x="904"/>
        <item x="1171"/>
        <item x="689"/>
        <item x="66"/>
        <item x="291"/>
        <item x="234"/>
        <item x="559"/>
        <item x="300"/>
        <item x="392"/>
        <item x="763"/>
        <item x="1153"/>
        <item x="1100"/>
        <item x="463"/>
        <item x="1039"/>
        <item x="438"/>
        <item x="264"/>
        <item x="644"/>
        <item x="145"/>
        <item x="750"/>
        <item x="1103"/>
        <item x="1149"/>
        <item x="672"/>
        <item x="982"/>
        <item x="998"/>
        <item x="778"/>
        <item x="1151"/>
        <item x="91"/>
        <item x="1090"/>
        <item x="569"/>
        <item x="608"/>
        <item x="521"/>
        <item x="762"/>
        <item x="286"/>
        <item x="236"/>
        <item x="1045"/>
        <item x="1013"/>
        <item x="862"/>
        <item x="1012"/>
        <item x="163"/>
        <item x="1111"/>
        <item x="752"/>
        <item x="961"/>
        <item x="16"/>
        <item x="226"/>
        <item x="819"/>
        <item x="205"/>
        <item x="938"/>
        <item x="487"/>
        <item x="956"/>
        <item x="218"/>
        <item x="729"/>
        <item x="1144"/>
        <item x="1115"/>
        <item x="777"/>
        <item x="945"/>
        <item x="477"/>
        <item x="266"/>
        <item x="95"/>
        <item x="688"/>
        <item x="265"/>
        <item x="1022"/>
        <item x="235"/>
        <item x="343"/>
        <item x="245"/>
        <item x="112"/>
        <item x="1148"/>
        <item x="29"/>
        <item x="887"/>
        <item x="406"/>
        <item x="498"/>
        <item x="465"/>
        <item x="1034"/>
        <item x="1122"/>
        <item x="1027"/>
        <item x="407"/>
        <item x="448"/>
        <item x="966"/>
        <item x="285"/>
        <item x="330"/>
        <item x="172"/>
        <item x="425"/>
        <item x="983"/>
        <item x="792"/>
        <item x="884"/>
        <item x="609"/>
        <item x="457"/>
        <item x="855"/>
        <item x="1084"/>
        <item x="1104"/>
        <item x="175"/>
        <item x="274"/>
        <item x="604"/>
        <item x="61"/>
        <item x="564"/>
        <item x="706"/>
        <item x="82"/>
        <item x="525"/>
        <item x="973"/>
        <item x="746"/>
        <item x="874"/>
        <item x="839"/>
        <item x="440"/>
        <item x="314"/>
        <item x="1138"/>
        <item x="531"/>
        <item x="7"/>
        <item x="586"/>
        <item x="403"/>
        <item x="492"/>
        <item x="355"/>
        <item x="1137"/>
        <item x="178"/>
        <item x="209"/>
        <item x="1002"/>
        <item x="860"/>
        <item x="810"/>
        <item x="894"/>
        <item x="635"/>
        <item x="828"/>
        <item x="555"/>
        <item x="796"/>
        <item x="404"/>
        <item x="30"/>
        <item x="249"/>
        <item x="1030"/>
        <item x="278"/>
        <item x="742"/>
        <item x="476"/>
        <item x="442"/>
        <item x="699"/>
        <item x="90"/>
        <item x="602"/>
        <item x="669"/>
        <item x="78"/>
        <item x="478"/>
        <item x="283"/>
        <item x="715"/>
        <item x="379"/>
        <item x="257"/>
        <item x="270"/>
        <item x="846"/>
        <item x="1136"/>
        <item x="925"/>
        <item x="1061"/>
        <item x="423"/>
        <item x="580"/>
        <item x="741"/>
        <item x="677"/>
        <item x="154"/>
        <item x="691"/>
        <item x="35"/>
        <item x="799"/>
        <item x="405"/>
        <item x="479"/>
        <item x="75"/>
        <item x="1165"/>
        <item x="1179"/>
        <item x="590"/>
        <item x="395"/>
        <item x="911"/>
        <item x="293"/>
        <item x="843"/>
        <item x="171"/>
        <item x="255"/>
        <item x="1073"/>
        <item x="1093"/>
        <item x="227"/>
        <item x="946"/>
        <item x="223"/>
        <item x="302"/>
        <item x="581"/>
        <item x="867"/>
        <item x="967"/>
        <item x="1183"/>
        <item x="769"/>
        <item x="1070"/>
        <item x="753"/>
        <item x="334"/>
        <item x="923"/>
        <item x="67"/>
        <item x="964"/>
        <item x="653"/>
        <item x="950"/>
        <item x="142"/>
        <item x="1187"/>
        <item x="994"/>
        <item x="352"/>
        <item x="724"/>
        <item x="246"/>
        <item x="876"/>
        <item x="316"/>
        <item x="275"/>
        <item x="913"/>
        <item x="456"/>
        <item x="657"/>
        <item x="702"/>
        <item x="957"/>
        <item x="681"/>
        <item x="965"/>
        <item x="103"/>
        <item x="520"/>
        <item x="823"/>
        <item x="63"/>
        <item x="646"/>
        <item x="700"/>
        <item x="53"/>
        <item x="158"/>
        <item x="1176"/>
        <item x="1005"/>
        <item x="1056"/>
        <item x="119"/>
        <item x="930"/>
        <item x="661"/>
        <item x="216"/>
        <item x="174"/>
        <item x="639"/>
        <item x="676"/>
        <item x="1192"/>
        <item x="826"/>
        <item x="919"/>
        <item x="72"/>
        <item x="801"/>
        <item x="503"/>
        <item x="836"/>
        <item x="273"/>
        <item x="394"/>
        <item x="292"/>
        <item x="953"/>
        <item x="1170"/>
        <item x="622"/>
        <item x="143"/>
        <item x="305"/>
        <item x="329"/>
        <item x="754"/>
        <item x="485"/>
        <item x="771"/>
        <item x="806"/>
        <item x="841"/>
        <item x="496"/>
        <item x="124"/>
        <item x="23"/>
        <item x="54"/>
        <item x="484"/>
        <item x="508"/>
        <item x="906"/>
        <item x="678"/>
        <item x="502"/>
        <item x="1190"/>
        <item x="811"/>
        <item x="827"/>
        <item x="877"/>
        <item x="1076"/>
        <item x="857"/>
        <item x="1164"/>
        <item x="3"/>
        <item x="1128"/>
        <item x="459"/>
        <item x="1069"/>
        <item x="903"/>
        <item x="256"/>
        <item x="199"/>
        <item x="73"/>
        <item x="452"/>
        <item x="396"/>
        <item x="640"/>
        <item x="20"/>
        <item x="773"/>
        <item x="190"/>
        <item x="185"/>
        <item x="381"/>
        <item x="451"/>
        <item x="56"/>
        <item x="1189"/>
        <item x="853"/>
        <item x="272"/>
        <item x="720"/>
        <item x="486"/>
        <item x="217"/>
        <item x="605"/>
        <item x="144"/>
        <item x="164"/>
        <item x="1168"/>
        <item x="621"/>
        <item x="268"/>
        <item x="104"/>
        <item x="0"/>
        <item x="696"/>
        <item x="737"/>
        <item x="464"/>
        <item x="593"/>
        <item x="360"/>
        <item x="912"/>
        <item x="969"/>
        <item x="450"/>
        <item x="114"/>
        <item x="2"/>
        <item x="601"/>
        <item x="1142"/>
        <item x="83"/>
        <item x="589"/>
        <item x="897"/>
        <item x="350"/>
        <item x="825"/>
        <item x="898"/>
        <item x="594"/>
        <item x="1003"/>
        <item x="238"/>
        <item x="624"/>
        <item x="1036"/>
        <item x="802"/>
        <item x="977"/>
        <item x="878"/>
        <item x="341"/>
        <item x="357"/>
        <item x="976"/>
        <item x="830"/>
        <item x="491"/>
        <item x="549"/>
        <item x="721"/>
        <item x="402"/>
        <item x="1049"/>
        <item x="295"/>
        <item x="845"/>
        <item x="633"/>
        <item x="921"/>
        <item x="1085"/>
        <item x="362"/>
        <item x="583"/>
        <item x="68"/>
        <item x="1017"/>
        <item x="1147"/>
        <item x="311"/>
        <item x="1079"/>
        <item x="50"/>
        <item x="641"/>
        <item x="895"/>
        <item x="1185"/>
        <item x="444"/>
        <item x="493"/>
        <item x="1019"/>
        <item x="481"/>
        <item x="500"/>
        <item x="595"/>
        <item x="929"/>
        <item x="210"/>
        <item x="885"/>
        <item x="1023"/>
        <item x="1154"/>
        <item x="658"/>
        <item x="383"/>
        <item x="470"/>
        <item x="1145"/>
        <item x="902"/>
        <item x="1175"/>
        <item x="435"/>
        <item x="626"/>
        <item x="582"/>
        <item x="758"/>
        <item x="439"/>
        <item x="391"/>
        <item x="1062"/>
        <item x="1067"/>
        <item x="155"/>
        <item x="829"/>
        <item x="79"/>
        <item x="804"/>
        <item x="51"/>
        <item x="755"/>
        <item x="517"/>
        <item x="638"/>
        <item x="588"/>
        <item x="356"/>
        <item x="849"/>
        <item x="415"/>
        <item x="670"/>
        <item x="553"/>
        <item x="371"/>
        <item x="1055"/>
        <item x="649"/>
        <item x="886"/>
        <item x="299"/>
        <item x="1026"/>
        <item x="730"/>
        <item x="134"/>
        <item x="506"/>
        <item x="333"/>
        <item x="899"/>
        <item x="208"/>
        <item x="80"/>
        <item x="704"/>
        <item x="1065"/>
        <item x="1152"/>
        <item x="200"/>
        <item x="617"/>
        <item x="962"/>
        <item x="1146"/>
        <item x="369"/>
        <item x="818"/>
        <item x="535"/>
        <item x="1158"/>
        <item x="611"/>
        <item x="837"/>
        <item x="1051"/>
        <item x="591"/>
        <item x="131"/>
        <item x="574"/>
        <item x="1018"/>
        <item x="834"/>
        <item x="909"/>
        <item x="1016"/>
        <item x="859"/>
        <item x="472"/>
        <item x="920"/>
        <item x="1087"/>
        <item x="111"/>
        <item x="978"/>
        <item x="850"/>
        <item x="505"/>
        <item x="882"/>
        <item x="717"/>
        <item x="96"/>
        <item x="820"/>
        <item x="384"/>
        <item x="805"/>
        <item x="570"/>
        <item x="548"/>
        <item x="203"/>
        <item x="149"/>
        <item x="764"/>
        <item x="5"/>
        <item x="296"/>
        <item x="1162"/>
        <item x="847"/>
        <item x="303"/>
        <item x="1068"/>
        <item x="613"/>
        <item x="1166"/>
        <item x="6"/>
        <item x="176"/>
        <item x="891"/>
        <item x="1086"/>
        <item x="64"/>
        <item x="414"/>
        <item x="563"/>
        <item x="65"/>
        <item x="267"/>
        <item x="1156"/>
        <item x="1178"/>
        <item x="57"/>
        <item x="642"/>
        <item x="497"/>
        <item x="99"/>
        <item x="504"/>
        <item x="798"/>
        <item x="926"/>
        <item x="933"/>
        <item x="301"/>
        <item x="335"/>
        <item x="788"/>
        <item x="1117"/>
        <item x="232"/>
        <item x="106"/>
        <item x="765"/>
        <item x="960"/>
        <item x="186"/>
        <item x="279"/>
        <item x="565"/>
        <item x="169"/>
        <item x="344"/>
        <item x="949"/>
        <item x="671"/>
        <item x="179"/>
        <item x="59"/>
        <item x="214"/>
        <item x="1071"/>
        <item x="558"/>
        <item x="317"/>
        <item x="529"/>
        <item x="545"/>
        <item x="1160"/>
        <item x="1167"/>
        <item x="469"/>
        <item x="397"/>
        <item x="979"/>
        <item x="614"/>
        <item x="321"/>
        <item x="45"/>
        <item x="117"/>
        <item x="1095"/>
        <item x="1015"/>
        <item x="1133"/>
        <item x="380"/>
        <item x="366"/>
        <item x="1"/>
        <item x="1141"/>
        <item x="84"/>
        <item x="673"/>
        <item x="243"/>
        <item x="958"/>
        <item x="807"/>
        <item x="743"/>
        <item x="1052"/>
        <item x="128"/>
        <item x="239"/>
        <item x="1124"/>
        <item x="924"/>
        <item x="648"/>
        <item x="411"/>
        <item x="221"/>
        <item x="552"/>
        <item x="47"/>
        <item x="156"/>
        <item x="816"/>
        <item x="374"/>
        <item x="196"/>
        <item x="152"/>
        <item x="775"/>
        <item x="663"/>
        <item x="180"/>
        <item x="319"/>
        <item x="735"/>
        <item x="873"/>
        <item x="130"/>
        <item x="981"/>
        <item x="572"/>
        <item x="666"/>
        <item x="258"/>
        <item x="220"/>
        <item x="1058"/>
        <item x="1072"/>
        <item x="294"/>
        <item x="718"/>
        <item x="432"/>
        <item x="105"/>
        <item x="734"/>
        <item x="668"/>
        <item x="288"/>
        <item x="320"/>
        <item x="896"/>
        <item x="388"/>
        <item x="1082"/>
        <item x="148"/>
        <item x="194"/>
        <item x="62"/>
        <item x="363"/>
        <item x="458"/>
        <item x="359"/>
        <item x="127"/>
        <item x="766"/>
        <item x="1109"/>
        <item x="150"/>
        <item x="1129"/>
        <item x="1042"/>
        <item x="1033"/>
        <item x="710"/>
        <item x="1092"/>
        <item x="1047"/>
        <item x="947"/>
        <item x="494"/>
        <item x="619"/>
        <item x="382"/>
        <item x="480"/>
        <item x="814"/>
        <item x="1089"/>
        <item x="868"/>
        <item x="1174"/>
        <item x="313"/>
        <item x="1107"/>
        <item x="354"/>
        <item x="490"/>
        <item x="1014"/>
        <item x="851"/>
        <item x="1102"/>
        <item x="587"/>
        <item x="46"/>
        <item x="375"/>
        <item x="376"/>
        <item x="247"/>
        <item x="1094"/>
        <item x="207"/>
        <item x="271"/>
        <item x="361"/>
        <item x="761"/>
        <item x="685"/>
        <item x="373"/>
        <item x="780"/>
        <item x="1021"/>
        <item x="701"/>
        <item x="118"/>
        <item x="634"/>
        <item x="675"/>
        <item x="242"/>
        <item x="562"/>
        <item x="110"/>
        <item x="38"/>
        <item x="889"/>
        <item x="736"/>
        <item x="824"/>
        <item x="880"/>
        <item x="606"/>
        <item x="87"/>
        <item x="749"/>
        <item x="1029"/>
        <item x="523"/>
        <item x="1054"/>
        <item x="488"/>
        <item x="298"/>
        <item x="211"/>
        <item x="869"/>
        <item x="599"/>
        <item x="1043"/>
        <item x="1031"/>
        <item x="126"/>
        <item x="427"/>
        <item x="1119"/>
        <item x="996"/>
        <item x="812"/>
        <item x="41"/>
        <item x="863"/>
        <item x="398"/>
        <item x="339"/>
        <item x="751"/>
        <item x="1063"/>
        <item x="33"/>
        <item x="413"/>
        <item x="191"/>
        <item x="1040"/>
        <item x="182"/>
        <item x="39"/>
        <item x="1025"/>
        <item x="307"/>
        <item x="794"/>
        <item x="122"/>
        <item x="922"/>
        <item x="557"/>
        <item x="907"/>
        <item x="431"/>
        <item x="1009"/>
        <item x="659"/>
        <item x="612"/>
        <item x="893"/>
        <item x="745"/>
        <item x="141"/>
        <item x="628"/>
        <item x="1000"/>
        <item x="237"/>
        <item x="980"/>
        <item x="1121"/>
        <item x="1135"/>
        <item x="514"/>
        <item x="1182"/>
        <item x="813"/>
        <item x="426"/>
        <item x="327"/>
        <item x="424"/>
        <item x="52"/>
        <item x="416"/>
        <item x="400"/>
        <item x="809"/>
        <item x="835"/>
        <item x="970"/>
        <item x="453"/>
        <item t="default"/>
      </items>
    </pivotField>
    <pivotField showAll="0"/>
    <pivotField showAll="0"/>
    <pivotField showAll="0"/>
    <pivotField showAll="0"/>
    <pivotField showAll="0"/>
    <pivotField showAll="0"/>
    <pivotField showAll="0"/>
    <pivotField showAll="0"/>
    <pivotField showAll="0"/>
    <pivotField numFmtId="164" showAll="0"/>
  </pivotFields>
  <rowFields count="1">
    <field x="0"/>
  </rowFields>
  <rowItems count="13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t="grand">
      <x/>
    </i>
  </rowItems>
  <colItems count="1">
    <i/>
  </colItems>
  <dataFields count="1">
    <dataField name="Count of review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86980A-60CA-4A64-AD45-ABBCB54E323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94" firstHeaderRow="1" firstDataRow="1" firstDataCol="1"/>
  <pivotFields count="23">
    <pivotField showAll="0" sortType="descending">
      <items count="1352">
        <item x="1031"/>
        <item x="324"/>
        <item x="1087"/>
        <item x="1195"/>
        <item x="1080"/>
        <item x="966"/>
        <item x="1322"/>
        <item x="1274"/>
        <item x="174"/>
        <item x="397"/>
        <item x="552"/>
        <item x="503"/>
        <item x="449"/>
        <item x="1097"/>
        <item x="1230"/>
        <item x="1259"/>
        <item x="1172"/>
        <item x="299"/>
        <item x="1102"/>
        <item x="1007"/>
        <item x="1178"/>
        <item x="88"/>
        <item x="492"/>
        <item x="1044"/>
        <item x="524"/>
        <item x="454"/>
        <item x="348"/>
        <item x="354"/>
        <item x="1024"/>
        <item x="1161"/>
        <item x="1109"/>
        <item x="210"/>
        <item x="1112"/>
        <item x="1271"/>
        <item x="1309"/>
        <item x="944"/>
        <item x="1336"/>
        <item x="1175"/>
        <item x="1302"/>
        <item x="121"/>
        <item x="1194"/>
        <item x="800"/>
        <item x="875"/>
        <item x="1282"/>
        <item x="469"/>
        <item x="956"/>
        <item x="839"/>
        <item x="54"/>
        <item x="1129"/>
        <item x="334"/>
        <item x="368"/>
        <item x="377"/>
        <item x="364"/>
        <item x="371"/>
        <item x="1313"/>
        <item x="487"/>
        <item x="353"/>
        <item x="778"/>
        <item x="343"/>
        <item x="1046"/>
        <item x="493"/>
        <item x="480"/>
        <item x="79"/>
        <item x="1187"/>
        <item x="801"/>
        <item x="200"/>
        <item x="1145"/>
        <item x="265"/>
        <item x="255"/>
        <item x="1291"/>
        <item x="534"/>
        <item x="522"/>
        <item x="341"/>
        <item x="338"/>
        <item x="342"/>
        <item x="672"/>
        <item x="293"/>
        <item x="1335"/>
        <item x="500"/>
        <item x="472"/>
        <item x="150"/>
        <item x="67"/>
        <item x="108"/>
        <item x="1218"/>
        <item x="1049"/>
        <item x="604"/>
        <item x="1342"/>
        <item x="1104"/>
        <item x="544"/>
        <item x="556"/>
        <item x="270"/>
        <item x="168"/>
        <item x="1331"/>
        <item x="282"/>
        <item x="1163"/>
        <item x="499"/>
        <item x="1206"/>
        <item x="307"/>
        <item x="940"/>
        <item x="330"/>
        <item x="213"/>
        <item x="186"/>
        <item x="183"/>
        <item x="310"/>
        <item x="498"/>
        <item x="1338"/>
        <item x="70"/>
        <item x="1205"/>
        <item x="1100"/>
        <item x="527"/>
        <item x="1123"/>
        <item x="1242"/>
        <item x="1203"/>
        <item x="518"/>
        <item x="286"/>
        <item x="563"/>
        <item x="103"/>
        <item x="197"/>
        <item x="16"/>
        <item x="484"/>
        <item x="1153"/>
        <item x="234"/>
        <item x="195"/>
        <item x="266"/>
        <item x="304"/>
        <item x="912"/>
        <item x="71"/>
        <item x="538"/>
        <item x="511"/>
        <item x="1210"/>
        <item x="344"/>
        <item x="1020"/>
        <item x="843"/>
        <item x="494"/>
        <item x="237"/>
        <item x="388"/>
        <item x="414"/>
        <item x="445"/>
        <item x="336"/>
        <item x="1294"/>
        <item x="460"/>
        <item x="516"/>
        <item x="486"/>
        <item x="450"/>
        <item x="474"/>
        <item x="1185"/>
        <item x="285"/>
        <item x="246"/>
        <item x="1108"/>
        <item x="1051"/>
        <item x="1003"/>
        <item x="136"/>
        <item x="34"/>
        <item x="118"/>
        <item x="416"/>
        <item x="412"/>
        <item x="554"/>
        <item x="394"/>
        <item x="434"/>
        <item x="363"/>
        <item x="403"/>
        <item x="463"/>
        <item x="58"/>
        <item x="215"/>
        <item x="188"/>
        <item x="135"/>
        <item x="283"/>
        <item x="987"/>
        <item x="1284"/>
        <item x="382"/>
        <item x="488"/>
        <item x="335"/>
        <item x="163"/>
        <item x="547"/>
        <item x="176"/>
        <item x="374"/>
        <item x="457"/>
        <item x="178"/>
        <item x="38"/>
        <item x="1345"/>
        <item x="1032"/>
        <item x="507"/>
        <item x="400"/>
        <item x="340"/>
        <item x="339"/>
        <item x="699"/>
        <item x="588"/>
        <item x="530"/>
        <item x="903"/>
        <item x="711"/>
        <item x="957"/>
        <item x="78"/>
        <item x="504"/>
        <item x="1141"/>
        <item x="680"/>
        <item x="1011"/>
        <item x="1182"/>
        <item x="850"/>
        <item x="292"/>
        <item x="542"/>
        <item x="572"/>
        <item x="802"/>
        <item x="899"/>
        <item x="993"/>
        <item x="453"/>
        <item x="446"/>
        <item x="280"/>
        <item x="119"/>
        <item x="661"/>
        <item x="86"/>
        <item x="171"/>
        <item x="130"/>
        <item x="24"/>
        <item x="532"/>
        <item x="1199"/>
        <item x="606"/>
        <item x="1192"/>
        <item x="122"/>
        <item x="192"/>
        <item x="61"/>
        <item x="405"/>
        <item x="619"/>
        <item x="1260"/>
        <item x="975"/>
        <item x="375"/>
        <item x="77"/>
        <item x="406"/>
        <item x="206"/>
        <item x="1037"/>
        <item x="701"/>
        <item x="1269"/>
        <item x="764"/>
        <item x="467"/>
        <item x="670"/>
        <item x="780"/>
        <item x="360"/>
        <item x="365"/>
        <item x="496"/>
        <item x="536"/>
        <item x="466"/>
        <item x="172"/>
        <item x="76"/>
        <item x="240"/>
        <item x="1131"/>
        <item x="793"/>
        <item x="112"/>
        <item x="315"/>
        <item x="438"/>
        <item x="431"/>
        <item x="643"/>
        <item x="945"/>
        <item x="1232"/>
        <item x="700"/>
        <item x="873"/>
        <item x="627"/>
        <item x="1276"/>
        <item x="1170"/>
        <item x="520"/>
        <item x="155"/>
        <item x="1270"/>
        <item x="415"/>
        <item x="350"/>
        <item x="378"/>
        <item x="372"/>
        <item x="1039"/>
        <item x="779"/>
        <item x="133"/>
        <item x="774"/>
        <item x="1156"/>
        <item x="931"/>
        <item x="127"/>
        <item x="404"/>
        <item x="249"/>
        <item x="1036"/>
        <item x="1315"/>
        <item x="1275"/>
        <item x="28"/>
        <item x="502"/>
        <item x="93"/>
        <item x="1243"/>
        <item x="1198"/>
        <item x="990"/>
        <item x="277"/>
        <item x="1134"/>
        <item x="548"/>
        <item x="85"/>
        <item x="760"/>
        <item x="345"/>
        <item x="408"/>
        <item x="444"/>
        <item x="478"/>
        <item x="346"/>
        <item x="290"/>
        <item x="361"/>
        <item x="366"/>
        <item x="114"/>
        <item x="476"/>
        <item x="803"/>
        <item x="848"/>
        <item x="94"/>
        <item x="582"/>
        <item x="384"/>
        <item x="540"/>
        <item x="419"/>
        <item x="426"/>
        <item x="1111"/>
        <item x="1084"/>
        <item x="519"/>
        <item x="758"/>
        <item x="1063"/>
        <item x="1209"/>
        <item x="313"/>
        <item x="37"/>
        <item x="113"/>
        <item x="74"/>
        <item x="332"/>
        <item x="251"/>
        <item x="380"/>
        <item x="749"/>
        <item x="72"/>
        <item x="526"/>
        <item x="723"/>
        <item x="1077"/>
        <item x="1249"/>
        <item x="483"/>
        <item x="489"/>
        <item x="531"/>
        <item x="418"/>
        <item x="131"/>
        <item x="105"/>
        <item x="223"/>
        <item x="66"/>
        <item x="57"/>
        <item x="91"/>
        <item x="882"/>
        <item x="281"/>
        <item x="169"/>
        <item x="387"/>
        <item x="473"/>
        <item x="306"/>
        <item x="632"/>
        <item x="1216"/>
        <item x="318"/>
        <item x="422"/>
        <item x="707"/>
        <item x="791"/>
        <item x="1179"/>
        <item x="658"/>
        <item x="1293"/>
        <item x="523"/>
        <item x="545"/>
        <item x="359"/>
        <item x="546"/>
        <item x="1021"/>
        <item x="1240"/>
        <item x="598"/>
        <item x="1307"/>
        <item x="308"/>
        <item x="786"/>
        <item x="232"/>
        <item x="962"/>
        <item x="468"/>
        <item x="497"/>
        <item x="81"/>
        <item x="44"/>
        <item x="23"/>
        <item x="1332"/>
        <item x="782"/>
        <item x="777"/>
        <item x="1042"/>
        <item x="709"/>
        <item x="558"/>
        <item x="1158"/>
        <item x="433"/>
        <item x="738"/>
        <item x="539"/>
        <item x="1028"/>
        <item x="1088"/>
        <item x="392"/>
        <item x="410"/>
        <item x="390"/>
        <item x="1226"/>
        <item x="297"/>
        <item x="128"/>
        <item x="508"/>
        <item x="860"/>
        <item x="231"/>
        <item x="1299"/>
        <item x="837"/>
        <item x="1245"/>
        <item x="720"/>
        <item x="681"/>
        <item x="1233"/>
        <item x="960"/>
        <item x="275"/>
        <item x="269"/>
        <item x="264"/>
        <item x="935"/>
        <item x="1334"/>
        <item x="491"/>
        <item x="510"/>
        <item x="481"/>
        <item x="175"/>
        <item x="1248"/>
        <item x="811"/>
        <item x="180"/>
        <item x="48"/>
        <item x="243"/>
        <item x="1167"/>
        <item x="1090"/>
        <item x="936"/>
        <item x="14"/>
        <item x="115"/>
        <item x="447"/>
        <item x="219"/>
        <item x="495"/>
        <item x="443"/>
        <item x="41"/>
        <item x="1005"/>
        <item x="167"/>
        <item x="1262"/>
        <item x="1140"/>
        <item x="946"/>
        <item x="1169"/>
        <item x="458"/>
        <item x="272"/>
        <item x="535"/>
        <item x="1303"/>
        <item x="278"/>
        <item x="298"/>
        <item x="296"/>
        <item x="311"/>
        <item x="1329"/>
        <item x="1066"/>
        <item x="225"/>
        <item x="1168"/>
        <item x="1002"/>
        <item x="506"/>
        <item x="737"/>
        <item x="369"/>
        <item x="541"/>
        <item x="731"/>
        <item x="456"/>
        <item x="370"/>
        <item x="844"/>
        <item x="630"/>
        <item x="238"/>
        <item x="1221"/>
        <item x="1058"/>
        <item x="1305"/>
        <item x="429"/>
        <item x="1281"/>
        <item x="379"/>
        <item x="64"/>
        <item x="110"/>
        <item x="22"/>
        <item x="1056"/>
        <item x="263"/>
        <item x="898"/>
        <item x="809"/>
        <item x="327"/>
        <item x="1159"/>
        <item x="1034"/>
        <item x="642"/>
        <item x="116"/>
        <item x="822"/>
        <item x="1122"/>
        <item x="561"/>
        <item x="147"/>
        <item x="75"/>
        <item x="31"/>
        <item x="1026"/>
        <item x="1004"/>
        <item x="20"/>
        <item x="39"/>
        <item x="149"/>
        <item x="194"/>
        <item x="203"/>
        <item x="100"/>
        <item x="248"/>
        <item x="816"/>
        <item x="513"/>
        <item x="714"/>
        <item x="1310"/>
        <item x="537"/>
        <item x="555"/>
        <item x="883"/>
        <item x="250"/>
        <item x="1106"/>
        <item x="884"/>
        <item x="853"/>
        <item x="1070"/>
        <item x="123"/>
        <item x="1162"/>
        <item x="784"/>
        <item x="62"/>
        <item x="407"/>
        <item x="836"/>
        <item x="244"/>
        <item x="1119"/>
        <item x="710"/>
        <item x="550"/>
        <item x="1"/>
        <item x="271"/>
        <item x="633"/>
        <item x="705"/>
        <item x="1099"/>
        <item x="107"/>
        <item x="236"/>
        <item x="1029"/>
        <item x="1251"/>
        <item x="995"/>
        <item x="977"/>
        <item x="930"/>
        <item x="964"/>
        <item x="928"/>
        <item x="437"/>
        <item x="1252"/>
        <item x="312"/>
        <item x="673"/>
        <item x="635"/>
        <item x="268"/>
        <item x="1318"/>
        <item x="83"/>
        <item x="111"/>
        <item x="678"/>
        <item x="448"/>
        <item x="934"/>
        <item x="413"/>
        <item x="505"/>
        <item x="1211"/>
        <item x="2"/>
        <item x="1121"/>
        <item x="732"/>
        <item x="436"/>
        <item x="1173"/>
        <item x="1255"/>
        <item x="216"/>
        <item x="325"/>
        <item x="208"/>
        <item x="391"/>
        <item x="739"/>
        <item x="27"/>
        <item x="818"/>
        <item x="1057"/>
        <item x="671"/>
        <item x="477"/>
        <item x="979"/>
        <item x="1220"/>
        <item x="300"/>
        <item x="96"/>
        <item x="95"/>
        <item x="590"/>
        <item x="1316"/>
        <item x="455"/>
        <item x="276"/>
        <item x="87"/>
        <item x="470"/>
        <item x="996"/>
        <item x="1018"/>
        <item x="775"/>
        <item x="761"/>
        <item x="1043"/>
        <item x="221"/>
        <item x="1340"/>
        <item x="381"/>
        <item x="583"/>
        <item x="1208"/>
        <item x="317"/>
        <item x="1287"/>
        <item x="1201"/>
        <item x="585"/>
        <item x="695"/>
        <item x="892"/>
        <item x="1040"/>
        <item x="812"/>
        <item x="109"/>
        <item x="821"/>
        <item x="124"/>
        <item x="5"/>
        <item x="35"/>
        <item x="287"/>
        <item x="295"/>
        <item x="851"/>
        <item x="179"/>
        <item x="199"/>
        <item x="1137"/>
        <item x="827"/>
        <item x="1319"/>
        <item x="6"/>
        <item x="1076"/>
        <item x="18"/>
        <item x="795"/>
        <item x="187"/>
        <item x="847"/>
        <item x="886"/>
        <item x="789"/>
        <item x="741"/>
        <item x="1155"/>
        <item x="569"/>
        <item x="393"/>
        <item x="675"/>
        <item x="1149"/>
        <item x="1072"/>
        <item x="1001"/>
        <item x="1189"/>
        <item x="358"/>
        <item x="385"/>
        <item x="543"/>
        <item x="383"/>
        <item x="435"/>
        <item x="328"/>
        <item x="279"/>
        <item x="564"/>
        <item x="1073"/>
        <item x="1200"/>
        <item x="849"/>
        <item x="965"/>
        <item x="137"/>
        <item x="647"/>
        <item x="872"/>
        <item x="1264"/>
        <item x="891"/>
        <item x="1184"/>
        <item x="1297"/>
        <item x="677"/>
        <item x="841"/>
        <item x="1116"/>
        <item x="905"/>
        <item x="1110"/>
        <item x="440"/>
        <item x="284"/>
        <item x="142"/>
        <item x="159"/>
        <item x="117"/>
        <item x="211"/>
        <item x="1280"/>
        <item x="162"/>
        <item x="73"/>
        <item x="82"/>
        <item x="1050"/>
        <item x="151"/>
        <item x="32"/>
        <item x="623"/>
        <item x="1246"/>
        <item x="691"/>
        <item x="273"/>
        <item x="152"/>
        <item x="177"/>
        <item x="140"/>
        <item x="217"/>
        <item x="329"/>
        <item x="687"/>
        <item x="196"/>
        <item x="314"/>
        <item x="245"/>
        <item x="1324"/>
        <item x="253"/>
        <item x="668"/>
        <item x="1094"/>
        <item x="1196"/>
        <item x="877"/>
        <item x="1177"/>
        <item x="998"/>
        <item x="989"/>
        <item x="820"/>
        <item x="417"/>
        <item x="609"/>
        <item x="355"/>
        <item x="525"/>
        <item x="781"/>
        <item x="1277"/>
        <item x="807"/>
        <item x="594"/>
        <item x="97"/>
        <item x="717"/>
        <item x="646"/>
        <item x="1346"/>
        <item x="362"/>
        <item x="515"/>
        <item x="132"/>
        <item x="1165"/>
        <item x="1254"/>
        <item x="806"/>
        <item x="750"/>
        <item x="924"/>
        <item x="762"/>
        <item x="464"/>
        <item x="462"/>
        <item x="1256"/>
        <item x="509"/>
        <item x="1086"/>
        <item x="562"/>
        <item x="730"/>
        <item x="1261"/>
        <item x="755"/>
        <item x="829"/>
        <item x="1098"/>
        <item x="834"/>
        <item x="356"/>
        <item x="430"/>
        <item x="337"/>
        <item x="490"/>
        <item x="748"/>
        <item x="611"/>
        <item x="1101"/>
        <item x="528"/>
        <item x="3"/>
        <item x="92"/>
        <item x="1143"/>
        <item x="698"/>
        <item x="593"/>
        <item x="1138"/>
        <item x="1157"/>
        <item x="1081"/>
        <item x="309"/>
        <item x="512"/>
        <item x="713"/>
        <item x="840"/>
        <item x="970"/>
        <item x="1052"/>
        <item x="193"/>
        <item x="1068"/>
        <item x="1071"/>
        <item x="303"/>
        <item x="386"/>
        <item x="316"/>
        <item x="842"/>
        <item x="824"/>
        <item x="584"/>
        <item x="399"/>
        <item x="832"/>
        <item x="323"/>
        <item x="651"/>
        <item x="980"/>
        <item x="19"/>
        <item x="7"/>
        <item x="226"/>
        <item x="787"/>
        <item x="859"/>
        <item x="349"/>
        <item x="402"/>
        <item x="982"/>
        <item x="772"/>
        <item x="600"/>
        <item x="902"/>
        <item x="595"/>
        <item x="636"/>
        <item x="838"/>
        <item x="173"/>
        <item x="257"/>
        <item x="144"/>
        <item x="819"/>
        <item x="1147"/>
        <item x="209"/>
        <item x="676"/>
        <item x="99"/>
        <item x="1213"/>
        <item x="973"/>
        <item x="706"/>
        <item x="626"/>
        <item x="10"/>
        <item x="4"/>
        <item x="59"/>
        <item x="1148"/>
        <item x="702"/>
        <item x="517"/>
        <item x="1186"/>
        <item x="319"/>
        <item x="529"/>
        <item x="753"/>
        <item x="26"/>
        <item x="420"/>
        <item x="1321"/>
        <item x="943"/>
        <item x="553"/>
        <item x="157"/>
        <item x="1285"/>
        <item x="852"/>
        <item x="1105"/>
        <item x="968"/>
        <item x="326"/>
        <item x="586"/>
        <item x="796"/>
        <item x="1127"/>
        <item x="655"/>
        <item x="893"/>
        <item x="869"/>
        <item x="331"/>
        <item x="1176"/>
        <item x="726"/>
        <item x="1290"/>
        <item x="409"/>
        <item x="1217"/>
        <item x="401"/>
        <item x="13"/>
        <item x="465"/>
        <item x="141"/>
        <item x="613"/>
        <item x="618"/>
        <item x="21"/>
        <item x="634"/>
        <item x="262"/>
        <item x="164"/>
        <item x="156"/>
        <item x="235"/>
        <item x="120"/>
        <item x="198"/>
        <item x="485"/>
        <item x="759"/>
        <item x="894"/>
        <item x="887"/>
        <item x="880"/>
        <item x="321"/>
        <item x="591"/>
        <item x="854"/>
        <item x="441"/>
        <item x="214"/>
        <item x="874"/>
        <item x="763"/>
        <item x="610"/>
        <item x="1062"/>
        <item x="976"/>
        <item x="1054"/>
        <item x="1085"/>
        <item x="222"/>
        <item x="927"/>
        <item x="1144"/>
        <item x="15"/>
        <item x="951"/>
        <item x="1231"/>
        <item x="52"/>
        <item x="146"/>
        <item x="101"/>
        <item x="134"/>
        <item x="9"/>
        <item x="17"/>
        <item x="972"/>
        <item x="722"/>
        <item x="1083"/>
        <item x="1150"/>
        <item x="1311"/>
        <item x="165"/>
        <item x="241"/>
        <item x="161"/>
        <item x="1197"/>
        <item x="622"/>
        <item x="602"/>
        <item x="808"/>
        <item x="941"/>
        <item x="1132"/>
        <item x="1059"/>
        <item x="202"/>
        <item x="733"/>
        <item x="1181"/>
        <item x="766"/>
        <item x="1045"/>
        <item x="663"/>
        <item x="830"/>
        <item x="721"/>
        <item x="683"/>
        <item x="224"/>
        <item x="674"/>
        <item x="794"/>
        <item x="153"/>
        <item x="1237"/>
        <item x="929"/>
        <item x="1202"/>
        <item x="649"/>
        <item x="797"/>
        <item x="684"/>
        <item x="871"/>
        <item x="1118"/>
        <item x="1096"/>
        <item x="1174"/>
        <item x="1300"/>
        <item x="1265"/>
        <item x="654"/>
        <item x="36"/>
        <item x="45"/>
        <item x="835"/>
        <item x="565"/>
        <item x="810"/>
        <item x="769"/>
        <item x="1128"/>
        <item x="952"/>
        <item x="908"/>
        <item x="729"/>
        <item x="1033"/>
        <item x="1041"/>
        <item x="451"/>
        <item x="376"/>
        <item x="479"/>
        <item x="521"/>
        <item x="424"/>
        <item x="442"/>
        <item x="432"/>
        <item x="471"/>
        <item x="985"/>
        <item x="367"/>
        <item x="351"/>
        <item x="482"/>
        <item x="396"/>
        <item x="389"/>
        <item x="425"/>
        <item x="439"/>
        <item x="858"/>
        <item x="907"/>
        <item x="682"/>
        <item x="1114"/>
        <item x="897"/>
        <item x="1327"/>
        <item x="1234"/>
        <item x="910"/>
        <item x="254"/>
        <item x="804"/>
        <item x="718"/>
        <item x="158"/>
        <item x="913"/>
        <item x="915"/>
        <item x="320"/>
        <item x="697"/>
        <item x="233"/>
        <item x="1238"/>
        <item x="1268"/>
        <item x="621"/>
        <item x="825"/>
        <item x="573"/>
        <item x="1239"/>
        <item x="846"/>
        <item x="566"/>
        <item x="1074"/>
        <item x="1312"/>
        <item x="817"/>
        <item x="949"/>
        <item x="1065"/>
        <item x="1171"/>
        <item x="589"/>
        <item x="768"/>
        <item x="427"/>
        <item x="1191"/>
        <item x="958"/>
        <item x="776"/>
        <item x="861"/>
        <item x="291"/>
        <item x="1075"/>
        <item x="305"/>
        <item x="411"/>
        <item x="1135"/>
        <item x="878"/>
        <item x="1222"/>
        <item x="581"/>
        <item x="906"/>
        <item x="1023"/>
        <item x="938"/>
        <item x="549"/>
        <item x="601"/>
        <item x="459"/>
        <item x="1250"/>
        <item x="567"/>
        <item x="615"/>
        <item x="373"/>
        <item x="229"/>
        <item x="50"/>
        <item x="845"/>
        <item x="1272"/>
        <item x="833"/>
        <item x="1064"/>
        <item x="1325"/>
        <item x="1089"/>
        <item x="911"/>
        <item x="728"/>
        <item x="428"/>
        <item x="587"/>
        <item x="1092"/>
        <item x="708"/>
        <item x="1038"/>
        <item x="978"/>
        <item x="53"/>
        <item x="190"/>
        <item x="170"/>
        <item x="80"/>
        <item x="1253"/>
        <item x="607"/>
        <item x="856"/>
        <item x="895"/>
        <item x="1257"/>
        <item x="1263"/>
        <item x="771"/>
        <item x="625"/>
        <item x="624"/>
        <item x="740"/>
        <item x="870"/>
        <item x="580"/>
        <item x="12"/>
        <item x="160"/>
        <item x="43"/>
        <item x="650"/>
        <item x="881"/>
        <item x="1125"/>
        <item x="578"/>
        <item x="1225"/>
        <item x="1339"/>
        <item x="1286"/>
        <item x="0"/>
        <item x="42"/>
        <item x="568"/>
        <item x="599"/>
        <item x="166"/>
        <item x="104"/>
        <item x="597"/>
        <item x="220"/>
        <item x="89"/>
        <item x="106"/>
        <item x="1164"/>
        <item x="725"/>
        <item x="805"/>
        <item x="1344"/>
        <item x="744"/>
        <item x="1278"/>
        <item x="207"/>
        <item x="1279"/>
        <item x="785"/>
        <item x="1117"/>
        <item x="974"/>
        <item x="1224"/>
        <item x="551"/>
        <item x="922"/>
        <item x="398"/>
        <item x="1166"/>
        <item x="612"/>
        <item x="84"/>
        <item x="395"/>
        <item x="352"/>
        <item x="475"/>
        <item x="955"/>
        <item x="1055"/>
        <item x="1292"/>
        <item x="823"/>
        <item x="734"/>
        <item x="1247"/>
        <item x="1060"/>
        <item x="1079"/>
        <item x="1298"/>
        <item x="1330"/>
        <item x="1235"/>
        <item x="1258"/>
        <item x="261"/>
        <item x="1124"/>
        <item x="1082"/>
        <item x="259"/>
        <item x="102"/>
        <item x="712"/>
        <item x="423"/>
        <item x="814"/>
        <item x="954"/>
        <item x="645"/>
        <item x="191"/>
        <item x="1283"/>
        <item x="1228"/>
        <item x="184"/>
        <item x="289"/>
        <item x="1139"/>
        <item x="258"/>
        <item x="614"/>
        <item x="692"/>
        <item x="1133"/>
        <item x="662"/>
        <item x="1289"/>
        <item x="60"/>
        <item x="617"/>
        <item x="867"/>
        <item x="736"/>
        <item x="1078"/>
        <item x="68"/>
        <item x="252"/>
        <item x="1151"/>
        <item x="1273"/>
        <item x="904"/>
        <item x="969"/>
        <item x="948"/>
        <item x="1314"/>
        <item x="1212"/>
        <item x="925"/>
        <item x="1115"/>
        <item x="790"/>
        <item x="1091"/>
        <item x="533"/>
        <item x="11"/>
        <item x="29"/>
        <item x="616"/>
        <item x="1236"/>
        <item x="1333"/>
        <item x="576"/>
        <item x="605"/>
        <item x="1215"/>
        <item x="1266"/>
        <item x="267"/>
        <item x="274"/>
        <item x="1296"/>
        <item x="1229"/>
        <item x="1019"/>
        <item x="864"/>
        <item x="685"/>
        <item x="242"/>
        <item x="1301"/>
        <item x="1016"/>
        <item x="664"/>
        <item x="669"/>
        <item x="638"/>
        <item x="1136"/>
        <item x="857"/>
        <item x="357"/>
        <item x="716"/>
        <item x="1183"/>
        <item x="1027"/>
        <item x="49"/>
        <item x="862"/>
        <item x="557"/>
        <item x="997"/>
        <item x="138"/>
        <item x="139"/>
        <item x="1126"/>
        <item x="227"/>
        <item x="51"/>
        <item x="1130"/>
        <item x="1295"/>
        <item x="648"/>
        <item x="218"/>
        <item x="1008"/>
        <item x="1035"/>
        <item x="288"/>
        <item x="256"/>
        <item x="742"/>
        <item x="920"/>
        <item x="876"/>
        <item x="55"/>
        <item x="653"/>
        <item x="1204"/>
        <item x="667"/>
        <item x="1009"/>
        <item x="959"/>
        <item x="1244"/>
        <item x="1326"/>
        <item x="917"/>
        <item x="798"/>
        <item x="689"/>
        <item x="628"/>
        <item x="1160"/>
        <item x="1347"/>
        <item x="926"/>
        <item x="971"/>
        <item x="301"/>
        <item x="25"/>
        <item x="1152"/>
        <item x="981"/>
        <item x="1061"/>
        <item x="900"/>
        <item x="1180"/>
        <item x="914"/>
        <item x="294"/>
        <item x="570"/>
        <item x="1328"/>
        <item x="1103"/>
        <item x="724"/>
        <item x="1120"/>
        <item x="866"/>
        <item x="230"/>
        <item x="743"/>
        <item x="560"/>
        <item x="751"/>
        <item x="652"/>
        <item x="1006"/>
        <item x="575"/>
        <item x="666"/>
        <item x="1000"/>
        <item x="247"/>
        <item x="63"/>
        <item x="69"/>
        <item x="918"/>
        <item x="514"/>
        <item x="1306"/>
        <item x="501"/>
        <item x="452"/>
        <item x="693"/>
        <item x="961"/>
        <item x="828"/>
        <item x="644"/>
        <item x="754"/>
        <item x="461"/>
        <item x="347"/>
        <item x="260"/>
        <item x="126"/>
        <item x="129"/>
        <item x="1308"/>
        <item x="932"/>
        <item x="923"/>
        <item x="1304"/>
        <item x="1207"/>
        <item x="1017"/>
        <item x="1337"/>
        <item x="727"/>
        <item x="746"/>
        <item x="703"/>
        <item x="302"/>
        <item x="228"/>
        <item x="182"/>
        <item x="631"/>
        <item x="125"/>
        <item x="1320"/>
        <item x="901"/>
        <item x="577"/>
        <item x="65"/>
        <item x="47"/>
        <item x="1227"/>
        <item x="865"/>
        <item x="1350"/>
        <item x="90"/>
        <item x="994"/>
        <item x="688"/>
        <item x="1190"/>
        <item x="1142"/>
        <item x="154"/>
        <item x="421"/>
        <item x="574"/>
        <item x="679"/>
        <item x="1047"/>
        <item x="939"/>
        <item x="637"/>
        <item x="967"/>
        <item x="770"/>
        <item x="984"/>
        <item x="98"/>
        <item x="889"/>
        <item x="640"/>
        <item x="1343"/>
        <item x="947"/>
        <item x="1048"/>
        <item x="1193"/>
        <item x="1013"/>
        <item x="1107"/>
        <item x="885"/>
        <item x="205"/>
        <item x="145"/>
        <item x="641"/>
        <item x="1012"/>
        <item x="783"/>
        <item x="735"/>
        <item x="767"/>
        <item x="1113"/>
        <item x="333"/>
        <item x="1010"/>
        <item x="921"/>
        <item x="919"/>
        <item x="660"/>
        <item x="1053"/>
        <item x="212"/>
        <item x="185"/>
        <item x="30"/>
        <item x="40"/>
        <item x="863"/>
        <item x="765"/>
        <item x="579"/>
        <item x="747"/>
        <item x="745"/>
        <item x="596"/>
        <item x="826"/>
        <item x="629"/>
        <item x="659"/>
        <item x="813"/>
        <item x="896"/>
        <item x="879"/>
        <item x="603"/>
        <item x="620"/>
        <item x="916"/>
        <item x="1241"/>
        <item x="773"/>
        <item x="792"/>
        <item x="686"/>
        <item x="694"/>
        <item x="690"/>
        <item x="704"/>
        <item x="592"/>
        <item x="986"/>
        <item x="799"/>
        <item x="1317"/>
        <item x="1267"/>
        <item x="855"/>
        <item x="1323"/>
        <item x="1349"/>
        <item x="715"/>
        <item x="1025"/>
        <item x="933"/>
        <item x="909"/>
        <item x="1015"/>
        <item x="999"/>
        <item x="696"/>
        <item x="1341"/>
        <item x="322"/>
        <item x="201"/>
        <item x="204"/>
        <item x="181"/>
        <item x="988"/>
        <item x="890"/>
        <item x="950"/>
        <item x="1014"/>
        <item x="756"/>
        <item x="831"/>
        <item x="752"/>
        <item x="888"/>
        <item x="757"/>
        <item x="1223"/>
        <item x="1154"/>
        <item x="608"/>
        <item x="937"/>
        <item x="992"/>
        <item x="1214"/>
        <item x="639"/>
        <item x="571"/>
        <item x="1188"/>
        <item x="991"/>
        <item x="953"/>
        <item x="983"/>
        <item x="1348"/>
        <item x="1095"/>
        <item x="815"/>
        <item x="1069"/>
        <item x="1288"/>
        <item x="1030"/>
        <item x="963"/>
        <item x="1022"/>
        <item x="942"/>
        <item x="719"/>
        <item x="1146"/>
        <item x="1093"/>
        <item x="8"/>
        <item x="33"/>
        <item x="56"/>
        <item x="1219"/>
        <item x="788"/>
        <item x="868"/>
        <item x="1067"/>
        <item x="239"/>
        <item x="189"/>
        <item x="148"/>
        <item x="559"/>
        <item x="665"/>
        <item x="657"/>
        <item x="656"/>
        <item x="143"/>
        <item x="46"/>
        <item t="default"/>
      </items>
    </pivotField>
    <pivotField axis="axisRow" showAll="0">
      <items count="1291">
        <item x="985"/>
        <item x="1119"/>
        <item x="136"/>
        <item x="478"/>
        <item x="690"/>
        <item x="523"/>
        <item x="1281"/>
        <item x="257"/>
        <item x="178"/>
        <item x="244"/>
        <item x="48"/>
        <item x="158"/>
        <item x="154"/>
        <item x="127"/>
        <item x="208"/>
        <item x="245"/>
        <item x="310"/>
        <item x="289"/>
        <item x="231"/>
        <item x="1235"/>
        <item x="259"/>
        <item x="129"/>
        <item x="86"/>
        <item x="264"/>
        <item x="170"/>
        <item x="24"/>
        <item x="67"/>
        <item x="167"/>
        <item x="589"/>
        <item x="1122"/>
        <item x="1253"/>
        <item x="987"/>
        <item x="1055"/>
        <item x="995"/>
        <item x="1076"/>
        <item x="358"/>
        <item x="225"/>
        <item x="1161"/>
        <item x="893"/>
        <item x="1233"/>
        <item x="1162"/>
        <item x="885"/>
        <item x="1033"/>
        <item x="890"/>
        <item x="1210"/>
        <item x="1224"/>
        <item x="1258"/>
        <item x="931"/>
        <item x="312"/>
        <item x="626"/>
        <item x="772"/>
        <item x="664"/>
        <item x="603"/>
        <item x="693"/>
        <item x="268"/>
        <item x="322"/>
        <item x="144"/>
        <item x="60"/>
        <item x="321"/>
        <item x="1078"/>
        <item x="1279"/>
        <item x="1018"/>
        <item x="1101"/>
        <item x="790"/>
        <item x="297"/>
        <item x="898"/>
        <item x="234"/>
        <item x="493"/>
        <item x="916"/>
        <item x="1158"/>
        <item x="1117"/>
        <item x="215"/>
        <item x="47"/>
        <item x="65"/>
        <item x="615"/>
        <item x="613"/>
        <item x="101"/>
        <item x="184"/>
        <item x="188"/>
        <item x="253"/>
        <item x="210"/>
        <item x="69"/>
        <item x="644"/>
        <item x="851"/>
        <item x="271"/>
        <item x="276"/>
        <item x="305"/>
        <item x="254"/>
        <item x="284"/>
        <item x="318"/>
        <item x="125"/>
        <item x="128"/>
        <item x="226"/>
        <item x="124"/>
        <item x="1164"/>
        <item x="159"/>
        <item x="183"/>
        <item x="283"/>
        <item x="12"/>
        <item x="1265"/>
        <item x="261"/>
        <item x="1059"/>
        <item x="51"/>
        <item x="49"/>
        <item x="133"/>
        <item x="52"/>
        <item x="145"/>
        <item x="36"/>
        <item x="30"/>
        <item x="40"/>
        <item x="209"/>
        <item x="182"/>
        <item x="287"/>
        <item x="63"/>
        <item x="241"/>
        <item x="386"/>
        <item x="75"/>
        <item x="390"/>
        <item x="495"/>
        <item x="171"/>
        <item x="76"/>
        <item x="31"/>
        <item x="162"/>
        <item x="146"/>
        <item x="385"/>
        <item x="27"/>
        <item x="54"/>
        <item x="9"/>
        <item x="1"/>
        <item x="17"/>
        <item x="1124"/>
        <item x="202"/>
        <item x="422"/>
        <item x="707"/>
        <item x="715"/>
        <item x="1147"/>
        <item x="646"/>
        <item x="713"/>
        <item x="1242"/>
        <item x="1116"/>
        <item x="1151"/>
        <item x="1037"/>
        <item x="812"/>
        <item x="273"/>
        <item x="218"/>
        <item x="976"/>
        <item x="981"/>
        <item x="1135"/>
        <item x="1008"/>
        <item x="932"/>
        <item x="1036"/>
        <item x="929"/>
        <item x="989"/>
        <item x="864"/>
        <item x="904"/>
        <item x="1006"/>
        <item x="1276"/>
        <item x="878"/>
        <item x="1167"/>
        <item x="873"/>
        <item x="1287"/>
        <item x="924"/>
        <item x="894"/>
        <item x="918"/>
        <item x="871"/>
        <item x="905"/>
        <item x="1099"/>
        <item x="950"/>
        <item x="1090"/>
        <item x="874"/>
        <item x="1012"/>
        <item x="1239"/>
        <item x="857"/>
        <item x="869"/>
        <item x="930"/>
        <item x="1051"/>
        <item x="853"/>
        <item x="155"/>
        <item x="119"/>
        <item x="195"/>
        <item x="256"/>
        <item x="810"/>
        <item x="163"/>
        <item x="230"/>
        <item x="303"/>
        <item x="844"/>
        <item x="1168"/>
        <item x="1069"/>
        <item x="147"/>
        <item x="201"/>
        <item x="239"/>
        <item x="83"/>
        <item x="29"/>
        <item x="506"/>
        <item x="502"/>
        <item x="598"/>
        <item x="575"/>
        <item x="717"/>
        <item x="341"/>
        <item x="501"/>
        <item x="762"/>
        <item x="525"/>
        <item x="524"/>
        <item x="632"/>
        <item x="398"/>
        <item x="846"/>
        <item x="92"/>
        <item x="3"/>
        <item x="591"/>
        <item x="437"/>
        <item x="111"/>
        <item x="181"/>
        <item x="216"/>
        <item x="6"/>
        <item x="456"/>
        <item x="415"/>
        <item x="508"/>
        <item x="534"/>
        <item x="561"/>
        <item x="466"/>
        <item x="511"/>
        <item x="556"/>
        <item x="252"/>
        <item x="11"/>
        <item x="673"/>
        <item x="833"/>
        <item x="671"/>
        <item x="18"/>
        <item x="74"/>
        <item x="138"/>
        <item x="370"/>
        <item x="411"/>
        <item x="328"/>
        <item x="438"/>
        <item x="410"/>
        <item x="335"/>
        <item x="372"/>
        <item x="912"/>
        <item x="1081"/>
        <item x="1289"/>
        <item x="1226"/>
        <item x="1267"/>
        <item x="1173"/>
        <item x="919"/>
        <item x="543"/>
        <item x="725"/>
        <item x="532"/>
        <item x="766"/>
        <item x="718"/>
        <item x="517"/>
        <item x="549"/>
        <item x="642"/>
        <item x="550"/>
        <item x="649"/>
        <item x="541"/>
        <item x="520"/>
        <item x="627"/>
        <item x="1066"/>
        <item x="1005"/>
        <item x="675"/>
        <item x="1219"/>
        <item x="920"/>
        <item x="903"/>
        <item x="910"/>
        <item x="1178"/>
        <item x="895"/>
        <item x="960"/>
        <item x="1032"/>
        <item x="948"/>
        <item x="250"/>
        <item x="781"/>
        <item x="1225"/>
        <item x="197"/>
        <item x="611"/>
        <item x="741"/>
        <item x="755"/>
        <item x="821"/>
        <item x="838"/>
        <item x="1214"/>
        <item x="1227"/>
        <item x="1189"/>
        <item x="1108"/>
        <item x="840"/>
        <item x="808"/>
        <item x="770"/>
        <item x="236"/>
        <item x="219"/>
        <item x="1237"/>
        <item x="839"/>
        <item x="551"/>
        <item x="535"/>
        <item x="797"/>
        <item x="612"/>
        <item x="71"/>
        <item x="1121"/>
        <item x="1142"/>
        <item x="1232"/>
        <item x="602"/>
        <item x="835"/>
        <item x="811"/>
        <item x="658"/>
        <item x="747"/>
        <item x="746"/>
        <item x="522"/>
        <item x="795"/>
        <item x="710"/>
        <item x="678"/>
        <item x="572"/>
        <item x="726"/>
        <item x="583"/>
        <item x="970"/>
        <item x="200"/>
        <item x="113"/>
        <item x="1009"/>
        <item x="729"/>
        <item x="978"/>
        <item x="242"/>
        <item x="865"/>
        <item x="110"/>
        <item x="1105"/>
        <item x="911"/>
        <item x="1177"/>
        <item x="928"/>
        <item x="1259"/>
        <item x="1114"/>
        <item x="966"/>
        <item x="1165"/>
        <item x="945"/>
        <item x="939"/>
        <item x="1118"/>
        <item x="977"/>
        <item x="1091"/>
        <item x="1025"/>
        <item x="1174"/>
        <item x="107"/>
        <item x="677"/>
        <item x="841"/>
        <item x="645"/>
        <item x="211"/>
        <item x="1085"/>
        <item x="262"/>
        <item x="676"/>
        <item x="265"/>
        <item x="100"/>
        <item x="518"/>
        <item x="519"/>
        <item x="526"/>
        <item x="542"/>
        <item x="1125"/>
        <item x="581"/>
        <item x="696"/>
        <item x="537"/>
        <item x="794"/>
        <item x="657"/>
        <item x="731"/>
        <item x="46"/>
        <item x="1074"/>
        <item x="362"/>
        <item x="634"/>
        <item x="763"/>
        <item x="754"/>
        <item x="191"/>
        <item x="599"/>
        <item x="574"/>
        <item x="699"/>
        <item x="39"/>
        <item x="148"/>
        <item x="521"/>
        <item x="587"/>
        <item x="843"/>
        <item x="28"/>
        <item x="20"/>
        <item x="660"/>
        <item x="499"/>
        <item x="1246"/>
        <item x="1266"/>
        <item x="814"/>
        <item x="590"/>
        <item x="652"/>
        <item x="1133"/>
        <item x="156"/>
        <item x="115"/>
        <item x="166"/>
        <item x="238"/>
        <item x="498"/>
        <item x="423"/>
        <item x="346"/>
        <item x="431"/>
        <item x="1221"/>
        <item x="460"/>
        <item x="1040"/>
        <item x="708"/>
        <item x="700"/>
        <item x="1045"/>
        <item x="567"/>
        <item x="1193"/>
        <item x="672"/>
        <item x="1062"/>
        <item x="767"/>
        <item x="323"/>
        <item x="1084"/>
        <item x="1181"/>
        <item x="1106"/>
        <item x="1269"/>
        <item x="999"/>
        <item x="925"/>
        <item x="986"/>
        <item x="544"/>
        <item x="622"/>
        <item x="308"/>
        <item x="773"/>
        <item x="1004"/>
        <item x="697"/>
        <item x="1050"/>
        <item x="378"/>
        <item x="621"/>
        <item x="353"/>
        <item x="451"/>
        <item x="349"/>
        <item x="326"/>
        <item x="692"/>
        <item x="327"/>
        <item x="421"/>
        <item x="723"/>
        <item x="497"/>
        <item x="359"/>
        <item x="79"/>
        <item x="44"/>
        <item x="247"/>
        <item x="452"/>
        <item x="177"/>
        <item x="175"/>
        <item x="193"/>
        <item x="429"/>
        <item x="81"/>
        <item x="23"/>
        <item x="489"/>
        <item x="823"/>
        <item x="584"/>
        <item x="1216"/>
        <item x="1094"/>
        <item x="153"/>
        <item x="97"/>
        <item x="934"/>
        <item x="830"/>
        <item x="820"/>
        <item x="655"/>
        <item x="548"/>
        <item x="798"/>
        <item x="694"/>
        <item x="651"/>
        <item x="670"/>
        <item x="595"/>
        <item x="392"/>
        <item x="539"/>
        <item x="90"/>
        <item x="666"/>
        <item x="1245"/>
        <item x="854"/>
        <item x="395"/>
        <item x="1156"/>
        <item x="1182"/>
        <item x="1002"/>
        <item x="868"/>
        <item x="1064"/>
        <item x="889"/>
        <item x="1203"/>
        <item x="1148"/>
        <item x="1138"/>
        <item x="1029"/>
        <item x="1197"/>
        <item x="884"/>
        <item x="993"/>
        <item x="1056"/>
        <item x="1152"/>
        <item x="866"/>
        <item x="1035"/>
        <item x="1288"/>
        <item x="1257"/>
        <item x="1110"/>
        <item x="817"/>
        <item x="935"/>
        <item x="1160"/>
        <item x="917"/>
        <item x="1013"/>
        <item x="1271"/>
        <item x="233"/>
        <item x="975"/>
        <item x="1086"/>
        <item x="122"/>
        <item x="285"/>
        <item x="991"/>
        <item x="1011"/>
        <item x="1100"/>
        <item x="573"/>
        <item x="397"/>
        <item x="786"/>
        <item x="818"/>
        <item x="579"/>
        <item x="538"/>
        <item x="730"/>
        <item x="801"/>
        <item x="836"/>
        <item x="759"/>
        <item x="829"/>
        <item x="822"/>
        <item x="640"/>
        <item x="842"/>
        <item x="514"/>
        <item x="528"/>
        <item x="706"/>
        <item x="757"/>
        <item x="515"/>
        <item x="553"/>
        <item x="667"/>
        <item x="1127"/>
        <item x="1095"/>
        <item x="955"/>
        <item x="956"/>
        <item x="641"/>
        <item x="1089"/>
        <item x="1249"/>
        <item x="1229"/>
        <item x="1015"/>
        <item x="1252"/>
        <item x="1111"/>
        <item x="1150"/>
        <item x="126"/>
        <item x="954"/>
        <item x="944"/>
        <item x="1097"/>
        <item x="1273"/>
        <item x="813"/>
        <item x="1264"/>
        <item x="1080"/>
        <item x="1109"/>
        <item x="879"/>
        <item x="1042"/>
        <item x="1077"/>
        <item x="1169"/>
        <item x="1139"/>
        <item x="1149"/>
        <item x="1112"/>
        <item x="1058"/>
        <item x="625"/>
        <item x="1201"/>
        <item x="681"/>
        <item x="1155"/>
        <item x="962"/>
        <item x="973"/>
        <item x="967"/>
        <item x="1126"/>
        <item x="831"/>
        <item x="1199"/>
        <item x="1190"/>
        <item x="1274"/>
        <item x="468"/>
        <item x="473"/>
        <item x="371"/>
        <item x="355"/>
        <item x="377"/>
        <item x="361"/>
        <item x="406"/>
        <item x="304"/>
        <item x="102"/>
        <item x="719"/>
        <item x="336"/>
        <item x="425"/>
        <item x="588"/>
        <item x="512"/>
        <item x="620"/>
        <item x="605"/>
        <item x="594"/>
        <item x="1188"/>
        <item x="1027"/>
        <item x="614"/>
        <item x="186"/>
        <item x="212"/>
        <item x="1263"/>
        <item x="1186"/>
        <item x="1206"/>
        <item x="1107"/>
        <item x="996"/>
        <item x="964"/>
        <item x="1240"/>
        <item x="870"/>
        <item x="913"/>
        <item x="1039"/>
        <item x="998"/>
        <item x="1104"/>
        <item x="1010"/>
        <item x="1134"/>
        <item x="1250"/>
        <item x="961"/>
        <item x="1185"/>
        <item x="1136"/>
        <item x="116"/>
        <item x="413"/>
        <item x="500"/>
        <item x="698"/>
        <item x="1191"/>
        <item x="953"/>
        <item x="1275"/>
        <item x="992"/>
        <item x="1049"/>
        <item x="728"/>
        <item x="1277"/>
        <item x="1200"/>
        <item x="298"/>
        <item x="288"/>
        <item x="143"/>
        <item x="319"/>
        <item x="282"/>
        <item x="1196"/>
        <item x="263"/>
        <item x="1218"/>
        <item x="1130"/>
        <item x="1026"/>
        <item x="1261"/>
        <item x="942"/>
        <item x="453"/>
        <item x="1251"/>
        <item x="62"/>
        <item x="485"/>
        <item x="117"/>
        <item x="88"/>
        <item x="702"/>
        <item x="721"/>
        <item x="654"/>
        <item x="513"/>
        <item x="260"/>
        <item x="93"/>
        <item x="751"/>
        <item x="1270"/>
        <item x="487"/>
        <item x="292"/>
        <item x="826"/>
        <item x="734"/>
        <item x="659"/>
        <item x="687"/>
        <item x="724"/>
        <item x="756"/>
        <item x="845"/>
        <item x="275"/>
        <item x="1180"/>
        <item x="134"/>
        <item x="277"/>
        <item x="19"/>
        <item x="112"/>
        <item x="1283"/>
        <item x="1244"/>
        <item x="1057"/>
        <item x="875"/>
        <item x="901"/>
        <item x="872"/>
        <item x="1208"/>
        <item x="943"/>
        <item x="876"/>
        <item x="897"/>
        <item x="1217"/>
        <item x="974"/>
        <item x="1260"/>
        <item x="1088"/>
        <item x="1247"/>
        <item x="946"/>
        <item x="979"/>
        <item x="469"/>
        <item x="1128"/>
        <item x="600"/>
        <item x="504"/>
        <item x="662"/>
        <item x="749"/>
        <item x="805"/>
        <item x="580"/>
        <item x="807"/>
        <item x="688"/>
        <item x="571"/>
        <item x="608"/>
        <item x="740"/>
        <item x="631"/>
        <item x="610"/>
        <item x="695"/>
        <item x="712"/>
        <item x="229"/>
        <item x="96"/>
        <item x="190"/>
        <item x="164"/>
        <item x="269"/>
        <item x="1222"/>
        <item x="1170"/>
        <item x="137"/>
        <item x="141"/>
        <item x="727"/>
        <item x="296"/>
        <item x="951"/>
        <item x="309"/>
        <item x="633"/>
        <item x="647"/>
        <item x="1202"/>
        <item x="927"/>
        <item x="1103"/>
        <item x="1230"/>
        <item x="668"/>
        <item x="1120"/>
        <item x="564"/>
        <item x="103"/>
        <item x="272"/>
        <item x="401"/>
        <item x="345"/>
        <item x="344"/>
        <item x="194"/>
        <item x="227"/>
        <item x="41"/>
        <item x="427"/>
        <item x="324"/>
        <item x="132"/>
        <item x="407"/>
        <item x="764"/>
        <item x="16"/>
        <item x="313"/>
        <item x="302"/>
        <item x="1000"/>
        <item x="15"/>
        <item x="329"/>
        <item x="486"/>
        <item x="1256"/>
        <item x="7"/>
        <item x="391"/>
        <item x="152"/>
        <item x="1153"/>
        <item x="937"/>
        <item x="1014"/>
        <item x="494"/>
        <item x="68"/>
        <item x="1248"/>
        <item x="1093"/>
        <item x="1144"/>
        <item x="1022"/>
        <item x="1087"/>
        <item x="867"/>
        <item x="450"/>
        <item x="409"/>
        <item x="1113"/>
        <item x="1102"/>
        <item x="442"/>
        <item x="205"/>
        <item x="447"/>
        <item x="1187"/>
        <item x="1284"/>
        <item x="1141"/>
        <item x="295"/>
        <item x="1285"/>
        <item x="449"/>
        <item x="586"/>
        <item x="653"/>
        <item x="604"/>
        <item x="445"/>
        <item x="617"/>
        <item x="360"/>
        <item x="430"/>
        <item x="348"/>
        <item x="369"/>
        <item x="404"/>
        <item x="482"/>
        <item x="720"/>
        <item x="465"/>
        <item x="760"/>
        <item x="441"/>
        <item x="601"/>
        <item x="433"/>
        <item x="333"/>
        <item x="476"/>
        <item x="405"/>
        <item x="402"/>
        <item x="387"/>
        <item x="334"/>
        <item x="464"/>
        <item x="470"/>
        <item x="887"/>
        <item x="554"/>
        <item x="834"/>
        <item x="691"/>
        <item x="85"/>
        <item x="91"/>
        <item x="384"/>
        <item x="463"/>
        <item x="38"/>
        <item x="213"/>
        <item x="317"/>
        <item x="26"/>
        <item x="57"/>
        <item x="331"/>
        <item x="448"/>
        <item x="459"/>
        <item x="408"/>
        <item x="365"/>
        <item x="484"/>
        <item x="70"/>
        <item x="1028"/>
        <item x="804"/>
        <item x="922"/>
        <item x="1176"/>
        <item x="900"/>
        <item x="1159"/>
        <item x="933"/>
        <item x="862"/>
        <item x="1194"/>
        <item x="563"/>
        <item x="806"/>
        <item x="1154"/>
        <item x="637"/>
        <item x="837"/>
        <item x="735"/>
        <item x="629"/>
        <item x="799"/>
        <item x="768"/>
        <item x="825"/>
        <item x="711"/>
        <item x="1070"/>
        <item x="1044"/>
        <item x="1063"/>
        <item x="1061"/>
        <item x="938"/>
        <item x="936"/>
        <item x="1268"/>
        <item x="1079"/>
        <item x="1098"/>
        <item x="1065"/>
        <item x="888"/>
        <item x="902"/>
        <item x="883"/>
        <item x="1034"/>
        <item x="1023"/>
        <item x="906"/>
        <item x="1212"/>
        <item x="1282"/>
        <item x="1129"/>
        <item x="988"/>
        <item x="941"/>
        <item x="968"/>
        <item x="891"/>
        <item x="1048"/>
        <item x="1030"/>
        <item x="546"/>
        <item x="886"/>
        <item x="949"/>
        <item x="892"/>
        <item x="849"/>
        <item x="982"/>
        <item x="859"/>
        <item x="926"/>
        <item x="881"/>
        <item x="947"/>
        <item x="855"/>
        <item x="1172"/>
        <item x="827"/>
        <item x="716"/>
        <item x="73"/>
        <item x="161"/>
        <item x="475"/>
        <item x="488"/>
        <item x="477"/>
        <item x="204"/>
        <item x="980"/>
        <item x="1262"/>
        <item x="375"/>
        <item x="414"/>
        <item x="435"/>
        <item x="742"/>
        <item x="13"/>
        <item x="4"/>
        <item x="14"/>
        <item x="59"/>
        <item x="66"/>
        <item x="220"/>
        <item x="10"/>
        <item x="114"/>
        <item x="118"/>
        <item x="399"/>
        <item x="663"/>
        <item x="624"/>
        <item x="679"/>
        <item x="703"/>
        <item x="793"/>
        <item x="674"/>
        <item x="516"/>
        <item x="214"/>
        <item x="958"/>
        <item x="1131"/>
        <item x="856"/>
        <item x="1092"/>
        <item x="1286"/>
        <item x="858"/>
        <item x="957"/>
        <item x="914"/>
        <item x="1241"/>
        <item x="994"/>
        <item x="880"/>
        <item x="860"/>
        <item x="971"/>
        <item x="1228"/>
        <item x="1171"/>
        <item x="899"/>
        <item x="923"/>
        <item x="1003"/>
        <item x="882"/>
        <item x="1073"/>
        <item x="1243"/>
        <item x="863"/>
        <item x="709"/>
        <item x="290"/>
        <item x="490"/>
        <item x="1143"/>
        <item x="311"/>
        <item x="382"/>
        <item x="340"/>
        <item x="416"/>
        <item x="434"/>
        <item x="135"/>
        <item x="240"/>
        <item x="35"/>
        <item x="279"/>
        <item x="109"/>
        <item x="34"/>
        <item x="5"/>
        <item x="388"/>
        <item x="338"/>
        <item x="436"/>
        <item x="569"/>
        <item x="639"/>
        <item x="753"/>
        <item x="877"/>
        <item x="1179"/>
        <item x="1192"/>
        <item x="1198"/>
        <item x="787"/>
        <item x="168"/>
        <item x="368"/>
        <item x="777"/>
        <item x="363"/>
        <item x="400"/>
        <item x="258"/>
        <item x="619"/>
        <item x="788"/>
        <item x="809"/>
        <item x="686"/>
        <item x="607"/>
        <item x="72"/>
        <item x="339"/>
        <item x="432"/>
        <item x="123"/>
        <item x="64"/>
        <item x="356"/>
        <item x="357"/>
        <item x="330"/>
        <item x="444"/>
        <item x="393"/>
        <item x="366"/>
        <item x="446"/>
        <item x="440"/>
        <item x="758"/>
        <item x="316"/>
        <item x="984"/>
        <item x="222"/>
        <item x="120"/>
        <item x="689"/>
        <item x="1083"/>
        <item x="1031"/>
        <item x="824"/>
        <item x="780"/>
        <item x="792"/>
        <item x="739"/>
        <item x="606"/>
        <item x="907"/>
        <item x="1140"/>
        <item x="1038"/>
        <item x="732"/>
        <item x="776"/>
        <item x="578"/>
        <item x="224"/>
        <item x="969"/>
        <item x="1166"/>
        <item x="131"/>
        <item x="1195"/>
        <item x="1183"/>
        <item x="775"/>
        <item x="61"/>
        <item x="87"/>
        <item x="189"/>
        <item x="270"/>
        <item x="771"/>
        <item x="347"/>
        <item x="22"/>
        <item x="151"/>
        <item x="417"/>
        <item x="374"/>
        <item x="389"/>
        <item x="380"/>
        <item x="419"/>
        <item x="337"/>
        <item x="343"/>
        <item x="352"/>
        <item x="383"/>
        <item x="376"/>
        <item x="439"/>
        <item x="354"/>
        <item x="350"/>
        <item x="472"/>
        <item x="491"/>
        <item x="585"/>
        <item x="367"/>
        <item x="454"/>
        <item x="33"/>
        <item x="782"/>
        <item x="503"/>
        <item x="623"/>
        <item x="722"/>
        <item x="540"/>
        <item x="636"/>
        <item x="596"/>
        <item x="565"/>
        <item x="577"/>
        <item x="533"/>
        <item x="351"/>
        <item x="467"/>
        <item x="656"/>
        <item x="342"/>
        <item x="443"/>
        <item x="332"/>
        <item x="228"/>
        <item x="300"/>
        <item x="796"/>
        <item x="527"/>
        <item x="682"/>
        <item x="816"/>
        <item x="1231"/>
        <item x="1123"/>
        <item x="307"/>
        <item x="861"/>
        <item x="474"/>
        <item x="769"/>
        <item x="915"/>
        <item x="1175"/>
        <item x="174"/>
        <item x="507"/>
        <item x="997"/>
        <item x="82"/>
        <item x="803"/>
        <item x="237"/>
        <item x="896"/>
        <item x="1157"/>
        <item x="223"/>
        <item x="243"/>
        <item x="179"/>
        <item x="736"/>
        <item x="458"/>
        <item x="37"/>
        <item x="2"/>
        <item x="481"/>
        <item x="471"/>
        <item x="381"/>
        <item x="418"/>
        <item x="412"/>
        <item x="403"/>
        <item x="483"/>
        <item x="505"/>
        <item x="246"/>
        <item x="281"/>
        <item x="314"/>
        <item x="198"/>
        <item x="180"/>
        <item x="325"/>
        <item x="428"/>
        <item x="509"/>
        <item x="630"/>
        <item x="570"/>
        <item x="547"/>
        <item x="455"/>
        <item x="379"/>
        <item x="643"/>
        <item x="496"/>
        <item x="852"/>
        <item x="1060"/>
        <item x="1184"/>
        <item x="1207"/>
        <item x="1254"/>
        <item x="1071"/>
        <item x="1115"/>
        <item x="1223"/>
        <item x="1236"/>
        <item x="743"/>
        <item x="1072"/>
        <item x="248"/>
        <item x="78"/>
        <item x="420"/>
        <item x="848"/>
        <item x="972"/>
        <item x="1052"/>
        <item x="173"/>
        <item x="320"/>
        <item x="306"/>
        <item x="301"/>
        <item x="1272"/>
        <item x="531"/>
        <item x="1220"/>
        <item x="791"/>
        <item x="669"/>
        <item x="638"/>
        <item x="278"/>
        <item x="221"/>
        <item x="55"/>
        <item x="206"/>
        <item x="1001"/>
        <item x="94"/>
        <item x="315"/>
        <item x="77"/>
        <item x="203"/>
        <item x="1204"/>
        <item x="294"/>
        <item x="461"/>
        <item x="424"/>
        <item x="1075"/>
        <item x="959"/>
        <item x="1215"/>
        <item x="196"/>
        <item x="21"/>
        <item x="293"/>
        <item x="25"/>
        <item x="566"/>
        <item x="479"/>
        <item x="1096"/>
        <item x="1016"/>
        <item x="274"/>
        <item x="800"/>
        <item x="140"/>
        <item x="169"/>
        <item x="50"/>
        <item x="628"/>
        <item x="536"/>
        <item x="555"/>
        <item x="609"/>
        <item x="43"/>
        <item x="142"/>
        <item x="597"/>
        <item x="582"/>
        <item x="832"/>
        <item x="98"/>
        <item x="784"/>
        <item x="576"/>
        <item x="8"/>
        <item x="56"/>
        <item x="1209"/>
        <item x="286"/>
        <item x="426"/>
        <item x="819"/>
        <item x="738"/>
        <item x="748"/>
        <item x="684"/>
        <item x="778"/>
        <item x="552"/>
        <item x="373"/>
        <item x="199"/>
        <item x="752"/>
        <item x="462"/>
        <item x="480"/>
        <item x="394"/>
        <item x="1280"/>
        <item x="909"/>
        <item x="1132"/>
        <item x="983"/>
        <item x="963"/>
        <item x="1213"/>
        <item x="1046"/>
        <item x="1278"/>
        <item x="940"/>
        <item x="1054"/>
        <item x="1068"/>
        <item x="850"/>
        <item x="1137"/>
        <item x="1019"/>
        <item x="1211"/>
        <item x="1024"/>
        <item x="1007"/>
        <item x="704"/>
        <item x="1017"/>
        <item x="1238"/>
        <item x="990"/>
        <item x="921"/>
        <item x="1043"/>
        <item x="280"/>
        <item x="149"/>
        <item x="108"/>
        <item x="249"/>
        <item x="187"/>
        <item x="53"/>
        <item x="267"/>
        <item x="121"/>
        <item x="733"/>
        <item x="291"/>
        <item x="232"/>
        <item x="89"/>
        <item x="106"/>
        <item x="42"/>
        <item x="165"/>
        <item x="104"/>
        <item x="217"/>
        <item x="0"/>
        <item x="255"/>
        <item x="160"/>
        <item x="266"/>
        <item x="99"/>
        <item x="789"/>
        <item x="105"/>
        <item x="185"/>
        <item x="80"/>
        <item x="130"/>
        <item x="172"/>
        <item x="84"/>
        <item x="251"/>
        <item x="235"/>
        <item x="457"/>
        <item x="364"/>
        <item x="396"/>
        <item x="785"/>
        <item x="45"/>
        <item x="492"/>
        <item x="58"/>
        <item x="650"/>
        <item x="685"/>
        <item x="661"/>
        <item x="745"/>
        <item x="965"/>
        <item x="1021"/>
        <item x="779"/>
        <item x="1163"/>
        <item x="952"/>
        <item x="1145"/>
        <item x="1041"/>
        <item x="1255"/>
        <item x="1047"/>
        <item x="1082"/>
        <item x="1234"/>
        <item x="1020"/>
        <item x="908"/>
        <item x="1067"/>
        <item x="207"/>
        <item x="802"/>
        <item x="557"/>
        <item x="815"/>
        <item x="828"/>
        <item x="847"/>
        <item x="192"/>
        <item x="157"/>
        <item x="593"/>
        <item x="618"/>
        <item x="705"/>
        <item x="765"/>
        <item x="616"/>
        <item x="562"/>
        <item x="510"/>
        <item x="701"/>
        <item x="560"/>
        <item x="530"/>
        <item x="592"/>
        <item x="529"/>
        <item x="680"/>
        <item x="683"/>
        <item x="648"/>
        <item x="761"/>
        <item x="559"/>
        <item x="714"/>
        <item x="744"/>
        <item x="568"/>
        <item x="635"/>
        <item x="545"/>
        <item x="95"/>
        <item x="750"/>
        <item x="783"/>
        <item x="737"/>
        <item x="1205"/>
        <item x="665"/>
        <item x="774"/>
        <item x="558"/>
        <item x="299"/>
        <item x="139"/>
        <item x="32"/>
        <item x="176"/>
        <item x="150"/>
        <item x="1146"/>
        <item x="1053"/>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numFmtId="9" showAll="0"/>
    <pivotField showAll="0">
      <items count="28">
        <item x="0"/>
        <item x="24"/>
        <item x="22"/>
        <item x="25"/>
        <item x="19"/>
        <item x="26"/>
        <item x="18"/>
        <item x="20"/>
        <item x="15"/>
        <item x="9"/>
        <item x="11"/>
        <item x="13"/>
        <item x="10"/>
        <item x="8"/>
        <item x="12"/>
        <item x="2"/>
        <item x="1"/>
        <item x="4"/>
        <item x="3"/>
        <item x="5"/>
        <item x="6"/>
        <item x="7"/>
        <item x="14"/>
        <item x="17"/>
        <item x="21"/>
        <item x="16"/>
        <item x="23"/>
        <item t="default"/>
      </items>
    </pivotField>
    <pivotField showAll="0"/>
    <pivotField showAll="0"/>
    <pivotField showAll="0"/>
    <pivotField showAll="0"/>
    <pivotField dataField="1" showAll="0">
      <items count="1195">
        <item x="70"/>
        <item x="471"/>
        <item x="328"/>
        <item x="116"/>
        <item x="261"/>
        <item x="308"/>
        <item x="183"/>
        <item x="184"/>
        <item x="228"/>
        <item x="709"/>
        <item x="534"/>
        <item x="585"/>
        <item x="9"/>
        <item x="473"/>
        <item x="971"/>
        <item x="231"/>
        <item x="1106"/>
        <item x="259"/>
        <item x="783"/>
        <item x="17"/>
        <item x="495"/>
        <item x="1006"/>
        <item x="527"/>
        <item x="1074"/>
        <item x="654"/>
        <item x="323"/>
        <item x="101"/>
        <item x="800"/>
        <item x="774"/>
        <item x="784"/>
        <item x="1161"/>
        <item x="917"/>
        <item x="990"/>
        <item x="14"/>
        <item x="1116"/>
        <item x="462"/>
        <item x="776"/>
        <item x="968"/>
        <item x="107"/>
        <item x="100"/>
        <item x="782"/>
        <item x="281"/>
        <item x="429"/>
        <item x="939"/>
        <item x="123"/>
        <item x="705"/>
        <item x="522"/>
        <item x="71"/>
        <item x="908"/>
        <item x="224"/>
        <item x="740"/>
        <item x="664"/>
        <item x="785"/>
        <item x="93"/>
        <item x="544"/>
        <item x="77"/>
        <item x="189"/>
        <item x="577"/>
        <item x="181"/>
        <item x="679"/>
        <item x="461"/>
        <item x="385"/>
        <item x="694"/>
        <item x="89"/>
        <item x="991"/>
        <item x="325"/>
        <item x="616"/>
        <item x="712"/>
        <item x="108"/>
        <item x="1123"/>
        <item x="645"/>
        <item x="576"/>
        <item x="940"/>
        <item x="1077"/>
        <item x="541"/>
        <item x="370"/>
        <item x="1181"/>
        <item x="840"/>
        <item x="1188"/>
        <item x="900"/>
        <item x="340"/>
        <item x="963"/>
        <item x="651"/>
        <item x="81"/>
        <item x="153"/>
        <item x="135"/>
        <item x="177"/>
        <item x="252"/>
        <item x="129"/>
        <item x="412"/>
        <item x="927"/>
        <item x="838"/>
        <item x="347"/>
        <item x="768"/>
        <item x="390"/>
        <item x="332"/>
        <item x="592"/>
        <item x="636"/>
        <item x="680"/>
        <item x="567"/>
        <item x="620"/>
        <item x="1041"/>
        <item x="92"/>
        <item x="1126"/>
        <item x="389"/>
        <item x="501"/>
        <item x="789"/>
        <item x="822"/>
        <item x="58"/>
        <item x="1035"/>
        <item x="905"/>
        <item x="262"/>
        <item x="1120"/>
        <item x="1098"/>
        <item x="4"/>
        <item x="1180"/>
        <item x="1046"/>
        <item x="1125"/>
        <item x="854"/>
        <item x="27"/>
        <item x="162"/>
        <item x="656"/>
        <item x="554"/>
        <item x="918"/>
        <item x="512"/>
        <item x="146"/>
        <item x="1139"/>
        <item x="568"/>
        <item x="890"/>
        <item x="808"/>
        <item x="1088"/>
        <item x="931"/>
        <item x="711"/>
        <item x="1172"/>
        <item x="310"/>
        <item x="1091"/>
        <item x="324"/>
        <item x="349"/>
        <item x="437"/>
        <item x="372"/>
        <item x="21"/>
        <item x="530"/>
        <item x="650"/>
        <item x="692"/>
        <item x="987"/>
        <item x="747"/>
        <item x="986"/>
        <item x="537"/>
        <item x="787"/>
        <item x="338"/>
        <item x="936"/>
        <item x="10"/>
        <item x="693"/>
        <item x="1113"/>
        <item x="974"/>
        <item x="615"/>
        <item x="26"/>
        <item x="102"/>
        <item x="516"/>
        <item x="309"/>
        <item x="386"/>
        <item x="18"/>
        <item x="161"/>
        <item x="509"/>
        <item x="910"/>
        <item x="170"/>
        <item x="1101"/>
        <item x="1075"/>
        <item x="225"/>
        <item x="786"/>
        <item x="401"/>
        <item x="436"/>
        <item x="160"/>
        <item x="510"/>
        <item x="441"/>
        <item x="518"/>
        <item x="202"/>
        <item x="475"/>
        <item x="1099"/>
        <item x="120"/>
        <item x="566"/>
        <item x="815"/>
        <item x="698"/>
        <item x="915"/>
        <item x="409"/>
        <item x="707"/>
        <item x="367"/>
        <item x="821"/>
        <item x="499"/>
        <item x="1177"/>
        <item x="1112"/>
        <item x="695"/>
        <item x="739"/>
        <item x="1020"/>
        <item x="460"/>
        <item x="133"/>
        <item x="443"/>
        <item x="1157"/>
        <item x="1134"/>
        <item x="55"/>
        <item x="892"/>
        <item x="132"/>
        <item x="1140"/>
        <item x="703"/>
        <item x="686"/>
        <item x="8"/>
        <item x="955"/>
        <item x="536"/>
        <item x="445"/>
        <item x="76"/>
        <item x="797"/>
        <item x="643"/>
        <item x="856"/>
        <item x="732"/>
        <item x="318"/>
        <item x="483"/>
        <item x="251"/>
        <item x="159"/>
        <item x="253"/>
        <item x="684"/>
        <item x="652"/>
        <item x="1108"/>
        <item x="408"/>
        <item x="975"/>
        <item x="98"/>
        <item x="244"/>
        <item x="201"/>
        <item x="1057"/>
        <item x="1038"/>
        <item x="1155"/>
        <item x="543"/>
        <item x="1132"/>
        <item x="714"/>
        <item x="1081"/>
        <item x="206"/>
        <item x="312"/>
        <item x="790"/>
        <item x="198"/>
        <item x="109"/>
        <item x="254"/>
        <item x="151"/>
        <item x="571"/>
        <item x="364"/>
        <item x="165"/>
        <item x="748"/>
        <item x="870"/>
        <item x="44"/>
        <item x="31"/>
        <item x="1007"/>
        <item x="11"/>
        <item x="233"/>
        <item x="1011"/>
        <item x="519"/>
        <item x="728"/>
        <item x="992"/>
        <item x="935"/>
        <item x="687"/>
        <item x="674"/>
        <item x="419"/>
        <item x="995"/>
        <item x="515"/>
        <item x="744"/>
        <item x="197"/>
        <item x="866"/>
        <item x="538"/>
        <item x="219"/>
        <item x="287"/>
        <item x="932"/>
        <item x="167"/>
        <item x="250"/>
        <item x="19"/>
        <item x="428"/>
        <item x="916"/>
        <item x="928"/>
        <item x="767"/>
        <item x="1032"/>
        <item x="1024"/>
        <item x="358"/>
        <item x="547"/>
        <item x="1184"/>
        <item x="222"/>
        <item x="212"/>
        <item x="533"/>
        <item x="188"/>
        <item x="1159"/>
        <item x="719"/>
        <item x="399"/>
        <item x="934"/>
        <item x="1191"/>
        <item x="1097"/>
        <item x="230"/>
        <item x="733"/>
        <item x="951"/>
        <item x="959"/>
        <item x="665"/>
        <item x="526"/>
        <item x="817"/>
        <item x="690"/>
        <item x="37"/>
        <item x="342"/>
        <item x="972"/>
        <item x="625"/>
        <item x="539"/>
        <item x="914"/>
        <item x="377"/>
        <item x="682"/>
        <item x="667"/>
        <item x="290"/>
        <item x="722"/>
        <item x="1130"/>
        <item x="489"/>
        <item x="147"/>
        <item x="848"/>
        <item x="25"/>
        <item x="137"/>
        <item x="417"/>
        <item x="121"/>
        <item x="723"/>
        <item x="597"/>
        <item x="125"/>
        <item x="1050"/>
        <item x="556"/>
        <item x="952"/>
        <item x="993"/>
        <item x="304"/>
        <item x="97"/>
        <item x="901"/>
        <item x="433"/>
        <item x="630"/>
        <item x="1066"/>
        <item x="306"/>
        <item x="422"/>
        <item x="584"/>
        <item x="1096"/>
        <item x="511"/>
        <item x="524"/>
        <item x="844"/>
        <item x="578"/>
        <item x="793"/>
        <item x="1193"/>
        <item x="1163"/>
        <item x="12"/>
        <item x="215"/>
        <item x="32"/>
        <item x="140"/>
        <item x="852"/>
        <item x="984"/>
        <item x="573"/>
        <item x="697"/>
        <item x="627"/>
        <item x="482"/>
        <item x="944"/>
        <item x="28"/>
        <item x="284"/>
        <item x="42"/>
        <item x="213"/>
        <item x="1169"/>
        <item x="542"/>
        <item x="138"/>
        <item x="94"/>
        <item x="69"/>
        <item x="1001"/>
        <item x="157"/>
        <item x="315"/>
        <item x="1064"/>
        <item x="24"/>
        <item x="683"/>
        <item x="248"/>
        <item x="1044"/>
        <item x="1186"/>
        <item x="759"/>
        <item x="449"/>
        <item x="115"/>
        <item x="560"/>
        <item x="455"/>
        <item x="48"/>
        <item x="713"/>
        <item x="528"/>
        <item x="708"/>
        <item x="540"/>
        <item x="1150"/>
        <item x="420"/>
        <item x="277"/>
        <item x="173"/>
        <item x="631"/>
        <item x="985"/>
        <item x="795"/>
        <item x="623"/>
        <item x="446"/>
        <item x="551"/>
        <item x="1118"/>
        <item x="875"/>
        <item x="322"/>
        <item x="937"/>
        <item x="195"/>
        <item x="410"/>
        <item x="60"/>
        <item x="727"/>
        <item x="282"/>
        <item x="447"/>
        <item x="779"/>
        <item x="193"/>
        <item x="1114"/>
        <item x="204"/>
        <item x="757"/>
        <item x="454"/>
        <item x="365"/>
        <item x="610"/>
        <item x="1059"/>
        <item x="770"/>
        <item x="337"/>
        <item x="513"/>
        <item x="948"/>
        <item x="1080"/>
        <item x="861"/>
        <item x="833"/>
        <item x="731"/>
        <item x="647"/>
        <item x="260"/>
        <item x="49"/>
        <item x="36"/>
        <item x="596"/>
        <item x="629"/>
        <item x="988"/>
        <item x="842"/>
        <item x="655"/>
        <item x="532"/>
        <item x="331"/>
        <item x="15"/>
        <item x="229"/>
        <item x="166"/>
        <item x="716"/>
        <item x="139"/>
        <item x="434"/>
        <item x="430"/>
        <item x="113"/>
        <item x="872"/>
        <item x="772"/>
        <item x="289"/>
        <item x="598"/>
        <item x="791"/>
        <item x="168"/>
        <item x="88"/>
        <item x="561"/>
        <item x="263"/>
        <item x="738"/>
        <item x="871"/>
        <item x="241"/>
        <item x="864"/>
        <item x="269"/>
        <item x="346"/>
        <item x="1004"/>
        <item x="999"/>
        <item x="22"/>
        <item x="600"/>
        <item x="468"/>
        <item x="954"/>
        <item x="353"/>
        <item x="368"/>
        <item x="997"/>
        <item x="756"/>
        <item x="40"/>
        <item x="879"/>
        <item x="579"/>
        <item x="1048"/>
        <item x="467"/>
        <item x="1143"/>
        <item x="1060"/>
        <item x="1105"/>
        <item x="393"/>
        <item x="1028"/>
        <item x="662"/>
        <item x="989"/>
        <item x="336"/>
        <item x="387"/>
        <item x="280"/>
        <item x="86"/>
        <item x="348"/>
        <item x="74"/>
        <item x="831"/>
        <item x="803"/>
        <item x="637"/>
        <item x="43"/>
        <item x="507"/>
        <item x="418"/>
        <item x="1083"/>
        <item x="1010"/>
        <item x="192"/>
        <item x="660"/>
        <item x="575"/>
        <item x="943"/>
        <item x="726"/>
        <item x="1078"/>
        <item x="345"/>
        <item x="1127"/>
        <item x="760"/>
        <item x="865"/>
        <item x="725"/>
        <item x="1131"/>
        <item x="941"/>
        <item x="883"/>
        <item x="326"/>
        <item x="550"/>
        <item x="1110"/>
        <item x="546"/>
        <item x="888"/>
        <item x="351"/>
        <item x="607"/>
        <item x="832"/>
        <item x="34"/>
        <item x="603"/>
        <item x="618"/>
        <item x="466"/>
        <item x="13"/>
        <item x="1037"/>
        <item x="632"/>
        <item x="85"/>
        <item x="378"/>
        <item x="421"/>
        <item x="276"/>
        <item x="942"/>
        <item x="1173"/>
        <item x="1053"/>
        <item x="858"/>
        <item x="1008"/>
        <item x="297"/>
        <item x="240"/>
        <item x="136"/>
        <item x="781"/>
        <item x="881"/>
        <item x="474"/>
        <item x="187"/>
        <item x="904"/>
        <item x="1171"/>
        <item x="689"/>
        <item x="66"/>
        <item x="291"/>
        <item x="234"/>
        <item x="559"/>
        <item x="300"/>
        <item x="392"/>
        <item x="763"/>
        <item x="1153"/>
        <item x="1100"/>
        <item x="463"/>
        <item x="1039"/>
        <item x="438"/>
        <item x="264"/>
        <item x="644"/>
        <item x="145"/>
        <item x="750"/>
        <item x="1103"/>
        <item x="1149"/>
        <item x="672"/>
        <item x="982"/>
        <item x="998"/>
        <item x="778"/>
        <item x="1151"/>
        <item x="91"/>
        <item x="1090"/>
        <item x="569"/>
        <item x="608"/>
        <item x="521"/>
        <item x="762"/>
        <item x="286"/>
        <item x="236"/>
        <item x="1045"/>
        <item x="1013"/>
        <item x="862"/>
        <item x="1012"/>
        <item x="163"/>
        <item x="1111"/>
        <item x="752"/>
        <item x="961"/>
        <item x="16"/>
        <item x="226"/>
        <item x="819"/>
        <item x="205"/>
        <item x="938"/>
        <item x="487"/>
        <item x="956"/>
        <item x="218"/>
        <item x="729"/>
        <item x="1144"/>
        <item x="1115"/>
        <item x="777"/>
        <item x="945"/>
        <item x="477"/>
        <item x="266"/>
        <item x="95"/>
        <item x="688"/>
        <item x="265"/>
        <item x="1022"/>
        <item x="235"/>
        <item x="343"/>
        <item x="245"/>
        <item x="112"/>
        <item x="1148"/>
        <item x="29"/>
        <item x="887"/>
        <item x="406"/>
        <item x="498"/>
        <item x="465"/>
        <item x="1034"/>
        <item x="1122"/>
        <item x="1027"/>
        <item x="407"/>
        <item x="448"/>
        <item x="966"/>
        <item x="285"/>
        <item x="330"/>
        <item x="172"/>
        <item x="425"/>
        <item x="983"/>
        <item x="792"/>
        <item x="884"/>
        <item x="609"/>
        <item x="457"/>
        <item x="855"/>
        <item x="1084"/>
        <item x="1104"/>
        <item x="175"/>
        <item x="274"/>
        <item x="604"/>
        <item x="61"/>
        <item x="564"/>
        <item x="706"/>
        <item x="82"/>
        <item x="525"/>
        <item x="973"/>
        <item x="746"/>
        <item x="874"/>
        <item x="839"/>
        <item x="440"/>
        <item x="314"/>
        <item x="1138"/>
        <item x="531"/>
        <item x="7"/>
        <item x="586"/>
        <item x="403"/>
        <item x="492"/>
        <item x="355"/>
        <item x="1137"/>
        <item x="178"/>
        <item x="209"/>
        <item x="1002"/>
        <item x="860"/>
        <item x="810"/>
        <item x="894"/>
        <item x="635"/>
        <item x="828"/>
        <item x="555"/>
        <item x="796"/>
        <item x="404"/>
        <item x="30"/>
        <item x="249"/>
        <item x="1030"/>
        <item x="278"/>
        <item x="742"/>
        <item x="476"/>
        <item x="442"/>
        <item x="699"/>
        <item x="90"/>
        <item x="602"/>
        <item x="669"/>
        <item x="78"/>
        <item x="478"/>
        <item x="283"/>
        <item x="715"/>
        <item x="379"/>
        <item x="257"/>
        <item x="270"/>
        <item x="846"/>
        <item x="1136"/>
        <item x="925"/>
        <item x="1061"/>
        <item x="423"/>
        <item x="580"/>
        <item x="741"/>
        <item x="677"/>
        <item x="154"/>
        <item x="691"/>
        <item x="35"/>
        <item x="799"/>
        <item x="405"/>
        <item x="479"/>
        <item x="75"/>
        <item x="1165"/>
        <item x="1179"/>
        <item x="590"/>
        <item x="395"/>
        <item x="911"/>
        <item x="293"/>
        <item x="843"/>
        <item x="171"/>
        <item x="255"/>
        <item x="1073"/>
        <item x="1093"/>
        <item x="227"/>
        <item x="946"/>
        <item x="223"/>
        <item x="302"/>
        <item x="581"/>
        <item x="867"/>
        <item x="967"/>
        <item x="1183"/>
        <item x="769"/>
        <item x="1070"/>
        <item x="753"/>
        <item x="334"/>
        <item x="923"/>
        <item x="67"/>
        <item x="964"/>
        <item x="653"/>
        <item x="950"/>
        <item x="142"/>
        <item x="1187"/>
        <item x="994"/>
        <item x="352"/>
        <item x="724"/>
        <item x="246"/>
        <item x="876"/>
        <item x="316"/>
        <item x="275"/>
        <item x="913"/>
        <item x="456"/>
        <item x="657"/>
        <item x="702"/>
        <item x="957"/>
        <item x="681"/>
        <item x="965"/>
        <item x="103"/>
        <item x="520"/>
        <item x="823"/>
        <item x="63"/>
        <item x="646"/>
        <item x="700"/>
        <item x="53"/>
        <item x="158"/>
        <item x="1176"/>
        <item x="1005"/>
        <item x="1056"/>
        <item x="119"/>
        <item x="930"/>
        <item x="661"/>
        <item x="216"/>
        <item x="174"/>
        <item x="639"/>
        <item x="676"/>
        <item x="1192"/>
        <item x="826"/>
        <item x="919"/>
        <item x="72"/>
        <item x="801"/>
        <item x="503"/>
        <item x="836"/>
        <item x="273"/>
        <item x="394"/>
        <item x="292"/>
        <item x="953"/>
        <item x="1170"/>
        <item x="622"/>
        <item x="143"/>
        <item x="305"/>
        <item x="329"/>
        <item x="754"/>
        <item x="485"/>
        <item x="771"/>
        <item x="806"/>
        <item x="841"/>
        <item x="496"/>
        <item x="124"/>
        <item x="23"/>
        <item x="54"/>
        <item x="484"/>
        <item x="508"/>
        <item x="906"/>
        <item x="678"/>
        <item x="502"/>
        <item x="1190"/>
        <item x="811"/>
        <item x="827"/>
        <item x="877"/>
        <item x="1076"/>
        <item x="857"/>
        <item x="1164"/>
        <item x="3"/>
        <item x="1128"/>
        <item x="459"/>
        <item x="1069"/>
        <item x="903"/>
        <item x="256"/>
        <item x="199"/>
        <item x="73"/>
        <item x="452"/>
        <item x="396"/>
        <item x="640"/>
        <item x="20"/>
        <item x="773"/>
        <item x="190"/>
        <item x="185"/>
        <item x="381"/>
        <item x="451"/>
        <item x="56"/>
        <item x="1189"/>
        <item x="853"/>
        <item x="272"/>
        <item x="720"/>
        <item x="486"/>
        <item x="217"/>
        <item x="605"/>
        <item x="144"/>
        <item x="164"/>
        <item x="1168"/>
        <item x="621"/>
        <item x="268"/>
        <item x="104"/>
        <item x="0"/>
        <item x="696"/>
        <item x="737"/>
        <item x="464"/>
        <item x="593"/>
        <item x="360"/>
        <item x="912"/>
        <item x="969"/>
        <item x="450"/>
        <item x="114"/>
        <item x="2"/>
        <item x="601"/>
        <item x="1142"/>
        <item x="83"/>
        <item x="589"/>
        <item x="897"/>
        <item x="350"/>
        <item x="825"/>
        <item x="898"/>
        <item x="594"/>
        <item x="1003"/>
        <item x="238"/>
        <item x="624"/>
        <item x="1036"/>
        <item x="802"/>
        <item x="977"/>
        <item x="878"/>
        <item x="341"/>
        <item x="357"/>
        <item x="976"/>
        <item x="830"/>
        <item x="491"/>
        <item x="549"/>
        <item x="721"/>
        <item x="402"/>
        <item x="1049"/>
        <item x="295"/>
        <item x="845"/>
        <item x="633"/>
        <item x="921"/>
        <item x="1085"/>
        <item x="362"/>
        <item x="583"/>
        <item x="68"/>
        <item x="1017"/>
        <item x="1147"/>
        <item x="311"/>
        <item x="1079"/>
        <item x="50"/>
        <item x="641"/>
        <item x="895"/>
        <item x="1185"/>
        <item x="444"/>
        <item x="493"/>
        <item x="1019"/>
        <item x="481"/>
        <item x="500"/>
        <item x="595"/>
        <item x="929"/>
        <item x="210"/>
        <item x="885"/>
        <item x="1023"/>
        <item x="1154"/>
        <item x="658"/>
        <item x="383"/>
        <item x="470"/>
        <item x="1145"/>
        <item x="902"/>
        <item x="1175"/>
        <item x="435"/>
        <item x="626"/>
        <item x="582"/>
        <item x="758"/>
        <item x="439"/>
        <item x="391"/>
        <item x="1062"/>
        <item x="1067"/>
        <item x="155"/>
        <item x="829"/>
        <item x="79"/>
        <item x="804"/>
        <item x="51"/>
        <item x="755"/>
        <item x="517"/>
        <item x="638"/>
        <item x="588"/>
        <item x="356"/>
        <item x="849"/>
        <item x="415"/>
        <item x="670"/>
        <item x="553"/>
        <item x="371"/>
        <item x="1055"/>
        <item x="649"/>
        <item x="886"/>
        <item x="299"/>
        <item x="1026"/>
        <item x="730"/>
        <item x="134"/>
        <item x="506"/>
        <item x="333"/>
        <item x="899"/>
        <item x="208"/>
        <item x="80"/>
        <item x="704"/>
        <item x="1065"/>
        <item x="1152"/>
        <item x="200"/>
        <item x="617"/>
        <item x="962"/>
        <item x="1146"/>
        <item x="369"/>
        <item x="818"/>
        <item x="535"/>
        <item x="1158"/>
        <item x="611"/>
        <item x="837"/>
        <item x="1051"/>
        <item x="591"/>
        <item x="131"/>
        <item x="574"/>
        <item x="1018"/>
        <item x="834"/>
        <item x="909"/>
        <item x="1016"/>
        <item x="859"/>
        <item x="472"/>
        <item x="920"/>
        <item x="1087"/>
        <item x="111"/>
        <item x="978"/>
        <item x="850"/>
        <item x="505"/>
        <item x="882"/>
        <item x="717"/>
        <item x="96"/>
        <item x="820"/>
        <item x="384"/>
        <item x="805"/>
        <item x="570"/>
        <item x="548"/>
        <item x="203"/>
        <item x="149"/>
        <item x="764"/>
        <item x="5"/>
        <item x="296"/>
        <item x="1162"/>
        <item x="847"/>
        <item x="303"/>
        <item x="1068"/>
        <item x="613"/>
        <item x="1166"/>
        <item x="6"/>
        <item x="176"/>
        <item x="891"/>
        <item x="1086"/>
        <item x="64"/>
        <item x="414"/>
        <item x="563"/>
        <item x="65"/>
        <item x="267"/>
        <item x="1156"/>
        <item x="1178"/>
        <item x="57"/>
        <item x="642"/>
        <item x="497"/>
        <item x="99"/>
        <item x="504"/>
        <item x="798"/>
        <item x="926"/>
        <item x="933"/>
        <item x="301"/>
        <item x="335"/>
        <item x="788"/>
        <item x="1117"/>
        <item x="232"/>
        <item x="106"/>
        <item x="765"/>
        <item x="960"/>
        <item x="186"/>
        <item x="279"/>
        <item x="565"/>
        <item x="169"/>
        <item x="344"/>
        <item x="949"/>
        <item x="671"/>
        <item x="179"/>
        <item x="59"/>
        <item x="214"/>
        <item x="1071"/>
        <item x="558"/>
        <item x="317"/>
        <item x="529"/>
        <item x="545"/>
        <item x="1160"/>
        <item x="1167"/>
        <item x="469"/>
        <item x="397"/>
        <item x="979"/>
        <item x="614"/>
        <item x="321"/>
        <item x="45"/>
        <item x="117"/>
        <item x="1095"/>
        <item x="1015"/>
        <item x="1133"/>
        <item x="380"/>
        <item x="366"/>
        <item x="1"/>
        <item x="1141"/>
        <item x="84"/>
        <item x="673"/>
        <item x="243"/>
        <item x="958"/>
        <item x="807"/>
        <item x="743"/>
        <item x="1052"/>
        <item x="128"/>
        <item x="239"/>
        <item x="1124"/>
        <item x="924"/>
        <item x="648"/>
        <item x="411"/>
        <item x="221"/>
        <item x="552"/>
        <item x="47"/>
        <item x="156"/>
        <item x="816"/>
        <item x="374"/>
        <item x="196"/>
        <item x="152"/>
        <item x="775"/>
        <item x="663"/>
        <item x="180"/>
        <item x="319"/>
        <item x="735"/>
        <item x="873"/>
        <item x="130"/>
        <item x="981"/>
        <item x="572"/>
        <item x="666"/>
        <item x="258"/>
        <item x="220"/>
        <item x="1058"/>
        <item x="1072"/>
        <item x="294"/>
        <item x="718"/>
        <item x="432"/>
        <item x="105"/>
        <item x="734"/>
        <item x="668"/>
        <item x="288"/>
        <item x="320"/>
        <item x="896"/>
        <item x="388"/>
        <item x="1082"/>
        <item x="148"/>
        <item x="194"/>
        <item x="62"/>
        <item x="363"/>
        <item x="458"/>
        <item x="359"/>
        <item x="127"/>
        <item x="766"/>
        <item x="1109"/>
        <item x="150"/>
        <item x="1129"/>
        <item x="1042"/>
        <item x="1033"/>
        <item x="710"/>
        <item x="1092"/>
        <item x="1047"/>
        <item x="947"/>
        <item x="494"/>
        <item x="619"/>
        <item x="382"/>
        <item x="480"/>
        <item x="814"/>
        <item x="1089"/>
        <item x="868"/>
        <item x="1174"/>
        <item x="313"/>
        <item x="1107"/>
        <item x="354"/>
        <item x="490"/>
        <item x="1014"/>
        <item x="851"/>
        <item x="1102"/>
        <item x="587"/>
        <item x="46"/>
        <item x="375"/>
        <item x="376"/>
        <item x="247"/>
        <item x="1094"/>
        <item x="207"/>
        <item x="271"/>
        <item x="361"/>
        <item x="761"/>
        <item x="685"/>
        <item x="373"/>
        <item x="780"/>
        <item x="1021"/>
        <item x="701"/>
        <item x="118"/>
        <item x="634"/>
        <item x="675"/>
        <item x="242"/>
        <item x="562"/>
        <item x="110"/>
        <item x="38"/>
        <item x="889"/>
        <item x="736"/>
        <item x="824"/>
        <item x="880"/>
        <item x="606"/>
        <item x="87"/>
        <item x="749"/>
        <item x="1029"/>
        <item x="523"/>
        <item x="1054"/>
        <item x="488"/>
        <item x="298"/>
        <item x="211"/>
        <item x="869"/>
        <item x="599"/>
        <item x="1043"/>
        <item x="1031"/>
        <item x="126"/>
        <item x="427"/>
        <item x="1119"/>
        <item x="996"/>
        <item x="812"/>
        <item x="41"/>
        <item x="863"/>
        <item x="398"/>
        <item x="339"/>
        <item x="751"/>
        <item x="1063"/>
        <item x="33"/>
        <item x="413"/>
        <item x="191"/>
        <item x="1040"/>
        <item x="182"/>
        <item x="39"/>
        <item x="1025"/>
        <item x="307"/>
        <item x="794"/>
        <item x="122"/>
        <item x="922"/>
        <item x="557"/>
        <item x="907"/>
        <item x="431"/>
        <item x="1009"/>
        <item x="659"/>
        <item x="612"/>
        <item x="893"/>
        <item x="745"/>
        <item x="141"/>
        <item x="628"/>
        <item x="1000"/>
        <item x="237"/>
        <item x="980"/>
        <item x="1121"/>
        <item x="1135"/>
        <item x="514"/>
        <item x="1182"/>
        <item x="813"/>
        <item x="426"/>
        <item x="327"/>
        <item x="424"/>
        <item x="52"/>
        <item x="416"/>
        <item x="400"/>
        <item x="809"/>
        <item x="835"/>
        <item x="970"/>
        <item x="453"/>
        <item t="default"/>
      </items>
    </pivotField>
    <pivotField showAll="0"/>
    <pivotField showAll="0"/>
    <pivotField showAll="0"/>
    <pivotField showAll="0"/>
    <pivotField showAll="0"/>
    <pivotField showAll="0"/>
    <pivotField showAll="0"/>
    <pivotField showAll="0"/>
    <pivotField showAll="0"/>
    <pivotField numFmtId="164" showAll="0"/>
  </pivotFields>
  <rowFields count="1">
    <field x="1"/>
  </rowFields>
  <rowItems count="1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t="grand">
      <x/>
    </i>
  </rowItems>
  <colItems count="1">
    <i/>
  </colItems>
  <dataFields count="1">
    <dataField name="Count of review_i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61200B-EA8D-44F1-B00D-2DD46F2E99DC}"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roduct_i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case study (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E61C20-143D-4152-B2BB-631134102F8D}"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location ref="A3:C1355" firstHeaderRow="0" firstDataRow="1" firstDataCol="1"/>
  <pivotFields count="23">
    <pivotField axis="axisRow"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showAll="0"/>
    <pivotField showAll="0"/>
    <pivotField numFmtId="9" showAll="0"/>
    <pivotField dataField="1" showAll="0">
      <items count="28">
        <item x="24"/>
        <item x="22"/>
        <item x="25"/>
        <item x="19"/>
        <item x="26"/>
        <item x="18"/>
        <item x="20"/>
        <item x="15"/>
        <item x="9"/>
        <item x="11"/>
        <item x="13"/>
        <item x="10"/>
        <item x="8"/>
        <item x="12"/>
        <item x="2"/>
        <item x="1"/>
        <item x="4"/>
        <item x="3"/>
        <item x="5"/>
        <item x="6"/>
        <item x="7"/>
        <item x="14"/>
        <item x="17"/>
        <item x="21"/>
        <item x="16"/>
        <item x="2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0"/>
  </rowFields>
  <rowItems count="13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t="grand">
      <x/>
    </i>
  </rowItems>
  <colFields count="1">
    <field x="-2"/>
  </colFields>
  <colItems count="2">
    <i>
      <x/>
    </i>
    <i i="1">
      <x v="1"/>
    </i>
  </colItems>
  <dataFields count="2">
    <dataField name="Sum of rating_count" fld="8" baseField="0" baseItem="0"/>
    <dataField name="Sum of rating"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2D64C8-45EA-4C70-84B4-DBA4D471A58B}"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5" firstHeaderRow="1" firstDataRow="1" firstDataCol="1"/>
  <pivotFields count="23">
    <pivotField showAll="0"/>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Sum of potential revenue" fld="1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C316C3-508E-4E11-AF58-0266A1E138CC}"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3">
        <item x="0"/>
        <item x="1"/>
        <item t="default"/>
      </items>
    </pivotField>
    <pivotField numFmtId="164" showAll="0"/>
  </pivotFields>
  <rowFields count="1">
    <field x="20"/>
  </rowFields>
  <rowItems count="3">
    <i>
      <x/>
    </i>
    <i>
      <x v="1"/>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BE4E19-5237-4649-A865-94E6EAA1AA0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views &lt;1000">
  <location ref="A3:B6" firstHeaderRow="1" firstDataRow="1" firstDataCol="1"/>
  <pivotFields count="23">
    <pivotField dataField="1"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numFmtId="164" showAll="0"/>
  </pivotFields>
  <rowFields count="1">
    <field x="21"/>
  </rowFields>
  <rowItems count="3">
    <i>
      <x/>
    </i>
    <i>
      <x v="1"/>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0DBFDC-07BF-49A8-A25F-5BDDD2926139}"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ory">
  <location ref="A3:C215" firstHeaderRow="0" firstDataRow="1" firstDataCol="1"/>
  <pivotFields count="23">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dataField="1" numFmtId="9" showAll="0"/>
    <pivotField dataField="1" showAll="0">
      <items count="28">
        <item x="0"/>
        <item x="24"/>
        <item x="22"/>
        <item x="25"/>
        <item x="19"/>
        <item x="26"/>
        <item x="18"/>
        <item x="20"/>
        <item x="15"/>
        <item x="9"/>
        <item x="11"/>
        <item x="13"/>
        <item x="10"/>
        <item x="8"/>
        <item x="12"/>
        <item x="2"/>
        <item x="1"/>
        <item x="4"/>
        <item x="3"/>
        <item x="5"/>
        <item x="6"/>
        <item x="7"/>
        <item x="14"/>
        <item x="17"/>
        <item x="21"/>
        <item x="16"/>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Fields count="1">
    <field x="-2"/>
  </colFields>
  <colItems count="2">
    <i>
      <x/>
    </i>
    <i i="1">
      <x v="1"/>
    </i>
  </colItems>
  <dataFields count="2">
    <dataField name="Average of rating" fld="7" subtotal="average" baseField="0" baseItem="0"/>
    <dataField name=" AVERAGE DISCOUNT PERCENTAGE"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C1818D-6EE9-49C0-9538-64E646E434F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5" firstHeaderRow="1" firstDataRow="1" firstDataCol="1"/>
  <pivotFields count="23">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dataField="1"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Sum of discounted_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18614D-DE0A-4D81-894B-3D2BA88DF76A}"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location ref="A3:B9" firstHeaderRow="1" firstDataRow="1" firstDataCol="1"/>
  <pivotFields count="23">
    <pivotField axis="axisRow" showAll="0" measureFilter="1" sortType="descending">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s>
  <rowFields count="1">
    <field x="0"/>
  </rowFields>
  <rowItems count="6">
    <i>
      <x v="911"/>
    </i>
    <i>
      <x v="232"/>
    </i>
    <i>
      <x v="262"/>
    </i>
    <i>
      <x v="317"/>
    </i>
    <i>
      <x v="650"/>
    </i>
    <i t="grand">
      <x/>
    </i>
  </rowItems>
  <colItems count="1">
    <i/>
  </colItems>
  <dataFields count="1">
    <dataField name="Sum of rating score" fld="22" baseField="0" baseItem="0" numFmtId="164"/>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94ACF-A7C8-47D9-AC2F-4E2DE58C2FBF}" name="Table1" displayName="Table1" ref="C1:Y1466" totalsRowShown="0">
  <autoFilter ref="C1:Y1466" xr:uid="{A5894ACF-A7C8-47D9-AC2F-4E2DE58C2FBF}"/>
  <tableColumns count="23">
    <tableColumn id="1" xr3:uid="{EE8A6BCC-255A-4A4B-82AA-CE4F6C9484DE}" name="product_id"/>
    <tableColumn id="2" xr3:uid="{2674FA25-F4DA-42B5-AA3D-F4A098ACE494}" name="product_name"/>
    <tableColumn id="3" xr3:uid="{45D454DD-E274-4D62-AC68-96637D65272D}" name="category"/>
    <tableColumn id="4" xr3:uid="{7B7520B5-D330-4F9D-8908-3A26E9427EC6}" name="discounted_price" dataDxfId="10" dataCellStyle="Currency"/>
    <tableColumn id="21" xr3:uid="{E6709125-1DFA-40C4-BD30-0B8CFE2A8430}" name="price bucket" dataDxfId="9"/>
    <tableColumn id="5" xr3:uid="{43498C95-2636-437A-9BC8-4F8CAADEF09B}" name="actual_price" dataDxfId="8" dataCellStyle="Currency"/>
    <tableColumn id="6" xr3:uid="{E8A4E385-706D-4A99-8800-D6B831352BF4}" name="discount_percentage" dataDxfId="7"/>
    <tableColumn id="7" xr3:uid="{9318E1F5-2FB0-44B6-B9FA-04034BF1FE5B}" name="rating"/>
    <tableColumn id="8" xr3:uid="{C9FAAF25-5FE9-40FB-BD04-48C60E622E58}" name="rating_count" dataDxfId="6" dataCellStyle="Comma"/>
    <tableColumn id="9" xr3:uid="{08116496-5C0D-4A05-A74F-CCECE2DFAC0F}" name="about_product"/>
    <tableColumn id="10" xr3:uid="{6D1760AF-B398-4F88-866E-9B55CFB2FA8B}" name="user_id"/>
    <tableColumn id="11" xr3:uid="{F7A3B6D3-638B-464B-86DF-E3BA30E8ECF3}" name="user_name"/>
    <tableColumn id="12" xr3:uid="{114E542A-CFCC-4BDC-8922-E0C3B1A61F42}" name="review_id"/>
    <tableColumn id="13" xr3:uid="{C3DA9EFD-6855-4DBB-B252-A9880160850E}" name="review_title"/>
    <tableColumn id="14" xr3:uid="{9CAADD78-E77A-43AB-82FD-AAF457B80948}" name="review_content"/>
    <tableColumn id="15" xr3:uid="{37600FF6-FA37-409D-81E0-DDA16B13520A}" name="img_link"/>
    <tableColumn id="16" xr3:uid="{9ECC320F-408E-4281-8963-00C7BDCEA2F9}" name="product_link"/>
    <tableColumn id="17" xr3:uid="{17030C30-7DC3-4ED3-B33E-4BE4C8214395}" name="Greater than 50%" dataDxfId="5">
      <calculatedColumnFormula>IF(Table1[[#This Row],[discount_percentage]]&gt;=0.5,"yes","no")</calculatedColumnFormula>
    </tableColumn>
    <tableColumn id="18" xr3:uid="{1A7F9A4C-F8DB-46F3-9C34-7672C999D2A4}" name="round rating" dataDxfId="4">
      <calculatedColumnFormula>MROUND(Table1[[#This Row],[rating]],0.5)</calculatedColumnFormula>
    </tableColumn>
    <tableColumn id="19" xr3:uid="{A2B39494-3466-46CD-894A-619F5A826346}" name="potential revenue" dataDxfId="3">
      <calculatedColumnFormula>Table1[[#This Row],[actual_price]]*Table1[[#This Row],[rating_count]]</calculatedColumnFormula>
    </tableColumn>
    <tableColumn id="20" xr3:uid="{6FD263E3-200B-48E7-A132-38A2DF3C2CA1}" name="price Bucket " dataDxfId="2">
      <calculatedColumnFormula array="1">IF(Table1[[#This Row],[actual_price]]&lt;200,"#200",if)</calculatedColumnFormula>
    </tableColumn>
    <tableColumn id="22" xr3:uid="{7DB3A7D6-7DC5-4BD1-A0BC-4D1D3AFDEEC9}" name="Helper column" dataDxfId="1">
      <calculatedColumnFormula>IF(Table1[[#This Row],[rating_count]]&lt;1000,"yes","no")</calculatedColumnFormula>
    </tableColumn>
    <tableColumn id="23" xr3:uid="{00A0E676-885F-4DB4-8E4E-8005C83C684F}" name="rating 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amazon.in/boAt-Micro-USB-Tangle-Free-Transmission/dp/B08WRWPM22/ref=sr_1_8?qid=1672909124&amp;s=electronics&amp;sr=1-8" TargetMode="External"/><Relationship Id="rId2" Type="http://schemas.openxmlformats.org/officeDocument/2006/relationships/hyperlink" Target="https://m.media-amazon.com/images/W/WEBP_402378-T1/images/I/51UsScvHQNL._SX300_SY300_QL70_FMwebp_.jpg" TargetMode="External"/><Relationship Id="rId1" Type="http://schemas.openxmlformats.org/officeDocument/2006/relationships/hyperlink" Target="https://m.media-amazon.com/images/W/WEBP_402378-T1/images/I/51UsScvHQNL._SX300_SY300_QL70_FMwebp_.jpg" TargetMode="External"/><Relationship Id="rId4"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3A35-F986-4CB4-B116-4451B7BCB186}">
  <dimension ref="A1:K215"/>
  <sheetViews>
    <sheetView topLeftCell="B1" workbookViewId="0">
      <selection activeCellId="2" sqref="A13:B215 A12 A1:B11"/>
    </sheetView>
  </sheetViews>
  <sheetFormatPr defaultRowHeight="15.75" x14ac:dyDescent="0.25"/>
  <cols>
    <col min="1" max="1" width="119.25" bestFit="1" customWidth="1"/>
    <col min="2" max="2" width="27.125" bestFit="1" customWidth="1"/>
  </cols>
  <sheetData>
    <row r="1" spans="1:11" x14ac:dyDescent="0.25">
      <c r="A1" t="s">
        <v>12744</v>
      </c>
    </row>
    <row r="2" spans="1:11" x14ac:dyDescent="0.25">
      <c r="A2" t="s">
        <v>12724</v>
      </c>
    </row>
    <row r="3" spans="1:11" x14ac:dyDescent="0.25">
      <c r="A3" s="5" t="s">
        <v>12733</v>
      </c>
      <c r="B3" t="s">
        <v>12702</v>
      </c>
    </row>
    <row r="4" spans="1:11" x14ac:dyDescent="0.25">
      <c r="A4" s="6" t="s">
        <v>8470</v>
      </c>
      <c r="B4" s="1">
        <v>0.42</v>
      </c>
    </row>
    <row r="5" spans="1:11" x14ac:dyDescent="0.25">
      <c r="A5" s="6" t="s">
        <v>4637</v>
      </c>
      <c r="B5" s="1">
        <v>0.78499999999999992</v>
      </c>
      <c r="K5" t="s">
        <v>12734</v>
      </c>
    </row>
    <row r="6" spans="1:11" x14ac:dyDescent="0.25">
      <c r="A6" s="6" t="s">
        <v>6338</v>
      </c>
      <c r="B6" s="1">
        <v>0.35</v>
      </c>
    </row>
    <row r="7" spans="1:11" x14ac:dyDescent="0.25">
      <c r="A7" s="6" t="s">
        <v>5036</v>
      </c>
      <c r="B7" s="1">
        <v>0.56499999999999995</v>
      </c>
    </row>
    <row r="8" spans="1:11" x14ac:dyDescent="0.25">
      <c r="A8" s="6" t="s">
        <v>5836</v>
      </c>
      <c r="B8" s="1">
        <v>0.46499999999999997</v>
      </c>
    </row>
    <row r="9" spans="1:11" x14ac:dyDescent="0.25">
      <c r="A9" s="6" t="s">
        <v>5430</v>
      </c>
      <c r="B9" s="1">
        <v>0.44500000000000001</v>
      </c>
    </row>
    <row r="10" spans="1:11" x14ac:dyDescent="0.25">
      <c r="A10" s="6" t="s">
        <v>2690</v>
      </c>
      <c r="B10" s="1">
        <v>0.9</v>
      </c>
    </row>
    <row r="11" spans="1:11" x14ac:dyDescent="0.25">
      <c r="A11" s="6" t="s">
        <v>1556</v>
      </c>
      <c r="B11" s="1">
        <v>0.55000000000000004</v>
      </c>
    </row>
    <row r="12" spans="1:11" x14ac:dyDescent="0.25">
      <c r="A12" s="6" t="s">
        <v>5216</v>
      </c>
      <c r="B12" s="1">
        <v>0.54</v>
      </c>
    </row>
    <row r="13" spans="1:11" x14ac:dyDescent="0.25">
      <c r="A13" s="6" t="s">
        <v>6286</v>
      </c>
      <c r="B13" s="1">
        <v>0.65</v>
      </c>
    </row>
    <row r="14" spans="1:11" x14ac:dyDescent="0.25">
      <c r="A14" s="6" t="s">
        <v>17</v>
      </c>
      <c r="B14" s="1">
        <v>0.59377682403433485</v>
      </c>
    </row>
    <row r="15" spans="1:11" x14ac:dyDescent="0.25">
      <c r="A15" s="6" t="s">
        <v>4329</v>
      </c>
      <c r="B15" s="1">
        <v>0.54333333333333333</v>
      </c>
    </row>
    <row r="16" spans="1:11" x14ac:dyDescent="0.25">
      <c r="A16" s="6" t="s">
        <v>7111</v>
      </c>
      <c r="B16" s="1">
        <v>0.75</v>
      </c>
    </row>
    <row r="17" spans="1:2" x14ac:dyDescent="0.25">
      <c r="A17" s="6" t="s">
        <v>3860</v>
      </c>
      <c r="B17" s="1">
        <v>0.60818181818181816</v>
      </c>
    </row>
    <row r="18" spans="1:2" x14ac:dyDescent="0.25">
      <c r="A18" s="6" t="s">
        <v>4242</v>
      </c>
      <c r="B18" s="1">
        <v>0.875</v>
      </c>
    </row>
    <row r="19" spans="1:2" x14ac:dyDescent="0.25">
      <c r="A19" s="6" t="s">
        <v>4318</v>
      </c>
      <c r="B19" s="1">
        <v>0.61250000000000004</v>
      </c>
    </row>
    <row r="20" spans="1:2" x14ac:dyDescent="0.25">
      <c r="A20" s="6" t="s">
        <v>4085</v>
      </c>
      <c r="B20" s="1">
        <v>0.32100000000000001</v>
      </c>
    </row>
    <row r="21" spans="1:2" x14ac:dyDescent="0.25">
      <c r="A21" s="6" t="s">
        <v>3995</v>
      </c>
      <c r="B21" s="1">
        <v>0.35</v>
      </c>
    </row>
    <row r="22" spans="1:2" x14ac:dyDescent="0.25">
      <c r="A22" s="6" t="s">
        <v>3850</v>
      </c>
      <c r="B22" s="1">
        <v>0.42041666666666672</v>
      </c>
    </row>
    <row r="23" spans="1:2" x14ac:dyDescent="0.25">
      <c r="A23" s="6" t="s">
        <v>5494</v>
      </c>
      <c r="B23" s="1">
        <v>0.44</v>
      </c>
    </row>
    <row r="24" spans="1:2" x14ac:dyDescent="0.25">
      <c r="A24" s="6" t="s">
        <v>5091</v>
      </c>
      <c r="B24" s="1">
        <v>0.61833333333333329</v>
      </c>
    </row>
    <row r="25" spans="1:2" x14ac:dyDescent="0.25">
      <c r="A25" s="6" t="s">
        <v>3499</v>
      </c>
      <c r="B25" s="1">
        <v>0.25666666666666665</v>
      </c>
    </row>
    <row r="26" spans="1:2" x14ac:dyDescent="0.25">
      <c r="A26" s="6" t="s">
        <v>5457</v>
      </c>
      <c r="B26" s="1">
        <v>0.45</v>
      </c>
    </row>
    <row r="27" spans="1:2" x14ac:dyDescent="0.25">
      <c r="A27" s="6" t="s">
        <v>3879</v>
      </c>
      <c r="B27" s="1">
        <v>0.5892857142857143</v>
      </c>
    </row>
    <row r="28" spans="1:2" x14ac:dyDescent="0.25">
      <c r="A28" s="6" t="s">
        <v>5727</v>
      </c>
      <c r="B28" s="1">
        <v>0.61</v>
      </c>
    </row>
    <row r="29" spans="1:2" x14ac:dyDescent="0.25">
      <c r="A29" s="6" t="s">
        <v>3901</v>
      </c>
      <c r="B29" s="1">
        <v>0.75666666666666671</v>
      </c>
    </row>
    <row r="30" spans="1:2" x14ac:dyDescent="0.25">
      <c r="A30" s="6" t="s">
        <v>4915</v>
      </c>
      <c r="B30" s="1">
        <v>0.52333333333333332</v>
      </c>
    </row>
    <row r="31" spans="1:2" x14ac:dyDescent="0.25">
      <c r="A31" s="6" t="s">
        <v>6349</v>
      </c>
      <c r="B31" s="1">
        <v>0.38999999999999996</v>
      </c>
    </row>
    <row r="32" spans="1:2" x14ac:dyDescent="0.25">
      <c r="A32" s="6" t="s">
        <v>4298</v>
      </c>
      <c r="B32" s="1">
        <v>0.33500000000000002</v>
      </c>
    </row>
    <row r="33" spans="1:2" x14ac:dyDescent="0.25">
      <c r="A33" s="6" t="s">
        <v>6544</v>
      </c>
      <c r="B33" s="1">
        <v>0.56666666666666665</v>
      </c>
    </row>
    <row r="34" spans="1:2" x14ac:dyDescent="0.25">
      <c r="A34" s="6" t="s">
        <v>5874</v>
      </c>
      <c r="B34" s="1">
        <v>0.70500000000000007</v>
      </c>
    </row>
    <row r="35" spans="1:2" x14ac:dyDescent="0.25">
      <c r="A35" s="6" t="s">
        <v>4905</v>
      </c>
      <c r="B35" s="1">
        <v>0.63800000000000001</v>
      </c>
    </row>
    <row r="36" spans="1:2" x14ac:dyDescent="0.25">
      <c r="A36" s="6" t="s">
        <v>5506</v>
      </c>
      <c r="B36" s="1">
        <v>0.7</v>
      </c>
    </row>
    <row r="37" spans="1:2" x14ac:dyDescent="0.25">
      <c r="A37" s="6" t="s">
        <v>5282</v>
      </c>
      <c r="B37" s="1">
        <v>0.2</v>
      </c>
    </row>
    <row r="38" spans="1:2" x14ac:dyDescent="0.25">
      <c r="A38" s="6" t="s">
        <v>4754</v>
      </c>
      <c r="B38" s="1">
        <v>0.15999999999999998</v>
      </c>
    </row>
    <row r="39" spans="1:2" x14ac:dyDescent="0.25">
      <c r="A39" s="6" t="s">
        <v>5004</v>
      </c>
      <c r="B39" s="1">
        <v>0.434</v>
      </c>
    </row>
    <row r="40" spans="1:2" x14ac:dyDescent="0.25">
      <c r="A40" s="6" t="s">
        <v>5993</v>
      </c>
      <c r="B40" s="1">
        <v>0.8</v>
      </c>
    </row>
    <row r="41" spans="1:2" x14ac:dyDescent="0.25">
      <c r="A41" s="6" t="s">
        <v>5571</v>
      </c>
      <c r="B41" s="1">
        <v>0.48</v>
      </c>
    </row>
    <row r="42" spans="1:2" x14ac:dyDescent="0.25">
      <c r="A42" s="6" t="s">
        <v>5271</v>
      </c>
      <c r="B42" s="1">
        <v>0.49</v>
      </c>
    </row>
    <row r="43" spans="1:2" x14ac:dyDescent="0.25">
      <c r="A43" s="6" t="s">
        <v>4103</v>
      </c>
      <c r="B43" s="1">
        <v>0.26999999999999996</v>
      </c>
    </row>
    <row r="44" spans="1:2" x14ac:dyDescent="0.25">
      <c r="A44" s="6" t="s">
        <v>5102</v>
      </c>
      <c r="B44" s="1">
        <v>0.45</v>
      </c>
    </row>
    <row r="45" spans="1:2" x14ac:dyDescent="0.25">
      <c r="A45" s="6" t="s">
        <v>6575</v>
      </c>
      <c r="B45" s="1">
        <v>0.68</v>
      </c>
    </row>
    <row r="46" spans="1:2" x14ac:dyDescent="0.25">
      <c r="A46" s="6" t="s">
        <v>3840</v>
      </c>
      <c r="B46" s="1">
        <v>0.56900000000000006</v>
      </c>
    </row>
    <row r="47" spans="1:2" x14ac:dyDescent="0.25">
      <c r="A47" s="6" t="s">
        <v>7170</v>
      </c>
      <c r="B47" s="1">
        <v>0.38</v>
      </c>
    </row>
    <row r="48" spans="1:2" x14ac:dyDescent="0.25">
      <c r="A48" s="6" t="s">
        <v>4744</v>
      </c>
      <c r="B48" s="1">
        <v>0.505</v>
      </c>
    </row>
    <row r="49" spans="1:2" x14ac:dyDescent="0.25">
      <c r="A49" s="6" t="s">
        <v>4387</v>
      </c>
      <c r="B49" s="1">
        <v>0.66</v>
      </c>
    </row>
    <row r="50" spans="1:2" x14ac:dyDescent="0.25">
      <c r="A50" s="6" t="s">
        <v>5718</v>
      </c>
      <c r="B50" s="1">
        <v>0.35</v>
      </c>
    </row>
    <row r="51" spans="1:2" x14ac:dyDescent="0.25">
      <c r="A51" s="6" t="s">
        <v>4609</v>
      </c>
      <c r="B51" s="1">
        <v>0.33</v>
      </c>
    </row>
    <row r="52" spans="1:2" x14ac:dyDescent="0.25">
      <c r="A52" s="6" t="s">
        <v>6594</v>
      </c>
      <c r="B52" s="1">
        <v>0.4</v>
      </c>
    </row>
    <row r="53" spans="1:2" x14ac:dyDescent="0.25">
      <c r="A53" s="6" t="s">
        <v>87</v>
      </c>
      <c r="B53" s="1">
        <v>0.49111111111111111</v>
      </c>
    </row>
    <row r="54" spans="1:2" x14ac:dyDescent="0.25">
      <c r="A54" s="6" t="s">
        <v>4194</v>
      </c>
      <c r="B54" s="1">
        <v>0.54333333333333333</v>
      </c>
    </row>
    <row r="55" spans="1:2" x14ac:dyDescent="0.25">
      <c r="A55" s="6" t="s">
        <v>4397</v>
      </c>
      <c r="B55" s="1">
        <v>0.4466666666666666</v>
      </c>
    </row>
    <row r="56" spans="1:2" x14ac:dyDescent="0.25">
      <c r="A56" s="6" t="s">
        <v>4231</v>
      </c>
      <c r="B56" s="1">
        <v>0.13</v>
      </c>
    </row>
    <row r="57" spans="1:2" x14ac:dyDescent="0.25">
      <c r="A57" s="6" t="s">
        <v>6618</v>
      </c>
      <c r="B57" s="1">
        <v>0.73</v>
      </c>
    </row>
    <row r="58" spans="1:2" x14ac:dyDescent="0.25">
      <c r="A58" s="6" t="s">
        <v>6960</v>
      </c>
      <c r="B58" s="1">
        <v>0.48</v>
      </c>
    </row>
    <row r="59" spans="1:2" x14ac:dyDescent="0.25">
      <c r="A59" s="6" t="s">
        <v>6079</v>
      </c>
      <c r="B59" s="1">
        <v>0.13666666666666669</v>
      </c>
    </row>
    <row r="60" spans="1:2" x14ac:dyDescent="0.25">
      <c r="A60" s="6" t="s">
        <v>6460</v>
      </c>
      <c r="B60" s="1">
        <v>0.115</v>
      </c>
    </row>
    <row r="61" spans="1:2" x14ac:dyDescent="0.25">
      <c r="A61" s="6" t="s">
        <v>6880</v>
      </c>
      <c r="B61" s="1">
        <v>0.28999999999999998</v>
      </c>
    </row>
    <row r="62" spans="1:2" x14ac:dyDescent="0.25">
      <c r="A62" s="6" t="s">
        <v>2273</v>
      </c>
      <c r="B62" s="1">
        <v>0.58846153846153848</v>
      </c>
    </row>
    <row r="63" spans="1:2" x14ac:dyDescent="0.25">
      <c r="A63" s="6" t="s">
        <v>5375</v>
      </c>
      <c r="B63" s="1">
        <v>0.44</v>
      </c>
    </row>
    <row r="64" spans="1:2" x14ac:dyDescent="0.25">
      <c r="A64" s="6" t="s">
        <v>5864</v>
      </c>
      <c r="B64" s="1">
        <v>0.25</v>
      </c>
    </row>
    <row r="65" spans="1:2" x14ac:dyDescent="0.25">
      <c r="A65" s="6" t="s">
        <v>4803</v>
      </c>
      <c r="B65" s="1">
        <v>0.4</v>
      </c>
    </row>
    <row r="66" spans="1:2" x14ac:dyDescent="0.25">
      <c r="A66" s="6" t="s">
        <v>4700</v>
      </c>
      <c r="B66" s="1">
        <v>0</v>
      </c>
    </row>
    <row r="67" spans="1:2" x14ac:dyDescent="0.25">
      <c r="A67" s="6" t="s">
        <v>6678</v>
      </c>
      <c r="B67" s="1">
        <v>0.46</v>
      </c>
    </row>
    <row r="68" spans="1:2" x14ac:dyDescent="0.25">
      <c r="A68" s="6" t="s">
        <v>4665</v>
      </c>
      <c r="B68" s="1">
        <v>0.38</v>
      </c>
    </row>
    <row r="69" spans="1:2" x14ac:dyDescent="0.25">
      <c r="A69" s="6" t="s">
        <v>4141</v>
      </c>
      <c r="B69" s="1">
        <v>0.69500000000000006</v>
      </c>
    </row>
    <row r="70" spans="1:2" x14ac:dyDescent="0.25">
      <c r="A70" s="6" t="s">
        <v>4213</v>
      </c>
      <c r="B70" s="1">
        <v>0.625</v>
      </c>
    </row>
    <row r="71" spans="1:2" x14ac:dyDescent="0.25">
      <c r="A71" s="6" t="s">
        <v>4370</v>
      </c>
      <c r="B71" s="1">
        <v>0.6</v>
      </c>
    </row>
    <row r="72" spans="1:2" x14ac:dyDescent="0.25">
      <c r="A72" s="6" t="s">
        <v>4821</v>
      </c>
      <c r="B72" s="1">
        <v>0.42599999999999999</v>
      </c>
    </row>
    <row r="73" spans="1:2" x14ac:dyDescent="0.25">
      <c r="A73" s="6" t="s">
        <v>4112</v>
      </c>
      <c r="B73" s="1">
        <v>0.75</v>
      </c>
    </row>
    <row r="74" spans="1:2" x14ac:dyDescent="0.25">
      <c r="A74" s="6" t="s">
        <v>4479</v>
      </c>
      <c r="B74" s="1">
        <v>0.23499999999999999</v>
      </c>
    </row>
    <row r="75" spans="1:2" x14ac:dyDescent="0.25">
      <c r="A75" s="6" t="s">
        <v>4035</v>
      </c>
      <c r="B75" s="1">
        <v>0.14285714285714285</v>
      </c>
    </row>
    <row r="76" spans="1:2" x14ac:dyDescent="0.25">
      <c r="A76" s="6" t="s">
        <v>4589</v>
      </c>
      <c r="B76" s="1">
        <v>0.13333333333333333</v>
      </c>
    </row>
    <row r="77" spans="1:2" x14ac:dyDescent="0.25">
      <c r="A77" s="6" t="s">
        <v>3611</v>
      </c>
      <c r="B77" s="1">
        <v>0.88</v>
      </c>
    </row>
    <row r="78" spans="1:2" x14ac:dyDescent="0.25">
      <c r="A78" s="6" t="s">
        <v>5365</v>
      </c>
      <c r="B78" s="1">
        <v>0.76</v>
      </c>
    </row>
    <row r="79" spans="1:2" x14ac:dyDescent="0.25">
      <c r="A79" s="6" t="s">
        <v>6449</v>
      </c>
      <c r="B79" s="1">
        <v>0.9</v>
      </c>
    </row>
    <row r="80" spans="1:2" x14ac:dyDescent="0.25">
      <c r="A80" s="6" t="s">
        <v>2310</v>
      </c>
      <c r="B80" s="1">
        <v>0.58269230769230784</v>
      </c>
    </row>
    <row r="81" spans="1:2" x14ac:dyDescent="0.25">
      <c r="A81" s="6" t="s">
        <v>3477</v>
      </c>
      <c r="B81" s="1">
        <v>0.52375000000000005</v>
      </c>
    </row>
    <row r="82" spans="1:2" x14ac:dyDescent="0.25">
      <c r="A82" s="6" t="s">
        <v>4407</v>
      </c>
      <c r="B82" s="1">
        <v>0.69</v>
      </c>
    </row>
    <row r="83" spans="1:2" x14ac:dyDescent="0.25">
      <c r="A83" s="6" t="s">
        <v>1465</v>
      </c>
      <c r="B83" s="1">
        <v>0.65</v>
      </c>
    </row>
    <row r="84" spans="1:2" x14ac:dyDescent="0.25">
      <c r="A84" s="6" t="s">
        <v>920</v>
      </c>
      <c r="B84" s="1">
        <v>0.73</v>
      </c>
    </row>
    <row r="85" spans="1:2" x14ac:dyDescent="0.25">
      <c r="A85" s="6" t="s">
        <v>1756</v>
      </c>
      <c r="B85" s="1">
        <v>0</v>
      </c>
    </row>
    <row r="86" spans="1:2" x14ac:dyDescent="0.25">
      <c r="A86" s="6" t="s">
        <v>4464</v>
      </c>
      <c r="B86" s="1">
        <v>0.48500000000000004</v>
      </c>
    </row>
    <row r="87" spans="1:2" x14ac:dyDescent="0.25">
      <c r="A87" s="6" t="s">
        <v>5626</v>
      </c>
      <c r="B87" s="1">
        <v>0.38</v>
      </c>
    </row>
    <row r="88" spans="1:2" x14ac:dyDescent="0.25">
      <c r="A88" s="6" t="s">
        <v>5081</v>
      </c>
      <c r="B88" s="1">
        <v>0.5625</v>
      </c>
    </row>
    <row r="89" spans="1:2" x14ac:dyDescent="0.25">
      <c r="A89" s="6" t="s">
        <v>6375</v>
      </c>
      <c r="B89" s="1">
        <v>0.6</v>
      </c>
    </row>
    <row r="90" spans="1:2" x14ac:dyDescent="0.25">
      <c r="A90" s="6" t="s">
        <v>1792</v>
      </c>
      <c r="B90" s="1">
        <v>0.43</v>
      </c>
    </row>
    <row r="91" spans="1:2" x14ac:dyDescent="0.25">
      <c r="A91" s="6" t="s">
        <v>2065</v>
      </c>
      <c r="B91" s="1">
        <v>0.23</v>
      </c>
    </row>
    <row r="92" spans="1:2" x14ac:dyDescent="0.25">
      <c r="A92" s="6" t="s">
        <v>110</v>
      </c>
      <c r="B92" s="1">
        <v>0.59791666666666665</v>
      </c>
    </row>
    <row r="93" spans="1:2" x14ac:dyDescent="0.25">
      <c r="A93" s="6" t="s">
        <v>1026</v>
      </c>
      <c r="B93" s="1">
        <v>0.46333333333333337</v>
      </c>
    </row>
    <row r="94" spans="1:2" x14ac:dyDescent="0.25">
      <c r="A94" s="6" t="s">
        <v>908</v>
      </c>
      <c r="B94" s="1">
        <v>0.505</v>
      </c>
    </row>
    <row r="95" spans="1:2" x14ac:dyDescent="0.25">
      <c r="A95" s="6" t="s">
        <v>1619</v>
      </c>
      <c r="B95" s="1">
        <v>0.5</v>
      </c>
    </row>
    <row r="96" spans="1:2" x14ac:dyDescent="0.25">
      <c r="A96" s="6" t="s">
        <v>371</v>
      </c>
      <c r="B96" s="1">
        <v>0.59510204081632645</v>
      </c>
    </row>
    <row r="97" spans="1:2" x14ac:dyDescent="0.25">
      <c r="A97" s="6" t="s">
        <v>511</v>
      </c>
      <c r="B97" s="1">
        <v>0.5116666666666666</v>
      </c>
    </row>
    <row r="98" spans="1:2" x14ac:dyDescent="0.25">
      <c r="A98" s="6" t="s">
        <v>1783</v>
      </c>
      <c r="B98" s="1">
        <v>0.36</v>
      </c>
    </row>
    <row r="99" spans="1:2" x14ac:dyDescent="0.25">
      <c r="A99" s="6" t="s">
        <v>1076</v>
      </c>
      <c r="B99" s="1">
        <v>0.42666666666666669</v>
      </c>
    </row>
    <row r="100" spans="1:2" x14ac:dyDescent="0.25">
      <c r="A100" s="6" t="s">
        <v>1505</v>
      </c>
      <c r="B100" s="1">
        <v>0.51333333333333331</v>
      </c>
    </row>
    <row r="101" spans="1:2" x14ac:dyDescent="0.25">
      <c r="A101" s="6" t="s">
        <v>144</v>
      </c>
      <c r="B101" s="1">
        <v>0.38285714285714301</v>
      </c>
    </row>
    <row r="102" spans="1:2" x14ac:dyDescent="0.25">
      <c r="A102" s="6" t="s">
        <v>407</v>
      </c>
      <c r="B102" s="1">
        <v>0.52166666666666661</v>
      </c>
    </row>
    <row r="103" spans="1:2" x14ac:dyDescent="0.25">
      <c r="A103" s="6" t="s">
        <v>2376</v>
      </c>
      <c r="B103" s="1">
        <v>0.60333333333333339</v>
      </c>
    </row>
    <row r="104" spans="1:2" x14ac:dyDescent="0.25">
      <c r="A104" s="6" t="s">
        <v>2473</v>
      </c>
      <c r="B104" s="1">
        <v>0.72</v>
      </c>
    </row>
    <row r="105" spans="1:2" x14ac:dyDescent="0.25">
      <c r="A105" s="6" t="s">
        <v>3085</v>
      </c>
      <c r="B105" s="1">
        <v>0.70750000000000002</v>
      </c>
    </row>
    <row r="106" spans="1:2" x14ac:dyDescent="0.25">
      <c r="A106" s="6" t="s">
        <v>2342</v>
      </c>
      <c r="B106" s="1">
        <v>0.57999999999999996</v>
      </c>
    </row>
    <row r="107" spans="1:2" x14ac:dyDescent="0.25">
      <c r="A107" s="6" t="s">
        <v>2241</v>
      </c>
      <c r="B107" s="1">
        <v>0.37999999999999995</v>
      </c>
    </row>
    <row r="108" spans="1:2" x14ac:dyDescent="0.25">
      <c r="A108" s="6" t="s">
        <v>2385</v>
      </c>
      <c r="B108" s="1">
        <v>0.51437499999999992</v>
      </c>
    </row>
    <row r="109" spans="1:2" x14ac:dyDescent="0.25">
      <c r="A109" s="6" t="s">
        <v>2795</v>
      </c>
      <c r="B109" s="1">
        <v>0.73199999999999998</v>
      </c>
    </row>
    <row r="110" spans="1:2" x14ac:dyDescent="0.25">
      <c r="A110" s="6" t="s">
        <v>3646</v>
      </c>
      <c r="B110" s="1">
        <v>0.9</v>
      </c>
    </row>
    <row r="111" spans="1:2" x14ac:dyDescent="0.25">
      <c r="A111" s="6" t="s">
        <v>2912</v>
      </c>
      <c r="B111" s="1">
        <v>0.66857142857142848</v>
      </c>
    </row>
    <row r="112" spans="1:2" x14ac:dyDescent="0.25">
      <c r="A112" s="6" t="s">
        <v>3056</v>
      </c>
      <c r="B112" s="1">
        <v>0.745</v>
      </c>
    </row>
    <row r="113" spans="1:2" x14ac:dyDescent="0.25">
      <c r="A113" s="6" t="s">
        <v>3396</v>
      </c>
      <c r="B113" s="1">
        <v>0.66</v>
      </c>
    </row>
    <row r="114" spans="1:2" x14ac:dyDescent="0.25">
      <c r="A114" s="6" t="s">
        <v>3781</v>
      </c>
      <c r="B114" s="1">
        <v>0.82</v>
      </c>
    </row>
    <row r="115" spans="1:2" x14ac:dyDescent="0.25">
      <c r="A115" s="6" t="s">
        <v>5384</v>
      </c>
      <c r="B115" s="1">
        <v>0.51</v>
      </c>
    </row>
    <row r="116" spans="1:2" x14ac:dyDescent="0.25">
      <c r="A116" s="6" t="s">
        <v>2616</v>
      </c>
      <c r="B116" s="1">
        <v>0.65399999999999991</v>
      </c>
    </row>
    <row r="117" spans="1:2" x14ac:dyDescent="0.25">
      <c r="A117" s="6" t="s">
        <v>2537</v>
      </c>
      <c r="B117" s="1">
        <v>0.66</v>
      </c>
    </row>
    <row r="118" spans="1:2" x14ac:dyDescent="0.25">
      <c r="A118" s="6" t="s">
        <v>2669</v>
      </c>
      <c r="B118" s="1">
        <v>0.76400000000000001</v>
      </c>
    </row>
    <row r="119" spans="1:2" x14ac:dyDescent="0.25">
      <c r="A119" s="6" t="s">
        <v>2992</v>
      </c>
      <c r="B119" s="1">
        <v>0.64624999999999999</v>
      </c>
    </row>
    <row r="120" spans="1:2" x14ac:dyDescent="0.25">
      <c r="A120" s="6" t="s">
        <v>2292</v>
      </c>
      <c r="B120" s="1">
        <v>0.18555555555555556</v>
      </c>
    </row>
    <row r="121" spans="1:2" x14ac:dyDescent="0.25">
      <c r="A121" s="6" t="s">
        <v>2250</v>
      </c>
      <c r="B121" s="1">
        <v>0.23294117647058821</v>
      </c>
    </row>
    <row r="122" spans="1:2" x14ac:dyDescent="0.25">
      <c r="A122" s="6" t="s">
        <v>6835</v>
      </c>
      <c r="B122" s="1">
        <v>0.14000000000000001</v>
      </c>
    </row>
    <row r="123" spans="1:2" x14ac:dyDescent="0.25">
      <c r="A123" s="6" t="s">
        <v>2215</v>
      </c>
      <c r="B123" s="1">
        <v>0.69815789473684231</v>
      </c>
    </row>
    <row r="124" spans="1:2" x14ac:dyDescent="0.25">
      <c r="A124" s="6" t="s">
        <v>9293</v>
      </c>
      <c r="B124" s="1">
        <v>0.53</v>
      </c>
    </row>
    <row r="125" spans="1:2" x14ac:dyDescent="0.25">
      <c r="A125" s="6" t="s">
        <v>5918</v>
      </c>
      <c r="B125" s="1">
        <v>0</v>
      </c>
    </row>
    <row r="126" spans="1:2" x14ac:dyDescent="0.25">
      <c r="A126" s="6" t="s">
        <v>6247</v>
      </c>
      <c r="B126" s="1">
        <v>0.1</v>
      </c>
    </row>
    <row r="127" spans="1:2" x14ac:dyDescent="0.25">
      <c r="A127" s="6" t="s">
        <v>6941</v>
      </c>
      <c r="B127" s="1">
        <v>0</v>
      </c>
    </row>
    <row r="128" spans="1:2" x14ac:dyDescent="0.25">
      <c r="A128" s="6" t="s">
        <v>4308</v>
      </c>
      <c r="B128" s="1">
        <v>9.3333333333333338E-2</v>
      </c>
    </row>
    <row r="129" spans="1:2" x14ac:dyDescent="0.25">
      <c r="A129" s="6" t="s">
        <v>4054</v>
      </c>
      <c r="B129" s="1">
        <v>0.21</v>
      </c>
    </row>
    <row r="130" spans="1:2" x14ac:dyDescent="0.25">
      <c r="A130" s="6" t="s">
        <v>10277</v>
      </c>
      <c r="B130" s="1">
        <v>0.43</v>
      </c>
    </row>
    <row r="131" spans="1:2" x14ac:dyDescent="0.25">
      <c r="A131" s="6" t="s">
        <v>8613</v>
      </c>
      <c r="B131" s="1">
        <v>0.41000000000000003</v>
      </c>
    </row>
    <row r="132" spans="1:2" x14ac:dyDescent="0.25">
      <c r="A132" s="6" t="s">
        <v>7904</v>
      </c>
      <c r="B132" s="1">
        <v>0.38181818181818189</v>
      </c>
    </row>
    <row r="133" spans="1:2" x14ac:dyDescent="0.25">
      <c r="A133" s="6" t="s">
        <v>8171</v>
      </c>
      <c r="B133" s="1">
        <v>0.24666666666666667</v>
      </c>
    </row>
    <row r="134" spans="1:2" x14ac:dyDescent="0.25">
      <c r="A134" s="6" t="s">
        <v>11062</v>
      </c>
      <c r="B134" s="1">
        <v>0.4</v>
      </c>
    </row>
    <row r="135" spans="1:2" x14ac:dyDescent="0.25">
      <c r="A135" s="6" t="s">
        <v>9442</v>
      </c>
      <c r="B135" s="1">
        <v>0.42</v>
      </c>
    </row>
    <row r="136" spans="1:2" x14ac:dyDescent="0.25">
      <c r="A136" s="6" t="s">
        <v>9545</v>
      </c>
      <c r="B136" s="1">
        <v>0.39333333333333337</v>
      </c>
    </row>
    <row r="137" spans="1:2" x14ac:dyDescent="0.25">
      <c r="A137" s="6" t="s">
        <v>10907</v>
      </c>
      <c r="B137" s="1">
        <v>0.59</v>
      </c>
    </row>
    <row r="138" spans="1:2" x14ac:dyDescent="0.25">
      <c r="A138" s="6" t="s">
        <v>7392</v>
      </c>
      <c r="B138" s="1">
        <v>0.51500000000000001</v>
      </c>
    </row>
    <row r="139" spans="1:2" x14ac:dyDescent="0.25">
      <c r="A139" s="6" t="s">
        <v>7230</v>
      </c>
      <c r="B139" s="1">
        <v>0.36</v>
      </c>
    </row>
    <row r="140" spans="1:2" x14ac:dyDescent="0.25">
      <c r="A140" s="6" t="s">
        <v>7240</v>
      </c>
      <c r="B140" s="1">
        <v>0.42449999999999993</v>
      </c>
    </row>
    <row r="141" spans="1:2" x14ac:dyDescent="0.25">
      <c r="A141" s="6" t="s">
        <v>7997</v>
      </c>
      <c r="B141" s="1">
        <v>0.29500000000000004</v>
      </c>
    </row>
    <row r="142" spans="1:2" x14ac:dyDescent="0.25">
      <c r="A142" s="6" t="s">
        <v>8071</v>
      </c>
      <c r="B142" s="1">
        <v>0.27</v>
      </c>
    </row>
    <row r="143" spans="1:2" x14ac:dyDescent="0.25">
      <c r="A143" s="6" t="s">
        <v>7496</v>
      </c>
      <c r="B143" s="1">
        <v>0.31777777777777777</v>
      </c>
    </row>
    <row r="144" spans="1:2" x14ac:dyDescent="0.25">
      <c r="A144" s="6" t="s">
        <v>7382</v>
      </c>
      <c r="B144" s="1">
        <v>0.4804347826086956</v>
      </c>
    </row>
    <row r="145" spans="1:2" x14ac:dyDescent="0.25">
      <c r="A145" s="6" t="s">
        <v>7430</v>
      </c>
      <c r="B145" s="1">
        <v>0.45083333333333336</v>
      </c>
    </row>
    <row r="146" spans="1:2" x14ac:dyDescent="0.25">
      <c r="A146" s="6" t="s">
        <v>8835</v>
      </c>
      <c r="B146" s="1">
        <v>0.47</v>
      </c>
    </row>
    <row r="147" spans="1:2" x14ac:dyDescent="0.25">
      <c r="A147" s="6" t="s">
        <v>8642</v>
      </c>
      <c r="B147" s="1">
        <v>0.6</v>
      </c>
    </row>
    <row r="148" spans="1:2" x14ac:dyDescent="0.25">
      <c r="A148" s="6" t="s">
        <v>7537</v>
      </c>
      <c r="B148" s="1">
        <v>0.44846153846153847</v>
      </c>
    </row>
    <row r="149" spans="1:2" x14ac:dyDescent="0.25">
      <c r="A149" s="6" t="s">
        <v>7280</v>
      </c>
      <c r="B149" s="1">
        <v>0.6</v>
      </c>
    </row>
    <row r="150" spans="1:2" x14ac:dyDescent="0.25">
      <c r="A150" s="6" t="s">
        <v>8107</v>
      </c>
      <c r="B150" s="1">
        <v>0.51</v>
      </c>
    </row>
    <row r="151" spans="1:2" x14ac:dyDescent="0.25">
      <c r="A151" s="6" t="s">
        <v>10475</v>
      </c>
      <c r="B151" s="1">
        <v>0.56333333333333335</v>
      </c>
    </row>
    <row r="152" spans="1:2" x14ac:dyDescent="0.25">
      <c r="A152" s="6" t="s">
        <v>10693</v>
      </c>
      <c r="B152" s="1">
        <v>0.27</v>
      </c>
    </row>
    <row r="153" spans="1:2" x14ac:dyDescent="0.25">
      <c r="A153" s="6" t="s">
        <v>8190</v>
      </c>
      <c r="B153" s="1">
        <v>0.37399999999999994</v>
      </c>
    </row>
    <row r="154" spans="1:2" x14ac:dyDescent="0.25">
      <c r="A154" s="6" t="s">
        <v>9412</v>
      </c>
      <c r="B154" s="1">
        <v>0.17</v>
      </c>
    </row>
    <row r="155" spans="1:2" x14ac:dyDescent="0.25">
      <c r="A155" s="6" t="s">
        <v>9507</v>
      </c>
      <c r="B155" s="1">
        <v>0.41333333333333333</v>
      </c>
    </row>
    <row r="156" spans="1:2" x14ac:dyDescent="0.25">
      <c r="A156" s="6" t="s">
        <v>10417</v>
      </c>
      <c r="B156" s="1">
        <v>0.54</v>
      </c>
    </row>
    <row r="157" spans="1:2" x14ac:dyDescent="0.25">
      <c r="A157" s="6" t="s">
        <v>8778</v>
      </c>
      <c r="B157" s="1">
        <v>0.40500000000000003</v>
      </c>
    </row>
    <row r="158" spans="1:2" x14ac:dyDescent="0.25">
      <c r="A158" s="6" t="s">
        <v>9085</v>
      </c>
      <c r="B158" s="1">
        <v>0.39</v>
      </c>
    </row>
    <row r="159" spans="1:2" x14ac:dyDescent="0.25">
      <c r="A159" s="6" t="s">
        <v>7526</v>
      </c>
      <c r="B159" s="1">
        <v>0.44000000000000006</v>
      </c>
    </row>
    <row r="160" spans="1:2" x14ac:dyDescent="0.25">
      <c r="A160" s="6" t="s">
        <v>7261</v>
      </c>
      <c r="B160" s="1">
        <v>0.53900000000000003</v>
      </c>
    </row>
    <row r="161" spans="1:2" x14ac:dyDescent="0.25">
      <c r="A161" s="6" t="s">
        <v>7859</v>
      </c>
      <c r="B161" s="1">
        <v>0.23499999999999999</v>
      </c>
    </row>
    <row r="162" spans="1:2" x14ac:dyDescent="0.25">
      <c r="A162" s="6" t="s">
        <v>7667</v>
      </c>
      <c r="B162" s="1">
        <v>0.52909090909090917</v>
      </c>
    </row>
    <row r="163" spans="1:2" x14ac:dyDescent="0.25">
      <c r="A163" s="6" t="s">
        <v>7353</v>
      </c>
      <c r="B163" s="1">
        <v>0.4168421052631579</v>
      </c>
    </row>
    <row r="164" spans="1:2" x14ac:dyDescent="0.25">
      <c r="A164" s="6" t="s">
        <v>8863</v>
      </c>
      <c r="B164" s="1">
        <v>0.42</v>
      </c>
    </row>
    <row r="165" spans="1:2" x14ac:dyDescent="0.25">
      <c r="A165" s="6" t="s">
        <v>7315</v>
      </c>
      <c r="B165" s="1">
        <v>0.44900000000000001</v>
      </c>
    </row>
    <row r="166" spans="1:2" x14ac:dyDescent="0.25">
      <c r="A166" s="6" t="s">
        <v>7584</v>
      </c>
      <c r="B166" s="1">
        <v>0.44166666666666665</v>
      </c>
    </row>
    <row r="167" spans="1:2" x14ac:dyDescent="0.25">
      <c r="A167" s="6" t="s">
        <v>9055</v>
      </c>
      <c r="B167" s="1">
        <v>0.52500000000000002</v>
      </c>
    </row>
    <row r="168" spans="1:2" x14ac:dyDescent="0.25">
      <c r="A168" s="6" t="s">
        <v>10114</v>
      </c>
      <c r="B168" s="1">
        <v>0.47</v>
      </c>
    </row>
    <row r="169" spans="1:2" x14ac:dyDescent="0.25">
      <c r="A169" s="6" t="s">
        <v>7220</v>
      </c>
      <c r="B169" s="1">
        <v>0.39</v>
      </c>
    </row>
    <row r="170" spans="1:2" x14ac:dyDescent="0.25">
      <c r="A170" s="6" t="s">
        <v>7420</v>
      </c>
      <c r="B170" s="1">
        <v>0.44230769230769229</v>
      </c>
    </row>
    <row r="171" spans="1:2" x14ac:dyDescent="0.25">
      <c r="A171" s="6" t="s">
        <v>8910</v>
      </c>
      <c r="B171" s="1">
        <v>0.215</v>
      </c>
    </row>
    <row r="172" spans="1:2" x14ac:dyDescent="0.25">
      <c r="A172" s="6" t="s">
        <v>7813</v>
      </c>
      <c r="B172" s="1">
        <v>0.41874999999999996</v>
      </c>
    </row>
    <row r="173" spans="1:2" x14ac:dyDescent="0.25">
      <c r="A173" s="6" t="s">
        <v>7373</v>
      </c>
      <c r="B173" s="1">
        <v>0.43962962962962954</v>
      </c>
    </row>
    <row r="174" spans="1:2" x14ac:dyDescent="0.25">
      <c r="A174" s="6" t="s">
        <v>8920</v>
      </c>
      <c r="B174" s="1">
        <v>9.5000000000000001E-2</v>
      </c>
    </row>
    <row r="175" spans="1:2" x14ac:dyDescent="0.25">
      <c r="A175" s="6" t="s">
        <v>8052</v>
      </c>
      <c r="B175" s="1">
        <v>0.13</v>
      </c>
    </row>
    <row r="176" spans="1:2" x14ac:dyDescent="0.25">
      <c r="A176" s="6" t="s">
        <v>8264</v>
      </c>
      <c r="B176" s="1">
        <v>0.318</v>
      </c>
    </row>
    <row r="177" spans="1:2" x14ac:dyDescent="0.25">
      <c r="A177" s="6" t="s">
        <v>10868</v>
      </c>
      <c r="B177" s="1">
        <v>0.33</v>
      </c>
    </row>
    <row r="178" spans="1:2" x14ac:dyDescent="0.25">
      <c r="A178" s="6" t="s">
        <v>7695</v>
      </c>
      <c r="B178" s="1">
        <v>0.32363636363636372</v>
      </c>
    </row>
    <row r="179" spans="1:2" x14ac:dyDescent="0.25">
      <c r="A179" s="6" t="s">
        <v>10315</v>
      </c>
      <c r="B179" s="1">
        <v>0.08</v>
      </c>
    </row>
    <row r="180" spans="1:2" x14ac:dyDescent="0.25">
      <c r="A180" s="6" t="s">
        <v>9821</v>
      </c>
      <c r="B180" s="1">
        <v>0</v>
      </c>
    </row>
    <row r="181" spans="1:2" x14ac:dyDescent="0.25">
      <c r="A181" s="6" t="s">
        <v>11000</v>
      </c>
      <c r="B181" s="1">
        <v>0.48</v>
      </c>
    </row>
    <row r="182" spans="1:2" x14ac:dyDescent="0.25">
      <c r="A182" s="6" t="s">
        <v>7895</v>
      </c>
      <c r="B182" s="1">
        <v>0.31428571428571433</v>
      </c>
    </row>
    <row r="183" spans="1:2" x14ac:dyDescent="0.25">
      <c r="A183" s="6" t="s">
        <v>10352</v>
      </c>
      <c r="B183" s="1">
        <v>0.53333333333333333</v>
      </c>
    </row>
    <row r="184" spans="1:2" x14ac:dyDescent="0.25">
      <c r="A184" s="6" t="s">
        <v>10103</v>
      </c>
      <c r="B184" s="1">
        <v>0.55000000000000004</v>
      </c>
    </row>
    <row r="185" spans="1:2" x14ac:dyDescent="0.25">
      <c r="A185" s="6" t="s">
        <v>7364</v>
      </c>
      <c r="B185" s="1">
        <v>0.34250000000000003</v>
      </c>
    </row>
    <row r="186" spans="1:2" x14ac:dyDescent="0.25">
      <c r="A186" s="6" t="s">
        <v>7546</v>
      </c>
      <c r="B186" s="1">
        <v>0.23833333333333329</v>
      </c>
    </row>
    <row r="187" spans="1:2" x14ac:dyDescent="0.25">
      <c r="A187" s="6" t="s">
        <v>7250</v>
      </c>
      <c r="B187" s="1">
        <v>0.51318181818181818</v>
      </c>
    </row>
    <row r="188" spans="1:2" x14ac:dyDescent="0.25">
      <c r="A188" s="6" t="s">
        <v>7987</v>
      </c>
      <c r="B188" s="1">
        <v>0.44333333333333336</v>
      </c>
    </row>
    <row r="189" spans="1:2" x14ac:dyDescent="0.25">
      <c r="A189" s="6" t="s">
        <v>11110</v>
      </c>
      <c r="B189" s="1">
        <v>0.49</v>
      </c>
    </row>
    <row r="190" spans="1:2" x14ac:dyDescent="0.25">
      <c r="A190" s="6" t="s">
        <v>7930</v>
      </c>
      <c r="B190" s="1">
        <v>0.28249999999999997</v>
      </c>
    </row>
    <row r="191" spans="1:2" x14ac:dyDescent="0.25">
      <c r="A191" s="6" t="s">
        <v>7612</v>
      </c>
      <c r="B191" s="1">
        <v>0.3775</v>
      </c>
    </row>
    <row r="192" spans="1:2" x14ac:dyDescent="0.25">
      <c r="A192" s="6" t="s">
        <v>9839</v>
      </c>
      <c r="B192" s="1">
        <v>0.45</v>
      </c>
    </row>
    <row r="193" spans="1:2" x14ac:dyDescent="0.25">
      <c r="A193" s="6" t="s">
        <v>8489</v>
      </c>
      <c r="B193" s="1">
        <v>0.43666666666666659</v>
      </c>
    </row>
    <row r="194" spans="1:2" x14ac:dyDescent="0.25">
      <c r="A194" s="6" t="s">
        <v>8219</v>
      </c>
      <c r="B194" s="1">
        <v>0.03</v>
      </c>
    </row>
    <row r="195" spans="1:2" x14ac:dyDescent="0.25">
      <c r="A195" s="6" t="s">
        <v>8623</v>
      </c>
      <c r="B195" s="1">
        <v>0.42499999999999999</v>
      </c>
    </row>
    <row r="196" spans="1:2" x14ac:dyDescent="0.25">
      <c r="A196" s="6" t="s">
        <v>8209</v>
      </c>
      <c r="B196" s="1">
        <v>0.40818181818181815</v>
      </c>
    </row>
    <row r="197" spans="1:2" x14ac:dyDescent="0.25">
      <c r="A197" s="6" t="s">
        <v>5524</v>
      </c>
      <c r="B197" s="1">
        <v>0.56999999999999995</v>
      </c>
    </row>
    <row r="198" spans="1:2" x14ac:dyDescent="0.25">
      <c r="A198" s="6" t="s">
        <v>6929</v>
      </c>
      <c r="B198" s="1">
        <v>0.57999999999999996</v>
      </c>
    </row>
    <row r="199" spans="1:2" x14ac:dyDescent="0.25">
      <c r="A199" s="6" t="s">
        <v>4022</v>
      </c>
      <c r="B199" s="1">
        <v>0.45999999999999996</v>
      </c>
    </row>
    <row r="200" spans="1:2" x14ac:dyDescent="0.25">
      <c r="A200" s="6" t="s">
        <v>4964</v>
      </c>
      <c r="B200" s="1">
        <v>0</v>
      </c>
    </row>
    <row r="201" spans="1:2" x14ac:dyDescent="0.25">
      <c r="A201" s="6" t="s">
        <v>6709</v>
      </c>
      <c r="B201" s="1">
        <v>0</v>
      </c>
    </row>
    <row r="202" spans="1:2" x14ac:dyDescent="0.25">
      <c r="A202" s="6" t="s">
        <v>4185</v>
      </c>
      <c r="B202" s="1">
        <v>2.5000000000000001E-2</v>
      </c>
    </row>
    <row r="203" spans="1:2" x14ac:dyDescent="0.25">
      <c r="A203" s="6" t="s">
        <v>5551</v>
      </c>
      <c r="B203" s="1">
        <v>0</v>
      </c>
    </row>
    <row r="204" spans="1:2" x14ac:dyDescent="0.25">
      <c r="A204" s="6" t="s">
        <v>6668</v>
      </c>
      <c r="B204" s="1">
        <v>0.53</v>
      </c>
    </row>
    <row r="205" spans="1:2" x14ac:dyDescent="0.25">
      <c r="A205" s="6" t="s">
        <v>5155</v>
      </c>
      <c r="B205" s="1">
        <v>0.12</v>
      </c>
    </row>
    <row r="206" spans="1:2" x14ac:dyDescent="0.25">
      <c r="A206" s="6" t="s">
        <v>4690</v>
      </c>
      <c r="B206" s="1">
        <v>0.62</v>
      </c>
    </row>
    <row r="207" spans="1:2" x14ac:dyDescent="0.25">
      <c r="A207" s="6" t="s">
        <v>4565</v>
      </c>
      <c r="B207" s="1">
        <v>5.7500000000000002E-2</v>
      </c>
    </row>
    <row r="208" spans="1:2" x14ac:dyDescent="0.25">
      <c r="A208" s="6" t="s">
        <v>5120</v>
      </c>
      <c r="B208" s="1">
        <v>0.05</v>
      </c>
    </row>
    <row r="209" spans="1:2" x14ac:dyDescent="0.25">
      <c r="A209" s="6" t="s">
        <v>7100</v>
      </c>
      <c r="B209" s="1">
        <v>0</v>
      </c>
    </row>
    <row r="210" spans="1:2" x14ac:dyDescent="0.25">
      <c r="A210" s="6" t="s">
        <v>4044</v>
      </c>
      <c r="B210" s="1">
        <v>0</v>
      </c>
    </row>
    <row r="211" spans="1:2" x14ac:dyDescent="0.25">
      <c r="A211" s="6" t="s">
        <v>7000</v>
      </c>
      <c r="B211" s="1">
        <v>0.05</v>
      </c>
    </row>
    <row r="212" spans="1:2" x14ac:dyDescent="0.25">
      <c r="A212" s="6" t="s">
        <v>5193</v>
      </c>
      <c r="B212" s="1">
        <v>0.17499999999999999</v>
      </c>
    </row>
    <row r="213" spans="1:2" x14ac:dyDescent="0.25">
      <c r="A213" s="6" t="s">
        <v>5895</v>
      </c>
      <c r="B213" s="1">
        <v>0.13</v>
      </c>
    </row>
    <row r="214" spans="1:2" x14ac:dyDescent="0.25">
      <c r="A214" s="6" t="s">
        <v>6487</v>
      </c>
      <c r="B214" s="1">
        <v>0</v>
      </c>
    </row>
    <row r="215" spans="1:2" x14ac:dyDescent="0.25">
      <c r="A215" s="6" t="s">
        <v>12701</v>
      </c>
      <c r="B215" s="1">
        <v>0.47691467576791774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0423-9D38-4A0C-B215-DE612849A3E4}">
  <dimension ref="A1:B215"/>
  <sheetViews>
    <sheetView topLeftCell="B1" workbookViewId="0">
      <selection activeCell="A5" sqref="A1:B215"/>
    </sheetView>
  </sheetViews>
  <sheetFormatPr defaultRowHeight="15.75" x14ac:dyDescent="0.25"/>
  <cols>
    <col min="1" max="1" width="119.25" bestFit="1" customWidth="1"/>
    <col min="2" max="2" width="16.75" bestFit="1" customWidth="1"/>
  </cols>
  <sheetData>
    <row r="1" spans="1:2" x14ac:dyDescent="0.25">
      <c r="A1" t="s">
        <v>12745</v>
      </c>
    </row>
    <row r="2" spans="1:2" x14ac:dyDescent="0.25">
      <c r="A2" t="s">
        <v>12725</v>
      </c>
    </row>
    <row r="3" spans="1:2" x14ac:dyDescent="0.25">
      <c r="A3" s="5" t="s">
        <v>12700</v>
      </c>
      <c r="B3" t="s">
        <v>12709</v>
      </c>
    </row>
    <row r="4" spans="1:2" x14ac:dyDescent="0.25">
      <c r="A4" s="6" t="s">
        <v>8470</v>
      </c>
      <c r="B4">
        <v>1</v>
      </c>
    </row>
    <row r="5" spans="1:2" x14ac:dyDescent="0.25">
      <c r="A5" s="6" t="s">
        <v>4637</v>
      </c>
      <c r="B5">
        <v>2</v>
      </c>
    </row>
    <row r="6" spans="1:2" x14ac:dyDescent="0.25">
      <c r="A6" s="6" t="s">
        <v>6338</v>
      </c>
      <c r="B6">
        <v>1</v>
      </c>
    </row>
    <row r="7" spans="1:2" x14ac:dyDescent="0.25">
      <c r="A7" s="6" t="s">
        <v>5036</v>
      </c>
      <c r="B7">
        <v>2</v>
      </c>
    </row>
    <row r="8" spans="1:2" x14ac:dyDescent="0.25">
      <c r="A8" s="6" t="s">
        <v>5836</v>
      </c>
      <c r="B8">
        <v>2</v>
      </c>
    </row>
    <row r="9" spans="1:2" x14ac:dyDescent="0.25">
      <c r="A9" s="6" t="s">
        <v>5430</v>
      </c>
      <c r="B9">
        <v>2</v>
      </c>
    </row>
    <row r="10" spans="1:2" x14ac:dyDescent="0.25">
      <c r="A10" s="6" t="s">
        <v>2690</v>
      </c>
      <c r="B10">
        <v>3</v>
      </c>
    </row>
    <row r="11" spans="1:2" x14ac:dyDescent="0.25">
      <c r="A11" s="6" t="s">
        <v>1556</v>
      </c>
      <c r="B11">
        <v>1</v>
      </c>
    </row>
    <row r="12" spans="1:2" x14ac:dyDescent="0.25">
      <c r="A12" s="6" t="s">
        <v>5216</v>
      </c>
      <c r="B12">
        <v>2</v>
      </c>
    </row>
    <row r="13" spans="1:2" x14ac:dyDescent="0.25">
      <c r="A13" s="6" t="s">
        <v>6286</v>
      </c>
      <c r="B13">
        <v>1</v>
      </c>
    </row>
    <row r="14" spans="1:2" x14ac:dyDescent="0.25">
      <c r="A14" s="6" t="s">
        <v>17</v>
      </c>
      <c r="B14">
        <v>233</v>
      </c>
    </row>
    <row r="15" spans="1:2" x14ac:dyDescent="0.25">
      <c r="A15" s="6" t="s">
        <v>4329</v>
      </c>
      <c r="B15">
        <v>3</v>
      </c>
    </row>
    <row r="16" spans="1:2" x14ac:dyDescent="0.25">
      <c r="A16" s="6" t="s">
        <v>7111</v>
      </c>
      <c r="B16">
        <v>1</v>
      </c>
    </row>
    <row r="17" spans="1:2" x14ac:dyDescent="0.25">
      <c r="A17" s="6" t="s">
        <v>3860</v>
      </c>
      <c r="B17">
        <v>11</v>
      </c>
    </row>
    <row r="18" spans="1:2" x14ac:dyDescent="0.25">
      <c r="A18" s="6" t="s">
        <v>4242</v>
      </c>
      <c r="B18">
        <v>2</v>
      </c>
    </row>
    <row r="19" spans="1:2" x14ac:dyDescent="0.25">
      <c r="A19" s="6" t="s">
        <v>4318</v>
      </c>
      <c r="B19">
        <v>8</v>
      </c>
    </row>
    <row r="20" spans="1:2" x14ac:dyDescent="0.25">
      <c r="A20" s="6" t="s">
        <v>4085</v>
      </c>
      <c r="B20">
        <v>10</v>
      </c>
    </row>
    <row r="21" spans="1:2" x14ac:dyDescent="0.25">
      <c r="A21" s="6" t="s">
        <v>3995</v>
      </c>
      <c r="B21">
        <v>5</v>
      </c>
    </row>
    <row r="22" spans="1:2" x14ac:dyDescent="0.25">
      <c r="A22" s="6" t="s">
        <v>3850</v>
      </c>
      <c r="B22">
        <v>24</v>
      </c>
    </row>
    <row r="23" spans="1:2" x14ac:dyDescent="0.25">
      <c r="A23" s="6" t="s">
        <v>5494</v>
      </c>
      <c r="B23">
        <v>1</v>
      </c>
    </row>
    <row r="24" spans="1:2" x14ac:dyDescent="0.25">
      <c r="A24" s="6" t="s">
        <v>5091</v>
      </c>
      <c r="B24">
        <v>6</v>
      </c>
    </row>
    <row r="25" spans="1:2" x14ac:dyDescent="0.25">
      <c r="A25" s="6" t="s">
        <v>3499</v>
      </c>
      <c r="B25">
        <v>3</v>
      </c>
    </row>
    <row r="26" spans="1:2" x14ac:dyDescent="0.25">
      <c r="A26" s="6" t="s">
        <v>5457</v>
      </c>
      <c r="B26">
        <v>2</v>
      </c>
    </row>
    <row r="27" spans="1:2" x14ac:dyDescent="0.25">
      <c r="A27" s="6" t="s">
        <v>3879</v>
      </c>
      <c r="B27">
        <v>14</v>
      </c>
    </row>
    <row r="28" spans="1:2" x14ac:dyDescent="0.25">
      <c r="A28" s="6" t="s">
        <v>5727</v>
      </c>
      <c r="B28">
        <v>5</v>
      </c>
    </row>
    <row r="29" spans="1:2" x14ac:dyDescent="0.25">
      <c r="A29" s="6" t="s">
        <v>3901</v>
      </c>
      <c r="B29">
        <v>3</v>
      </c>
    </row>
    <row r="30" spans="1:2" x14ac:dyDescent="0.25">
      <c r="A30" s="6" t="s">
        <v>4915</v>
      </c>
      <c r="B30">
        <v>3</v>
      </c>
    </row>
    <row r="31" spans="1:2" x14ac:dyDescent="0.25">
      <c r="A31" s="6" t="s">
        <v>6349</v>
      </c>
      <c r="B31">
        <v>3</v>
      </c>
    </row>
    <row r="32" spans="1:2" x14ac:dyDescent="0.25">
      <c r="A32" s="6" t="s">
        <v>4298</v>
      </c>
      <c r="B32">
        <v>6</v>
      </c>
    </row>
    <row r="33" spans="1:2" x14ac:dyDescent="0.25">
      <c r="A33" s="6" t="s">
        <v>6544</v>
      </c>
      <c r="B33">
        <v>3</v>
      </c>
    </row>
    <row r="34" spans="1:2" x14ac:dyDescent="0.25">
      <c r="A34" s="6" t="s">
        <v>5874</v>
      </c>
      <c r="B34">
        <v>2</v>
      </c>
    </row>
    <row r="35" spans="1:2" x14ac:dyDescent="0.25">
      <c r="A35" s="6" t="s">
        <v>4905</v>
      </c>
      <c r="B35">
        <v>5</v>
      </c>
    </row>
    <row r="36" spans="1:2" x14ac:dyDescent="0.25">
      <c r="A36" s="6" t="s">
        <v>5506</v>
      </c>
      <c r="B36">
        <v>1</v>
      </c>
    </row>
    <row r="37" spans="1:2" x14ac:dyDescent="0.25">
      <c r="A37" s="6" t="s">
        <v>5282</v>
      </c>
      <c r="B37">
        <v>1</v>
      </c>
    </row>
    <row r="38" spans="1:2" x14ac:dyDescent="0.25">
      <c r="A38" s="6" t="s">
        <v>4754</v>
      </c>
      <c r="B38">
        <v>5</v>
      </c>
    </row>
    <row r="39" spans="1:2" x14ac:dyDescent="0.25">
      <c r="A39" s="6" t="s">
        <v>5004</v>
      </c>
      <c r="B39">
        <v>5</v>
      </c>
    </row>
    <row r="40" spans="1:2" x14ac:dyDescent="0.25">
      <c r="A40" s="6" t="s">
        <v>5993</v>
      </c>
      <c r="B40">
        <v>1</v>
      </c>
    </row>
    <row r="41" spans="1:2" x14ac:dyDescent="0.25">
      <c r="A41" s="6" t="s">
        <v>5571</v>
      </c>
      <c r="B41">
        <v>3</v>
      </c>
    </row>
    <row r="42" spans="1:2" x14ac:dyDescent="0.25">
      <c r="A42" s="6" t="s">
        <v>5271</v>
      </c>
      <c r="B42">
        <v>1</v>
      </c>
    </row>
    <row r="43" spans="1:2" x14ac:dyDescent="0.25">
      <c r="A43" s="6" t="s">
        <v>4103</v>
      </c>
      <c r="B43">
        <v>6</v>
      </c>
    </row>
    <row r="44" spans="1:2" x14ac:dyDescent="0.25">
      <c r="A44" s="6" t="s">
        <v>5102</v>
      </c>
      <c r="B44">
        <v>1</v>
      </c>
    </row>
    <row r="45" spans="1:2" x14ac:dyDescent="0.25">
      <c r="A45" s="6" t="s">
        <v>6575</v>
      </c>
      <c r="B45">
        <v>1</v>
      </c>
    </row>
    <row r="46" spans="1:2" x14ac:dyDescent="0.25">
      <c r="A46" s="6" t="s">
        <v>3840</v>
      </c>
      <c r="B46">
        <v>10</v>
      </c>
    </row>
    <row r="47" spans="1:2" x14ac:dyDescent="0.25">
      <c r="A47" s="6" t="s">
        <v>7170</v>
      </c>
      <c r="B47">
        <v>1</v>
      </c>
    </row>
    <row r="48" spans="1:2" x14ac:dyDescent="0.25">
      <c r="A48" s="6" t="s">
        <v>4744</v>
      </c>
      <c r="B48">
        <v>2</v>
      </c>
    </row>
    <row r="49" spans="1:2" x14ac:dyDescent="0.25">
      <c r="A49" s="6" t="s">
        <v>4387</v>
      </c>
      <c r="B49">
        <v>1</v>
      </c>
    </row>
    <row r="50" spans="1:2" x14ac:dyDescent="0.25">
      <c r="A50" s="6" t="s">
        <v>5718</v>
      </c>
      <c r="B50">
        <v>1</v>
      </c>
    </row>
    <row r="51" spans="1:2" x14ac:dyDescent="0.25">
      <c r="A51" s="6" t="s">
        <v>4609</v>
      </c>
      <c r="B51">
        <v>1</v>
      </c>
    </row>
    <row r="52" spans="1:2" x14ac:dyDescent="0.25">
      <c r="A52" s="6" t="s">
        <v>6594</v>
      </c>
      <c r="B52">
        <v>1</v>
      </c>
    </row>
    <row r="53" spans="1:2" x14ac:dyDescent="0.25">
      <c r="A53" s="6" t="s">
        <v>87</v>
      </c>
      <c r="B53">
        <v>18</v>
      </c>
    </row>
    <row r="54" spans="1:2" x14ac:dyDescent="0.25">
      <c r="A54" s="6" t="s">
        <v>4194</v>
      </c>
      <c r="B54">
        <v>3</v>
      </c>
    </row>
    <row r="55" spans="1:2" x14ac:dyDescent="0.25">
      <c r="A55" s="6" t="s">
        <v>4397</v>
      </c>
      <c r="B55">
        <v>9</v>
      </c>
    </row>
    <row r="56" spans="1:2" x14ac:dyDescent="0.25">
      <c r="A56" s="6" t="s">
        <v>4231</v>
      </c>
      <c r="B56">
        <v>4</v>
      </c>
    </row>
    <row r="57" spans="1:2" x14ac:dyDescent="0.25">
      <c r="A57" s="6" t="s">
        <v>6618</v>
      </c>
      <c r="B57">
        <v>1</v>
      </c>
    </row>
    <row r="58" spans="1:2" x14ac:dyDescent="0.25">
      <c r="A58" s="6" t="s">
        <v>6960</v>
      </c>
      <c r="B58">
        <v>1</v>
      </c>
    </row>
    <row r="59" spans="1:2" x14ac:dyDescent="0.25">
      <c r="A59" s="6" t="s">
        <v>6079</v>
      </c>
      <c r="B59">
        <v>3</v>
      </c>
    </row>
    <row r="60" spans="1:2" x14ac:dyDescent="0.25">
      <c r="A60" s="6" t="s">
        <v>6460</v>
      </c>
      <c r="B60">
        <v>2</v>
      </c>
    </row>
    <row r="61" spans="1:2" x14ac:dyDescent="0.25">
      <c r="A61" s="6" t="s">
        <v>6880</v>
      </c>
      <c r="B61">
        <v>1</v>
      </c>
    </row>
    <row r="62" spans="1:2" x14ac:dyDescent="0.25">
      <c r="A62" s="6" t="s">
        <v>2273</v>
      </c>
      <c r="B62">
        <v>13</v>
      </c>
    </row>
    <row r="63" spans="1:2" x14ac:dyDescent="0.25">
      <c r="A63" s="6" t="s">
        <v>5375</v>
      </c>
      <c r="B63">
        <v>1</v>
      </c>
    </row>
    <row r="64" spans="1:2" x14ac:dyDescent="0.25">
      <c r="A64" s="6" t="s">
        <v>5864</v>
      </c>
      <c r="B64">
        <v>1</v>
      </c>
    </row>
    <row r="65" spans="1:2" x14ac:dyDescent="0.25">
      <c r="A65" s="6" t="s">
        <v>4803</v>
      </c>
      <c r="B65">
        <v>1</v>
      </c>
    </row>
    <row r="66" spans="1:2" x14ac:dyDescent="0.25">
      <c r="A66" s="6" t="s">
        <v>4700</v>
      </c>
      <c r="B66">
        <v>1</v>
      </c>
    </row>
    <row r="67" spans="1:2" x14ac:dyDescent="0.25">
      <c r="A67" s="6" t="s">
        <v>6678</v>
      </c>
      <c r="B67">
        <v>1</v>
      </c>
    </row>
    <row r="68" spans="1:2" x14ac:dyDescent="0.25">
      <c r="A68" s="6" t="s">
        <v>4665</v>
      </c>
      <c r="B68">
        <v>1</v>
      </c>
    </row>
    <row r="69" spans="1:2" x14ac:dyDescent="0.25">
      <c r="A69" s="6" t="s">
        <v>4141</v>
      </c>
      <c r="B69">
        <v>2</v>
      </c>
    </row>
    <row r="70" spans="1:2" x14ac:dyDescent="0.25">
      <c r="A70" s="6" t="s">
        <v>4213</v>
      </c>
      <c r="B70">
        <v>2</v>
      </c>
    </row>
    <row r="71" spans="1:2" x14ac:dyDescent="0.25">
      <c r="A71" s="6" t="s">
        <v>4370</v>
      </c>
      <c r="B71">
        <v>1</v>
      </c>
    </row>
    <row r="72" spans="1:2" x14ac:dyDescent="0.25">
      <c r="A72" s="6" t="s">
        <v>4821</v>
      </c>
      <c r="B72">
        <v>5</v>
      </c>
    </row>
    <row r="73" spans="1:2" x14ac:dyDescent="0.25">
      <c r="A73" s="6" t="s">
        <v>4112</v>
      </c>
      <c r="B73">
        <v>1</v>
      </c>
    </row>
    <row r="74" spans="1:2" x14ac:dyDescent="0.25">
      <c r="A74" s="6" t="s">
        <v>4479</v>
      </c>
      <c r="B74">
        <v>4</v>
      </c>
    </row>
    <row r="75" spans="1:2" x14ac:dyDescent="0.25">
      <c r="A75" s="6" t="s">
        <v>4035</v>
      </c>
      <c r="B75">
        <v>7</v>
      </c>
    </row>
    <row r="76" spans="1:2" x14ac:dyDescent="0.25">
      <c r="A76" s="6" t="s">
        <v>4589</v>
      </c>
      <c r="B76">
        <v>3</v>
      </c>
    </row>
    <row r="77" spans="1:2" x14ac:dyDescent="0.25">
      <c r="A77" s="6" t="s">
        <v>3611</v>
      </c>
      <c r="B77">
        <v>2</v>
      </c>
    </row>
    <row r="78" spans="1:2" x14ac:dyDescent="0.25">
      <c r="A78" s="6" t="s">
        <v>5365</v>
      </c>
      <c r="B78">
        <v>1</v>
      </c>
    </row>
    <row r="79" spans="1:2" x14ac:dyDescent="0.25">
      <c r="A79" s="6" t="s">
        <v>6449</v>
      </c>
      <c r="B79">
        <v>1</v>
      </c>
    </row>
    <row r="80" spans="1:2" x14ac:dyDescent="0.25">
      <c r="A80" s="6" t="s">
        <v>2310</v>
      </c>
      <c r="B80">
        <v>52</v>
      </c>
    </row>
    <row r="81" spans="1:2" x14ac:dyDescent="0.25">
      <c r="A81" s="6" t="s">
        <v>3477</v>
      </c>
      <c r="B81">
        <v>8</v>
      </c>
    </row>
    <row r="82" spans="1:2" x14ac:dyDescent="0.25">
      <c r="A82" s="6" t="s">
        <v>4407</v>
      </c>
      <c r="B82">
        <v>2</v>
      </c>
    </row>
    <row r="83" spans="1:2" x14ac:dyDescent="0.25">
      <c r="A83" s="6" t="s">
        <v>1465</v>
      </c>
      <c r="B83">
        <v>1</v>
      </c>
    </row>
    <row r="84" spans="1:2" x14ac:dyDescent="0.25">
      <c r="A84" s="6" t="s">
        <v>920</v>
      </c>
      <c r="B84">
        <v>1</v>
      </c>
    </row>
    <row r="85" spans="1:2" x14ac:dyDescent="0.25">
      <c r="A85" s="6" t="s">
        <v>1756</v>
      </c>
      <c r="B85">
        <v>1</v>
      </c>
    </row>
    <row r="86" spans="1:2" x14ac:dyDescent="0.25">
      <c r="A86" s="6" t="s">
        <v>4464</v>
      </c>
      <c r="B86">
        <v>6</v>
      </c>
    </row>
    <row r="87" spans="1:2" x14ac:dyDescent="0.25">
      <c r="A87" s="6" t="s">
        <v>5626</v>
      </c>
      <c r="B87">
        <v>1</v>
      </c>
    </row>
    <row r="88" spans="1:2" x14ac:dyDescent="0.25">
      <c r="A88" s="6" t="s">
        <v>5081</v>
      </c>
      <c r="B88">
        <v>4</v>
      </c>
    </row>
    <row r="89" spans="1:2" x14ac:dyDescent="0.25">
      <c r="A89" s="6" t="s">
        <v>6375</v>
      </c>
      <c r="B89">
        <v>1</v>
      </c>
    </row>
    <row r="90" spans="1:2" x14ac:dyDescent="0.25">
      <c r="A90" s="6" t="s">
        <v>1792</v>
      </c>
      <c r="B90">
        <v>1</v>
      </c>
    </row>
    <row r="91" spans="1:2" x14ac:dyDescent="0.25">
      <c r="A91" s="6" t="s">
        <v>2065</v>
      </c>
      <c r="B91">
        <v>1</v>
      </c>
    </row>
    <row r="92" spans="1:2" x14ac:dyDescent="0.25">
      <c r="A92" s="6" t="s">
        <v>110</v>
      </c>
      <c r="B92">
        <v>24</v>
      </c>
    </row>
    <row r="93" spans="1:2" x14ac:dyDescent="0.25">
      <c r="A93" s="6" t="s">
        <v>1026</v>
      </c>
      <c r="B93">
        <v>3</v>
      </c>
    </row>
    <row r="94" spans="1:2" x14ac:dyDescent="0.25">
      <c r="A94" s="6" t="s">
        <v>908</v>
      </c>
      <c r="B94">
        <v>2</v>
      </c>
    </row>
    <row r="95" spans="1:2" x14ac:dyDescent="0.25">
      <c r="A95" s="6" t="s">
        <v>1619</v>
      </c>
      <c r="B95">
        <v>1</v>
      </c>
    </row>
    <row r="96" spans="1:2" x14ac:dyDescent="0.25">
      <c r="A96" s="6" t="s">
        <v>371</v>
      </c>
      <c r="B96">
        <v>49</v>
      </c>
    </row>
    <row r="97" spans="1:2" x14ac:dyDescent="0.25">
      <c r="A97" s="6" t="s">
        <v>511</v>
      </c>
      <c r="B97">
        <v>6</v>
      </c>
    </row>
    <row r="98" spans="1:2" x14ac:dyDescent="0.25">
      <c r="A98" s="6" t="s">
        <v>1783</v>
      </c>
      <c r="B98">
        <v>1</v>
      </c>
    </row>
    <row r="99" spans="1:2" x14ac:dyDescent="0.25">
      <c r="A99" s="6" t="s">
        <v>1076</v>
      </c>
      <c r="B99">
        <v>3</v>
      </c>
    </row>
    <row r="100" spans="1:2" x14ac:dyDescent="0.25">
      <c r="A100" s="6" t="s">
        <v>1505</v>
      </c>
      <c r="B100">
        <v>3</v>
      </c>
    </row>
    <row r="101" spans="1:2" x14ac:dyDescent="0.25">
      <c r="A101" s="6" t="s">
        <v>144</v>
      </c>
      <c r="B101">
        <v>63</v>
      </c>
    </row>
    <row r="102" spans="1:2" x14ac:dyDescent="0.25">
      <c r="A102" s="6" t="s">
        <v>407</v>
      </c>
      <c r="B102">
        <v>6</v>
      </c>
    </row>
    <row r="103" spans="1:2" x14ac:dyDescent="0.25">
      <c r="A103" s="6" t="s">
        <v>2376</v>
      </c>
      <c r="B103">
        <v>3</v>
      </c>
    </row>
    <row r="104" spans="1:2" x14ac:dyDescent="0.25">
      <c r="A104" s="6" t="s">
        <v>2473</v>
      </c>
      <c r="B104">
        <v>2</v>
      </c>
    </row>
    <row r="105" spans="1:2" x14ac:dyDescent="0.25">
      <c r="A105" s="6" t="s">
        <v>3085</v>
      </c>
      <c r="B105">
        <v>4</v>
      </c>
    </row>
    <row r="106" spans="1:2" x14ac:dyDescent="0.25">
      <c r="A106" s="6" t="s">
        <v>2342</v>
      </c>
      <c r="B106">
        <v>5</v>
      </c>
    </row>
    <row r="107" spans="1:2" x14ac:dyDescent="0.25">
      <c r="A107" s="6" t="s">
        <v>2241</v>
      </c>
      <c r="B107">
        <v>12</v>
      </c>
    </row>
    <row r="108" spans="1:2" x14ac:dyDescent="0.25">
      <c r="A108" s="6" t="s">
        <v>2385</v>
      </c>
      <c r="B108">
        <v>16</v>
      </c>
    </row>
    <row r="109" spans="1:2" x14ac:dyDescent="0.25">
      <c r="A109" s="6" t="s">
        <v>2795</v>
      </c>
      <c r="B109">
        <v>5</v>
      </c>
    </row>
    <row r="110" spans="1:2" x14ac:dyDescent="0.25">
      <c r="A110" s="6" t="s">
        <v>3646</v>
      </c>
      <c r="B110">
        <v>1</v>
      </c>
    </row>
    <row r="111" spans="1:2" x14ac:dyDescent="0.25">
      <c r="A111" s="6" t="s">
        <v>2912</v>
      </c>
      <c r="B111">
        <v>7</v>
      </c>
    </row>
    <row r="112" spans="1:2" x14ac:dyDescent="0.25">
      <c r="A112" s="6" t="s">
        <v>3056</v>
      </c>
      <c r="B112">
        <v>2</v>
      </c>
    </row>
    <row r="113" spans="1:2" x14ac:dyDescent="0.25">
      <c r="A113" s="6" t="s">
        <v>3396</v>
      </c>
      <c r="B113">
        <v>1</v>
      </c>
    </row>
    <row r="114" spans="1:2" x14ac:dyDescent="0.25">
      <c r="A114" s="6" t="s">
        <v>3781</v>
      </c>
      <c r="B114">
        <v>1</v>
      </c>
    </row>
    <row r="115" spans="1:2" x14ac:dyDescent="0.25">
      <c r="A115" s="6" t="s">
        <v>5384</v>
      </c>
      <c r="B115">
        <v>1</v>
      </c>
    </row>
    <row r="116" spans="1:2" x14ac:dyDescent="0.25">
      <c r="A116" s="6" t="s">
        <v>2616</v>
      </c>
      <c r="B116">
        <v>5</v>
      </c>
    </row>
    <row r="117" spans="1:2" x14ac:dyDescent="0.25">
      <c r="A117" s="6" t="s">
        <v>2537</v>
      </c>
      <c r="B117">
        <v>1</v>
      </c>
    </row>
    <row r="118" spans="1:2" x14ac:dyDescent="0.25">
      <c r="A118" s="6" t="s">
        <v>2669</v>
      </c>
      <c r="B118">
        <v>10</v>
      </c>
    </row>
    <row r="119" spans="1:2" x14ac:dyDescent="0.25">
      <c r="A119" s="6" t="s">
        <v>2992</v>
      </c>
      <c r="B119">
        <v>8</v>
      </c>
    </row>
    <row r="120" spans="1:2" x14ac:dyDescent="0.25">
      <c r="A120" s="6" t="s">
        <v>2292</v>
      </c>
      <c r="B120">
        <v>9</v>
      </c>
    </row>
    <row r="121" spans="1:2" x14ac:dyDescent="0.25">
      <c r="A121" s="6" t="s">
        <v>2250</v>
      </c>
      <c r="B121">
        <v>68</v>
      </c>
    </row>
    <row r="122" spans="1:2" x14ac:dyDescent="0.25">
      <c r="A122" s="6" t="s">
        <v>6835</v>
      </c>
      <c r="B122">
        <v>1</v>
      </c>
    </row>
    <row r="123" spans="1:2" x14ac:dyDescent="0.25">
      <c r="A123" s="6" t="s">
        <v>2215</v>
      </c>
      <c r="B123">
        <v>76</v>
      </c>
    </row>
    <row r="124" spans="1:2" x14ac:dyDescent="0.25">
      <c r="A124" s="6" t="s">
        <v>9293</v>
      </c>
      <c r="B124">
        <v>1</v>
      </c>
    </row>
    <row r="125" spans="1:2" x14ac:dyDescent="0.25">
      <c r="A125" s="6" t="s">
        <v>5918</v>
      </c>
      <c r="B125">
        <v>1</v>
      </c>
    </row>
    <row r="126" spans="1:2" x14ac:dyDescent="0.25">
      <c r="A126" s="6" t="s">
        <v>6247</v>
      </c>
      <c r="B126">
        <v>1</v>
      </c>
    </row>
    <row r="127" spans="1:2" x14ac:dyDescent="0.25">
      <c r="A127" s="6" t="s">
        <v>6941</v>
      </c>
      <c r="B127">
        <v>1</v>
      </c>
    </row>
    <row r="128" spans="1:2" x14ac:dyDescent="0.25">
      <c r="A128" s="6" t="s">
        <v>4308</v>
      </c>
      <c r="B128">
        <v>3</v>
      </c>
    </row>
    <row r="129" spans="1:2" x14ac:dyDescent="0.25">
      <c r="A129" s="6" t="s">
        <v>4054</v>
      </c>
      <c r="B129">
        <v>1</v>
      </c>
    </row>
    <row r="130" spans="1:2" x14ac:dyDescent="0.25">
      <c r="A130" s="6" t="s">
        <v>10277</v>
      </c>
      <c r="B130">
        <v>1</v>
      </c>
    </row>
    <row r="131" spans="1:2" x14ac:dyDescent="0.25">
      <c r="A131" s="6" t="s">
        <v>8613</v>
      </c>
      <c r="B131">
        <v>4</v>
      </c>
    </row>
    <row r="132" spans="1:2" x14ac:dyDescent="0.25">
      <c r="A132" s="6" t="s">
        <v>7904</v>
      </c>
      <c r="B132">
        <v>11</v>
      </c>
    </row>
    <row r="133" spans="1:2" x14ac:dyDescent="0.25">
      <c r="A133" s="6" t="s">
        <v>8171</v>
      </c>
      <c r="B133">
        <v>3</v>
      </c>
    </row>
    <row r="134" spans="1:2" x14ac:dyDescent="0.25">
      <c r="A134" s="6" t="s">
        <v>11062</v>
      </c>
      <c r="B134">
        <v>1</v>
      </c>
    </row>
    <row r="135" spans="1:2" x14ac:dyDescent="0.25">
      <c r="A135" s="6" t="s">
        <v>9442</v>
      </c>
      <c r="B135">
        <v>2</v>
      </c>
    </row>
    <row r="136" spans="1:2" x14ac:dyDescent="0.25">
      <c r="A136" s="6" t="s">
        <v>9545</v>
      </c>
      <c r="B136">
        <v>3</v>
      </c>
    </row>
    <row r="137" spans="1:2" x14ac:dyDescent="0.25">
      <c r="A137" s="6" t="s">
        <v>10907</v>
      </c>
      <c r="B137">
        <v>1</v>
      </c>
    </row>
    <row r="138" spans="1:2" x14ac:dyDescent="0.25">
      <c r="A138" s="6" t="s">
        <v>7392</v>
      </c>
      <c r="B138">
        <v>2</v>
      </c>
    </row>
    <row r="139" spans="1:2" x14ac:dyDescent="0.25">
      <c r="A139" s="6" t="s">
        <v>7230</v>
      </c>
      <c r="B139">
        <v>20</v>
      </c>
    </row>
    <row r="140" spans="1:2" x14ac:dyDescent="0.25">
      <c r="A140" s="6" t="s">
        <v>7240</v>
      </c>
      <c r="B140">
        <v>20</v>
      </c>
    </row>
    <row r="141" spans="1:2" x14ac:dyDescent="0.25">
      <c r="A141" s="6" t="s">
        <v>7997</v>
      </c>
      <c r="B141">
        <v>2</v>
      </c>
    </row>
    <row r="142" spans="1:2" x14ac:dyDescent="0.25">
      <c r="A142" s="6" t="s">
        <v>8071</v>
      </c>
      <c r="B142">
        <v>2</v>
      </c>
    </row>
    <row r="143" spans="1:2" x14ac:dyDescent="0.25">
      <c r="A143" s="6" t="s">
        <v>7496</v>
      </c>
      <c r="B143">
        <v>9</v>
      </c>
    </row>
    <row r="144" spans="1:2" x14ac:dyDescent="0.25">
      <c r="A144" s="6" t="s">
        <v>7382</v>
      </c>
      <c r="B144">
        <v>23</v>
      </c>
    </row>
    <row r="145" spans="1:2" x14ac:dyDescent="0.25">
      <c r="A145" s="6" t="s">
        <v>7430</v>
      </c>
      <c r="B145">
        <v>12</v>
      </c>
    </row>
    <row r="146" spans="1:2" x14ac:dyDescent="0.25">
      <c r="A146" s="6" t="s">
        <v>8835</v>
      </c>
      <c r="B146">
        <v>2</v>
      </c>
    </row>
    <row r="147" spans="1:2" x14ac:dyDescent="0.25">
      <c r="A147" s="6" t="s">
        <v>8642</v>
      </c>
      <c r="B147">
        <v>1</v>
      </c>
    </row>
    <row r="148" spans="1:2" x14ac:dyDescent="0.25">
      <c r="A148" s="6" t="s">
        <v>7537</v>
      </c>
      <c r="B148">
        <v>13</v>
      </c>
    </row>
    <row r="149" spans="1:2" x14ac:dyDescent="0.25">
      <c r="A149" s="6" t="s">
        <v>7280</v>
      </c>
      <c r="B149">
        <v>1</v>
      </c>
    </row>
    <row r="150" spans="1:2" x14ac:dyDescent="0.25">
      <c r="A150" s="6" t="s">
        <v>8107</v>
      </c>
      <c r="B150">
        <v>1</v>
      </c>
    </row>
    <row r="151" spans="1:2" x14ac:dyDescent="0.25">
      <c r="A151" s="6" t="s">
        <v>10475</v>
      </c>
      <c r="B151">
        <v>3</v>
      </c>
    </row>
    <row r="152" spans="1:2" x14ac:dyDescent="0.25">
      <c r="A152" s="6" t="s">
        <v>10693</v>
      </c>
      <c r="B152">
        <v>1</v>
      </c>
    </row>
    <row r="153" spans="1:2" x14ac:dyDescent="0.25">
      <c r="A153" s="6" t="s">
        <v>8190</v>
      </c>
      <c r="B153">
        <v>5</v>
      </c>
    </row>
    <row r="154" spans="1:2" x14ac:dyDescent="0.25">
      <c r="A154" s="6" t="s">
        <v>9412</v>
      </c>
      <c r="B154">
        <v>1</v>
      </c>
    </row>
    <row r="155" spans="1:2" x14ac:dyDescent="0.25">
      <c r="A155" s="6" t="s">
        <v>9507</v>
      </c>
      <c r="B155">
        <v>3</v>
      </c>
    </row>
    <row r="156" spans="1:2" x14ac:dyDescent="0.25">
      <c r="A156" s="6" t="s">
        <v>10417</v>
      </c>
      <c r="B156">
        <v>1</v>
      </c>
    </row>
    <row r="157" spans="1:2" x14ac:dyDescent="0.25">
      <c r="A157" s="6" t="s">
        <v>8778</v>
      </c>
      <c r="B157">
        <v>4</v>
      </c>
    </row>
    <row r="158" spans="1:2" x14ac:dyDescent="0.25">
      <c r="A158" s="6" t="s">
        <v>9085</v>
      </c>
      <c r="B158">
        <v>1</v>
      </c>
    </row>
    <row r="159" spans="1:2" x14ac:dyDescent="0.25">
      <c r="A159" s="6" t="s">
        <v>7526</v>
      </c>
      <c r="B159">
        <v>5</v>
      </c>
    </row>
    <row r="160" spans="1:2" x14ac:dyDescent="0.25">
      <c r="A160" s="6" t="s">
        <v>7261</v>
      </c>
      <c r="B160">
        <v>10</v>
      </c>
    </row>
    <row r="161" spans="1:2" x14ac:dyDescent="0.25">
      <c r="A161" s="6" t="s">
        <v>7859</v>
      </c>
      <c r="B161">
        <v>2</v>
      </c>
    </row>
    <row r="162" spans="1:2" x14ac:dyDescent="0.25">
      <c r="A162" s="6" t="s">
        <v>7667</v>
      </c>
      <c r="B162">
        <v>11</v>
      </c>
    </row>
    <row r="163" spans="1:2" x14ac:dyDescent="0.25">
      <c r="A163" s="6" t="s">
        <v>7353</v>
      </c>
      <c r="B163">
        <v>19</v>
      </c>
    </row>
    <row r="164" spans="1:2" x14ac:dyDescent="0.25">
      <c r="A164" s="6" t="s">
        <v>8863</v>
      </c>
      <c r="B164">
        <v>3</v>
      </c>
    </row>
    <row r="165" spans="1:2" x14ac:dyDescent="0.25">
      <c r="A165" s="6" t="s">
        <v>7315</v>
      </c>
      <c r="B165">
        <v>10</v>
      </c>
    </row>
    <row r="166" spans="1:2" x14ac:dyDescent="0.25">
      <c r="A166" s="6" t="s">
        <v>7584</v>
      </c>
      <c r="B166">
        <v>12</v>
      </c>
    </row>
    <row r="167" spans="1:2" x14ac:dyDescent="0.25">
      <c r="A167" s="6" t="s">
        <v>9055</v>
      </c>
      <c r="B167">
        <v>2</v>
      </c>
    </row>
    <row r="168" spans="1:2" x14ac:dyDescent="0.25">
      <c r="A168" s="6" t="s">
        <v>10114</v>
      </c>
      <c r="B168">
        <v>1</v>
      </c>
    </row>
    <row r="169" spans="1:2" x14ac:dyDescent="0.25">
      <c r="A169" s="6" t="s">
        <v>7220</v>
      </c>
      <c r="B169">
        <v>19</v>
      </c>
    </row>
    <row r="170" spans="1:2" x14ac:dyDescent="0.25">
      <c r="A170" s="6" t="s">
        <v>7420</v>
      </c>
      <c r="B170">
        <v>13</v>
      </c>
    </row>
    <row r="171" spans="1:2" x14ac:dyDescent="0.25">
      <c r="A171" s="6" t="s">
        <v>8910</v>
      </c>
      <c r="B171">
        <v>2</v>
      </c>
    </row>
    <row r="172" spans="1:2" x14ac:dyDescent="0.25">
      <c r="A172" s="6" t="s">
        <v>7813</v>
      </c>
      <c r="B172">
        <v>8</v>
      </c>
    </row>
    <row r="173" spans="1:2" x14ac:dyDescent="0.25">
      <c r="A173" s="6" t="s">
        <v>7373</v>
      </c>
      <c r="B173">
        <v>27</v>
      </c>
    </row>
    <row r="174" spans="1:2" x14ac:dyDescent="0.25">
      <c r="A174" s="6" t="s">
        <v>8920</v>
      </c>
      <c r="B174">
        <v>2</v>
      </c>
    </row>
    <row r="175" spans="1:2" x14ac:dyDescent="0.25">
      <c r="A175" s="6" t="s">
        <v>8052</v>
      </c>
      <c r="B175">
        <v>3</v>
      </c>
    </row>
    <row r="176" spans="1:2" x14ac:dyDescent="0.25">
      <c r="A176" s="6" t="s">
        <v>8264</v>
      </c>
      <c r="B176">
        <v>5</v>
      </c>
    </row>
    <row r="177" spans="1:2" x14ac:dyDescent="0.25">
      <c r="A177" s="6" t="s">
        <v>10868</v>
      </c>
      <c r="B177">
        <v>1</v>
      </c>
    </row>
    <row r="178" spans="1:2" x14ac:dyDescent="0.25">
      <c r="A178" s="6" t="s">
        <v>7695</v>
      </c>
      <c r="B178">
        <v>11</v>
      </c>
    </row>
    <row r="179" spans="1:2" x14ac:dyDescent="0.25">
      <c r="A179" s="6" t="s">
        <v>10315</v>
      </c>
      <c r="B179">
        <v>1</v>
      </c>
    </row>
    <row r="180" spans="1:2" x14ac:dyDescent="0.25">
      <c r="A180" s="6" t="s">
        <v>9821</v>
      </c>
      <c r="B180">
        <v>1</v>
      </c>
    </row>
    <row r="181" spans="1:2" x14ac:dyDescent="0.25">
      <c r="A181" s="6" t="s">
        <v>11000</v>
      </c>
      <c r="B181">
        <v>1</v>
      </c>
    </row>
    <row r="182" spans="1:2" x14ac:dyDescent="0.25">
      <c r="A182" s="6" t="s">
        <v>7895</v>
      </c>
      <c r="B182">
        <v>7</v>
      </c>
    </row>
    <row r="183" spans="1:2" x14ac:dyDescent="0.25">
      <c r="A183" s="6" t="s">
        <v>10352</v>
      </c>
      <c r="B183">
        <v>3</v>
      </c>
    </row>
    <row r="184" spans="1:2" x14ac:dyDescent="0.25">
      <c r="A184" s="6" t="s">
        <v>10103</v>
      </c>
      <c r="B184">
        <v>1</v>
      </c>
    </row>
    <row r="185" spans="1:2" x14ac:dyDescent="0.25">
      <c r="A185" s="6" t="s">
        <v>7364</v>
      </c>
      <c r="B185">
        <v>24</v>
      </c>
    </row>
    <row r="186" spans="1:2" x14ac:dyDescent="0.25">
      <c r="A186" s="6" t="s">
        <v>7546</v>
      </c>
      <c r="B186">
        <v>12</v>
      </c>
    </row>
    <row r="187" spans="1:2" x14ac:dyDescent="0.25">
      <c r="A187" s="6" t="s">
        <v>7250</v>
      </c>
      <c r="B187">
        <v>22</v>
      </c>
    </row>
    <row r="188" spans="1:2" x14ac:dyDescent="0.25">
      <c r="A188" s="6" t="s">
        <v>7987</v>
      </c>
      <c r="B188">
        <v>3</v>
      </c>
    </row>
    <row r="189" spans="1:2" x14ac:dyDescent="0.25">
      <c r="A189" s="6" t="s">
        <v>11110</v>
      </c>
      <c r="B189">
        <v>1</v>
      </c>
    </row>
    <row r="190" spans="1:2" x14ac:dyDescent="0.25">
      <c r="A190" s="6" t="s">
        <v>7930</v>
      </c>
      <c r="B190">
        <v>4</v>
      </c>
    </row>
    <row r="191" spans="1:2" x14ac:dyDescent="0.25">
      <c r="A191" s="6" t="s">
        <v>7612</v>
      </c>
      <c r="B191">
        <v>8</v>
      </c>
    </row>
    <row r="192" spans="1:2" x14ac:dyDescent="0.25">
      <c r="A192" s="6" t="s">
        <v>9839</v>
      </c>
      <c r="B192">
        <v>2</v>
      </c>
    </row>
    <row r="193" spans="1:2" x14ac:dyDescent="0.25">
      <c r="A193" s="6" t="s">
        <v>8489</v>
      </c>
      <c r="B193">
        <v>6</v>
      </c>
    </row>
    <row r="194" spans="1:2" x14ac:dyDescent="0.25">
      <c r="A194" s="6" t="s">
        <v>8219</v>
      </c>
      <c r="B194">
        <v>3</v>
      </c>
    </row>
    <row r="195" spans="1:2" x14ac:dyDescent="0.25">
      <c r="A195" s="6" t="s">
        <v>8623</v>
      </c>
      <c r="B195">
        <v>12</v>
      </c>
    </row>
    <row r="196" spans="1:2" x14ac:dyDescent="0.25">
      <c r="A196" s="6" t="s">
        <v>8209</v>
      </c>
      <c r="B196">
        <v>11</v>
      </c>
    </row>
    <row r="197" spans="1:2" x14ac:dyDescent="0.25">
      <c r="A197" s="6" t="s">
        <v>5524</v>
      </c>
      <c r="B197">
        <v>1</v>
      </c>
    </row>
    <row r="198" spans="1:2" x14ac:dyDescent="0.25">
      <c r="A198" s="6" t="s">
        <v>6929</v>
      </c>
      <c r="B198">
        <v>1</v>
      </c>
    </row>
    <row r="199" spans="1:2" x14ac:dyDescent="0.25">
      <c r="A199" s="6" t="s">
        <v>4022</v>
      </c>
      <c r="B199">
        <v>2</v>
      </c>
    </row>
    <row r="200" spans="1:2" x14ac:dyDescent="0.25">
      <c r="A200" s="6" t="s">
        <v>4964</v>
      </c>
      <c r="B200">
        <v>1</v>
      </c>
    </row>
    <row r="201" spans="1:2" x14ac:dyDescent="0.25">
      <c r="A201" s="6" t="s">
        <v>6709</v>
      </c>
      <c r="B201">
        <v>1</v>
      </c>
    </row>
    <row r="202" spans="1:2" x14ac:dyDescent="0.25">
      <c r="A202" s="6" t="s">
        <v>4185</v>
      </c>
      <c r="B202">
        <v>2</v>
      </c>
    </row>
    <row r="203" spans="1:2" x14ac:dyDescent="0.25">
      <c r="A203" s="6" t="s">
        <v>5551</v>
      </c>
      <c r="B203">
        <v>1</v>
      </c>
    </row>
    <row r="204" spans="1:2" x14ac:dyDescent="0.25">
      <c r="A204" s="6" t="s">
        <v>6668</v>
      </c>
      <c r="B204">
        <v>1</v>
      </c>
    </row>
    <row r="205" spans="1:2" x14ac:dyDescent="0.25">
      <c r="A205" s="6" t="s">
        <v>5155</v>
      </c>
      <c r="B205">
        <v>7</v>
      </c>
    </row>
    <row r="206" spans="1:2" x14ac:dyDescent="0.25">
      <c r="A206" s="6" t="s">
        <v>4690</v>
      </c>
      <c r="B206">
        <v>2</v>
      </c>
    </row>
    <row r="207" spans="1:2" x14ac:dyDescent="0.25">
      <c r="A207" s="6" t="s">
        <v>4565</v>
      </c>
      <c r="B207">
        <v>4</v>
      </c>
    </row>
    <row r="208" spans="1:2" x14ac:dyDescent="0.25">
      <c r="A208" s="6" t="s">
        <v>5120</v>
      </c>
      <c r="B208">
        <v>2</v>
      </c>
    </row>
    <row r="209" spans="1:2" x14ac:dyDescent="0.25">
      <c r="A209" s="6" t="s">
        <v>7100</v>
      </c>
      <c r="B209">
        <v>1</v>
      </c>
    </row>
    <row r="210" spans="1:2" x14ac:dyDescent="0.25">
      <c r="A210" s="6" t="s">
        <v>4044</v>
      </c>
      <c r="B210">
        <v>2</v>
      </c>
    </row>
    <row r="211" spans="1:2" x14ac:dyDescent="0.25">
      <c r="A211" s="6" t="s">
        <v>7000</v>
      </c>
      <c r="B211">
        <v>2</v>
      </c>
    </row>
    <row r="212" spans="1:2" x14ac:dyDescent="0.25">
      <c r="A212" s="6" t="s">
        <v>5193</v>
      </c>
      <c r="B212">
        <v>2</v>
      </c>
    </row>
    <row r="213" spans="1:2" x14ac:dyDescent="0.25">
      <c r="A213" s="6" t="s">
        <v>5895</v>
      </c>
      <c r="B213">
        <v>3</v>
      </c>
    </row>
    <row r="214" spans="1:2" x14ac:dyDescent="0.25">
      <c r="A214" s="6" t="s">
        <v>6487</v>
      </c>
      <c r="B214">
        <v>1</v>
      </c>
    </row>
    <row r="215" spans="1:2" x14ac:dyDescent="0.25">
      <c r="A215" s="6" t="s">
        <v>12701</v>
      </c>
      <c r="B215">
        <v>1465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76904-A72C-4967-BE42-636C0F82AAF2}">
  <dimension ref="A1:B215"/>
  <sheetViews>
    <sheetView topLeftCell="B1" workbookViewId="0">
      <selection activeCell="A7" sqref="A1:B215"/>
    </sheetView>
  </sheetViews>
  <sheetFormatPr defaultRowHeight="15.75" x14ac:dyDescent="0.25"/>
  <cols>
    <col min="1" max="1" width="119.25" bestFit="1" customWidth="1"/>
    <col min="2" max="2" width="15.875" bestFit="1" customWidth="1"/>
  </cols>
  <sheetData>
    <row r="1" spans="1:2" x14ac:dyDescent="0.25">
      <c r="A1" t="s">
        <v>12746</v>
      </c>
    </row>
    <row r="2" spans="1:2" x14ac:dyDescent="0.25">
      <c r="A2" t="s">
        <v>12735</v>
      </c>
    </row>
    <row r="3" spans="1:2" x14ac:dyDescent="0.25">
      <c r="A3" s="5" t="s">
        <v>12700</v>
      </c>
      <c r="B3" t="s">
        <v>12728</v>
      </c>
    </row>
    <row r="4" spans="1:2" x14ac:dyDescent="0.25">
      <c r="A4" s="6" t="s">
        <v>8470</v>
      </c>
      <c r="B4">
        <v>1</v>
      </c>
    </row>
    <row r="5" spans="1:2" x14ac:dyDescent="0.25">
      <c r="A5" s="6" t="s">
        <v>4637</v>
      </c>
      <c r="B5">
        <v>2</v>
      </c>
    </row>
    <row r="6" spans="1:2" x14ac:dyDescent="0.25">
      <c r="A6" s="6" t="s">
        <v>6338</v>
      </c>
      <c r="B6">
        <v>1</v>
      </c>
    </row>
    <row r="7" spans="1:2" x14ac:dyDescent="0.25">
      <c r="A7" s="6" t="s">
        <v>5036</v>
      </c>
      <c r="B7">
        <v>2</v>
      </c>
    </row>
    <row r="8" spans="1:2" x14ac:dyDescent="0.25">
      <c r="A8" s="6" t="s">
        <v>5836</v>
      </c>
      <c r="B8">
        <v>2</v>
      </c>
    </row>
    <row r="9" spans="1:2" x14ac:dyDescent="0.25">
      <c r="A9" s="6" t="s">
        <v>5430</v>
      </c>
      <c r="B9">
        <v>2</v>
      </c>
    </row>
    <row r="10" spans="1:2" x14ac:dyDescent="0.25">
      <c r="A10" s="6" t="s">
        <v>2690</v>
      </c>
      <c r="B10">
        <v>3</v>
      </c>
    </row>
    <row r="11" spans="1:2" x14ac:dyDescent="0.25">
      <c r="A11" s="6" t="s">
        <v>1556</v>
      </c>
      <c r="B11">
        <v>1</v>
      </c>
    </row>
    <row r="12" spans="1:2" x14ac:dyDescent="0.25">
      <c r="A12" s="6" t="s">
        <v>5216</v>
      </c>
      <c r="B12">
        <v>2</v>
      </c>
    </row>
    <row r="13" spans="1:2" x14ac:dyDescent="0.25">
      <c r="A13" s="6" t="s">
        <v>6286</v>
      </c>
      <c r="B13">
        <v>1</v>
      </c>
    </row>
    <row r="14" spans="1:2" x14ac:dyDescent="0.25">
      <c r="A14" s="6" t="s">
        <v>17</v>
      </c>
      <c r="B14">
        <v>233</v>
      </c>
    </row>
    <row r="15" spans="1:2" x14ac:dyDescent="0.25">
      <c r="A15" s="6" t="s">
        <v>4329</v>
      </c>
      <c r="B15">
        <v>3</v>
      </c>
    </row>
    <row r="16" spans="1:2" x14ac:dyDescent="0.25">
      <c r="A16" s="6" t="s">
        <v>7111</v>
      </c>
      <c r="B16">
        <v>1</v>
      </c>
    </row>
    <row r="17" spans="1:2" x14ac:dyDescent="0.25">
      <c r="A17" s="6" t="s">
        <v>3860</v>
      </c>
      <c r="B17">
        <v>11</v>
      </c>
    </row>
    <row r="18" spans="1:2" x14ac:dyDescent="0.25">
      <c r="A18" s="6" t="s">
        <v>4242</v>
      </c>
      <c r="B18">
        <v>2</v>
      </c>
    </row>
    <row r="19" spans="1:2" x14ac:dyDescent="0.25">
      <c r="A19" s="6" t="s">
        <v>4318</v>
      </c>
      <c r="B19">
        <v>8</v>
      </c>
    </row>
    <row r="20" spans="1:2" x14ac:dyDescent="0.25">
      <c r="A20" s="6" t="s">
        <v>4085</v>
      </c>
      <c r="B20">
        <v>10</v>
      </c>
    </row>
    <row r="21" spans="1:2" x14ac:dyDescent="0.25">
      <c r="A21" s="6" t="s">
        <v>3995</v>
      </c>
      <c r="B21">
        <v>5</v>
      </c>
    </row>
    <row r="22" spans="1:2" x14ac:dyDescent="0.25">
      <c r="A22" s="6" t="s">
        <v>3850</v>
      </c>
      <c r="B22">
        <v>24</v>
      </c>
    </row>
    <row r="23" spans="1:2" x14ac:dyDescent="0.25">
      <c r="A23" s="6" t="s">
        <v>5494</v>
      </c>
      <c r="B23">
        <v>1</v>
      </c>
    </row>
    <row r="24" spans="1:2" x14ac:dyDescent="0.25">
      <c r="A24" s="6" t="s">
        <v>5091</v>
      </c>
      <c r="B24">
        <v>6</v>
      </c>
    </row>
    <row r="25" spans="1:2" x14ac:dyDescent="0.25">
      <c r="A25" s="6" t="s">
        <v>3499</v>
      </c>
      <c r="B25">
        <v>3</v>
      </c>
    </row>
    <row r="26" spans="1:2" x14ac:dyDescent="0.25">
      <c r="A26" s="6" t="s">
        <v>5457</v>
      </c>
      <c r="B26">
        <v>2</v>
      </c>
    </row>
    <row r="27" spans="1:2" x14ac:dyDescent="0.25">
      <c r="A27" s="6" t="s">
        <v>3879</v>
      </c>
      <c r="B27">
        <v>14</v>
      </c>
    </row>
    <row r="28" spans="1:2" x14ac:dyDescent="0.25">
      <c r="A28" s="6" t="s">
        <v>5727</v>
      </c>
      <c r="B28">
        <v>5</v>
      </c>
    </row>
    <row r="29" spans="1:2" x14ac:dyDescent="0.25">
      <c r="A29" s="6" t="s">
        <v>3901</v>
      </c>
      <c r="B29">
        <v>3</v>
      </c>
    </row>
    <row r="30" spans="1:2" x14ac:dyDescent="0.25">
      <c r="A30" s="6" t="s">
        <v>4915</v>
      </c>
      <c r="B30">
        <v>3</v>
      </c>
    </row>
    <row r="31" spans="1:2" x14ac:dyDescent="0.25">
      <c r="A31" s="6" t="s">
        <v>6349</v>
      </c>
      <c r="B31">
        <v>3</v>
      </c>
    </row>
    <row r="32" spans="1:2" x14ac:dyDescent="0.25">
      <c r="A32" s="6" t="s">
        <v>4298</v>
      </c>
      <c r="B32">
        <v>6</v>
      </c>
    </row>
    <row r="33" spans="1:2" x14ac:dyDescent="0.25">
      <c r="A33" s="6" t="s">
        <v>6544</v>
      </c>
      <c r="B33">
        <v>3</v>
      </c>
    </row>
    <row r="34" spans="1:2" x14ac:dyDescent="0.25">
      <c r="A34" s="6" t="s">
        <v>5874</v>
      </c>
      <c r="B34">
        <v>2</v>
      </c>
    </row>
    <row r="35" spans="1:2" x14ac:dyDescent="0.25">
      <c r="A35" s="6" t="s">
        <v>4905</v>
      </c>
      <c r="B35">
        <v>5</v>
      </c>
    </row>
    <row r="36" spans="1:2" x14ac:dyDescent="0.25">
      <c r="A36" s="6" t="s">
        <v>5506</v>
      </c>
      <c r="B36">
        <v>1</v>
      </c>
    </row>
    <row r="37" spans="1:2" x14ac:dyDescent="0.25">
      <c r="A37" s="6" t="s">
        <v>5282</v>
      </c>
      <c r="B37">
        <v>1</v>
      </c>
    </row>
    <row r="38" spans="1:2" x14ac:dyDescent="0.25">
      <c r="A38" s="6" t="s">
        <v>4754</v>
      </c>
      <c r="B38">
        <v>5</v>
      </c>
    </row>
    <row r="39" spans="1:2" x14ac:dyDescent="0.25">
      <c r="A39" s="6" t="s">
        <v>5004</v>
      </c>
      <c r="B39">
        <v>5</v>
      </c>
    </row>
    <row r="40" spans="1:2" x14ac:dyDescent="0.25">
      <c r="A40" s="6" t="s">
        <v>5993</v>
      </c>
      <c r="B40">
        <v>1</v>
      </c>
    </row>
    <row r="41" spans="1:2" x14ac:dyDescent="0.25">
      <c r="A41" s="6" t="s">
        <v>5571</v>
      </c>
      <c r="B41">
        <v>3</v>
      </c>
    </row>
    <row r="42" spans="1:2" x14ac:dyDescent="0.25">
      <c r="A42" s="6" t="s">
        <v>5271</v>
      </c>
      <c r="B42">
        <v>1</v>
      </c>
    </row>
    <row r="43" spans="1:2" x14ac:dyDescent="0.25">
      <c r="A43" s="6" t="s">
        <v>4103</v>
      </c>
      <c r="B43">
        <v>6</v>
      </c>
    </row>
    <row r="44" spans="1:2" x14ac:dyDescent="0.25">
      <c r="A44" s="6" t="s">
        <v>5102</v>
      </c>
      <c r="B44">
        <v>1</v>
      </c>
    </row>
    <row r="45" spans="1:2" x14ac:dyDescent="0.25">
      <c r="A45" s="6" t="s">
        <v>6575</v>
      </c>
      <c r="B45">
        <v>1</v>
      </c>
    </row>
    <row r="46" spans="1:2" x14ac:dyDescent="0.25">
      <c r="A46" s="6" t="s">
        <v>3840</v>
      </c>
      <c r="B46">
        <v>10</v>
      </c>
    </row>
    <row r="47" spans="1:2" x14ac:dyDescent="0.25">
      <c r="A47" s="6" t="s">
        <v>7170</v>
      </c>
      <c r="B47">
        <v>1</v>
      </c>
    </row>
    <row r="48" spans="1:2" x14ac:dyDescent="0.25">
      <c r="A48" s="6" t="s">
        <v>4744</v>
      </c>
      <c r="B48">
        <v>2</v>
      </c>
    </row>
    <row r="49" spans="1:2" x14ac:dyDescent="0.25">
      <c r="A49" s="6" t="s">
        <v>4387</v>
      </c>
      <c r="B49">
        <v>1</v>
      </c>
    </row>
    <row r="50" spans="1:2" x14ac:dyDescent="0.25">
      <c r="A50" s="6" t="s">
        <v>5718</v>
      </c>
      <c r="B50">
        <v>1</v>
      </c>
    </row>
    <row r="51" spans="1:2" x14ac:dyDescent="0.25">
      <c r="A51" s="6" t="s">
        <v>4609</v>
      </c>
      <c r="B51">
        <v>1</v>
      </c>
    </row>
    <row r="52" spans="1:2" x14ac:dyDescent="0.25">
      <c r="A52" s="6" t="s">
        <v>6594</v>
      </c>
      <c r="B52">
        <v>1</v>
      </c>
    </row>
    <row r="53" spans="1:2" x14ac:dyDescent="0.25">
      <c r="A53" s="6" t="s">
        <v>87</v>
      </c>
      <c r="B53">
        <v>18</v>
      </c>
    </row>
    <row r="54" spans="1:2" x14ac:dyDescent="0.25">
      <c r="A54" s="6" t="s">
        <v>4194</v>
      </c>
      <c r="B54">
        <v>3</v>
      </c>
    </row>
    <row r="55" spans="1:2" x14ac:dyDescent="0.25">
      <c r="A55" s="6" t="s">
        <v>4397</v>
      </c>
      <c r="B55">
        <v>9</v>
      </c>
    </row>
    <row r="56" spans="1:2" x14ac:dyDescent="0.25">
      <c r="A56" s="6" t="s">
        <v>4231</v>
      </c>
      <c r="B56">
        <v>4</v>
      </c>
    </row>
    <row r="57" spans="1:2" x14ac:dyDescent="0.25">
      <c r="A57" s="6" t="s">
        <v>6618</v>
      </c>
      <c r="B57">
        <v>1</v>
      </c>
    </row>
    <row r="58" spans="1:2" x14ac:dyDescent="0.25">
      <c r="A58" s="6" t="s">
        <v>6960</v>
      </c>
      <c r="B58">
        <v>1</v>
      </c>
    </row>
    <row r="59" spans="1:2" x14ac:dyDescent="0.25">
      <c r="A59" s="6" t="s">
        <v>6079</v>
      </c>
      <c r="B59">
        <v>3</v>
      </c>
    </row>
    <row r="60" spans="1:2" x14ac:dyDescent="0.25">
      <c r="A60" s="6" t="s">
        <v>6460</v>
      </c>
      <c r="B60">
        <v>2</v>
      </c>
    </row>
    <row r="61" spans="1:2" x14ac:dyDescent="0.25">
      <c r="A61" s="6" t="s">
        <v>6880</v>
      </c>
      <c r="B61">
        <v>1</v>
      </c>
    </row>
    <row r="62" spans="1:2" x14ac:dyDescent="0.25">
      <c r="A62" s="6" t="s">
        <v>2273</v>
      </c>
      <c r="B62">
        <v>13</v>
      </c>
    </row>
    <row r="63" spans="1:2" x14ac:dyDescent="0.25">
      <c r="A63" s="6" t="s">
        <v>5375</v>
      </c>
      <c r="B63">
        <v>1</v>
      </c>
    </row>
    <row r="64" spans="1:2" x14ac:dyDescent="0.25">
      <c r="A64" s="6" t="s">
        <v>5864</v>
      </c>
      <c r="B64">
        <v>1</v>
      </c>
    </row>
    <row r="65" spans="1:2" x14ac:dyDescent="0.25">
      <c r="A65" s="6" t="s">
        <v>4803</v>
      </c>
      <c r="B65">
        <v>1</v>
      </c>
    </row>
    <row r="66" spans="1:2" x14ac:dyDescent="0.25">
      <c r="A66" s="6" t="s">
        <v>4700</v>
      </c>
      <c r="B66">
        <v>1</v>
      </c>
    </row>
    <row r="67" spans="1:2" x14ac:dyDescent="0.25">
      <c r="A67" s="6" t="s">
        <v>6678</v>
      </c>
      <c r="B67">
        <v>1</v>
      </c>
    </row>
    <row r="68" spans="1:2" x14ac:dyDescent="0.25">
      <c r="A68" s="6" t="s">
        <v>4665</v>
      </c>
      <c r="B68">
        <v>1</v>
      </c>
    </row>
    <row r="69" spans="1:2" x14ac:dyDescent="0.25">
      <c r="A69" s="6" t="s">
        <v>4141</v>
      </c>
      <c r="B69">
        <v>2</v>
      </c>
    </row>
    <row r="70" spans="1:2" x14ac:dyDescent="0.25">
      <c r="A70" s="6" t="s">
        <v>4213</v>
      </c>
      <c r="B70">
        <v>2</v>
      </c>
    </row>
    <row r="71" spans="1:2" x14ac:dyDescent="0.25">
      <c r="A71" s="6" t="s">
        <v>4370</v>
      </c>
      <c r="B71">
        <v>1</v>
      </c>
    </row>
    <row r="72" spans="1:2" x14ac:dyDescent="0.25">
      <c r="A72" s="6" t="s">
        <v>4821</v>
      </c>
      <c r="B72">
        <v>5</v>
      </c>
    </row>
    <row r="73" spans="1:2" x14ac:dyDescent="0.25">
      <c r="A73" s="6" t="s">
        <v>4112</v>
      </c>
      <c r="B73">
        <v>1</v>
      </c>
    </row>
    <row r="74" spans="1:2" x14ac:dyDescent="0.25">
      <c r="A74" s="6" t="s">
        <v>4479</v>
      </c>
      <c r="B74">
        <v>4</v>
      </c>
    </row>
    <row r="75" spans="1:2" x14ac:dyDescent="0.25">
      <c r="A75" s="6" t="s">
        <v>4035</v>
      </c>
      <c r="B75">
        <v>7</v>
      </c>
    </row>
    <row r="76" spans="1:2" x14ac:dyDescent="0.25">
      <c r="A76" s="6" t="s">
        <v>4589</v>
      </c>
      <c r="B76">
        <v>3</v>
      </c>
    </row>
    <row r="77" spans="1:2" x14ac:dyDescent="0.25">
      <c r="A77" s="6" t="s">
        <v>3611</v>
      </c>
      <c r="B77">
        <v>2</v>
      </c>
    </row>
    <row r="78" spans="1:2" x14ac:dyDescent="0.25">
      <c r="A78" s="6" t="s">
        <v>5365</v>
      </c>
      <c r="B78">
        <v>1</v>
      </c>
    </row>
    <row r="79" spans="1:2" x14ac:dyDescent="0.25">
      <c r="A79" s="6" t="s">
        <v>6449</v>
      </c>
      <c r="B79">
        <v>1</v>
      </c>
    </row>
    <row r="80" spans="1:2" x14ac:dyDescent="0.25">
      <c r="A80" s="6" t="s">
        <v>2310</v>
      </c>
      <c r="B80">
        <v>52</v>
      </c>
    </row>
    <row r="81" spans="1:2" x14ac:dyDescent="0.25">
      <c r="A81" s="6" t="s">
        <v>3477</v>
      </c>
      <c r="B81">
        <v>8</v>
      </c>
    </row>
    <row r="82" spans="1:2" x14ac:dyDescent="0.25">
      <c r="A82" s="6" t="s">
        <v>4407</v>
      </c>
      <c r="B82">
        <v>2</v>
      </c>
    </row>
    <row r="83" spans="1:2" x14ac:dyDescent="0.25">
      <c r="A83" s="6" t="s">
        <v>1465</v>
      </c>
      <c r="B83">
        <v>1</v>
      </c>
    </row>
    <row r="84" spans="1:2" x14ac:dyDescent="0.25">
      <c r="A84" s="6" t="s">
        <v>920</v>
      </c>
      <c r="B84">
        <v>1</v>
      </c>
    </row>
    <row r="85" spans="1:2" x14ac:dyDescent="0.25">
      <c r="A85" s="6" t="s">
        <v>1756</v>
      </c>
      <c r="B85">
        <v>1</v>
      </c>
    </row>
    <row r="86" spans="1:2" x14ac:dyDescent="0.25">
      <c r="A86" s="6" t="s">
        <v>4464</v>
      </c>
      <c r="B86">
        <v>6</v>
      </c>
    </row>
    <row r="87" spans="1:2" x14ac:dyDescent="0.25">
      <c r="A87" s="6" t="s">
        <v>5626</v>
      </c>
      <c r="B87">
        <v>1</v>
      </c>
    </row>
    <row r="88" spans="1:2" x14ac:dyDescent="0.25">
      <c r="A88" s="6" t="s">
        <v>5081</v>
      </c>
      <c r="B88">
        <v>4</v>
      </c>
    </row>
    <row r="89" spans="1:2" x14ac:dyDescent="0.25">
      <c r="A89" s="6" t="s">
        <v>6375</v>
      </c>
      <c r="B89">
        <v>1</v>
      </c>
    </row>
    <row r="90" spans="1:2" x14ac:dyDescent="0.25">
      <c r="A90" s="6" t="s">
        <v>1792</v>
      </c>
      <c r="B90">
        <v>1</v>
      </c>
    </row>
    <row r="91" spans="1:2" x14ac:dyDescent="0.25">
      <c r="A91" s="6" t="s">
        <v>2065</v>
      </c>
      <c r="B91">
        <v>1</v>
      </c>
    </row>
    <row r="92" spans="1:2" x14ac:dyDescent="0.25">
      <c r="A92" s="6" t="s">
        <v>110</v>
      </c>
      <c r="B92">
        <v>24</v>
      </c>
    </row>
    <row r="93" spans="1:2" x14ac:dyDescent="0.25">
      <c r="A93" s="6" t="s">
        <v>1026</v>
      </c>
      <c r="B93">
        <v>3</v>
      </c>
    </row>
    <row r="94" spans="1:2" x14ac:dyDescent="0.25">
      <c r="A94" s="6" t="s">
        <v>908</v>
      </c>
      <c r="B94">
        <v>2</v>
      </c>
    </row>
    <row r="95" spans="1:2" x14ac:dyDescent="0.25">
      <c r="A95" s="6" t="s">
        <v>1619</v>
      </c>
      <c r="B95">
        <v>1</v>
      </c>
    </row>
    <row r="96" spans="1:2" x14ac:dyDescent="0.25">
      <c r="A96" s="6" t="s">
        <v>371</v>
      </c>
      <c r="B96">
        <v>49</v>
      </c>
    </row>
    <row r="97" spans="1:2" x14ac:dyDescent="0.25">
      <c r="A97" s="6" t="s">
        <v>511</v>
      </c>
      <c r="B97">
        <v>6</v>
      </c>
    </row>
    <row r="98" spans="1:2" x14ac:dyDescent="0.25">
      <c r="A98" s="6" t="s">
        <v>1783</v>
      </c>
      <c r="B98">
        <v>1</v>
      </c>
    </row>
    <row r="99" spans="1:2" x14ac:dyDescent="0.25">
      <c r="A99" s="6" t="s">
        <v>1076</v>
      </c>
      <c r="B99">
        <v>3</v>
      </c>
    </row>
    <row r="100" spans="1:2" x14ac:dyDescent="0.25">
      <c r="A100" s="6" t="s">
        <v>1505</v>
      </c>
      <c r="B100">
        <v>3</v>
      </c>
    </row>
    <row r="101" spans="1:2" x14ac:dyDescent="0.25">
      <c r="A101" s="6" t="s">
        <v>144</v>
      </c>
      <c r="B101">
        <v>63</v>
      </c>
    </row>
    <row r="102" spans="1:2" x14ac:dyDescent="0.25">
      <c r="A102" s="6" t="s">
        <v>407</v>
      </c>
      <c r="B102">
        <v>6</v>
      </c>
    </row>
    <row r="103" spans="1:2" x14ac:dyDescent="0.25">
      <c r="A103" s="6" t="s">
        <v>2376</v>
      </c>
      <c r="B103">
        <v>3</v>
      </c>
    </row>
    <row r="104" spans="1:2" x14ac:dyDescent="0.25">
      <c r="A104" s="6" t="s">
        <v>2473</v>
      </c>
      <c r="B104">
        <v>2</v>
      </c>
    </row>
    <row r="105" spans="1:2" x14ac:dyDescent="0.25">
      <c r="A105" s="6" t="s">
        <v>3085</v>
      </c>
      <c r="B105">
        <v>4</v>
      </c>
    </row>
    <row r="106" spans="1:2" x14ac:dyDescent="0.25">
      <c r="A106" s="6" t="s">
        <v>2342</v>
      </c>
      <c r="B106">
        <v>5</v>
      </c>
    </row>
    <row r="107" spans="1:2" x14ac:dyDescent="0.25">
      <c r="A107" s="6" t="s">
        <v>2241</v>
      </c>
      <c r="B107">
        <v>12</v>
      </c>
    </row>
    <row r="108" spans="1:2" x14ac:dyDescent="0.25">
      <c r="A108" s="6" t="s">
        <v>2385</v>
      </c>
      <c r="B108">
        <v>16</v>
      </c>
    </row>
    <row r="109" spans="1:2" x14ac:dyDescent="0.25">
      <c r="A109" s="6" t="s">
        <v>2795</v>
      </c>
      <c r="B109">
        <v>5</v>
      </c>
    </row>
    <row r="110" spans="1:2" x14ac:dyDescent="0.25">
      <c r="A110" s="6" t="s">
        <v>3646</v>
      </c>
      <c r="B110">
        <v>1</v>
      </c>
    </row>
    <row r="111" spans="1:2" x14ac:dyDescent="0.25">
      <c r="A111" s="6" t="s">
        <v>2912</v>
      </c>
      <c r="B111">
        <v>7</v>
      </c>
    </row>
    <row r="112" spans="1:2" x14ac:dyDescent="0.25">
      <c r="A112" s="6" t="s">
        <v>3056</v>
      </c>
      <c r="B112">
        <v>2</v>
      </c>
    </row>
    <row r="113" spans="1:2" x14ac:dyDescent="0.25">
      <c r="A113" s="6" t="s">
        <v>3396</v>
      </c>
      <c r="B113">
        <v>1</v>
      </c>
    </row>
    <row r="114" spans="1:2" x14ac:dyDescent="0.25">
      <c r="A114" s="6" t="s">
        <v>3781</v>
      </c>
      <c r="B114">
        <v>1</v>
      </c>
    </row>
    <row r="115" spans="1:2" x14ac:dyDescent="0.25">
      <c r="A115" s="6" t="s">
        <v>5384</v>
      </c>
      <c r="B115">
        <v>1</v>
      </c>
    </row>
    <row r="116" spans="1:2" x14ac:dyDescent="0.25">
      <c r="A116" s="6" t="s">
        <v>2616</v>
      </c>
      <c r="B116">
        <v>5</v>
      </c>
    </row>
    <row r="117" spans="1:2" x14ac:dyDescent="0.25">
      <c r="A117" s="6" t="s">
        <v>2537</v>
      </c>
      <c r="B117">
        <v>1</v>
      </c>
    </row>
    <row r="118" spans="1:2" x14ac:dyDescent="0.25">
      <c r="A118" s="6" t="s">
        <v>2669</v>
      </c>
      <c r="B118">
        <v>10</v>
      </c>
    </row>
    <row r="119" spans="1:2" x14ac:dyDescent="0.25">
      <c r="A119" s="6" t="s">
        <v>2992</v>
      </c>
      <c r="B119">
        <v>8</v>
      </c>
    </row>
    <row r="120" spans="1:2" x14ac:dyDescent="0.25">
      <c r="A120" s="6" t="s">
        <v>2292</v>
      </c>
      <c r="B120">
        <v>9</v>
      </c>
    </row>
    <row r="121" spans="1:2" x14ac:dyDescent="0.25">
      <c r="A121" s="6" t="s">
        <v>2250</v>
      </c>
      <c r="B121">
        <v>68</v>
      </c>
    </row>
    <row r="122" spans="1:2" x14ac:dyDescent="0.25">
      <c r="A122" s="6" t="s">
        <v>6835</v>
      </c>
      <c r="B122">
        <v>1</v>
      </c>
    </row>
    <row r="123" spans="1:2" x14ac:dyDescent="0.25">
      <c r="A123" s="6" t="s">
        <v>2215</v>
      </c>
      <c r="B123">
        <v>76</v>
      </c>
    </row>
    <row r="124" spans="1:2" x14ac:dyDescent="0.25">
      <c r="A124" s="6" t="s">
        <v>9293</v>
      </c>
      <c r="B124">
        <v>1</v>
      </c>
    </row>
    <row r="125" spans="1:2" x14ac:dyDescent="0.25">
      <c r="A125" s="6" t="s">
        <v>5918</v>
      </c>
      <c r="B125">
        <v>1</v>
      </c>
    </row>
    <row r="126" spans="1:2" x14ac:dyDescent="0.25">
      <c r="A126" s="6" t="s">
        <v>6247</v>
      </c>
      <c r="B126">
        <v>1</v>
      </c>
    </row>
    <row r="127" spans="1:2" x14ac:dyDescent="0.25">
      <c r="A127" s="6" t="s">
        <v>6941</v>
      </c>
      <c r="B127">
        <v>1</v>
      </c>
    </row>
    <row r="128" spans="1:2" x14ac:dyDescent="0.25">
      <c r="A128" s="6" t="s">
        <v>4308</v>
      </c>
      <c r="B128">
        <v>3</v>
      </c>
    </row>
    <row r="129" spans="1:2" x14ac:dyDescent="0.25">
      <c r="A129" s="6" t="s">
        <v>4054</v>
      </c>
      <c r="B129">
        <v>1</v>
      </c>
    </row>
    <row r="130" spans="1:2" x14ac:dyDescent="0.25">
      <c r="A130" s="6" t="s">
        <v>10277</v>
      </c>
      <c r="B130">
        <v>1</v>
      </c>
    </row>
    <row r="131" spans="1:2" x14ac:dyDescent="0.25">
      <c r="A131" s="6" t="s">
        <v>8613</v>
      </c>
      <c r="B131">
        <v>4</v>
      </c>
    </row>
    <row r="132" spans="1:2" x14ac:dyDescent="0.25">
      <c r="A132" s="6" t="s">
        <v>7904</v>
      </c>
      <c r="B132">
        <v>11</v>
      </c>
    </row>
    <row r="133" spans="1:2" x14ac:dyDescent="0.25">
      <c r="A133" s="6" t="s">
        <v>8171</v>
      </c>
      <c r="B133">
        <v>3</v>
      </c>
    </row>
    <row r="134" spans="1:2" x14ac:dyDescent="0.25">
      <c r="A134" s="6" t="s">
        <v>11062</v>
      </c>
      <c r="B134">
        <v>1</v>
      </c>
    </row>
    <row r="135" spans="1:2" x14ac:dyDescent="0.25">
      <c r="A135" s="6" t="s">
        <v>9442</v>
      </c>
      <c r="B135">
        <v>2</v>
      </c>
    </row>
    <row r="136" spans="1:2" x14ac:dyDescent="0.25">
      <c r="A136" s="6" t="s">
        <v>9545</v>
      </c>
      <c r="B136">
        <v>3</v>
      </c>
    </row>
    <row r="137" spans="1:2" x14ac:dyDescent="0.25">
      <c r="A137" s="6" t="s">
        <v>10907</v>
      </c>
      <c r="B137">
        <v>1</v>
      </c>
    </row>
    <row r="138" spans="1:2" x14ac:dyDescent="0.25">
      <c r="A138" s="6" t="s">
        <v>7392</v>
      </c>
      <c r="B138">
        <v>2</v>
      </c>
    </row>
    <row r="139" spans="1:2" x14ac:dyDescent="0.25">
      <c r="A139" s="6" t="s">
        <v>7230</v>
      </c>
      <c r="B139">
        <v>20</v>
      </c>
    </row>
    <row r="140" spans="1:2" x14ac:dyDescent="0.25">
      <c r="A140" s="6" t="s">
        <v>7240</v>
      </c>
      <c r="B140">
        <v>20</v>
      </c>
    </row>
    <row r="141" spans="1:2" x14ac:dyDescent="0.25">
      <c r="A141" s="6" t="s">
        <v>7997</v>
      </c>
      <c r="B141">
        <v>2</v>
      </c>
    </row>
    <row r="142" spans="1:2" x14ac:dyDescent="0.25">
      <c r="A142" s="6" t="s">
        <v>8071</v>
      </c>
      <c r="B142">
        <v>2</v>
      </c>
    </row>
    <row r="143" spans="1:2" x14ac:dyDescent="0.25">
      <c r="A143" s="6" t="s">
        <v>7496</v>
      </c>
      <c r="B143">
        <v>9</v>
      </c>
    </row>
    <row r="144" spans="1:2" x14ac:dyDescent="0.25">
      <c r="A144" s="6" t="s">
        <v>7382</v>
      </c>
      <c r="B144">
        <v>23</v>
      </c>
    </row>
    <row r="145" spans="1:2" x14ac:dyDescent="0.25">
      <c r="A145" s="6" t="s">
        <v>7430</v>
      </c>
      <c r="B145">
        <v>12</v>
      </c>
    </row>
    <row r="146" spans="1:2" x14ac:dyDescent="0.25">
      <c r="A146" s="6" t="s">
        <v>8835</v>
      </c>
      <c r="B146">
        <v>2</v>
      </c>
    </row>
    <row r="147" spans="1:2" x14ac:dyDescent="0.25">
      <c r="A147" s="6" t="s">
        <v>8642</v>
      </c>
      <c r="B147">
        <v>1</v>
      </c>
    </row>
    <row r="148" spans="1:2" x14ac:dyDescent="0.25">
      <c r="A148" s="6" t="s">
        <v>7537</v>
      </c>
      <c r="B148">
        <v>13</v>
      </c>
    </row>
    <row r="149" spans="1:2" x14ac:dyDescent="0.25">
      <c r="A149" s="6" t="s">
        <v>7280</v>
      </c>
      <c r="B149">
        <v>1</v>
      </c>
    </row>
    <row r="150" spans="1:2" x14ac:dyDescent="0.25">
      <c r="A150" s="6" t="s">
        <v>8107</v>
      </c>
      <c r="B150">
        <v>1</v>
      </c>
    </row>
    <row r="151" spans="1:2" x14ac:dyDescent="0.25">
      <c r="A151" s="6" t="s">
        <v>10475</v>
      </c>
      <c r="B151">
        <v>3</v>
      </c>
    </row>
    <row r="152" spans="1:2" x14ac:dyDescent="0.25">
      <c r="A152" s="6" t="s">
        <v>10693</v>
      </c>
      <c r="B152">
        <v>1</v>
      </c>
    </row>
    <row r="153" spans="1:2" x14ac:dyDescent="0.25">
      <c r="A153" s="6" t="s">
        <v>8190</v>
      </c>
      <c r="B153">
        <v>5</v>
      </c>
    </row>
    <row r="154" spans="1:2" x14ac:dyDescent="0.25">
      <c r="A154" s="6" t="s">
        <v>9412</v>
      </c>
      <c r="B154">
        <v>1</v>
      </c>
    </row>
    <row r="155" spans="1:2" x14ac:dyDescent="0.25">
      <c r="A155" s="6" t="s">
        <v>9507</v>
      </c>
      <c r="B155">
        <v>3</v>
      </c>
    </row>
    <row r="156" spans="1:2" x14ac:dyDescent="0.25">
      <c r="A156" s="6" t="s">
        <v>10417</v>
      </c>
      <c r="B156">
        <v>1</v>
      </c>
    </row>
    <row r="157" spans="1:2" x14ac:dyDescent="0.25">
      <c r="A157" s="6" t="s">
        <v>8778</v>
      </c>
      <c r="B157">
        <v>4</v>
      </c>
    </row>
    <row r="158" spans="1:2" x14ac:dyDescent="0.25">
      <c r="A158" s="6" t="s">
        <v>9085</v>
      </c>
      <c r="B158">
        <v>1</v>
      </c>
    </row>
    <row r="159" spans="1:2" x14ac:dyDescent="0.25">
      <c r="A159" s="6" t="s">
        <v>7526</v>
      </c>
      <c r="B159">
        <v>5</v>
      </c>
    </row>
    <row r="160" spans="1:2" x14ac:dyDescent="0.25">
      <c r="A160" s="6" t="s">
        <v>7261</v>
      </c>
      <c r="B160">
        <v>10</v>
      </c>
    </row>
    <row r="161" spans="1:2" x14ac:dyDescent="0.25">
      <c r="A161" s="6" t="s">
        <v>7859</v>
      </c>
      <c r="B161">
        <v>2</v>
      </c>
    </row>
    <row r="162" spans="1:2" x14ac:dyDescent="0.25">
      <c r="A162" s="6" t="s">
        <v>7667</v>
      </c>
      <c r="B162">
        <v>11</v>
      </c>
    </row>
    <row r="163" spans="1:2" x14ac:dyDescent="0.25">
      <c r="A163" s="6" t="s">
        <v>7353</v>
      </c>
      <c r="B163">
        <v>19</v>
      </c>
    </row>
    <row r="164" spans="1:2" x14ac:dyDescent="0.25">
      <c r="A164" s="6" t="s">
        <v>8863</v>
      </c>
      <c r="B164">
        <v>3</v>
      </c>
    </row>
    <row r="165" spans="1:2" x14ac:dyDescent="0.25">
      <c r="A165" s="6" t="s">
        <v>7315</v>
      </c>
      <c r="B165">
        <v>10</v>
      </c>
    </row>
    <row r="166" spans="1:2" x14ac:dyDescent="0.25">
      <c r="A166" s="6" t="s">
        <v>7584</v>
      </c>
      <c r="B166">
        <v>12</v>
      </c>
    </row>
    <row r="167" spans="1:2" x14ac:dyDescent="0.25">
      <c r="A167" s="6" t="s">
        <v>9055</v>
      </c>
      <c r="B167">
        <v>2</v>
      </c>
    </row>
    <row r="168" spans="1:2" x14ac:dyDescent="0.25">
      <c r="A168" s="6" t="s">
        <v>10114</v>
      </c>
      <c r="B168">
        <v>1</v>
      </c>
    </row>
    <row r="169" spans="1:2" x14ac:dyDescent="0.25">
      <c r="A169" s="6" t="s">
        <v>7220</v>
      </c>
      <c r="B169">
        <v>19</v>
      </c>
    </row>
    <row r="170" spans="1:2" x14ac:dyDescent="0.25">
      <c r="A170" s="6" t="s">
        <v>7420</v>
      </c>
      <c r="B170">
        <v>13</v>
      </c>
    </row>
    <row r="171" spans="1:2" x14ac:dyDescent="0.25">
      <c r="A171" s="6" t="s">
        <v>8910</v>
      </c>
      <c r="B171">
        <v>2</v>
      </c>
    </row>
    <row r="172" spans="1:2" x14ac:dyDescent="0.25">
      <c r="A172" s="6" t="s">
        <v>7813</v>
      </c>
      <c r="B172">
        <v>8</v>
      </c>
    </row>
    <row r="173" spans="1:2" x14ac:dyDescent="0.25">
      <c r="A173" s="6" t="s">
        <v>7373</v>
      </c>
      <c r="B173">
        <v>27</v>
      </c>
    </row>
    <row r="174" spans="1:2" x14ac:dyDescent="0.25">
      <c r="A174" s="6" t="s">
        <v>8920</v>
      </c>
      <c r="B174">
        <v>2</v>
      </c>
    </row>
    <row r="175" spans="1:2" x14ac:dyDescent="0.25">
      <c r="A175" s="6" t="s">
        <v>8052</v>
      </c>
      <c r="B175">
        <v>3</v>
      </c>
    </row>
    <row r="176" spans="1:2" x14ac:dyDescent="0.25">
      <c r="A176" s="6" t="s">
        <v>8264</v>
      </c>
      <c r="B176">
        <v>5</v>
      </c>
    </row>
    <row r="177" spans="1:2" x14ac:dyDescent="0.25">
      <c r="A177" s="6" t="s">
        <v>10868</v>
      </c>
      <c r="B177">
        <v>1</v>
      </c>
    </row>
    <row r="178" spans="1:2" x14ac:dyDescent="0.25">
      <c r="A178" s="6" t="s">
        <v>7695</v>
      </c>
      <c r="B178">
        <v>11</v>
      </c>
    </row>
    <row r="179" spans="1:2" x14ac:dyDescent="0.25">
      <c r="A179" s="6" t="s">
        <v>10315</v>
      </c>
      <c r="B179">
        <v>1</v>
      </c>
    </row>
    <row r="180" spans="1:2" x14ac:dyDescent="0.25">
      <c r="A180" s="6" t="s">
        <v>9821</v>
      </c>
      <c r="B180">
        <v>1</v>
      </c>
    </row>
    <row r="181" spans="1:2" x14ac:dyDescent="0.25">
      <c r="A181" s="6" t="s">
        <v>11000</v>
      </c>
      <c r="B181">
        <v>1</v>
      </c>
    </row>
    <row r="182" spans="1:2" x14ac:dyDescent="0.25">
      <c r="A182" s="6" t="s">
        <v>7895</v>
      </c>
      <c r="B182">
        <v>7</v>
      </c>
    </row>
    <row r="183" spans="1:2" x14ac:dyDescent="0.25">
      <c r="A183" s="6" t="s">
        <v>10352</v>
      </c>
      <c r="B183">
        <v>3</v>
      </c>
    </row>
    <row r="184" spans="1:2" x14ac:dyDescent="0.25">
      <c r="A184" s="6" t="s">
        <v>10103</v>
      </c>
      <c r="B184">
        <v>1</v>
      </c>
    </row>
    <row r="185" spans="1:2" x14ac:dyDescent="0.25">
      <c r="A185" s="6" t="s">
        <v>7364</v>
      </c>
      <c r="B185">
        <v>24</v>
      </c>
    </row>
    <row r="186" spans="1:2" x14ac:dyDescent="0.25">
      <c r="A186" s="6" t="s">
        <v>7546</v>
      </c>
      <c r="B186">
        <v>12</v>
      </c>
    </row>
    <row r="187" spans="1:2" x14ac:dyDescent="0.25">
      <c r="A187" s="6" t="s">
        <v>7250</v>
      </c>
      <c r="B187">
        <v>22</v>
      </c>
    </row>
    <row r="188" spans="1:2" x14ac:dyDescent="0.25">
      <c r="A188" s="6" t="s">
        <v>7987</v>
      </c>
      <c r="B188">
        <v>3</v>
      </c>
    </row>
    <row r="189" spans="1:2" x14ac:dyDescent="0.25">
      <c r="A189" s="6" t="s">
        <v>11110</v>
      </c>
      <c r="B189">
        <v>1</v>
      </c>
    </row>
    <row r="190" spans="1:2" x14ac:dyDescent="0.25">
      <c r="A190" s="6" t="s">
        <v>7930</v>
      </c>
      <c r="B190">
        <v>4</v>
      </c>
    </row>
    <row r="191" spans="1:2" x14ac:dyDescent="0.25">
      <c r="A191" s="6" t="s">
        <v>7612</v>
      </c>
      <c r="B191">
        <v>8</v>
      </c>
    </row>
    <row r="192" spans="1:2" x14ac:dyDescent="0.25">
      <c r="A192" s="6" t="s">
        <v>9839</v>
      </c>
      <c r="B192">
        <v>2</v>
      </c>
    </row>
    <row r="193" spans="1:2" x14ac:dyDescent="0.25">
      <c r="A193" s="6" t="s">
        <v>8489</v>
      </c>
      <c r="B193">
        <v>6</v>
      </c>
    </row>
    <row r="194" spans="1:2" x14ac:dyDescent="0.25">
      <c r="A194" s="6" t="s">
        <v>8219</v>
      </c>
      <c r="B194">
        <v>3</v>
      </c>
    </row>
    <row r="195" spans="1:2" x14ac:dyDescent="0.25">
      <c r="A195" s="6" t="s">
        <v>8623</v>
      </c>
      <c r="B195">
        <v>12</v>
      </c>
    </row>
    <row r="196" spans="1:2" x14ac:dyDescent="0.25">
      <c r="A196" s="6" t="s">
        <v>8209</v>
      </c>
      <c r="B196">
        <v>11</v>
      </c>
    </row>
    <row r="197" spans="1:2" x14ac:dyDescent="0.25">
      <c r="A197" s="6" t="s">
        <v>5524</v>
      </c>
      <c r="B197">
        <v>1</v>
      </c>
    </row>
    <row r="198" spans="1:2" x14ac:dyDescent="0.25">
      <c r="A198" s="6" t="s">
        <v>6929</v>
      </c>
      <c r="B198">
        <v>1</v>
      </c>
    </row>
    <row r="199" spans="1:2" x14ac:dyDescent="0.25">
      <c r="A199" s="6" t="s">
        <v>4022</v>
      </c>
      <c r="B199">
        <v>2</v>
      </c>
    </row>
    <row r="200" spans="1:2" x14ac:dyDescent="0.25">
      <c r="A200" s="6" t="s">
        <v>4964</v>
      </c>
      <c r="B200">
        <v>1</v>
      </c>
    </row>
    <row r="201" spans="1:2" x14ac:dyDescent="0.25">
      <c r="A201" s="6" t="s">
        <v>6709</v>
      </c>
      <c r="B201">
        <v>1</v>
      </c>
    </row>
    <row r="202" spans="1:2" x14ac:dyDescent="0.25">
      <c r="A202" s="6" t="s">
        <v>4185</v>
      </c>
      <c r="B202">
        <v>2</v>
      </c>
    </row>
    <row r="203" spans="1:2" x14ac:dyDescent="0.25">
      <c r="A203" s="6" t="s">
        <v>5551</v>
      </c>
      <c r="B203">
        <v>1</v>
      </c>
    </row>
    <row r="204" spans="1:2" x14ac:dyDescent="0.25">
      <c r="A204" s="6" t="s">
        <v>6668</v>
      </c>
      <c r="B204">
        <v>1</v>
      </c>
    </row>
    <row r="205" spans="1:2" x14ac:dyDescent="0.25">
      <c r="A205" s="6" t="s">
        <v>5155</v>
      </c>
      <c r="B205">
        <v>7</v>
      </c>
    </row>
    <row r="206" spans="1:2" x14ac:dyDescent="0.25">
      <c r="A206" s="6" t="s">
        <v>4690</v>
      </c>
      <c r="B206">
        <v>2</v>
      </c>
    </row>
    <row r="207" spans="1:2" x14ac:dyDescent="0.25">
      <c r="A207" s="6" t="s">
        <v>4565</v>
      </c>
      <c r="B207">
        <v>4</v>
      </c>
    </row>
    <row r="208" spans="1:2" x14ac:dyDescent="0.25">
      <c r="A208" s="6" t="s">
        <v>5120</v>
      </c>
      <c r="B208">
        <v>2</v>
      </c>
    </row>
    <row r="209" spans="1:2" x14ac:dyDescent="0.25">
      <c r="A209" s="6" t="s">
        <v>7100</v>
      </c>
      <c r="B209">
        <v>1</v>
      </c>
    </row>
    <row r="210" spans="1:2" x14ac:dyDescent="0.25">
      <c r="A210" s="6" t="s">
        <v>4044</v>
      </c>
      <c r="B210">
        <v>2</v>
      </c>
    </row>
    <row r="211" spans="1:2" x14ac:dyDescent="0.25">
      <c r="A211" s="6" t="s">
        <v>7000</v>
      </c>
      <c r="B211">
        <v>2</v>
      </c>
    </row>
    <row r="212" spans="1:2" x14ac:dyDescent="0.25">
      <c r="A212" s="6" t="s">
        <v>5193</v>
      </c>
      <c r="B212">
        <v>2</v>
      </c>
    </row>
    <row r="213" spans="1:2" x14ac:dyDescent="0.25">
      <c r="A213" s="6" t="s">
        <v>5895</v>
      </c>
      <c r="B213">
        <v>3</v>
      </c>
    </row>
    <row r="214" spans="1:2" x14ac:dyDescent="0.25">
      <c r="A214" s="6" t="s">
        <v>6487</v>
      </c>
      <c r="B214">
        <v>1</v>
      </c>
    </row>
    <row r="215" spans="1:2" x14ac:dyDescent="0.25">
      <c r="A215" s="6" t="s">
        <v>12701</v>
      </c>
      <c r="B215">
        <v>1465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144D4-E3E8-4583-ACBC-F30EB1B3E330}">
  <dimension ref="A2:B16"/>
  <sheetViews>
    <sheetView zoomScaleNormal="100" workbookViewId="0">
      <selection activeCell="B11" activeCellId="3" sqref="A12:B16 A11 A2:B10 B11"/>
    </sheetView>
  </sheetViews>
  <sheetFormatPr defaultRowHeight="15.75" x14ac:dyDescent="0.25"/>
  <cols>
    <col min="1" max="1" width="12.25" bestFit="1" customWidth="1"/>
    <col min="2" max="2" width="21.625" bestFit="1" customWidth="1"/>
  </cols>
  <sheetData>
    <row r="2" spans="1:2" x14ac:dyDescent="0.25">
      <c r="A2" t="s">
        <v>12726</v>
      </c>
    </row>
    <row r="3" spans="1:2" x14ac:dyDescent="0.25">
      <c r="A3" s="5" t="s">
        <v>12700</v>
      </c>
      <c r="B3" t="s">
        <v>12704</v>
      </c>
    </row>
    <row r="4" spans="1:2" x14ac:dyDescent="0.25">
      <c r="A4" s="6" t="s">
        <v>5260</v>
      </c>
      <c r="B4">
        <v>5</v>
      </c>
    </row>
    <row r="5" spans="1:2" x14ac:dyDescent="0.25">
      <c r="A5" s="6" t="s">
        <v>1187</v>
      </c>
      <c r="B5">
        <v>5</v>
      </c>
    </row>
    <row r="6" spans="1:2" x14ac:dyDescent="0.25">
      <c r="A6" s="6" t="s">
        <v>2154</v>
      </c>
      <c r="B6">
        <v>5</v>
      </c>
    </row>
    <row r="7" spans="1:2" x14ac:dyDescent="0.25">
      <c r="A7" s="6" t="s">
        <v>9774</v>
      </c>
      <c r="B7">
        <v>4.8</v>
      </c>
    </row>
    <row r="8" spans="1:2" x14ac:dyDescent="0.25">
      <c r="A8" s="6" t="s">
        <v>8872</v>
      </c>
      <c r="B8">
        <v>4.8</v>
      </c>
    </row>
    <row r="9" spans="1:2" x14ac:dyDescent="0.25">
      <c r="A9" s="6" t="s">
        <v>8362</v>
      </c>
      <c r="B9">
        <v>4.8</v>
      </c>
    </row>
    <row r="10" spans="1:2" x14ac:dyDescent="0.25">
      <c r="A10" s="6" t="s">
        <v>2981</v>
      </c>
      <c r="B10">
        <v>4.7</v>
      </c>
    </row>
    <row r="11" spans="1:2" x14ac:dyDescent="0.25">
      <c r="A11" s="6" t="s">
        <v>9074</v>
      </c>
      <c r="B11">
        <v>4.7</v>
      </c>
    </row>
    <row r="12" spans="1:2" x14ac:dyDescent="0.25">
      <c r="A12" s="6" t="s">
        <v>1668</v>
      </c>
      <c r="B12">
        <v>4.7</v>
      </c>
    </row>
    <row r="13" spans="1:2" x14ac:dyDescent="0.25">
      <c r="A13" s="6" t="s">
        <v>9104</v>
      </c>
      <c r="B13">
        <v>4.7</v>
      </c>
    </row>
    <row r="14" spans="1:2" x14ac:dyDescent="0.25">
      <c r="A14" s="6" t="s">
        <v>10591</v>
      </c>
      <c r="B14">
        <v>4.7</v>
      </c>
    </row>
    <row r="15" spans="1:2" x14ac:dyDescent="0.25">
      <c r="A15" s="6" t="s">
        <v>9553</v>
      </c>
      <c r="B15">
        <v>4.7</v>
      </c>
    </row>
    <row r="16" spans="1:2" x14ac:dyDescent="0.25">
      <c r="A16" s="6" t="s">
        <v>12701</v>
      </c>
      <c r="B16">
        <v>4.8000000000000007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C7CF-5410-4C07-9343-1E558C497111}">
  <dimension ref="A1:C215"/>
  <sheetViews>
    <sheetView topLeftCell="B1" workbookViewId="0">
      <selection activeCell="A7" sqref="A1:C215"/>
    </sheetView>
  </sheetViews>
  <sheetFormatPr defaultRowHeight="15.75" x14ac:dyDescent="0.25"/>
  <cols>
    <col min="1" max="1" width="119.25" bestFit="1" customWidth="1"/>
    <col min="2" max="2" width="20" bestFit="1" customWidth="1"/>
    <col min="3" max="3" width="21.25" bestFit="1" customWidth="1"/>
  </cols>
  <sheetData>
    <row r="1" spans="1:3" x14ac:dyDescent="0.25">
      <c r="A1" t="s">
        <v>12747</v>
      </c>
    </row>
    <row r="2" spans="1:3" x14ac:dyDescent="0.25">
      <c r="A2" t="s">
        <v>12743</v>
      </c>
    </row>
    <row r="3" spans="1:3" x14ac:dyDescent="0.25">
      <c r="A3" s="5" t="s">
        <v>12700</v>
      </c>
      <c r="B3" t="s">
        <v>12705</v>
      </c>
      <c r="C3" t="s">
        <v>12727</v>
      </c>
    </row>
    <row r="4" spans="1:3" x14ac:dyDescent="0.25">
      <c r="A4" s="6" t="s">
        <v>8470</v>
      </c>
      <c r="B4">
        <v>4000</v>
      </c>
      <c r="C4">
        <v>2339</v>
      </c>
    </row>
    <row r="5" spans="1:3" x14ac:dyDescent="0.25">
      <c r="A5" s="6" t="s">
        <v>4637</v>
      </c>
      <c r="B5">
        <v>2699</v>
      </c>
      <c r="C5">
        <v>443</v>
      </c>
    </row>
    <row r="6" spans="1:3" x14ac:dyDescent="0.25">
      <c r="A6" s="6" t="s">
        <v>6338</v>
      </c>
      <c r="B6">
        <v>999</v>
      </c>
      <c r="C6">
        <v>649</v>
      </c>
    </row>
    <row r="7" spans="1:3" x14ac:dyDescent="0.25">
      <c r="A7" s="6" t="s">
        <v>5036</v>
      </c>
      <c r="B7">
        <v>1249.5</v>
      </c>
      <c r="C7">
        <v>1148</v>
      </c>
    </row>
    <row r="8" spans="1:3" x14ac:dyDescent="0.25">
      <c r="A8" s="6" t="s">
        <v>5836</v>
      </c>
      <c r="B8">
        <v>1399.5</v>
      </c>
      <c r="C8">
        <v>1498</v>
      </c>
    </row>
    <row r="9" spans="1:3" x14ac:dyDescent="0.25">
      <c r="A9" s="6" t="s">
        <v>5430</v>
      </c>
      <c r="B9">
        <v>4042.5</v>
      </c>
      <c r="C9">
        <v>3880</v>
      </c>
    </row>
    <row r="10" spans="1:3" x14ac:dyDescent="0.25">
      <c r="A10" s="6" t="s">
        <v>2690</v>
      </c>
      <c r="B10">
        <v>999</v>
      </c>
      <c r="C10">
        <v>297</v>
      </c>
    </row>
    <row r="11" spans="1:3" x14ac:dyDescent="0.25">
      <c r="A11" s="6" t="s">
        <v>1556</v>
      </c>
      <c r="B11">
        <v>1100</v>
      </c>
      <c r="C11">
        <v>499</v>
      </c>
    </row>
    <row r="12" spans="1:3" x14ac:dyDescent="0.25">
      <c r="A12" s="6" t="s">
        <v>5216</v>
      </c>
      <c r="B12">
        <v>599</v>
      </c>
      <c r="C12">
        <v>525</v>
      </c>
    </row>
    <row r="13" spans="1:3" x14ac:dyDescent="0.25">
      <c r="A13" s="6" t="s">
        <v>6286</v>
      </c>
      <c r="B13">
        <v>999</v>
      </c>
      <c r="C13">
        <v>349</v>
      </c>
    </row>
    <row r="14" spans="1:3" x14ac:dyDescent="0.25">
      <c r="A14" s="6" t="s">
        <v>17</v>
      </c>
      <c r="B14">
        <v>906.02283261802575</v>
      </c>
      <c r="C14">
        <v>84048.62</v>
      </c>
    </row>
    <row r="15" spans="1:3" x14ac:dyDescent="0.25">
      <c r="A15" s="6" t="s">
        <v>4329</v>
      </c>
      <c r="B15">
        <v>665.66666666666663</v>
      </c>
      <c r="C15">
        <v>895</v>
      </c>
    </row>
    <row r="16" spans="1:3" x14ac:dyDescent="0.25">
      <c r="A16" s="6" t="s">
        <v>7111</v>
      </c>
      <c r="B16">
        <v>799</v>
      </c>
      <c r="C16">
        <v>199</v>
      </c>
    </row>
    <row r="17" spans="1:3" x14ac:dyDescent="0.25">
      <c r="A17" s="6" t="s">
        <v>3860</v>
      </c>
      <c r="B17">
        <v>1320.8181818181818</v>
      </c>
      <c r="C17">
        <v>6268</v>
      </c>
    </row>
    <row r="18" spans="1:3" x14ac:dyDescent="0.25">
      <c r="A18" s="6" t="s">
        <v>4242</v>
      </c>
      <c r="B18">
        <v>649</v>
      </c>
      <c r="C18">
        <v>154</v>
      </c>
    </row>
    <row r="19" spans="1:3" x14ac:dyDescent="0.25">
      <c r="A19" s="6" t="s">
        <v>4318</v>
      </c>
      <c r="B19">
        <v>959.875</v>
      </c>
      <c r="C19">
        <v>2949</v>
      </c>
    </row>
    <row r="20" spans="1:3" x14ac:dyDescent="0.25">
      <c r="A20" s="6" t="s">
        <v>4085</v>
      </c>
      <c r="B20">
        <v>1777.6</v>
      </c>
      <c r="C20">
        <v>11887</v>
      </c>
    </row>
    <row r="21" spans="1:3" x14ac:dyDescent="0.25">
      <c r="A21" s="6" t="s">
        <v>3995</v>
      </c>
      <c r="B21">
        <v>1857.4</v>
      </c>
      <c r="C21">
        <v>6412</v>
      </c>
    </row>
    <row r="22" spans="1:3" x14ac:dyDescent="0.25">
      <c r="A22" s="6" t="s">
        <v>3850</v>
      </c>
      <c r="B22">
        <v>1055.7916666666667</v>
      </c>
      <c r="C22">
        <v>14624</v>
      </c>
    </row>
    <row r="23" spans="1:3" x14ac:dyDescent="0.25">
      <c r="A23" s="6" t="s">
        <v>5494</v>
      </c>
      <c r="B23">
        <v>2490</v>
      </c>
      <c r="C23">
        <v>1399</v>
      </c>
    </row>
    <row r="24" spans="1:3" x14ac:dyDescent="0.25">
      <c r="A24" s="6" t="s">
        <v>5091</v>
      </c>
      <c r="B24">
        <v>1015.6666666666666</v>
      </c>
      <c r="C24">
        <v>2164</v>
      </c>
    </row>
    <row r="25" spans="1:3" x14ac:dyDescent="0.25">
      <c r="A25" s="6" t="s">
        <v>3499</v>
      </c>
      <c r="B25">
        <v>199</v>
      </c>
      <c r="C25">
        <v>367</v>
      </c>
    </row>
    <row r="26" spans="1:3" x14ac:dyDescent="0.25">
      <c r="A26" s="6" t="s">
        <v>5457</v>
      </c>
      <c r="B26">
        <v>1499</v>
      </c>
      <c r="C26">
        <v>1598</v>
      </c>
    </row>
    <row r="27" spans="1:3" x14ac:dyDescent="0.25">
      <c r="A27" s="6" t="s">
        <v>3879</v>
      </c>
      <c r="B27">
        <v>1945.4285714285713</v>
      </c>
      <c r="C27">
        <v>9416</v>
      </c>
    </row>
    <row r="28" spans="1:3" x14ac:dyDescent="0.25">
      <c r="A28" s="6" t="s">
        <v>5727</v>
      </c>
      <c r="B28">
        <v>1868</v>
      </c>
      <c r="C28">
        <v>4046</v>
      </c>
    </row>
    <row r="29" spans="1:3" x14ac:dyDescent="0.25">
      <c r="A29" s="6" t="s">
        <v>3901</v>
      </c>
      <c r="B29">
        <v>1665.6666666666667</v>
      </c>
      <c r="C29">
        <v>1247</v>
      </c>
    </row>
    <row r="30" spans="1:3" x14ac:dyDescent="0.25">
      <c r="A30" s="6" t="s">
        <v>4915</v>
      </c>
      <c r="B30">
        <v>2013</v>
      </c>
      <c r="C30">
        <v>2697</v>
      </c>
    </row>
    <row r="31" spans="1:3" x14ac:dyDescent="0.25">
      <c r="A31" s="6" t="s">
        <v>6349</v>
      </c>
      <c r="B31">
        <v>2932.6666666666665</v>
      </c>
      <c r="C31">
        <v>5317</v>
      </c>
    </row>
    <row r="32" spans="1:3" x14ac:dyDescent="0.25">
      <c r="A32" s="6" t="s">
        <v>4298</v>
      </c>
      <c r="B32">
        <v>1622.8333333333333</v>
      </c>
      <c r="C32">
        <v>5662</v>
      </c>
    </row>
    <row r="33" spans="1:3" x14ac:dyDescent="0.25">
      <c r="A33" s="6" t="s">
        <v>6544</v>
      </c>
      <c r="B33">
        <v>3432.3333333333335</v>
      </c>
      <c r="C33">
        <v>3938</v>
      </c>
    </row>
    <row r="34" spans="1:3" x14ac:dyDescent="0.25">
      <c r="A34" s="6" t="s">
        <v>5874</v>
      </c>
      <c r="B34">
        <v>1999</v>
      </c>
      <c r="C34">
        <v>1098</v>
      </c>
    </row>
    <row r="35" spans="1:3" x14ac:dyDescent="0.25">
      <c r="A35" s="6" t="s">
        <v>4905</v>
      </c>
      <c r="B35">
        <v>1519</v>
      </c>
      <c r="C35">
        <v>2790</v>
      </c>
    </row>
    <row r="36" spans="1:3" x14ac:dyDescent="0.25">
      <c r="A36" s="6" t="s">
        <v>5506</v>
      </c>
      <c r="B36">
        <v>499</v>
      </c>
      <c r="C36">
        <v>149</v>
      </c>
    </row>
    <row r="37" spans="1:3" x14ac:dyDescent="0.25">
      <c r="A37" s="6" t="s">
        <v>5282</v>
      </c>
      <c r="B37">
        <v>4100</v>
      </c>
      <c r="C37">
        <v>3299</v>
      </c>
    </row>
    <row r="38" spans="1:3" x14ac:dyDescent="0.25">
      <c r="A38" s="6" t="s">
        <v>4754</v>
      </c>
      <c r="B38">
        <v>247</v>
      </c>
      <c r="C38">
        <v>524</v>
      </c>
    </row>
    <row r="39" spans="1:3" x14ac:dyDescent="0.25">
      <c r="A39" s="6" t="s">
        <v>5004</v>
      </c>
      <c r="B39">
        <v>945</v>
      </c>
      <c r="C39">
        <v>2765</v>
      </c>
    </row>
    <row r="40" spans="1:3" x14ac:dyDescent="0.25">
      <c r="A40" s="6" t="s">
        <v>5993</v>
      </c>
      <c r="B40">
        <v>999</v>
      </c>
      <c r="C40">
        <v>199</v>
      </c>
    </row>
    <row r="41" spans="1:3" x14ac:dyDescent="0.25">
      <c r="A41" s="6" t="s">
        <v>5571</v>
      </c>
      <c r="B41">
        <v>4400</v>
      </c>
      <c r="C41">
        <v>6831</v>
      </c>
    </row>
    <row r="42" spans="1:3" x14ac:dyDescent="0.25">
      <c r="A42" s="6" t="s">
        <v>5271</v>
      </c>
      <c r="B42">
        <v>3500</v>
      </c>
      <c r="C42">
        <v>1792</v>
      </c>
    </row>
    <row r="43" spans="1:3" x14ac:dyDescent="0.25">
      <c r="A43" s="6" t="s">
        <v>4103</v>
      </c>
      <c r="B43">
        <v>4642.666666666667</v>
      </c>
      <c r="C43">
        <v>21101</v>
      </c>
    </row>
    <row r="44" spans="1:3" x14ac:dyDescent="0.25">
      <c r="A44" s="6" t="s">
        <v>5102</v>
      </c>
      <c r="B44">
        <v>999</v>
      </c>
      <c r="C44">
        <v>549</v>
      </c>
    </row>
    <row r="45" spans="1:3" x14ac:dyDescent="0.25">
      <c r="A45" s="6" t="s">
        <v>6575</v>
      </c>
      <c r="B45">
        <v>32000</v>
      </c>
      <c r="C45">
        <v>10389</v>
      </c>
    </row>
    <row r="46" spans="1:3" x14ac:dyDescent="0.25">
      <c r="A46" s="6" t="s">
        <v>3840</v>
      </c>
      <c r="B46">
        <v>1660</v>
      </c>
      <c r="C46">
        <v>6686</v>
      </c>
    </row>
    <row r="47" spans="1:3" x14ac:dyDescent="0.25">
      <c r="A47" s="6" t="s">
        <v>7170</v>
      </c>
      <c r="B47">
        <v>59890</v>
      </c>
      <c r="C47">
        <v>37247</v>
      </c>
    </row>
    <row r="48" spans="1:3" x14ac:dyDescent="0.25">
      <c r="A48" s="6" t="s">
        <v>4744</v>
      </c>
      <c r="B48">
        <v>16430</v>
      </c>
      <c r="C48">
        <v>16398</v>
      </c>
    </row>
    <row r="49" spans="1:3" x14ac:dyDescent="0.25">
      <c r="A49" s="6" t="s">
        <v>4387</v>
      </c>
      <c r="B49">
        <v>3490</v>
      </c>
      <c r="C49">
        <v>1199</v>
      </c>
    </row>
    <row r="50" spans="1:3" x14ac:dyDescent="0.25">
      <c r="A50" s="6" t="s">
        <v>5718</v>
      </c>
      <c r="B50">
        <v>3250</v>
      </c>
      <c r="C50">
        <v>2099</v>
      </c>
    </row>
    <row r="51" spans="1:3" x14ac:dyDescent="0.25">
      <c r="A51" s="6" t="s">
        <v>4609</v>
      </c>
      <c r="B51">
        <v>899</v>
      </c>
      <c r="C51">
        <v>599</v>
      </c>
    </row>
    <row r="52" spans="1:3" x14ac:dyDescent="0.25">
      <c r="A52" s="6" t="s">
        <v>6594</v>
      </c>
      <c r="B52">
        <v>1999</v>
      </c>
      <c r="C52">
        <v>1199</v>
      </c>
    </row>
    <row r="53" spans="1:3" x14ac:dyDescent="0.25">
      <c r="A53" s="6" t="s">
        <v>87</v>
      </c>
      <c r="B53">
        <v>1388.4444444444443</v>
      </c>
      <c r="C53">
        <v>12998</v>
      </c>
    </row>
    <row r="54" spans="1:3" x14ac:dyDescent="0.25">
      <c r="A54" s="6" t="s">
        <v>4194</v>
      </c>
      <c r="B54">
        <v>3865.6666666666665</v>
      </c>
      <c r="C54">
        <v>4957</v>
      </c>
    </row>
    <row r="55" spans="1:3" x14ac:dyDescent="0.25">
      <c r="A55" s="6" t="s">
        <v>4397</v>
      </c>
      <c r="B55">
        <v>2978.2222222222222</v>
      </c>
      <c r="C55">
        <v>14637</v>
      </c>
    </row>
    <row r="56" spans="1:3" x14ac:dyDescent="0.25">
      <c r="A56" s="6" t="s">
        <v>4231</v>
      </c>
      <c r="B56">
        <v>687.25</v>
      </c>
      <c r="C56">
        <v>2450</v>
      </c>
    </row>
    <row r="57" spans="1:3" x14ac:dyDescent="0.25">
      <c r="A57" s="6" t="s">
        <v>6618</v>
      </c>
      <c r="B57">
        <v>1999</v>
      </c>
      <c r="C57">
        <v>549</v>
      </c>
    </row>
    <row r="58" spans="1:3" x14ac:dyDescent="0.25">
      <c r="A58" s="6" t="s">
        <v>6960</v>
      </c>
      <c r="B58">
        <v>1150</v>
      </c>
      <c r="C58">
        <v>598</v>
      </c>
    </row>
    <row r="59" spans="1:3" x14ac:dyDescent="0.25">
      <c r="A59" s="6" t="s">
        <v>6079</v>
      </c>
      <c r="B59">
        <v>5897.6533333333327</v>
      </c>
      <c r="C59">
        <v>15197</v>
      </c>
    </row>
    <row r="60" spans="1:3" x14ac:dyDescent="0.25">
      <c r="A60" s="6" t="s">
        <v>6460</v>
      </c>
      <c r="B60">
        <v>6750</v>
      </c>
      <c r="C60">
        <v>11847</v>
      </c>
    </row>
    <row r="61" spans="1:3" x14ac:dyDescent="0.25">
      <c r="A61" s="6" t="s">
        <v>6880</v>
      </c>
      <c r="B61">
        <v>37999</v>
      </c>
      <c r="C61">
        <v>26999</v>
      </c>
    </row>
    <row r="62" spans="1:3" x14ac:dyDescent="0.25">
      <c r="A62" s="6" t="s">
        <v>2273</v>
      </c>
      <c r="B62">
        <v>2169</v>
      </c>
      <c r="C62">
        <v>10917</v>
      </c>
    </row>
    <row r="63" spans="1:3" x14ac:dyDescent="0.25">
      <c r="A63" s="6" t="s">
        <v>5375</v>
      </c>
      <c r="B63">
        <v>800</v>
      </c>
      <c r="C63">
        <v>449</v>
      </c>
    </row>
    <row r="64" spans="1:3" x14ac:dyDescent="0.25">
      <c r="A64" s="6" t="s">
        <v>5864</v>
      </c>
      <c r="B64">
        <v>400</v>
      </c>
      <c r="C64">
        <v>299</v>
      </c>
    </row>
    <row r="65" spans="1:3" x14ac:dyDescent="0.25">
      <c r="A65" s="6" t="s">
        <v>4803</v>
      </c>
      <c r="B65">
        <v>499</v>
      </c>
      <c r="C65">
        <v>299</v>
      </c>
    </row>
    <row r="66" spans="1:3" x14ac:dyDescent="0.25">
      <c r="A66" s="6" t="s">
        <v>4700</v>
      </c>
      <c r="B66">
        <v>549</v>
      </c>
      <c r="C66">
        <v>549</v>
      </c>
    </row>
    <row r="67" spans="1:3" x14ac:dyDescent="0.25">
      <c r="A67" s="6" t="s">
        <v>6678</v>
      </c>
      <c r="B67">
        <v>1299</v>
      </c>
      <c r="C67">
        <v>699</v>
      </c>
    </row>
    <row r="68" spans="1:3" x14ac:dyDescent="0.25">
      <c r="A68" s="6" t="s">
        <v>4665</v>
      </c>
      <c r="B68">
        <v>2495</v>
      </c>
      <c r="C68">
        <v>1549</v>
      </c>
    </row>
    <row r="69" spans="1:3" x14ac:dyDescent="0.25">
      <c r="A69" s="6" t="s">
        <v>4141</v>
      </c>
      <c r="B69">
        <v>2394.5</v>
      </c>
      <c r="C69">
        <v>1125</v>
      </c>
    </row>
    <row r="70" spans="1:3" x14ac:dyDescent="0.25">
      <c r="A70" s="6" t="s">
        <v>4213</v>
      </c>
      <c r="B70">
        <v>995</v>
      </c>
      <c r="C70">
        <v>748</v>
      </c>
    </row>
    <row r="71" spans="1:3" x14ac:dyDescent="0.25">
      <c r="A71" s="6" t="s">
        <v>4370</v>
      </c>
      <c r="B71">
        <v>1999</v>
      </c>
      <c r="C71">
        <v>799</v>
      </c>
    </row>
    <row r="72" spans="1:3" x14ac:dyDescent="0.25">
      <c r="A72" s="6" t="s">
        <v>4821</v>
      </c>
      <c r="B72">
        <v>5097.6000000000004</v>
      </c>
      <c r="C72">
        <v>13786</v>
      </c>
    </row>
    <row r="73" spans="1:3" x14ac:dyDescent="0.25">
      <c r="A73" s="6" t="s">
        <v>4112</v>
      </c>
      <c r="B73">
        <v>1999</v>
      </c>
      <c r="C73">
        <v>499</v>
      </c>
    </row>
    <row r="74" spans="1:3" x14ac:dyDescent="0.25">
      <c r="A74" s="6" t="s">
        <v>4479</v>
      </c>
      <c r="B74">
        <v>537.5</v>
      </c>
      <c r="C74">
        <v>1957</v>
      </c>
    </row>
    <row r="75" spans="1:3" x14ac:dyDescent="0.25">
      <c r="A75" s="6" t="s">
        <v>4035</v>
      </c>
      <c r="B75">
        <v>388.42857142857144</v>
      </c>
      <c r="C75">
        <v>2292</v>
      </c>
    </row>
    <row r="76" spans="1:3" x14ac:dyDescent="0.25">
      <c r="A76" s="6" t="s">
        <v>4589</v>
      </c>
      <c r="B76">
        <v>449.33333333333331</v>
      </c>
      <c r="C76">
        <v>1128</v>
      </c>
    </row>
    <row r="77" spans="1:3" x14ac:dyDescent="0.25">
      <c r="A77" s="6" t="s">
        <v>3611</v>
      </c>
      <c r="B77">
        <v>999</v>
      </c>
      <c r="C77">
        <v>240</v>
      </c>
    </row>
    <row r="78" spans="1:3" x14ac:dyDescent="0.25">
      <c r="A78" s="6" t="s">
        <v>5365</v>
      </c>
      <c r="B78">
        <v>499</v>
      </c>
      <c r="C78">
        <v>119</v>
      </c>
    </row>
    <row r="79" spans="1:3" x14ac:dyDescent="0.25">
      <c r="A79" s="6" t="s">
        <v>6449</v>
      </c>
      <c r="B79">
        <v>999</v>
      </c>
      <c r="C79">
        <v>99</v>
      </c>
    </row>
    <row r="80" spans="1:3" x14ac:dyDescent="0.25">
      <c r="A80" s="6" t="s">
        <v>2310</v>
      </c>
      <c r="B80">
        <v>2960.0769230769229</v>
      </c>
      <c r="C80">
        <v>50761</v>
      </c>
    </row>
    <row r="81" spans="1:3" x14ac:dyDescent="0.25">
      <c r="A81" s="6" t="s">
        <v>3477</v>
      </c>
      <c r="B81">
        <v>2644</v>
      </c>
      <c r="C81">
        <v>8909</v>
      </c>
    </row>
    <row r="82" spans="1:3" x14ac:dyDescent="0.25">
      <c r="A82" s="6" t="s">
        <v>4407</v>
      </c>
      <c r="B82">
        <v>3749</v>
      </c>
      <c r="C82">
        <v>2448</v>
      </c>
    </row>
    <row r="83" spans="1:3" x14ac:dyDescent="0.25">
      <c r="A83" s="6" t="s">
        <v>1465</v>
      </c>
      <c r="B83">
        <v>600</v>
      </c>
      <c r="C83">
        <v>209</v>
      </c>
    </row>
    <row r="84" spans="1:3" x14ac:dyDescent="0.25">
      <c r="A84" s="6" t="s">
        <v>920</v>
      </c>
      <c r="B84">
        <v>1299</v>
      </c>
      <c r="C84">
        <v>349</v>
      </c>
    </row>
    <row r="85" spans="1:3" x14ac:dyDescent="0.25">
      <c r="A85" s="6" t="s">
        <v>1756</v>
      </c>
      <c r="B85">
        <v>4699</v>
      </c>
      <c r="C85">
        <v>4699</v>
      </c>
    </row>
    <row r="86" spans="1:3" x14ac:dyDescent="0.25">
      <c r="A86" s="6" t="s">
        <v>4464</v>
      </c>
      <c r="B86">
        <v>2746</v>
      </c>
      <c r="C86">
        <v>7494</v>
      </c>
    </row>
    <row r="87" spans="1:3" x14ac:dyDescent="0.25">
      <c r="A87" s="6" t="s">
        <v>5626</v>
      </c>
      <c r="B87">
        <v>799</v>
      </c>
      <c r="C87">
        <v>499</v>
      </c>
    </row>
    <row r="88" spans="1:3" x14ac:dyDescent="0.25">
      <c r="A88" s="6" t="s">
        <v>5081</v>
      </c>
      <c r="B88">
        <v>2371.75</v>
      </c>
      <c r="C88">
        <v>4196</v>
      </c>
    </row>
    <row r="89" spans="1:3" x14ac:dyDescent="0.25">
      <c r="A89" s="6" t="s">
        <v>6375</v>
      </c>
      <c r="B89">
        <v>12499</v>
      </c>
      <c r="C89">
        <v>4999</v>
      </c>
    </row>
    <row r="90" spans="1:3" x14ac:dyDescent="0.25">
      <c r="A90" s="6" t="s">
        <v>1792</v>
      </c>
      <c r="B90">
        <v>3999</v>
      </c>
      <c r="C90">
        <v>2299</v>
      </c>
    </row>
    <row r="91" spans="1:3" x14ac:dyDescent="0.25">
      <c r="A91" s="6" t="s">
        <v>2065</v>
      </c>
      <c r="B91">
        <v>3500</v>
      </c>
      <c r="C91">
        <v>2699</v>
      </c>
    </row>
    <row r="92" spans="1:3" x14ac:dyDescent="0.25">
      <c r="A92" s="6" t="s">
        <v>110</v>
      </c>
      <c r="B92">
        <v>1175.25</v>
      </c>
      <c r="C92">
        <v>9751</v>
      </c>
    </row>
    <row r="93" spans="1:3" x14ac:dyDescent="0.25">
      <c r="A93" s="6" t="s">
        <v>1026</v>
      </c>
      <c r="B93">
        <v>1399.3333333333333</v>
      </c>
      <c r="C93">
        <v>1991</v>
      </c>
    </row>
    <row r="94" spans="1:3" x14ac:dyDescent="0.25">
      <c r="A94" s="6" t="s">
        <v>908</v>
      </c>
      <c r="B94">
        <v>979</v>
      </c>
      <c r="C94">
        <v>928</v>
      </c>
    </row>
    <row r="95" spans="1:3" x14ac:dyDescent="0.25">
      <c r="A95" s="6" t="s">
        <v>1619</v>
      </c>
      <c r="B95">
        <v>795</v>
      </c>
      <c r="C95">
        <v>399</v>
      </c>
    </row>
    <row r="96" spans="1:3" x14ac:dyDescent="0.25">
      <c r="A96" s="6" t="s">
        <v>371</v>
      </c>
      <c r="B96">
        <v>1170.4489795918366</v>
      </c>
      <c r="C96">
        <v>21508</v>
      </c>
    </row>
    <row r="97" spans="1:3" x14ac:dyDescent="0.25">
      <c r="A97" s="6" t="s">
        <v>511</v>
      </c>
      <c r="B97">
        <v>1791.3333333333333</v>
      </c>
      <c r="C97">
        <v>5236</v>
      </c>
    </row>
    <row r="98" spans="1:3" x14ac:dyDescent="0.25">
      <c r="A98" s="6" t="s">
        <v>1783</v>
      </c>
      <c r="B98">
        <v>3100</v>
      </c>
      <c r="C98">
        <v>1990</v>
      </c>
    </row>
    <row r="99" spans="1:3" x14ac:dyDescent="0.25">
      <c r="A99" s="6" t="s">
        <v>1076</v>
      </c>
      <c r="B99">
        <v>18293.333333333332</v>
      </c>
      <c r="C99">
        <v>29970</v>
      </c>
    </row>
    <row r="100" spans="1:3" x14ac:dyDescent="0.25">
      <c r="A100" s="6" t="s">
        <v>1505</v>
      </c>
      <c r="B100">
        <v>2365.6666666666665</v>
      </c>
      <c r="C100">
        <v>3465</v>
      </c>
    </row>
    <row r="101" spans="1:3" x14ac:dyDescent="0.25">
      <c r="A101" s="6" t="s">
        <v>144</v>
      </c>
      <c r="B101">
        <v>38523.693548387098</v>
      </c>
      <c r="C101">
        <v>1564932</v>
      </c>
    </row>
    <row r="102" spans="1:3" x14ac:dyDescent="0.25">
      <c r="A102" s="6" t="s">
        <v>407</v>
      </c>
      <c r="B102">
        <v>15329.666666666666</v>
      </c>
      <c r="C102">
        <v>43085</v>
      </c>
    </row>
    <row r="103" spans="1:3" x14ac:dyDescent="0.25">
      <c r="A103" s="6" t="s">
        <v>2376</v>
      </c>
      <c r="B103">
        <v>1332.3333333333333</v>
      </c>
      <c r="C103">
        <v>1437</v>
      </c>
    </row>
    <row r="104" spans="1:3" x14ac:dyDescent="0.25">
      <c r="A104" s="6" t="s">
        <v>2473</v>
      </c>
      <c r="B104">
        <v>497</v>
      </c>
      <c r="C104">
        <v>278</v>
      </c>
    </row>
    <row r="105" spans="1:3" x14ac:dyDescent="0.25">
      <c r="A105" s="6" t="s">
        <v>3085</v>
      </c>
      <c r="B105">
        <v>1949</v>
      </c>
      <c r="C105">
        <v>2551</v>
      </c>
    </row>
    <row r="106" spans="1:3" x14ac:dyDescent="0.25">
      <c r="A106" s="6" t="s">
        <v>2342</v>
      </c>
      <c r="B106">
        <v>1199</v>
      </c>
      <c r="C106">
        <v>2479</v>
      </c>
    </row>
    <row r="107" spans="1:3" x14ac:dyDescent="0.25">
      <c r="A107" s="6" t="s">
        <v>2241</v>
      </c>
      <c r="B107">
        <v>2524</v>
      </c>
      <c r="C107">
        <v>18619</v>
      </c>
    </row>
    <row r="108" spans="1:3" x14ac:dyDescent="0.25">
      <c r="A108" s="6" t="s">
        <v>2385</v>
      </c>
      <c r="B108">
        <v>1218.5625</v>
      </c>
      <c r="C108">
        <v>8750</v>
      </c>
    </row>
    <row r="109" spans="1:3" x14ac:dyDescent="0.25">
      <c r="A109" s="6" t="s">
        <v>2795</v>
      </c>
      <c r="B109">
        <v>419</v>
      </c>
      <c r="C109">
        <v>507</v>
      </c>
    </row>
    <row r="110" spans="1:3" x14ac:dyDescent="0.25">
      <c r="A110" s="6" t="s">
        <v>3646</v>
      </c>
      <c r="B110">
        <v>999</v>
      </c>
      <c r="C110">
        <v>99</v>
      </c>
    </row>
    <row r="111" spans="1:3" x14ac:dyDescent="0.25">
      <c r="A111" s="6" t="s">
        <v>2912</v>
      </c>
      <c r="B111">
        <v>1727.5714285714287</v>
      </c>
      <c r="C111">
        <v>4044</v>
      </c>
    </row>
    <row r="112" spans="1:3" x14ac:dyDescent="0.25">
      <c r="A112" s="6" t="s">
        <v>3056</v>
      </c>
      <c r="B112">
        <v>1449</v>
      </c>
      <c r="C112">
        <v>750</v>
      </c>
    </row>
    <row r="113" spans="1:3" x14ac:dyDescent="0.25">
      <c r="A113" s="6" t="s">
        <v>3396</v>
      </c>
      <c r="B113">
        <v>1999</v>
      </c>
      <c r="C113">
        <v>689</v>
      </c>
    </row>
    <row r="114" spans="1:3" x14ac:dyDescent="0.25">
      <c r="A114" s="6" t="s">
        <v>3781</v>
      </c>
      <c r="B114">
        <v>499</v>
      </c>
      <c r="C114">
        <v>89</v>
      </c>
    </row>
    <row r="115" spans="1:3" x14ac:dyDescent="0.25">
      <c r="A115" s="6" t="s">
        <v>5384</v>
      </c>
      <c r="B115">
        <v>3495</v>
      </c>
      <c r="C115">
        <v>1699</v>
      </c>
    </row>
    <row r="116" spans="1:3" x14ac:dyDescent="0.25">
      <c r="A116" s="6" t="s">
        <v>2616</v>
      </c>
      <c r="B116">
        <v>2679</v>
      </c>
      <c r="C116">
        <v>4995</v>
      </c>
    </row>
    <row r="117" spans="1:3" x14ac:dyDescent="0.25">
      <c r="A117" s="6" t="s">
        <v>2537</v>
      </c>
      <c r="B117">
        <v>1599</v>
      </c>
      <c r="C117">
        <v>539</v>
      </c>
    </row>
    <row r="118" spans="1:3" x14ac:dyDescent="0.25">
      <c r="A118" s="6" t="s">
        <v>2669</v>
      </c>
      <c r="B118">
        <v>809</v>
      </c>
      <c r="C118">
        <v>1790</v>
      </c>
    </row>
    <row r="119" spans="1:3" x14ac:dyDescent="0.25">
      <c r="A119" s="6" t="s">
        <v>2992</v>
      </c>
      <c r="B119">
        <v>4374</v>
      </c>
      <c r="C119">
        <v>12468</v>
      </c>
    </row>
    <row r="120" spans="1:3" x14ac:dyDescent="0.25">
      <c r="A120" s="6" t="s">
        <v>2292</v>
      </c>
      <c r="B120">
        <v>2155.8888888888887</v>
      </c>
      <c r="C120">
        <v>15497</v>
      </c>
    </row>
    <row r="121" spans="1:3" x14ac:dyDescent="0.25">
      <c r="A121" s="6" t="s">
        <v>2250</v>
      </c>
      <c r="B121">
        <v>20593.397058823528</v>
      </c>
      <c r="C121">
        <v>1071302</v>
      </c>
    </row>
    <row r="122" spans="1:3" x14ac:dyDescent="0.25">
      <c r="A122" s="6" t="s">
        <v>6835</v>
      </c>
      <c r="B122">
        <v>1499</v>
      </c>
      <c r="C122">
        <v>1289</v>
      </c>
    </row>
    <row r="123" spans="1:3" x14ac:dyDescent="0.25">
      <c r="A123" s="6" t="s">
        <v>2215</v>
      </c>
      <c r="B123">
        <v>8554.7631578947367</v>
      </c>
      <c r="C123">
        <v>177817</v>
      </c>
    </row>
    <row r="124" spans="1:3" x14ac:dyDescent="0.25">
      <c r="A124" s="6" t="s">
        <v>9293</v>
      </c>
      <c r="B124">
        <v>1900</v>
      </c>
      <c r="C124">
        <v>899</v>
      </c>
    </row>
    <row r="125" spans="1:3" x14ac:dyDescent="0.25">
      <c r="A125" s="6" t="s">
        <v>5918</v>
      </c>
      <c r="B125">
        <v>99</v>
      </c>
      <c r="C125">
        <v>99</v>
      </c>
    </row>
    <row r="126" spans="1:3" x14ac:dyDescent="0.25">
      <c r="A126" s="6" t="s">
        <v>6247</v>
      </c>
      <c r="B126">
        <v>100</v>
      </c>
      <c r="C126">
        <v>90</v>
      </c>
    </row>
    <row r="127" spans="1:3" x14ac:dyDescent="0.25">
      <c r="A127" s="6" t="s">
        <v>6941</v>
      </c>
      <c r="B127">
        <v>230</v>
      </c>
      <c r="C127">
        <v>230</v>
      </c>
    </row>
    <row r="128" spans="1:3" x14ac:dyDescent="0.25">
      <c r="A128" s="6" t="s">
        <v>4308</v>
      </c>
      <c r="B128">
        <v>255</v>
      </c>
      <c r="C128">
        <v>701</v>
      </c>
    </row>
    <row r="129" spans="1:3" x14ac:dyDescent="0.25">
      <c r="A129" s="6" t="s">
        <v>4054</v>
      </c>
      <c r="B129">
        <v>165</v>
      </c>
      <c r="C129">
        <v>130</v>
      </c>
    </row>
    <row r="130" spans="1:3" x14ac:dyDescent="0.25">
      <c r="A130" s="6" t="s">
        <v>10277</v>
      </c>
      <c r="B130">
        <v>75990</v>
      </c>
      <c r="C130">
        <v>42990</v>
      </c>
    </row>
    <row r="131" spans="1:3" x14ac:dyDescent="0.25">
      <c r="A131" s="6" t="s">
        <v>8613</v>
      </c>
      <c r="B131">
        <v>27113.25</v>
      </c>
      <c r="C131">
        <v>47668</v>
      </c>
    </row>
    <row r="132" spans="1:3" x14ac:dyDescent="0.25">
      <c r="A132" s="6" t="s">
        <v>7904</v>
      </c>
      <c r="B132">
        <v>3349.909090909091</v>
      </c>
      <c r="C132">
        <v>22615</v>
      </c>
    </row>
    <row r="133" spans="1:3" x14ac:dyDescent="0.25">
      <c r="A133" s="6" t="s">
        <v>8171</v>
      </c>
      <c r="B133">
        <v>1913.3333333333333</v>
      </c>
      <c r="C133">
        <v>4397</v>
      </c>
    </row>
    <row r="134" spans="1:3" x14ac:dyDescent="0.25">
      <c r="A134" s="6" t="s">
        <v>11062</v>
      </c>
      <c r="B134">
        <v>3300</v>
      </c>
      <c r="C134">
        <v>1982.84</v>
      </c>
    </row>
    <row r="135" spans="1:3" x14ac:dyDescent="0.25">
      <c r="A135" s="6" t="s">
        <v>9442</v>
      </c>
      <c r="B135">
        <v>2910</v>
      </c>
      <c r="C135">
        <v>3347</v>
      </c>
    </row>
    <row r="136" spans="1:3" x14ac:dyDescent="0.25">
      <c r="A136" s="6" t="s">
        <v>9545</v>
      </c>
      <c r="B136">
        <v>3382.6666666666665</v>
      </c>
      <c r="C136">
        <v>6038</v>
      </c>
    </row>
    <row r="137" spans="1:3" x14ac:dyDescent="0.25">
      <c r="A137" s="6" t="s">
        <v>10907</v>
      </c>
      <c r="B137">
        <v>1690</v>
      </c>
      <c r="C137">
        <v>699</v>
      </c>
    </row>
    <row r="138" spans="1:3" x14ac:dyDescent="0.25">
      <c r="A138" s="6" t="s">
        <v>7392</v>
      </c>
      <c r="B138">
        <v>9499.5</v>
      </c>
      <c r="C138">
        <v>9048</v>
      </c>
    </row>
    <row r="139" spans="1:3" x14ac:dyDescent="0.25">
      <c r="A139" s="6" t="s">
        <v>7230</v>
      </c>
      <c r="B139">
        <v>3280</v>
      </c>
      <c r="C139">
        <v>39941.769999999997</v>
      </c>
    </row>
    <row r="140" spans="1:3" x14ac:dyDescent="0.25">
      <c r="A140" s="6" t="s">
        <v>7240</v>
      </c>
      <c r="B140">
        <v>4236.25</v>
      </c>
      <c r="C140">
        <v>49403</v>
      </c>
    </row>
    <row r="141" spans="1:3" x14ac:dyDescent="0.25">
      <c r="A141" s="6" t="s">
        <v>7997</v>
      </c>
      <c r="B141">
        <v>2819</v>
      </c>
      <c r="C141">
        <v>3608</v>
      </c>
    </row>
    <row r="142" spans="1:3" x14ac:dyDescent="0.25">
      <c r="A142" s="6" t="s">
        <v>8071</v>
      </c>
      <c r="B142">
        <v>3035</v>
      </c>
      <c r="C142">
        <v>4418</v>
      </c>
    </row>
    <row r="143" spans="1:3" x14ac:dyDescent="0.25">
      <c r="A143" s="6" t="s">
        <v>7496</v>
      </c>
      <c r="B143">
        <v>1178.3333333333333</v>
      </c>
      <c r="C143">
        <v>6504</v>
      </c>
    </row>
    <row r="144" spans="1:3" x14ac:dyDescent="0.25">
      <c r="A144" s="6" t="s">
        <v>7382</v>
      </c>
      <c r="B144">
        <v>4563.347826086957</v>
      </c>
      <c r="C144">
        <v>55250</v>
      </c>
    </row>
    <row r="145" spans="1:3" x14ac:dyDescent="0.25">
      <c r="A145" s="6" t="s">
        <v>7430</v>
      </c>
      <c r="B145">
        <v>11738.166666666666</v>
      </c>
      <c r="C145">
        <v>75880</v>
      </c>
    </row>
    <row r="146" spans="1:3" x14ac:dyDescent="0.25">
      <c r="A146" s="6" t="s">
        <v>8835</v>
      </c>
      <c r="B146">
        <v>249</v>
      </c>
      <c r="C146">
        <v>274</v>
      </c>
    </row>
    <row r="147" spans="1:3" x14ac:dyDescent="0.25">
      <c r="A147" s="6" t="s">
        <v>8642</v>
      </c>
      <c r="B147">
        <v>799</v>
      </c>
      <c r="C147">
        <v>320</v>
      </c>
    </row>
    <row r="148" spans="1:3" x14ac:dyDescent="0.25">
      <c r="A148" s="6" t="s">
        <v>7537</v>
      </c>
      <c r="B148">
        <v>763.07692307692309</v>
      </c>
      <c r="C148">
        <v>5134.0599999999995</v>
      </c>
    </row>
    <row r="149" spans="1:3" x14ac:dyDescent="0.25">
      <c r="A149" s="6" t="s">
        <v>7280</v>
      </c>
      <c r="B149">
        <v>495</v>
      </c>
      <c r="C149">
        <v>199</v>
      </c>
    </row>
    <row r="150" spans="1:3" x14ac:dyDescent="0.25">
      <c r="A150" s="6" t="s">
        <v>8107</v>
      </c>
      <c r="B150">
        <v>499</v>
      </c>
      <c r="C150">
        <v>244</v>
      </c>
    </row>
    <row r="151" spans="1:3" x14ac:dyDescent="0.25">
      <c r="A151" s="6" t="s">
        <v>10475</v>
      </c>
      <c r="B151">
        <v>483</v>
      </c>
      <c r="C151">
        <v>612</v>
      </c>
    </row>
    <row r="152" spans="1:3" x14ac:dyDescent="0.25">
      <c r="A152" s="6" t="s">
        <v>10693</v>
      </c>
      <c r="B152">
        <v>1500</v>
      </c>
      <c r="C152">
        <v>1099</v>
      </c>
    </row>
    <row r="153" spans="1:3" x14ac:dyDescent="0.25">
      <c r="A153" s="6" t="s">
        <v>8190</v>
      </c>
      <c r="B153">
        <v>1478.6</v>
      </c>
      <c r="C153">
        <v>5022</v>
      </c>
    </row>
    <row r="154" spans="1:3" x14ac:dyDescent="0.25">
      <c r="A154" s="6" t="s">
        <v>9412</v>
      </c>
      <c r="B154">
        <v>5795</v>
      </c>
      <c r="C154">
        <v>4799</v>
      </c>
    </row>
    <row r="155" spans="1:3" x14ac:dyDescent="0.25">
      <c r="A155" s="6" t="s">
        <v>9507</v>
      </c>
      <c r="B155">
        <v>799</v>
      </c>
      <c r="C155">
        <v>1557</v>
      </c>
    </row>
    <row r="156" spans="1:3" x14ac:dyDescent="0.25">
      <c r="A156" s="6" t="s">
        <v>10417</v>
      </c>
      <c r="B156">
        <v>1299</v>
      </c>
      <c r="C156">
        <v>599</v>
      </c>
    </row>
    <row r="157" spans="1:3" x14ac:dyDescent="0.25">
      <c r="A157" s="6" t="s">
        <v>8778</v>
      </c>
      <c r="B157">
        <v>4811.5</v>
      </c>
      <c r="C157">
        <v>13567</v>
      </c>
    </row>
    <row r="158" spans="1:3" x14ac:dyDescent="0.25">
      <c r="A158" s="6" t="s">
        <v>9085</v>
      </c>
      <c r="B158">
        <v>4290</v>
      </c>
      <c r="C158">
        <v>2599</v>
      </c>
    </row>
    <row r="159" spans="1:3" x14ac:dyDescent="0.25">
      <c r="A159" s="6" t="s">
        <v>7526</v>
      </c>
      <c r="B159">
        <v>12116.8</v>
      </c>
      <c r="C159">
        <v>31382</v>
      </c>
    </row>
    <row r="160" spans="1:3" x14ac:dyDescent="0.25">
      <c r="A160" s="6" t="s">
        <v>7261</v>
      </c>
      <c r="B160">
        <v>1568</v>
      </c>
      <c r="C160">
        <v>5529</v>
      </c>
    </row>
    <row r="161" spans="1:3" x14ac:dyDescent="0.25">
      <c r="A161" s="6" t="s">
        <v>7859</v>
      </c>
      <c r="B161">
        <v>869.5</v>
      </c>
      <c r="C161">
        <v>1038</v>
      </c>
    </row>
    <row r="162" spans="1:3" x14ac:dyDescent="0.25">
      <c r="A162" s="6" t="s">
        <v>7667</v>
      </c>
      <c r="B162">
        <v>1678.909090909091</v>
      </c>
      <c r="C162">
        <v>8940</v>
      </c>
    </row>
    <row r="163" spans="1:3" x14ac:dyDescent="0.25">
      <c r="A163" s="6" t="s">
        <v>7353</v>
      </c>
      <c r="B163">
        <v>1570.8421052631579</v>
      </c>
      <c r="C163">
        <v>19010</v>
      </c>
    </row>
    <row r="164" spans="1:3" x14ac:dyDescent="0.25">
      <c r="A164" s="6" t="s">
        <v>8863</v>
      </c>
      <c r="B164">
        <v>1631</v>
      </c>
      <c r="C164">
        <v>2952</v>
      </c>
    </row>
    <row r="165" spans="1:3" x14ac:dyDescent="0.25">
      <c r="A165" s="6" t="s">
        <v>7315</v>
      </c>
      <c r="B165">
        <v>3765.7</v>
      </c>
      <c r="C165">
        <v>21139</v>
      </c>
    </row>
    <row r="166" spans="1:3" x14ac:dyDescent="0.25">
      <c r="A166" s="6" t="s">
        <v>7584</v>
      </c>
      <c r="B166">
        <v>4466.333333333333</v>
      </c>
      <c r="C166">
        <v>32941</v>
      </c>
    </row>
    <row r="167" spans="1:3" x14ac:dyDescent="0.25">
      <c r="A167" s="6" t="s">
        <v>9055</v>
      </c>
      <c r="B167">
        <v>5597</v>
      </c>
      <c r="C167">
        <v>6998</v>
      </c>
    </row>
    <row r="168" spans="1:3" x14ac:dyDescent="0.25">
      <c r="A168" s="6" t="s">
        <v>10114</v>
      </c>
      <c r="B168">
        <v>23999</v>
      </c>
      <c r="C168">
        <v>12609</v>
      </c>
    </row>
    <row r="169" spans="1:3" x14ac:dyDescent="0.25">
      <c r="A169" s="6" t="s">
        <v>7220</v>
      </c>
      <c r="B169">
        <v>1846.6842105263158</v>
      </c>
      <c r="C169">
        <v>21228</v>
      </c>
    </row>
    <row r="170" spans="1:3" x14ac:dyDescent="0.25">
      <c r="A170" s="6" t="s">
        <v>7420</v>
      </c>
      <c r="B170">
        <v>1772.0769230769231</v>
      </c>
      <c r="C170">
        <v>12625</v>
      </c>
    </row>
    <row r="171" spans="1:3" x14ac:dyDescent="0.25">
      <c r="A171" s="6" t="s">
        <v>8910</v>
      </c>
      <c r="B171">
        <v>4743</v>
      </c>
      <c r="C171">
        <v>7367.66</v>
      </c>
    </row>
    <row r="172" spans="1:3" x14ac:dyDescent="0.25">
      <c r="A172" s="6" t="s">
        <v>7813</v>
      </c>
      <c r="B172">
        <v>2210</v>
      </c>
      <c r="C172">
        <v>10283</v>
      </c>
    </row>
    <row r="173" spans="1:3" x14ac:dyDescent="0.25">
      <c r="A173" s="6" t="s">
        <v>7373</v>
      </c>
      <c r="B173">
        <v>5289.5925925925922</v>
      </c>
      <c r="C173">
        <v>81127.48</v>
      </c>
    </row>
    <row r="174" spans="1:3" x14ac:dyDescent="0.25">
      <c r="A174" s="6" t="s">
        <v>8920</v>
      </c>
      <c r="B174">
        <v>5497</v>
      </c>
      <c r="C174">
        <v>10298</v>
      </c>
    </row>
    <row r="175" spans="1:3" x14ac:dyDescent="0.25">
      <c r="A175" s="6" t="s">
        <v>8052</v>
      </c>
      <c r="B175">
        <v>1796.3333333333333</v>
      </c>
      <c r="C175">
        <v>4693</v>
      </c>
    </row>
    <row r="176" spans="1:3" x14ac:dyDescent="0.25">
      <c r="A176" s="6" t="s">
        <v>8264</v>
      </c>
      <c r="B176">
        <v>3866</v>
      </c>
      <c r="C176">
        <v>13259</v>
      </c>
    </row>
    <row r="177" spans="1:3" x14ac:dyDescent="0.25">
      <c r="A177" s="6" t="s">
        <v>10868</v>
      </c>
      <c r="B177">
        <v>2999</v>
      </c>
      <c r="C177">
        <v>1999</v>
      </c>
    </row>
    <row r="178" spans="1:3" x14ac:dyDescent="0.25">
      <c r="A178" s="6" t="s">
        <v>7695</v>
      </c>
      <c r="B178">
        <v>2358.4545454545455</v>
      </c>
      <c r="C178">
        <v>16121</v>
      </c>
    </row>
    <row r="179" spans="1:3" x14ac:dyDescent="0.25">
      <c r="A179" s="6" t="s">
        <v>10315</v>
      </c>
      <c r="B179">
        <v>747</v>
      </c>
      <c r="C179">
        <v>688</v>
      </c>
    </row>
    <row r="180" spans="1:3" x14ac:dyDescent="0.25">
      <c r="A180" s="6" t="s">
        <v>9821</v>
      </c>
      <c r="B180">
        <v>635</v>
      </c>
      <c r="C180">
        <v>635</v>
      </c>
    </row>
    <row r="181" spans="1:3" x14ac:dyDescent="0.25">
      <c r="A181" s="6" t="s">
        <v>11000</v>
      </c>
      <c r="B181">
        <v>11495</v>
      </c>
      <c r="C181">
        <v>5999</v>
      </c>
    </row>
    <row r="182" spans="1:3" x14ac:dyDescent="0.25">
      <c r="A182" s="6" t="s">
        <v>7895</v>
      </c>
      <c r="B182">
        <v>580.57142857142856</v>
      </c>
      <c r="C182">
        <v>2712</v>
      </c>
    </row>
    <row r="183" spans="1:3" x14ac:dyDescent="0.25">
      <c r="A183" s="6" t="s">
        <v>10352</v>
      </c>
      <c r="B183">
        <v>2132.6666666666665</v>
      </c>
      <c r="C183">
        <v>2997</v>
      </c>
    </row>
    <row r="184" spans="1:3" x14ac:dyDescent="0.25">
      <c r="A184" s="6" t="s">
        <v>10103</v>
      </c>
      <c r="B184">
        <v>1295</v>
      </c>
      <c r="C184">
        <v>587</v>
      </c>
    </row>
    <row r="185" spans="1:3" x14ac:dyDescent="0.25">
      <c r="A185" s="6" t="s">
        <v>7364</v>
      </c>
      <c r="B185">
        <v>1179.5</v>
      </c>
      <c r="C185">
        <v>18292</v>
      </c>
    </row>
    <row r="186" spans="1:3" x14ac:dyDescent="0.25">
      <c r="A186" s="6" t="s">
        <v>7546</v>
      </c>
      <c r="B186">
        <v>4139.083333333333</v>
      </c>
      <c r="C186">
        <v>36855</v>
      </c>
    </row>
    <row r="187" spans="1:3" x14ac:dyDescent="0.25">
      <c r="A187" s="6" t="s">
        <v>7250</v>
      </c>
      <c r="B187">
        <v>1061.6363636363637</v>
      </c>
      <c r="C187">
        <v>11124</v>
      </c>
    </row>
    <row r="188" spans="1:3" x14ac:dyDescent="0.25">
      <c r="A188" s="6" t="s">
        <v>7987</v>
      </c>
      <c r="B188">
        <v>9329.3333333333339</v>
      </c>
      <c r="C188">
        <v>15687</v>
      </c>
    </row>
    <row r="189" spans="1:3" x14ac:dyDescent="0.25">
      <c r="A189" s="6" t="s">
        <v>11110</v>
      </c>
      <c r="B189">
        <v>500</v>
      </c>
      <c r="C189">
        <v>253</v>
      </c>
    </row>
    <row r="190" spans="1:3" x14ac:dyDescent="0.25">
      <c r="A190" s="6" t="s">
        <v>7930</v>
      </c>
      <c r="B190">
        <v>7448.25</v>
      </c>
      <c r="C190">
        <v>21596</v>
      </c>
    </row>
    <row r="191" spans="1:3" x14ac:dyDescent="0.25">
      <c r="A191" s="6" t="s">
        <v>7612</v>
      </c>
      <c r="B191">
        <v>5059.375</v>
      </c>
      <c r="C191">
        <v>22243</v>
      </c>
    </row>
    <row r="192" spans="1:3" x14ac:dyDescent="0.25">
      <c r="A192" s="6" t="s">
        <v>9839</v>
      </c>
      <c r="B192">
        <v>44949.5</v>
      </c>
      <c r="C192">
        <v>46899</v>
      </c>
    </row>
    <row r="193" spans="1:3" x14ac:dyDescent="0.25">
      <c r="A193" s="6" t="s">
        <v>8489</v>
      </c>
      <c r="B193">
        <v>9856.8333333333339</v>
      </c>
      <c r="C193">
        <v>33878</v>
      </c>
    </row>
    <row r="194" spans="1:3" x14ac:dyDescent="0.25">
      <c r="A194" s="6" t="s">
        <v>8219</v>
      </c>
      <c r="B194">
        <v>813.33333333333337</v>
      </c>
      <c r="C194">
        <v>2379</v>
      </c>
    </row>
    <row r="195" spans="1:3" x14ac:dyDescent="0.25">
      <c r="A195" s="6" t="s">
        <v>8623</v>
      </c>
      <c r="B195">
        <v>15618.833333333334</v>
      </c>
      <c r="C195">
        <v>84183</v>
      </c>
    </row>
    <row r="196" spans="1:3" x14ac:dyDescent="0.25">
      <c r="A196" s="6" t="s">
        <v>8209</v>
      </c>
      <c r="B196">
        <v>743.5454545454545</v>
      </c>
      <c r="C196">
        <v>4505</v>
      </c>
    </row>
    <row r="197" spans="1:3" x14ac:dyDescent="0.25">
      <c r="A197" s="6" t="s">
        <v>5524</v>
      </c>
      <c r="B197">
        <v>999</v>
      </c>
      <c r="C197">
        <v>425</v>
      </c>
    </row>
    <row r="198" spans="1:3" x14ac:dyDescent="0.25">
      <c r="A198" s="6" t="s">
        <v>6929</v>
      </c>
      <c r="B198">
        <v>599</v>
      </c>
      <c r="C198">
        <v>249</v>
      </c>
    </row>
    <row r="199" spans="1:3" x14ac:dyDescent="0.25">
      <c r="A199" s="6" t="s">
        <v>4022</v>
      </c>
      <c r="B199">
        <v>1347</v>
      </c>
      <c r="C199">
        <v>1276</v>
      </c>
    </row>
    <row r="200" spans="1:3" x14ac:dyDescent="0.25">
      <c r="A200" s="6" t="s">
        <v>4964</v>
      </c>
      <c r="B200">
        <v>440</v>
      </c>
      <c r="C200">
        <v>440</v>
      </c>
    </row>
    <row r="201" spans="1:3" x14ac:dyDescent="0.25">
      <c r="A201" s="6" t="s">
        <v>6709</v>
      </c>
      <c r="B201">
        <v>535</v>
      </c>
      <c r="C201">
        <v>535</v>
      </c>
    </row>
    <row r="202" spans="1:3" x14ac:dyDescent="0.25">
      <c r="A202" s="6" t="s">
        <v>4185</v>
      </c>
      <c r="B202">
        <v>922.5</v>
      </c>
      <c r="C202">
        <v>1817</v>
      </c>
    </row>
    <row r="203" spans="1:3" x14ac:dyDescent="0.25">
      <c r="A203" s="6" t="s">
        <v>5551</v>
      </c>
      <c r="B203">
        <v>99</v>
      </c>
      <c r="C203">
        <v>99</v>
      </c>
    </row>
    <row r="204" spans="1:3" x14ac:dyDescent="0.25">
      <c r="A204" s="6" t="s">
        <v>6668</v>
      </c>
      <c r="B204">
        <v>2999</v>
      </c>
      <c r="C204">
        <v>1399</v>
      </c>
    </row>
    <row r="205" spans="1:3" x14ac:dyDescent="0.25">
      <c r="A205" s="6" t="s">
        <v>5155</v>
      </c>
      <c r="B205">
        <v>267.85714285714283</v>
      </c>
      <c r="C205">
        <v>1590</v>
      </c>
    </row>
    <row r="206" spans="1:3" x14ac:dyDescent="0.25">
      <c r="A206" s="6" t="s">
        <v>4690</v>
      </c>
      <c r="B206">
        <v>487.5</v>
      </c>
      <c r="C206">
        <v>288</v>
      </c>
    </row>
    <row r="207" spans="1:3" x14ac:dyDescent="0.25">
      <c r="A207" s="6" t="s">
        <v>4565</v>
      </c>
      <c r="B207">
        <v>150</v>
      </c>
      <c r="C207">
        <v>565</v>
      </c>
    </row>
    <row r="208" spans="1:3" x14ac:dyDescent="0.25">
      <c r="A208" s="6" t="s">
        <v>5120</v>
      </c>
      <c r="B208">
        <v>100</v>
      </c>
      <c r="C208">
        <v>190</v>
      </c>
    </row>
    <row r="209" spans="1:3" x14ac:dyDescent="0.25">
      <c r="A209" s="6" t="s">
        <v>7100</v>
      </c>
      <c r="B209">
        <v>225</v>
      </c>
      <c r="C209">
        <v>225</v>
      </c>
    </row>
    <row r="210" spans="1:3" x14ac:dyDescent="0.25">
      <c r="A210" s="6" t="s">
        <v>4044</v>
      </c>
      <c r="B210">
        <v>150</v>
      </c>
      <c r="C210">
        <v>300</v>
      </c>
    </row>
    <row r="211" spans="1:3" x14ac:dyDescent="0.25">
      <c r="A211" s="6" t="s">
        <v>7000</v>
      </c>
      <c r="B211">
        <v>260</v>
      </c>
      <c r="C211">
        <v>510</v>
      </c>
    </row>
    <row r="212" spans="1:3" x14ac:dyDescent="0.25">
      <c r="A212" s="6" t="s">
        <v>5193</v>
      </c>
      <c r="B212">
        <v>405</v>
      </c>
      <c r="C212">
        <v>658</v>
      </c>
    </row>
    <row r="213" spans="1:3" x14ac:dyDescent="0.25">
      <c r="A213" s="6" t="s">
        <v>5895</v>
      </c>
      <c r="B213">
        <v>296.66666666666669</v>
      </c>
      <c r="C213">
        <v>733</v>
      </c>
    </row>
    <row r="214" spans="1:3" x14ac:dyDescent="0.25">
      <c r="A214" s="6" t="s">
        <v>6487</v>
      </c>
      <c r="B214">
        <v>150</v>
      </c>
      <c r="C214">
        <v>150</v>
      </c>
    </row>
    <row r="215" spans="1:3" x14ac:dyDescent="0.25">
      <c r="A215" s="6" t="s">
        <v>12701</v>
      </c>
      <c r="B215">
        <v>5353.1497814207651</v>
      </c>
      <c r="C215">
        <v>4578580.43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7611-16C0-4100-A799-E6F7AB8CD0C6}">
  <dimension ref="A2:B1355"/>
  <sheetViews>
    <sheetView workbookViewId="0">
      <selection activeCell="A2" sqref="A2"/>
    </sheetView>
  </sheetViews>
  <sheetFormatPr defaultRowHeight="15.75" x14ac:dyDescent="0.25"/>
  <cols>
    <col min="1" max="1" width="13.625" bestFit="1" customWidth="1"/>
    <col min="2" max="2" width="15.875" bestFit="1" customWidth="1"/>
  </cols>
  <sheetData>
    <row r="2" spans="1:2" x14ac:dyDescent="0.25">
      <c r="A2" t="s">
        <v>12748</v>
      </c>
    </row>
    <row r="3" spans="1:2" x14ac:dyDescent="0.25">
      <c r="A3" s="5" t="s">
        <v>12700</v>
      </c>
      <c r="B3" t="s">
        <v>12728</v>
      </c>
    </row>
    <row r="4" spans="1:2" x14ac:dyDescent="0.25">
      <c r="A4" s="6" t="s">
        <v>359</v>
      </c>
      <c r="B4" s="9">
        <v>2</v>
      </c>
    </row>
    <row r="5" spans="1:2" x14ac:dyDescent="0.25">
      <c r="A5" s="6" t="s">
        <v>992</v>
      </c>
      <c r="B5" s="9">
        <v>1</v>
      </c>
    </row>
    <row r="6" spans="1:2" x14ac:dyDescent="0.25">
      <c r="A6" s="6" t="s">
        <v>4838</v>
      </c>
      <c r="B6" s="9">
        <v>1</v>
      </c>
    </row>
    <row r="7" spans="1:2" x14ac:dyDescent="0.25">
      <c r="A7" s="6" t="s">
        <v>4851</v>
      </c>
      <c r="B7" s="9">
        <v>1</v>
      </c>
    </row>
    <row r="8" spans="1:2" x14ac:dyDescent="0.25">
      <c r="A8" s="6" t="s">
        <v>4924</v>
      </c>
      <c r="B8" s="9">
        <v>1</v>
      </c>
    </row>
    <row r="9" spans="1:2" x14ac:dyDescent="0.25">
      <c r="A9" s="6" t="s">
        <v>3838</v>
      </c>
      <c r="B9" s="9">
        <v>1</v>
      </c>
    </row>
    <row r="10" spans="1:2" x14ac:dyDescent="0.25">
      <c r="A10" s="6" t="s">
        <v>1025</v>
      </c>
      <c r="B10" s="9">
        <v>1</v>
      </c>
    </row>
    <row r="11" spans="1:2" x14ac:dyDescent="0.25">
      <c r="A11" s="6" t="s">
        <v>1272</v>
      </c>
      <c r="B11" s="9">
        <v>1</v>
      </c>
    </row>
    <row r="12" spans="1:2" x14ac:dyDescent="0.25">
      <c r="A12" s="6" t="s">
        <v>1617</v>
      </c>
      <c r="B12" s="9">
        <v>1</v>
      </c>
    </row>
    <row r="13" spans="1:2" x14ac:dyDescent="0.25">
      <c r="A13" s="6" t="s">
        <v>8686</v>
      </c>
      <c r="B13" s="9">
        <v>1</v>
      </c>
    </row>
    <row r="14" spans="1:2" x14ac:dyDescent="0.25">
      <c r="A14" s="6" t="s">
        <v>6834</v>
      </c>
      <c r="B14" s="9">
        <v>1</v>
      </c>
    </row>
    <row r="15" spans="1:2" x14ac:dyDescent="0.25">
      <c r="A15" s="6" t="s">
        <v>6087</v>
      </c>
      <c r="B15" s="9">
        <v>1</v>
      </c>
    </row>
    <row r="16" spans="1:2" x14ac:dyDescent="0.25">
      <c r="A16" s="6" t="s">
        <v>10083</v>
      </c>
      <c r="B16" s="9">
        <v>1</v>
      </c>
    </row>
    <row r="17" spans="1:2" x14ac:dyDescent="0.25">
      <c r="A17" s="6" t="s">
        <v>429</v>
      </c>
      <c r="B17" s="9">
        <v>1</v>
      </c>
    </row>
    <row r="18" spans="1:2" x14ac:dyDescent="0.25">
      <c r="A18" s="6" t="s">
        <v>269</v>
      </c>
      <c r="B18" s="9">
        <v>2</v>
      </c>
    </row>
    <row r="19" spans="1:2" x14ac:dyDescent="0.25">
      <c r="A19" s="6" t="s">
        <v>86</v>
      </c>
      <c r="B19" s="9">
        <v>1</v>
      </c>
    </row>
    <row r="20" spans="1:2" x14ac:dyDescent="0.25">
      <c r="A20" s="6" t="s">
        <v>8929</v>
      </c>
      <c r="B20" s="9">
        <v>1</v>
      </c>
    </row>
    <row r="21" spans="1:2" x14ac:dyDescent="0.25">
      <c r="A21" s="6" t="s">
        <v>9411</v>
      </c>
      <c r="B21" s="9">
        <v>1</v>
      </c>
    </row>
    <row r="22" spans="1:2" x14ac:dyDescent="0.25">
      <c r="A22" s="6" t="s">
        <v>5429</v>
      </c>
      <c r="B22" s="9">
        <v>1</v>
      </c>
    </row>
    <row r="23" spans="1:2" x14ac:dyDescent="0.25">
      <c r="A23" s="6" t="s">
        <v>7545</v>
      </c>
      <c r="B23" s="9">
        <v>1</v>
      </c>
    </row>
    <row r="24" spans="1:2" x14ac:dyDescent="0.25">
      <c r="A24" s="6" t="s">
        <v>8283</v>
      </c>
      <c r="B24" s="9">
        <v>1</v>
      </c>
    </row>
    <row r="25" spans="1:2" x14ac:dyDescent="0.25">
      <c r="A25" s="6" t="s">
        <v>7738</v>
      </c>
      <c r="B25" s="9">
        <v>1</v>
      </c>
    </row>
    <row r="26" spans="1:2" x14ac:dyDescent="0.25">
      <c r="A26" s="6" t="s">
        <v>8353</v>
      </c>
      <c r="B26" s="9">
        <v>1</v>
      </c>
    </row>
    <row r="27" spans="1:2" x14ac:dyDescent="0.25">
      <c r="A27" s="6" t="s">
        <v>10719</v>
      </c>
      <c r="B27" s="9">
        <v>1</v>
      </c>
    </row>
    <row r="28" spans="1:2" x14ac:dyDescent="0.25">
      <c r="A28" s="6" t="s">
        <v>8704</v>
      </c>
      <c r="B28" s="9">
        <v>1</v>
      </c>
    </row>
    <row r="29" spans="1:2" x14ac:dyDescent="0.25">
      <c r="A29" s="6" t="s">
        <v>6337</v>
      </c>
      <c r="B29" s="9">
        <v>1</v>
      </c>
    </row>
    <row r="30" spans="1:2" x14ac:dyDescent="0.25">
      <c r="A30" s="6" t="s">
        <v>8947</v>
      </c>
      <c r="B30" s="9">
        <v>1</v>
      </c>
    </row>
    <row r="31" spans="1:2" x14ac:dyDescent="0.25">
      <c r="A31" s="6" t="s">
        <v>11274</v>
      </c>
      <c r="B31" s="9">
        <v>1</v>
      </c>
    </row>
    <row r="32" spans="1:2" x14ac:dyDescent="0.25">
      <c r="A32" s="6" t="s">
        <v>7921</v>
      </c>
      <c r="B32" s="9">
        <v>1</v>
      </c>
    </row>
    <row r="33" spans="1:2" x14ac:dyDescent="0.25">
      <c r="A33" s="6" t="s">
        <v>7649</v>
      </c>
      <c r="B33" s="9">
        <v>1</v>
      </c>
    </row>
    <row r="34" spans="1:2" x14ac:dyDescent="0.25">
      <c r="A34" s="6" t="s">
        <v>7996</v>
      </c>
      <c r="B34" s="9">
        <v>1</v>
      </c>
    </row>
    <row r="35" spans="1:2" x14ac:dyDescent="0.25">
      <c r="A35" s="6" t="s">
        <v>9801</v>
      </c>
      <c r="B35" s="9">
        <v>1</v>
      </c>
    </row>
    <row r="36" spans="1:2" x14ac:dyDescent="0.25">
      <c r="A36" s="6" t="s">
        <v>3963</v>
      </c>
      <c r="B36" s="9">
        <v>1</v>
      </c>
    </row>
    <row r="37" spans="1:2" x14ac:dyDescent="0.25">
      <c r="A37" s="6" t="s">
        <v>4678</v>
      </c>
      <c r="B37" s="9">
        <v>1</v>
      </c>
    </row>
    <row r="38" spans="1:2" x14ac:dyDescent="0.25">
      <c r="A38" s="6" t="s">
        <v>10037</v>
      </c>
      <c r="B38" s="9">
        <v>1</v>
      </c>
    </row>
    <row r="39" spans="1:2" x14ac:dyDescent="0.25">
      <c r="A39" s="6" t="s">
        <v>8005</v>
      </c>
      <c r="B39" s="9">
        <v>1</v>
      </c>
    </row>
    <row r="40" spans="1:2" x14ac:dyDescent="0.25">
      <c r="A40" s="6" t="s">
        <v>7494</v>
      </c>
      <c r="B40" s="9">
        <v>1</v>
      </c>
    </row>
    <row r="41" spans="1:2" x14ac:dyDescent="0.25">
      <c r="A41" s="6" t="s">
        <v>4358</v>
      </c>
      <c r="B41" s="9">
        <v>1</v>
      </c>
    </row>
    <row r="42" spans="1:2" x14ac:dyDescent="0.25">
      <c r="A42" s="6" t="s">
        <v>9487</v>
      </c>
      <c r="B42" s="9">
        <v>1</v>
      </c>
    </row>
    <row r="43" spans="1:2" x14ac:dyDescent="0.25">
      <c r="A43" s="6" t="s">
        <v>10123</v>
      </c>
      <c r="B43" s="9">
        <v>1</v>
      </c>
    </row>
    <row r="44" spans="1:2" x14ac:dyDescent="0.25">
      <c r="A44" s="6" t="s">
        <v>5785</v>
      </c>
      <c r="B44" s="9">
        <v>1</v>
      </c>
    </row>
    <row r="45" spans="1:2" x14ac:dyDescent="0.25">
      <c r="A45" s="6" t="s">
        <v>7024</v>
      </c>
      <c r="B45" s="9">
        <v>1</v>
      </c>
    </row>
    <row r="46" spans="1:2" x14ac:dyDescent="0.25">
      <c r="A46" s="6" t="s">
        <v>5736</v>
      </c>
      <c r="B46" s="9">
        <v>1</v>
      </c>
    </row>
    <row r="47" spans="1:2" x14ac:dyDescent="0.25">
      <c r="A47" s="6" t="s">
        <v>6486</v>
      </c>
      <c r="B47" s="9">
        <v>1</v>
      </c>
    </row>
    <row r="48" spans="1:2" x14ac:dyDescent="0.25">
      <c r="A48" s="6" t="s">
        <v>5775</v>
      </c>
      <c r="B48" s="9">
        <v>1</v>
      </c>
    </row>
    <row r="49" spans="1:2" x14ac:dyDescent="0.25">
      <c r="A49" s="6" t="s">
        <v>8207</v>
      </c>
      <c r="B49" s="9">
        <v>1</v>
      </c>
    </row>
    <row r="50" spans="1:2" x14ac:dyDescent="0.25">
      <c r="A50" s="6" t="s">
        <v>7621</v>
      </c>
      <c r="B50" s="9">
        <v>1</v>
      </c>
    </row>
    <row r="51" spans="1:2" x14ac:dyDescent="0.25">
      <c r="A51" s="6" t="s">
        <v>7042</v>
      </c>
      <c r="B51" s="9">
        <v>1</v>
      </c>
    </row>
    <row r="52" spans="1:2" x14ac:dyDescent="0.25">
      <c r="A52" s="6" t="s">
        <v>7966</v>
      </c>
      <c r="B52" s="9">
        <v>1</v>
      </c>
    </row>
    <row r="53" spans="1:2" x14ac:dyDescent="0.25">
      <c r="A53" s="6" t="s">
        <v>1228</v>
      </c>
      <c r="B53" s="9">
        <v>1</v>
      </c>
    </row>
    <row r="54" spans="1:2" x14ac:dyDescent="0.25">
      <c r="A54" s="6" t="s">
        <v>1362</v>
      </c>
      <c r="B54" s="9">
        <v>1</v>
      </c>
    </row>
    <row r="55" spans="1:2" x14ac:dyDescent="0.25">
      <c r="A55" s="6" t="s">
        <v>1338</v>
      </c>
      <c r="B55" s="9">
        <v>1</v>
      </c>
    </row>
    <row r="56" spans="1:2" x14ac:dyDescent="0.25">
      <c r="A56" s="6" t="s">
        <v>2139</v>
      </c>
      <c r="B56" s="9">
        <v>1</v>
      </c>
    </row>
    <row r="57" spans="1:2" x14ac:dyDescent="0.25">
      <c r="A57" s="6" t="s">
        <v>11210</v>
      </c>
      <c r="B57" s="9">
        <v>1</v>
      </c>
    </row>
    <row r="58" spans="1:2" x14ac:dyDescent="0.25">
      <c r="A58" s="6" t="s">
        <v>5215</v>
      </c>
      <c r="B58" s="9">
        <v>1</v>
      </c>
    </row>
    <row r="59" spans="1:2" x14ac:dyDescent="0.25">
      <c r="A59" s="6" t="s">
        <v>8070</v>
      </c>
      <c r="B59" s="9">
        <v>1</v>
      </c>
    </row>
    <row r="60" spans="1:2" x14ac:dyDescent="0.25">
      <c r="A60" s="6" t="s">
        <v>8217</v>
      </c>
      <c r="B60" s="9">
        <v>1</v>
      </c>
    </row>
    <row r="61" spans="1:2" x14ac:dyDescent="0.25">
      <c r="A61" s="6" t="s">
        <v>7229</v>
      </c>
      <c r="B61" s="9">
        <v>1</v>
      </c>
    </row>
    <row r="62" spans="1:2" x14ac:dyDescent="0.25">
      <c r="A62" s="6" t="s">
        <v>7457</v>
      </c>
      <c r="B62" s="9">
        <v>1</v>
      </c>
    </row>
    <row r="63" spans="1:2" x14ac:dyDescent="0.25">
      <c r="A63" s="6" t="s">
        <v>8311</v>
      </c>
      <c r="B63" s="9">
        <v>1</v>
      </c>
    </row>
    <row r="64" spans="1:2" x14ac:dyDescent="0.25">
      <c r="A64" s="6" t="s">
        <v>5393</v>
      </c>
      <c r="B64" s="9">
        <v>1</v>
      </c>
    </row>
    <row r="65" spans="1:2" x14ac:dyDescent="0.25">
      <c r="A65" s="6" t="s">
        <v>11283</v>
      </c>
      <c r="B65" s="9">
        <v>1</v>
      </c>
    </row>
    <row r="66" spans="1:2" x14ac:dyDescent="0.25">
      <c r="A66" s="6" t="s">
        <v>11043</v>
      </c>
      <c r="B66" s="9">
        <v>1</v>
      </c>
    </row>
    <row r="67" spans="1:2" x14ac:dyDescent="0.25">
      <c r="A67" s="6" t="s">
        <v>6707</v>
      </c>
      <c r="B67" s="9">
        <v>1</v>
      </c>
    </row>
    <row r="68" spans="1:2" x14ac:dyDescent="0.25">
      <c r="A68" s="6" t="s">
        <v>10528</v>
      </c>
      <c r="B68" s="9">
        <v>1</v>
      </c>
    </row>
    <row r="69" spans="1:2" x14ac:dyDescent="0.25">
      <c r="A69" s="6" t="s">
        <v>10990</v>
      </c>
      <c r="B69" s="9">
        <v>1</v>
      </c>
    </row>
    <row r="70" spans="1:2" x14ac:dyDescent="0.25">
      <c r="A70" s="6" t="s">
        <v>6188</v>
      </c>
      <c r="B70" s="9">
        <v>1</v>
      </c>
    </row>
    <row r="71" spans="1:2" x14ac:dyDescent="0.25">
      <c r="A71" s="6" t="s">
        <v>7948</v>
      </c>
      <c r="B71" s="9">
        <v>1</v>
      </c>
    </row>
    <row r="72" spans="1:2" x14ac:dyDescent="0.25">
      <c r="A72" s="6" t="s">
        <v>4193</v>
      </c>
      <c r="B72" s="9">
        <v>1</v>
      </c>
    </row>
    <row r="73" spans="1:2" x14ac:dyDescent="0.25">
      <c r="A73" s="6" t="s">
        <v>5290</v>
      </c>
      <c r="B73" s="9">
        <v>1</v>
      </c>
    </row>
    <row r="74" spans="1:2" x14ac:dyDescent="0.25">
      <c r="A74" s="6" t="s">
        <v>5153</v>
      </c>
      <c r="B74" s="9">
        <v>1</v>
      </c>
    </row>
    <row r="75" spans="1:2" x14ac:dyDescent="0.25">
      <c r="A75" s="6" t="s">
        <v>5191</v>
      </c>
      <c r="B75" s="9">
        <v>1</v>
      </c>
    </row>
    <row r="76" spans="1:2" x14ac:dyDescent="0.25">
      <c r="A76" s="6" t="s">
        <v>5118</v>
      </c>
      <c r="B76" s="9">
        <v>1</v>
      </c>
    </row>
    <row r="77" spans="1:2" x14ac:dyDescent="0.25">
      <c r="A77" s="6" t="s">
        <v>6122</v>
      </c>
      <c r="B77" s="9">
        <v>1</v>
      </c>
    </row>
    <row r="78" spans="1:2" x14ac:dyDescent="0.25">
      <c r="A78" s="6" t="s">
        <v>5947</v>
      </c>
      <c r="B78" s="9">
        <v>1</v>
      </c>
    </row>
    <row r="79" spans="1:2" x14ac:dyDescent="0.25">
      <c r="A79" s="6" t="s">
        <v>10285</v>
      </c>
      <c r="B79" s="9">
        <v>1</v>
      </c>
    </row>
    <row r="80" spans="1:2" x14ac:dyDescent="0.25">
      <c r="A80" s="6" t="s">
        <v>7297</v>
      </c>
      <c r="B80" s="9">
        <v>1</v>
      </c>
    </row>
    <row r="81" spans="1:2" x14ac:dyDescent="0.25">
      <c r="A81" s="6" t="s">
        <v>4477</v>
      </c>
      <c r="B81" s="9">
        <v>1</v>
      </c>
    </row>
    <row r="82" spans="1:2" x14ac:dyDescent="0.25">
      <c r="A82" s="6" t="s">
        <v>4307</v>
      </c>
      <c r="B82" s="9">
        <v>1</v>
      </c>
    </row>
    <row r="83" spans="1:2" x14ac:dyDescent="0.25">
      <c r="A83" s="6" t="s">
        <v>6939</v>
      </c>
      <c r="B83" s="9">
        <v>1</v>
      </c>
    </row>
    <row r="84" spans="1:2" x14ac:dyDescent="0.25">
      <c r="A84" s="6" t="s">
        <v>7098</v>
      </c>
      <c r="B84" s="9">
        <v>1</v>
      </c>
    </row>
    <row r="85" spans="1:2" x14ac:dyDescent="0.25">
      <c r="A85" s="6" t="s">
        <v>6318</v>
      </c>
      <c r="B85" s="9">
        <v>1</v>
      </c>
    </row>
    <row r="86" spans="1:2" x14ac:dyDescent="0.25">
      <c r="A86" s="6" t="s">
        <v>4866</v>
      </c>
      <c r="B86" s="9">
        <v>1</v>
      </c>
    </row>
    <row r="87" spans="1:2" x14ac:dyDescent="0.25">
      <c r="A87" s="6" t="s">
        <v>4563</v>
      </c>
      <c r="B87" s="9">
        <v>1</v>
      </c>
    </row>
    <row r="88" spans="1:2" x14ac:dyDescent="0.25">
      <c r="A88" s="6" t="s">
        <v>6439</v>
      </c>
      <c r="B88" s="9">
        <v>1</v>
      </c>
    </row>
    <row r="89" spans="1:2" x14ac:dyDescent="0.25">
      <c r="A89" s="6" t="s">
        <v>4241</v>
      </c>
      <c r="B89" s="9">
        <v>1</v>
      </c>
    </row>
    <row r="90" spans="1:2" x14ac:dyDescent="0.25">
      <c r="A90" s="6" t="s">
        <v>5671</v>
      </c>
      <c r="B90" s="9">
        <v>1</v>
      </c>
    </row>
    <row r="91" spans="1:2" x14ac:dyDescent="0.25">
      <c r="A91" s="6" t="s">
        <v>5691</v>
      </c>
      <c r="B91" s="9">
        <v>1</v>
      </c>
    </row>
    <row r="92" spans="1:2" x14ac:dyDescent="0.25">
      <c r="A92" s="6" t="s">
        <v>4053</v>
      </c>
      <c r="B92" s="9">
        <v>1</v>
      </c>
    </row>
    <row r="93" spans="1:2" x14ac:dyDescent="0.25">
      <c r="A93" s="6" t="s">
        <v>5862</v>
      </c>
      <c r="B93" s="9">
        <v>1</v>
      </c>
    </row>
    <row r="94" spans="1:2" x14ac:dyDescent="0.25">
      <c r="A94" s="6" t="s">
        <v>6789</v>
      </c>
      <c r="B94" s="9">
        <v>1</v>
      </c>
    </row>
    <row r="95" spans="1:2" x14ac:dyDescent="0.25">
      <c r="A95" s="6" t="s">
        <v>322</v>
      </c>
      <c r="B95" s="9">
        <v>2</v>
      </c>
    </row>
    <row r="96" spans="1:2" x14ac:dyDescent="0.25">
      <c r="A96" s="6" t="s">
        <v>248</v>
      </c>
      <c r="B96" s="9">
        <v>2</v>
      </c>
    </row>
    <row r="97" spans="1:2" x14ac:dyDescent="0.25">
      <c r="A97" s="6" t="s">
        <v>1253</v>
      </c>
      <c r="B97" s="9">
        <v>1</v>
      </c>
    </row>
    <row r="98" spans="1:2" x14ac:dyDescent="0.25">
      <c r="A98" s="6" t="s">
        <v>1424</v>
      </c>
      <c r="B98" s="9">
        <v>1</v>
      </c>
    </row>
    <row r="99" spans="1:2" x14ac:dyDescent="0.25">
      <c r="A99" s="6" t="s">
        <v>8558</v>
      </c>
      <c r="B99" s="9">
        <v>1</v>
      </c>
    </row>
    <row r="100" spans="1:2" x14ac:dyDescent="0.25">
      <c r="A100" s="6" t="s">
        <v>4877</v>
      </c>
      <c r="B100" s="9">
        <v>1</v>
      </c>
    </row>
    <row r="101" spans="1:2" x14ac:dyDescent="0.25">
      <c r="A101" s="6" t="s">
        <v>7324</v>
      </c>
      <c r="B101" s="9">
        <v>1</v>
      </c>
    </row>
    <row r="102" spans="1:2" x14ac:dyDescent="0.25">
      <c r="A102" s="6" t="s">
        <v>7343</v>
      </c>
      <c r="B102" s="9">
        <v>1</v>
      </c>
    </row>
    <row r="103" spans="1:2" x14ac:dyDescent="0.25">
      <c r="A103" s="6" t="s">
        <v>8170</v>
      </c>
      <c r="B103" s="9">
        <v>1</v>
      </c>
    </row>
    <row r="104" spans="1:2" x14ac:dyDescent="0.25">
      <c r="A104" s="6" t="s">
        <v>2204</v>
      </c>
      <c r="B104" s="9">
        <v>1</v>
      </c>
    </row>
    <row r="105" spans="1:2" x14ac:dyDescent="0.25">
      <c r="A105" s="6" t="s">
        <v>9113</v>
      </c>
      <c r="B105" s="9">
        <v>1</v>
      </c>
    </row>
    <row r="106" spans="1:2" x14ac:dyDescent="0.25">
      <c r="A106" s="6" t="s">
        <v>5883</v>
      </c>
      <c r="B106" s="9">
        <v>1</v>
      </c>
    </row>
    <row r="107" spans="1:2" x14ac:dyDescent="0.25">
      <c r="A107" s="6" t="s">
        <v>5580</v>
      </c>
      <c r="B107" s="9">
        <v>1</v>
      </c>
    </row>
    <row r="108" spans="1:2" x14ac:dyDescent="0.25">
      <c r="A108" s="6" t="s">
        <v>6037</v>
      </c>
      <c r="B108" s="9">
        <v>1</v>
      </c>
    </row>
    <row r="109" spans="1:2" x14ac:dyDescent="0.25">
      <c r="A109" s="6" t="s">
        <v>8189</v>
      </c>
      <c r="B109" s="9">
        <v>1</v>
      </c>
    </row>
    <row r="110" spans="1:2" x14ac:dyDescent="0.25">
      <c r="A110" s="6" t="s">
        <v>4698</v>
      </c>
      <c r="B110" s="9">
        <v>1</v>
      </c>
    </row>
    <row r="111" spans="1:2" x14ac:dyDescent="0.25">
      <c r="A111" s="6" t="s">
        <v>1002</v>
      </c>
      <c r="B111" s="9">
        <v>1</v>
      </c>
    </row>
    <row r="112" spans="1:2" x14ac:dyDescent="0.25">
      <c r="A112" s="6" t="s">
        <v>1369</v>
      </c>
      <c r="B112" s="9">
        <v>1</v>
      </c>
    </row>
    <row r="113" spans="1:2" x14ac:dyDescent="0.25">
      <c r="A113" s="6" t="s">
        <v>6999</v>
      </c>
      <c r="B113" s="9">
        <v>1</v>
      </c>
    </row>
    <row r="114" spans="1:2" x14ac:dyDescent="0.25">
      <c r="A114" s="6" t="s">
        <v>9054</v>
      </c>
      <c r="B114" s="9">
        <v>1</v>
      </c>
    </row>
    <row r="115" spans="1:2" x14ac:dyDescent="0.25">
      <c r="A115" s="6" t="s">
        <v>8198</v>
      </c>
      <c r="B115" s="9">
        <v>1</v>
      </c>
    </row>
    <row r="116" spans="1:2" x14ac:dyDescent="0.25">
      <c r="A116" s="6" t="s">
        <v>9847</v>
      </c>
      <c r="B116" s="9">
        <v>1</v>
      </c>
    </row>
    <row r="117" spans="1:2" x14ac:dyDescent="0.25">
      <c r="A117" s="6" t="s">
        <v>8515</v>
      </c>
      <c r="B117" s="9">
        <v>1</v>
      </c>
    </row>
    <row r="118" spans="1:2" x14ac:dyDescent="0.25">
      <c r="A118" s="6" t="s">
        <v>7593</v>
      </c>
      <c r="B118" s="9">
        <v>1</v>
      </c>
    </row>
    <row r="119" spans="1:2" x14ac:dyDescent="0.25">
      <c r="A119" s="6" t="s">
        <v>11229</v>
      </c>
      <c r="B119" s="9">
        <v>1</v>
      </c>
    </row>
    <row r="120" spans="1:2" x14ac:dyDescent="0.25">
      <c r="A120" s="6" t="s">
        <v>4688</v>
      </c>
      <c r="B120" s="9">
        <v>1</v>
      </c>
    </row>
    <row r="121" spans="1:2" x14ac:dyDescent="0.25">
      <c r="A121" s="6" t="s">
        <v>7034</v>
      </c>
      <c r="B121" s="9">
        <v>1</v>
      </c>
    </row>
    <row r="122" spans="1:2" x14ac:dyDescent="0.25">
      <c r="A122" s="6" t="s">
        <v>704</v>
      </c>
      <c r="B122" s="9">
        <v>1</v>
      </c>
    </row>
    <row r="123" spans="1:2" x14ac:dyDescent="0.25">
      <c r="A123" s="6" t="s">
        <v>7929</v>
      </c>
      <c r="B123" s="9">
        <v>1</v>
      </c>
    </row>
    <row r="124" spans="1:2" x14ac:dyDescent="0.25">
      <c r="A124" s="6" t="s">
        <v>5916</v>
      </c>
      <c r="B124" s="9">
        <v>1</v>
      </c>
    </row>
    <row r="125" spans="1:2" x14ac:dyDescent="0.25">
      <c r="A125" s="6" t="s">
        <v>7776</v>
      </c>
      <c r="B125" s="9">
        <v>1</v>
      </c>
    </row>
    <row r="126" spans="1:2" x14ac:dyDescent="0.25">
      <c r="A126" s="6" t="s">
        <v>4655</v>
      </c>
      <c r="B126" s="9">
        <v>1</v>
      </c>
    </row>
    <row r="127" spans="1:2" x14ac:dyDescent="0.25">
      <c r="A127" s="6" t="s">
        <v>7515</v>
      </c>
      <c r="B127" s="9">
        <v>1</v>
      </c>
    </row>
    <row r="128" spans="1:2" x14ac:dyDescent="0.25">
      <c r="A128" s="6" t="s">
        <v>8506</v>
      </c>
      <c r="B128" s="9">
        <v>1</v>
      </c>
    </row>
    <row r="129" spans="1:2" x14ac:dyDescent="0.25">
      <c r="A129" s="6" t="s">
        <v>5053</v>
      </c>
      <c r="B129" s="9">
        <v>1</v>
      </c>
    </row>
    <row r="130" spans="1:2" x14ac:dyDescent="0.25">
      <c r="A130" s="6" t="s">
        <v>3993</v>
      </c>
      <c r="B130" s="9">
        <v>1</v>
      </c>
    </row>
    <row r="131" spans="1:2" x14ac:dyDescent="0.25">
      <c r="A131" s="6" t="s">
        <v>2826</v>
      </c>
      <c r="B131" s="9">
        <v>1</v>
      </c>
    </row>
    <row r="132" spans="1:2" x14ac:dyDescent="0.25">
      <c r="A132" s="6" t="s">
        <v>1057</v>
      </c>
      <c r="B132" s="9">
        <v>1</v>
      </c>
    </row>
    <row r="133" spans="1:2" x14ac:dyDescent="0.25">
      <c r="A133" s="6" t="s">
        <v>9374</v>
      </c>
      <c r="B133" s="9">
        <v>1</v>
      </c>
    </row>
    <row r="134" spans="1:2" x14ac:dyDescent="0.25">
      <c r="A134" s="6" t="s">
        <v>9820</v>
      </c>
      <c r="B134" s="9">
        <v>1</v>
      </c>
    </row>
    <row r="135" spans="1:2" x14ac:dyDescent="0.25">
      <c r="A135" s="6" t="s">
        <v>5137</v>
      </c>
      <c r="B135" s="9">
        <v>1</v>
      </c>
    </row>
    <row r="136" spans="1:2" x14ac:dyDescent="0.25">
      <c r="A136" s="6" t="s">
        <v>8024</v>
      </c>
      <c r="B136" s="9">
        <v>1</v>
      </c>
    </row>
    <row r="137" spans="1:2" x14ac:dyDescent="0.25">
      <c r="A137" s="6" t="s">
        <v>653</v>
      </c>
      <c r="B137" s="9">
        <v>2</v>
      </c>
    </row>
    <row r="138" spans="1:2" x14ac:dyDescent="0.25">
      <c r="A138" s="6" t="s">
        <v>11291</v>
      </c>
      <c r="B138" s="9">
        <v>1</v>
      </c>
    </row>
    <row r="139" spans="1:2" x14ac:dyDescent="0.25">
      <c r="A139" s="6" t="s">
        <v>6808</v>
      </c>
      <c r="B139" s="9">
        <v>1</v>
      </c>
    </row>
    <row r="140" spans="1:2" x14ac:dyDescent="0.25">
      <c r="A140" s="6" t="s">
        <v>10158</v>
      </c>
      <c r="B140" s="9">
        <v>1</v>
      </c>
    </row>
    <row r="141" spans="1:2" x14ac:dyDescent="0.25">
      <c r="A141" s="6" t="s">
        <v>366</v>
      </c>
      <c r="B141" s="9">
        <v>1</v>
      </c>
    </row>
    <row r="142" spans="1:2" x14ac:dyDescent="0.25">
      <c r="A142" s="6" t="s">
        <v>491</v>
      </c>
      <c r="B142" s="9">
        <v>1</v>
      </c>
    </row>
    <row r="143" spans="1:2" x14ac:dyDescent="0.25">
      <c r="A143" s="6" t="s">
        <v>4033</v>
      </c>
      <c r="B143" s="9">
        <v>1</v>
      </c>
    </row>
    <row r="144" spans="1:2" x14ac:dyDescent="0.25">
      <c r="A144" s="6" t="s">
        <v>7150</v>
      </c>
      <c r="B144" s="9">
        <v>1</v>
      </c>
    </row>
    <row r="145" spans="1:2" x14ac:dyDescent="0.25">
      <c r="A145" s="6" t="s">
        <v>11018</v>
      </c>
      <c r="B145" s="9">
        <v>1</v>
      </c>
    </row>
    <row r="146" spans="1:2" x14ac:dyDescent="0.25">
      <c r="A146" s="6" t="s">
        <v>874</v>
      </c>
      <c r="B146" s="9">
        <v>1</v>
      </c>
    </row>
    <row r="147" spans="1:2" x14ac:dyDescent="0.25">
      <c r="A147" s="6" t="s">
        <v>4587</v>
      </c>
      <c r="B147" s="9">
        <v>1</v>
      </c>
    </row>
    <row r="148" spans="1:2" x14ac:dyDescent="0.25">
      <c r="A148" s="6" t="s">
        <v>1235</v>
      </c>
      <c r="B148" s="9">
        <v>1</v>
      </c>
    </row>
    <row r="149" spans="1:2" x14ac:dyDescent="0.25">
      <c r="A149" s="6" t="s">
        <v>1538</v>
      </c>
      <c r="B149" s="9">
        <v>1</v>
      </c>
    </row>
    <row r="150" spans="1:2" x14ac:dyDescent="0.25">
      <c r="A150" s="6" t="s">
        <v>1996</v>
      </c>
      <c r="B150" s="9">
        <v>1</v>
      </c>
    </row>
    <row r="151" spans="1:2" x14ac:dyDescent="0.25">
      <c r="A151" s="6" t="s">
        <v>5280</v>
      </c>
      <c r="B151" s="9">
        <v>1</v>
      </c>
    </row>
    <row r="152" spans="1:2" x14ac:dyDescent="0.25">
      <c r="A152" s="6" t="s">
        <v>5682</v>
      </c>
      <c r="B152" s="9">
        <v>1</v>
      </c>
    </row>
    <row r="153" spans="1:2" x14ac:dyDescent="0.25">
      <c r="A153" s="6" t="s">
        <v>5504</v>
      </c>
      <c r="B153" s="9">
        <v>1</v>
      </c>
    </row>
    <row r="154" spans="1:2" x14ac:dyDescent="0.25">
      <c r="A154" s="6" t="s">
        <v>11173</v>
      </c>
      <c r="B154" s="9">
        <v>1</v>
      </c>
    </row>
    <row r="155" spans="1:2" x14ac:dyDescent="0.25">
      <c r="A155" s="6" t="s">
        <v>8235</v>
      </c>
      <c r="B155" s="9">
        <v>1</v>
      </c>
    </row>
    <row r="156" spans="1:2" x14ac:dyDescent="0.25">
      <c r="A156" s="6" t="s">
        <v>9974</v>
      </c>
      <c r="B156" s="9">
        <v>1</v>
      </c>
    </row>
    <row r="157" spans="1:2" x14ac:dyDescent="0.25">
      <c r="A157" s="6" t="s">
        <v>10866</v>
      </c>
      <c r="B157" s="9">
        <v>1</v>
      </c>
    </row>
    <row r="158" spans="1:2" x14ac:dyDescent="0.25">
      <c r="A158" s="6" t="s">
        <v>7362</v>
      </c>
      <c r="B158" s="9">
        <v>1</v>
      </c>
    </row>
    <row r="159" spans="1:2" x14ac:dyDescent="0.25">
      <c r="A159" s="6" t="s">
        <v>7447</v>
      </c>
      <c r="B159" s="9">
        <v>1</v>
      </c>
    </row>
    <row r="160" spans="1:2" x14ac:dyDescent="0.25">
      <c r="A160" s="6" t="s">
        <v>10905</v>
      </c>
      <c r="B160" s="9">
        <v>1</v>
      </c>
    </row>
    <row r="161" spans="1:2" x14ac:dyDescent="0.25">
      <c r="A161" s="6" t="s">
        <v>907</v>
      </c>
      <c r="B161" s="9">
        <v>1</v>
      </c>
    </row>
    <row r="162" spans="1:2" x14ac:dyDescent="0.25">
      <c r="A162" s="6" t="s">
        <v>882</v>
      </c>
      <c r="B162" s="9">
        <v>1</v>
      </c>
    </row>
    <row r="163" spans="1:2" x14ac:dyDescent="0.25">
      <c r="A163" s="6" t="s">
        <v>1732</v>
      </c>
      <c r="B163" s="9">
        <v>1</v>
      </c>
    </row>
    <row r="164" spans="1:2" x14ac:dyDescent="0.25">
      <c r="A164" s="6" t="s">
        <v>2309</v>
      </c>
      <c r="B164" s="9">
        <v>2</v>
      </c>
    </row>
    <row r="165" spans="1:2" x14ac:dyDescent="0.25">
      <c r="A165" s="6" t="s">
        <v>3112</v>
      </c>
      <c r="B165" s="9">
        <v>1</v>
      </c>
    </row>
    <row r="166" spans="1:2" x14ac:dyDescent="0.25">
      <c r="A166" s="6" t="s">
        <v>5754</v>
      </c>
      <c r="B166" s="9">
        <v>1</v>
      </c>
    </row>
    <row r="167" spans="1:2" x14ac:dyDescent="0.25">
      <c r="A167" s="6" t="s">
        <v>4726</v>
      </c>
      <c r="B167" s="9">
        <v>1</v>
      </c>
    </row>
    <row r="168" spans="1:2" x14ac:dyDescent="0.25">
      <c r="A168" s="6" t="s">
        <v>6458</v>
      </c>
      <c r="B168" s="9">
        <v>1</v>
      </c>
    </row>
    <row r="169" spans="1:2" x14ac:dyDescent="0.25">
      <c r="A169" s="6" t="s">
        <v>7721</v>
      </c>
      <c r="B169" s="9">
        <v>1</v>
      </c>
    </row>
    <row r="170" spans="1:2" x14ac:dyDescent="0.25">
      <c r="A170" s="6" t="s">
        <v>5182</v>
      </c>
      <c r="B170" s="9">
        <v>1</v>
      </c>
    </row>
    <row r="171" spans="1:2" x14ac:dyDescent="0.25">
      <c r="A171" s="6" t="s">
        <v>3032</v>
      </c>
      <c r="B171" s="9">
        <v>1</v>
      </c>
    </row>
    <row r="172" spans="1:2" x14ac:dyDescent="0.25">
      <c r="A172" s="6" t="s">
        <v>3376</v>
      </c>
      <c r="B172" s="9">
        <v>1</v>
      </c>
    </row>
    <row r="173" spans="1:2" x14ac:dyDescent="0.25">
      <c r="A173" s="6" t="s">
        <v>10886</v>
      </c>
      <c r="B173" s="9">
        <v>1</v>
      </c>
    </row>
    <row r="174" spans="1:2" x14ac:dyDescent="0.25">
      <c r="A174" s="6" t="s">
        <v>3476</v>
      </c>
      <c r="B174" s="9">
        <v>2</v>
      </c>
    </row>
    <row r="175" spans="1:2" x14ac:dyDescent="0.25">
      <c r="A175" s="6" t="s">
        <v>7314</v>
      </c>
      <c r="B175" s="9">
        <v>1</v>
      </c>
    </row>
    <row r="176" spans="1:2" x14ac:dyDescent="0.25">
      <c r="A176" s="6" t="s">
        <v>519</v>
      </c>
      <c r="B176" s="9">
        <v>3</v>
      </c>
    </row>
    <row r="177" spans="1:2" x14ac:dyDescent="0.25">
      <c r="A177" s="6" t="s">
        <v>477</v>
      </c>
      <c r="B177" s="9">
        <v>2</v>
      </c>
    </row>
    <row r="178" spans="1:2" x14ac:dyDescent="0.25">
      <c r="A178" s="6" t="s">
        <v>1658</v>
      </c>
      <c r="B178" s="9">
        <v>1</v>
      </c>
    </row>
    <row r="179" spans="1:2" x14ac:dyDescent="0.25">
      <c r="A179" s="6" t="s">
        <v>8080</v>
      </c>
      <c r="B179" s="9">
        <v>1</v>
      </c>
    </row>
    <row r="180" spans="1:2" x14ac:dyDescent="0.25">
      <c r="A180" s="6" t="s">
        <v>4935</v>
      </c>
      <c r="B180" s="9">
        <v>1</v>
      </c>
    </row>
    <row r="181" spans="1:2" x14ac:dyDescent="0.25">
      <c r="A181" s="6" t="s">
        <v>4011</v>
      </c>
      <c r="B181" s="9">
        <v>1</v>
      </c>
    </row>
    <row r="182" spans="1:2" x14ac:dyDescent="0.25">
      <c r="A182" s="6" t="s">
        <v>8135</v>
      </c>
      <c r="B182" s="9">
        <v>1</v>
      </c>
    </row>
    <row r="183" spans="1:2" x14ac:dyDescent="0.25">
      <c r="A183" s="6" t="s">
        <v>4802</v>
      </c>
      <c r="B183" s="9">
        <v>1</v>
      </c>
    </row>
    <row r="184" spans="1:2" x14ac:dyDescent="0.25">
      <c r="A184" s="6" t="s">
        <v>5726</v>
      </c>
      <c r="B184" s="9">
        <v>1</v>
      </c>
    </row>
    <row r="185" spans="1:2" x14ac:dyDescent="0.25">
      <c r="A185" s="6" t="s">
        <v>3848</v>
      </c>
      <c r="B185" s="9">
        <v>1</v>
      </c>
    </row>
    <row r="186" spans="1:2" x14ac:dyDescent="0.25">
      <c r="A186" s="6" t="s">
        <v>5653</v>
      </c>
      <c r="B186" s="9">
        <v>1</v>
      </c>
    </row>
    <row r="187" spans="1:2" x14ac:dyDescent="0.25">
      <c r="A187" s="6" t="s">
        <v>1555</v>
      </c>
      <c r="B187" s="9">
        <v>1</v>
      </c>
    </row>
    <row r="188" spans="1:2" x14ac:dyDescent="0.25">
      <c r="A188" s="6" t="s">
        <v>6817</v>
      </c>
      <c r="B188" s="9">
        <v>1</v>
      </c>
    </row>
    <row r="189" spans="1:2" x14ac:dyDescent="0.25">
      <c r="A189" s="6" t="s">
        <v>9173</v>
      </c>
      <c r="B189" s="9">
        <v>1</v>
      </c>
    </row>
    <row r="190" spans="1:2" x14ac:dyDescent="0.25">
      <c r="A190" s="6" t="s">
        <v>5476</v>
      </c>
      <c r="B190" s="9">
        <v>1</v>
      </c>
    </row>
    <row r="191" spans="1:2" x14ac:dyDescent="0.25">
      <c r="A191" s="6" t="s">
        <v>9020</v>
      </c>
      <c r="B191" s="9">
        <v>1</v>
      </c>
    </row>
    <row r="192" spans="1:2" x14ac:dyDescent="0.25">
      <c r="A192" s="6" t="s">
        <v>11090</v>
      </c>
      <c r="B192" s="9">
        <v>1</v>
      </c>
    </row>
    <row r="193" spans="1:2" x14ac:dyDescent="0.25">
      <c r="A193" s="6" t="s">
        <v>3954</v>
      </c>
      <c r="B193" s="9">
        <v>1</v>
      </c>
    </row>
    <row r="194" spans="1:2" x14ac:dyDescent="0.25">
      <c r="A194" s="6" t="s">
        <v>1944</v>
      </c>
      <c r="B194" s="9">
        <v>1</v>
      </c>
    </row>
    <row r="195" spans="1:2" x14ac:dyDescent="0.25">
      <c r="A195" s="6" t="s">
        <v>7279</v>
      </c>
      <c r="B195" s="9">
        <v>1</v>
      </c>
    </row>
    <row r="196" spans="1:2" x14ac:dyDescent="0.25">
      <c r="A196" s="6" t="s">
        <v>9726</v>
      </c>
      <c r="B196" s="9">
        <v>1</v>
      </c>
    </row>
    <row r="197" spans="1:2" x14ac:dyDescent="0.25">
      <c r="A197" s="6" t="s">
        <v>7141</v>
      </c>
      <c r="B197" s="9">
        <v>1</v>
      </c>
    </row>
    <row r="198" spans="1:2" x14ac:dyDescent="0.25">
      <c r="A198" s="6" t="s">
        <v>8632</v>
      </c>
      <c r="B198" s="9">
        <v>1</v>
      </c>
    </row>
    <row r="199" spans="1:2" x14ac:dyDescent="0.25">
      <c r="A199" s="6" t="s">
        <v>7903</v>
      </c>
      <c r="B199" s="9">
        <v>1</v>
      </c>
    </row>
    <row r="200" spans="1:2" x14ac:dyDescent="0.25">
      <c r="A200" s="6" t="s">
        <v>9470</v>
      </c>
      <c r="B200" s="9">
        <v>1</v>
      </c>
    </row>
    <row r="201" spans="1:2" x14ac:dyDescent="0.25">
      <c r="A201" s="6" t="s">
        <v>207</v>
      </c>
      <c r="B201" s="9">
        <v>2</v>
      </c>
    </row>
    <row r="202" spans="1:2" x14ac:dyDescent="0.25">
      <c r="A202" s="6" t="s">
        <v>1994</v>
      </c>
      <c r="B202" s="9">
        <v>1</v>
      </c>
    </row>
    <row r="203" spans="1:2" x14ac:dyDescent="0.25">
      <c r="A203" s="6" t="s">
        <v>7812</v>
      </c>
      <c r="B203" s="9">
        <v>1</v>
      </c>
    </row>
    <row r="204" spans="1:2" x14ac:dyDescent="0.25">
      <c r="A204" s="6" t="s">
        <v>7391</v>
      </c>
      <c r="B204" s="9">
        <v>1</v>
      </c>
    </row>
    <row r="205" spans="1:2" x14ac:dyDescent="0.25">
      <c r="A205" s="6" t="s">
        <v>11265</v>
      </c>
      <c r="B205" s="9">
        <v>1</v>
      </c>
    </row>
    <row r="206" spans="1:2" x14ac:dyDescent="0.25">
      <c r="A206" s="6" t="s">
        <v>9544</v>
      </c>
      <c r="B206" s="9">
        <v>1</v>
      </c>
    </row>
    <row r="207" spans="1:2" x14ac:dyDescent="0.25">
      <c r="A207" s="6" t="s">
        <v>4553</v>
      </c>
      <c r="B207" s="9">
        <v>1</v>
      </c>
    </row>
    <row r="208" spans="1:2" x14ac:dyDescent="0.25">
      <c r="A208" s="6" t="s">
        <v>5145</v>
      </c>
      <c r="B208" s="9">
        <v>1</v>
      </c>
    </row>
    <row r="209" spans="1:2" x14ac:dyDescent="0.25">
      <c r="A209" s="6" t="s">
        <v>6179</v>
      </c>
      <c r="B209" s="9">
        <v>1</v>
      </c>
    </row>
    <row r="210" spans="1:2" x14ac:dyDescent="0.25">
      <c r="A210" s="6" t="s">
        <v>7305</v>
      </c>
      <c r="B210" s="9">
        <v>1</v>
      </c>
    </row>
    <row r="211" spans="1:2" x14ac:dyDescent="0.25">
      <c r="A211" s="6" t="s">
        <v>11071</v>
      </c>
      <c r="B211" s="9">
        <v>1</v>
      </c>
    </row>
    <row r="212" spans="1:2" x14ac:dyDescent="0.25">
      <c r="A212" s="6" t="s">
        <v>10314</v>
      </c>
      <c r="B212" s="9">
        <v>1</v>
      </c>
    </row>
    <row r="213" spans="1:2" x14ac:dyDescent="0.25">
      <c r="A213" s="6" t="s">
        <v>7703</v>
      </c>
      <c r="B213" s="9">
        <v>1</v>
      </c>
    </row>
    <row r="214" spans="1:2" x14ac:dyDescent="0.25">
      <c r="A214" s="6" t="s">
        <v>8162</v>
      </c>
      <c r="B214" s="9">
        <v>1</v>
      </c>
    </row>
    <row r="215" spans="1:2" x14ac:dyDescent="0.25">
      <c r="A215" s="6" t="s">
        <v>4945</v>
      </c>
      <c r="B215" s="9">
        <v>1</v>
      </c>
    </row>
    <row r="216" spans="1:2" x14ac:dyDescent="0.25">
      <c r="A216" s="6" t="s">
        <v>9945</v>
      </c>
      <c r="B216" s="9">
        <v>1</v>
      </c>
    </row>
    <row r="217" spans="1:2" x14ac:dyDescent="0.25">
      <c r="A217" s="6" t="s">
        <v>4812</v>
      </c>
      <c r="B217" s="9">
        <v>1</v>
      </c>
    </row>
    <row r="218" spans="1:2" x14ac:dyDescent="0.25">
      <c r="A218" s="6" t="s">
        <v>420</v>
      </c>
      <c r="B218" s="9">
        <v>1</v>
      </c>
    </row>
    <row r="219" spans="1:2" x14ac:dyDescent="0.25">
      <c r="A219" s="6" t="s">
        <v>6910</v>
      </c>
      <c r="B219" s="9">
        <v>1</v>
      </c>
    </row>
    <row r="220" spans="1:2" x14ac:dyDescent="0.25">
      <c r="A220" s="6" t="s">
        <v>7333</v>
      </c>
      <c r="B220" s="9">
        <v>1</v>
      </c>
    </row>
    <row r="221" spans="1:2" x14ac:dyDescent="0.25">
      <c r="A221" s="6" t="s">
        <v>5645</v>
      </c>
      <c r="B221" s="9">
        <v>1</v>
      </c>
    </row>
    <row r="222" spans="1:2" x14ac:dyDescent="0.25">
      <c r="A222" s="6" t="s">
        <v>1713</v>
      </c>
      <c r="B222" s="9">
        <v>1</v>
      </c>
    </row>
    <row r="223" spans="1:2" x14ac:dyDescent="0.25">
      <c r="A223" s="6" t="s">
        <v>1906</v>
      </c>
      <c r="B223" s="9">
        <v>1</v>
      </c>
    </row>
    <row r="224" spans="1:2" x14ac:dyDescent="0.25">
      <c r="A224" s="6" t="s">
        <v>8398</v>
      </c>
      <c r="B224" s="9">
        <v>1</v>
      </c>
    </row>
    <row r="225" spans="1:2" x14ac:dyDescent="0.25">
      <c r="A225" s="6" t="s">
        <v>8153</v>
      </c>
      <c r="B225" s="9">
        <v>1</v>
      </c>
    </row>
    <row r="226" spans="1:2" x14ac:dyDescent="0.25">
      <c r="A226" s="6" t="s">
        <v>1463</v>
      </c>
      <c r="B226" s="9">
        <v>1</v>
      </c>
    </row>
    <row r="227" spans="1:2" x14ac:dyDescent="0.25">
      <c r="A227" s="6" t="s">
        <v>4763</v>
      </c>
      <c r="B227" s="9">
        <v>1</v>
      </c>
    </row>
    <row r="228" spans="1:2" x14ac:dyDescent="0.25">
      <c r="A228" s="6" t="s">
        <v>10785</v>
      </c>
      <c r="B228" s="9">
        <v>1</v>
      </c>
    </row>
    <row r="229" spans="1:2" x14ac:dyDescent="0.25">
      <c r="A229" s="6" t="s">
        <v>9264</v>
      </c>
      <c r="B229" s="9">
        <v>1</v>
      </c>
    </row>
    <row r="230" spans="1:2" x14ac:dyDescent="0.25">
      <c r="A230" s="6" t="s">
        <v>395</v>
      </c>
      <c r="B230" s="9">
        <v>1</v>
      </c>
    </row>
    <row r="231" spans="1:2" x14ac:dyDescent="0.25">
      <c r="A231" s="6" t="s">
        <v>1531</v>
      </c>
      <c r="B231" s="9">
        <v>1</v>
      </c>
    </row>
    <row r="232" spans="1:2" x14ac:dyDescent="0.25">
      <c r="A232" s="6" t="s">
        <v>9228</v>
      </c>
      <c r="B232" s="9">
        <v>1</v>
      </c>
    </row>
    <row r="233" spans="1:2" x14ac:dyDescent="0.25">
      <c r="A233" s="6" t="s">
        <v>972</v>
      </c>
      <c r="B233" s="9">
        <v>1</v>
      </c>
    </row>
    <row r="234" spans="1:2" x14ac:dyDescent="0.25">
      <c r="A234" s="6" t="s">
        <v>963</v>
      </c>
      <c r="B234" s="9">
        <v>1</v>
      </c>
    </row>
    <row r="235" spans="1:2" x14ac:dyDescent="0.25">
      <c r="A235" s="6" t="s">
        <v>8051</v>
      </c>
      <c r="B235" s="9">
        <v>1</v>
      </c>
    </row>
    <row r="236" spans="1:2" x14ac:dyDescent="0.25">
      <c r="A236" s="6" t="s">
        <v>3822</v>
      </c>
      <c r="B236" s="9">
        <v>1</v>
      </c>
    </row>
    <row r="237" spans="1:2" x14ac:dyDescent="0.25">
      <c r="A237" s="6" t="s">
        <v>6781</v>
      </c>
      <c r="B237" s="9">
        <v>1</v>
      </c>
    </row>
    <row r="238" spans="1:2" x14ac:dyDescent="0.25">
      <c r="A238" s="6" t="s">
        <v>378</v>
      </c>
      <c r="B238" s="9">
        <v>2</v>
      </c>
    </row>
    <row r="239" spans="1:2" x14ac:dyDescent="0.25">
      <c r="A239" s="6" t="s">
        <v>8328</v>
      </c>
      <c r="B239" s="9">
        <v>1</v>
      </c>
    </row>
    <row r="240" spans="1:2" x14ac:dyDescent="0.25">
      <c r="A240" s="6" t="s">
        <v>9756</v>
      </c>
      <c r="B240" s="9">
        <v>1</v>
      </c>
    </row>
    <row r="241" spans="1:2" x14ac:dyDescent="0.25">
      <c r="A241" s="6" t="s">
        <v>5401</v>
      </c>
      <c r="B241" s="9">
        <v>1</v>
      </c>
    </row>
    <row r="242" spans="1:2" x14ac:dyDescent="0.25">
      <c r="A242" s="6" t="s">
        <v>2374</v>
      </c>
      <c r="B242" s="9">
        <v>1</v>
      </c>
    </row>
    <row r="243" spans="1:2" x14ac:dyDescent="0.25">
      <c r="A243" s="6" t="s">
        <v>6729</v>
      </c>
      <c r="B243" s="9">
        <v>1</v>
      </c>
    </row>
    <row r="244" spans="1:2" x14ac:dyDescent="0.25">
      <c r="A244" s="6" t="s">
        <v>9320</v>
      </c>
      <c r="B244" s="9">
        <v>1</v>
      </c>
    </row>
    <row r="245" spans="1:2" x14ac:dyDescent="0.25">
      <c r="A245" s="6" t="s">
        <v>4664</v>
      </c>
      <c r="B245" s="9">
        <v>1</v>
      </c>
    </row>
    <row r="246" spans="1:2" x14ac:dyDescent="0.25">
      <c r="A246" s="6" t="s">
        <v>4962</v>
      </c>
      <c r="B246" s="9">
        <v>1</v>
      </c>
    </row>
    <row r="247" spans="1:2" x14ac:dyDescent="0.25">
      <c r="A247" s="6" t="s">
        <v>4914</v>
      </c>
      <c r="B247" s="9">
        <v>1</v>
      </c>
    </row>
    <row r="248" spans="1:2" x14ac:dyDescent="0.25">
      <c r="A248" s="6" t="s">
        <v>8227</v>
      </c>
      <c r="B248" s="9">
        <v>1</v>
      </c>
    </row>
    <row r="249" spans="1:2" x14ac:dyDescent="0.25">
      <c r="A249" s="6" t="s">
        <v>10840</v>
      </c>
      <c r="B249" s="9">
        <v>1</v>
      </c>
    </row>
    <row r="250" spans="1:2" x14ac:dyDescent="0.25">
      <c r="A250" s="6" t="s">
        <v>1631</v>
      </c>
      <c r="B250" s="9">
        <v>1</v>
      </c>
    </row>
    <row r="251" spans="1:2" x14ac:dyDescent="0.25">
      <c r="A251" s="6" t="s">
        <v>5110</v>
      </c>
      <c r="B251" s="9">
        <v>1</v>
      </c>
    </row>
    <row r="252" spans="1:2" x14ac:dyDescent="0.25">
      <c r="A252" s="6" t="s">
        <v>6798</v>
      </c>
      <c r="B252" s="9">
        <v>1</v>
      </c>
    </row>
    <row r="253" spans="1:2" x14ac:dyDescent="0.25">
      <c r="A253" s="6" t="s">
        <v>8253</v>
      </c>
      <c r="B253" s="9">
        <v>1</v>
      </c>
    </row>
    <row r="254" spans="1:2" x14ac:dyDescent="0.25">
      <c r="A254" s="6" t="s">
        <v>10176</v>
      </c>
      <c r="B254" s="9">
        <v>1</v>
      </c>
    </row>
    <row r="255" spans="1:2" x14ac:dyDescent="0.25">
      <c r="A255" s="6" t="s">
        <v>10794</v>
      </c>
      <c r="B255" s="9">
        <v>1</v>
      </c>
    </row>
    <row r="256" spans="1:2" x14ac:dyDescent="0.25">
      <c r="A256" s="6" t="s">
        <v>1818</v>
      </c>
      <c r="B256" s="9">
        <v>1</v>
      </c>
    </row>
    <row r="257" spans="1:2" x14ac:dyDescent="0.25">
      <c r="A257" s="6" t="s">
        <v>1774</v>
      </c>
      <c r="B257" s="9">
        <v>1</v>
      </c>
    </row>
    <row r="258" spans="1:2" x14ac:dyDescent="0.25">
      <c r="A258" s="6" t="s">
        <v>10519</v>
      </c>
      <c r="B258" s="9">
        <v>1</v>
      </c>
    </row>
    <row r="259" spans="1:2" x14ac:dyDescent="0.25">
      <c r="A259" s="6" t="s">
        <v>10046</v>
      </c>
      <c r="B259" s="9">
        <v>1</v>
      </c>
    </row>
    <row r="260" spans="1:2" x14ac:dyDescent="0.25">
      <c r="A260" s="6" t="s">
        <v>4327</v>
      </c>
      <c r="B260" s="9">
        <v>1</v>
      </c>
    </row>
    <row r="261" spans="1:2" x14ac:dyDescent="0.25">
      <c r="A261" s="6" t="s">
        <v>4021</v>
      </c>
      <c r="B261" s="9">
        <v>1</v>
      </c>
    </row>
    <row r="262" spans="1:2" x14ac:dyDescent="0.25">
      <c r="A262" s="6" t="s">
        <v>11136</v>
      </c>
      <c r="B262" s="9">
        <v>1</v>
      </c>
    </row>
    <row r="263" spans="1:2" x14ac:dyDescent="0.25">
      <c r="A263" s="6" t="s">
        <v>10241</v>
      </c>
      <c r="B263" s="9">
        <v>1</v>
      </c>
    </row>
    <row r="264" spans="1:2" x14ac:dyDescent="0.25">
      <c r="A264" s="6" t="s">
        <v>4433</v>
      </c>
      <c r="B264" s="9">
        <v>1</v>
      </c>
    </row>
    <row r="265" spans="1:2" x14ac:dyDescent="0.25">
      <c r="A265" s="6" t="s">
        <v>239</v>
      </c>
      <c r="B265" s="9">
        <v>3</v>
      </c>
    </row>
    <row r="266" spans="1:2" x14ac:dyDescent="0.25">
      <c r="A266" s="6" t="s">
        <v>106</v>
      </c>
      <c r="B266" s="9">
        <v>2</v>
      </c>
    </row>
    <row r="267" spans="1:2" x14ac:dyDescent="0.25">
      <c r="A267" s="6" t="s">
        <v>3640</v>
      </c>
      <c r="B267" s="9">
        <v>2</v>
      </c>
    </row>
    <row r="268" spans="1:2" x14ac:dyDescent="0.25">
      <c r="A268" s="6" t="s">
        <v>8909</v>
      </c>
      <c r="B268" s="9">
        <v>1</v>
      </c>
    </row>
    <row r="269" spans="1:2" x14ac:dyDescent="0.25">
      <c r="A269" s="6" t="s">
        <v>6104</v>
      </c>
      <c r="B269" s="9">
        <v>1</v>
      </c>
    </row>
    <row r="270" spans="1:2" x14ac:dyDescent="0.25">
      <c r="A270" s="6" t="s">
        <v>9130</v>
      </c>
      <c r="B270" s="9">
        <v>1</v>
      </c>
    </row>
    <row r="271" spans="1:2" x14ac:dyDescent="0.25">
      <c r="A271" s="6" t="s">
        <v>7381</v>
      </c>
      <c r="B271" s="9">
        <v>1</v>
      </c>
    </row>
    <row r="272" spans="1:2" x14ac:dyDescent="0.25">
      <c r="A272" s="6" t="s">
        <v>10018</v>
      </c>
      <c r="B272" s="9">
        <v>1</v>
      </c>
    </row>
    <row r="273" spans="1:2" x14ac:dyDescent="0.25">
      <c r="A273" s="6" t="s">
        <v>10963</v>
      </c>
      <c r="B273" s="9">
        <v>1</v>
      </c>
    </row>
    <row r="274" spans="1:2" x14ac:dyDescent="0.25">
      <c r="A274" s="6" t="s">
        <v>7602</v>
      </c>
      <c r="B274" s="9">
        <v>1</v>
      </c>
    </row>
    <row r="275" spans="1:2" x14ac:dyDescent="0.25">
      <c r="A275" s="6" t="s">
        <v>7794</v>
      </c>
      <c r="B275" s="9">
        <v>1</v>
      </c>
    </row>
    <row r="276" spans="1:2" x14ac:dyDescent="0.25">
      <c r="A276" s="6" t="s">
        <v>7178</v>
      </c>
      <c r="B276" s="9">
        <v>1</v>
      </c>
    </row>
    <row r="277" spans="1:2" x14ac:dyDescent="0.25">
      <c r="A277" s="6" t="s">
        <v>10582</v>
      </c>
      <c r="B277" s="9">
        <v>1</v>
      </c>
    </row>
    <row r="278" spans="1:2" x14ac:dyDescent="0.25">
      <c r="A278" s="6" t="s">
        <v>9460</v>
      </c>
      <c r="B278" s="9">
        <v>1</v>
      </c>
    </row>
    <row r="279" spans="1:2" x14ac:dyDescent="0.25">
      <c r="A279" s="6" t="s">
        <v>1692</v>
      </c>
      <c r="B279" s="9">
        <v>1</v>
      </c>
    </row>
    <row r="280" spans="1:2" x14ac:dyDescent="0.25">
      <c r="A280" s="6" t="s">
        <v>509</v>
      </c>
      <c r="B280" s="9">
        <v>1</v>
      </c>
    </row>
    <row r="281" spans="1:2" x14ac:dyDescent="0.25">
      <c r="A281" s="6" t="s">
        <v>8787</v>
      </c>
      <c r="B281" s="9">
        <v>1</v>
      </c>
    </row>
    <row r="282" spans="1:2" x14ac:dyDescent="0.25">
      <c r="A282" s="6" t="s">
        <v>5590</v>
      </c>
      <c r="B282" s="9">
        <v>1</v>
      </c>
    </row>
    <row r="283" spans="1:2" x14ac:dyDescent="0.25">
      <c r="A283" s="6" t="s">
        <v>6826</v>
      </c>
      <c r="B283" s="9">
        <v>1</v>
      </c>
    </row>
    <row r="284" spans="1:2" x14ac:dyDescent="0.25">
      <c r="A284" s="6" t="s">
        <v>4444</v>
      </c>
      <c r="B284" s="9">
        <v>1</v>
      </c>
    </row>
    <row r="285" spans="1:2" x14ac:dyDescent="0.25">
      <c r="A285" s="6" t="s">
        <v>452</v>
      </c>
      <c r="B285" s="9">
        <v>1</v>
      </c>
    </row>
    <row r="286" spans="1:2" x14ac:dyDescent="0.25">
      <c r="A286" s="6" t="s">
        <v>10729</v>
      </c>
      <c r="B286" s="9">
        <v>1</v>
      </c>
    </row>
    <row r="287" spans="1:2" x14ac:dyDescent="0.25">
      <c r="A287" s="6" t="s">
        <v>4894</v>
      </c>
      <c r="B287" s="9">
        <v>1</v>
      </c>
    </row>
    <row r="288" spans="1:2" x14ac:dyDescent="0.25">
      <c r="A288" s="6" t="s">
        <v>9292</v>
      </c>
      <c r="B288" s="9">
        <v>1</v>
      </c>
    </row>
    <row r="289" spans="1:2" x14ac:dyDescent="0.25">
      <c r="A289" s="6" t="s">
        <v>5174</v>
      </c>
      <c r="B289" s="9">
        <v>1</v>
      </c>
    </row>
    <row r="290" spans="1:2" x14ac:dyDescent="0.25">
      <c r="A290" s="6" t="s">
        <v>4416</v>
      </c>
      <c r="B290" s="9">
        <v>1</v>
      </c>
    </row>
    <row r="291" spans="1:2" x14ac:dyDescent="0.25">
      <c r="A291" s="6" t="s">
        <v>1722</v>
      </c>
      <c r="B291" s="9">
        <v>1</v>
      </c>
    </row>
    <row r="292" spans="1:2" x14ac:dyDescent="0.25">
      <c r="A292" s="6" t="s">
        <v>9349</v>
      </c>
      <c r="B292" s="9">
        <v>1</v>
      </c>
    </row>
    <row r="293" spans="1:2" x14ac:dyDescent="0.25">
      <c r="A293" s="6" t="s">
        <v>1913</v>
      </c>
      <c r="B293" s="9">
        <v>1</v>
      </c>
    </row>
    <row r="294" spans="1:2" x14ac:dyDescent="0.25">
      <c r="A294" s="6" t="s">
        <v>1246</v>
      </c>
      <c r="B294" s="9">
        <v>1</v>
      </c>
    </row>
    <row r="295" spans="1:2" x14ac:dyDescent="0.25">
      <c r="A295" s="6" t="s">
        <v>10167</v>
      </c>
      <c r="B295" s="9">
        <v>1</v>
      </c>
    </row>
    <row r="296" spans="1:2" x14ac:dyDescent="0.25">
      <c r="A296" s="6" t="s">
        <v>10673</v>
      </c>
      <c r="B296" s="9">
        <v>1</v>
      </c>
    </row>
    <row r="297" spans="1:2" x14ac:dyDescent="0.25">
      <c r="A297" s="6" t="s">
        <v>1277</v>
      </c>
      <c r="B297" s="9">
        <v>1</v>
      </c>
    </row>
    <row r="298" spans="1:2" x14ac:dyDescent="0.25">
      <c r="A298" s="6" t="s">
        <v>4735</v>
      </c>
      <c r="B298" s="9">
        <v>1</v>
      </c>
    </row>
    <row r="299" spans="1:2" x14ac:dyDescent="0.25">
      <c r="A299" s="6" t="s">
        <v>7657</v>
      </c>
      <c r="B299" s="9">
        <v>1</v>
      </c>
    </row>
    <row r="300" spans="1:2" x14ac:dyDescent="0.25">
      <c r="A300" s="6" t="s">
        <v>6328</v>
      </c>
      <c r="B300" s="9">
        <v>1</v>
      </c>
    </row>
    <row r="301" spans="1:2" x14ac:dyDescent="0.25">
      <c r="A301" s="6" t="s">
        <v>2845</v>
      </c>
      <c r="B301" s="9">
        <v>2</v>
      </c>
    </row>
    <row r="302" spans="1:2" x14ac:dyDescent="0.25">
      <c r="A302" s="6" t="s">
        <v>5363</v>
      </c>
      <c r="B302" s="9">
        <v>1</v>
      </c>
    </row>
    <row r="303" spans="1:2" x14ac:dyDescent="0.25">
      <c r="A303" s="6" t="s">
        <v>733</v>
      </c>
      <c r="B303" s="9">
        <v>1</v>
      </c>
    </row>
    <row r="304" spans="1:2" x14ac:dyDescent="0.25">
      <c r="A304" s="6" t="s">
        <v>1725</v>
      </c>
      <c r="B304" s="9">
        <v>1</v>
      </c>
    </row>
    <row r="305" spans="1:2" x14ac:dyDescent="0.25">
      <c r="A305" s="6" t="s">
        <v>8824</v>
      </c>
      <c r="B305" s="9">
        <v>1</v>
      </c>
    </row>
    <row r="306" spans="1:2" x14ac:dyDescent="0.25">
      <c r="A306" s="6" t="s">
        <v>9209</v>
      </c>
      <c r="B306" s="9">
        <v>1</v>
      </c>
    </row>
    <row r="307" spans="1:2" x14ac:dyDescent="0.25">
      <c r="A307" s="6" t="s">
        <v>1740</v>
      </c>
      <c r="B307" s="9">
        <v>1</v>
      </c>
    </row>
    <row r="308" spans="1:2" x14ac:dyDescent="0.25">
      <c r="A308" s="6" t="s">
        <v>10444</v>
      </c>
      <c r="B308" s="9">
        <v>1</v>
      </c>
    </row>
    <row r="309" spans="1:2" x14ac:dyDescent="0.25">
      <c r="A309" s="6" t="s">
        <v>10232</v>
      </c>
      <c r="B309" s="9">
        <v>1</v>
      </c>
    </row>
    <row r="310" spans="1:2" x14ac:dyDescent="0.25">
      <c r="A310" s="6" t="s">
        <v>11108</v>
      </c>
      <c r="B310" s="9">
        <v>1</v>
      </c>
    </row>
    <row r="311" spans="1:2" x14ac:dyDescent="0.25">
      <c r="A311" s="6" t="s">
        <v>10811</v>
      </c>
      <c r="B311" s="9">
        <v>1</v>
      </c>
    </row>
    <row r="312" spans="1:2" x14ac:dyDescent="0.25">
      <c r="A312" s="6" t="s">
        <v>8796</v>
      </c>
      <c r="B312" s="9">
        <v>1</v>
      </c>
    </row>
    <row r="313" spans="1:2" x14ac:dyDescent="0.25">
      <c r="A313" s="6" t="s">
        <v>8621</v>
      </c>
      <c r="B313" s="9">
        <v>1</v>
      </c>
    </row>
    <row r="314" spans="1:2" x14ac:dyDescent="0.25">
      <c r="A314" s="6" t="s">
        <v>10341</v>
      </c>
      <c r="B314" s="9">
        <v>1</v>
      </c>
    </row>
    <row r="315" spans="1:2" x14ac:dyDescent="0.25">
      <c r="A315" s="6" t="s">
        <v>5570</v>
      </c>
      <c r="B315" s="9">
        <v>1</v>
      </c>
    </row>
    <row r="316" spans="1:2" x14ac:dyDescent="0.25">
      <c r="A316" s="6" t="s">
        <v>6411</v>
      </c>
      <c r="B316" s="9">
        <v>1</v>
      </c>
    </row>
    <row r="317" spans="1:2" x14ac:dyDescent="0.25">
      <c r="A317" s="6" t="s">
        <v>10756</v>
      </c>
      <c r="B317" s="9">
        <v>1</v>
      </c>
    </row>
    <row r="318" spans="1:2" x14ac:dyDescent="0.25">
      <c r="A318" s="6" t="s">
        <v>8575</v>
      </c>
      <c r="B318" s="9">
        <v>1</v>
      </c>
    </row>
    <row r="319" spans="1:2" x14ac:dyDescent="0.25">
      <c r="A319" s="6" t="s">
        <v>7666</v>
      </c>
      <c r="B319" s="9">
        <v>1</v>
      </c>
    </row>
    <row r="320" spans="1:2" x14ac:dyDescent="0.25">
      <c r="A320" s="6" t="s">
        <v>3199</v>
      </c>
      <c r="B320" s="9">
        <v>1</v>
      </c>
    </row>
    <row r="321" spans="1:2" x14ac:dyDescent="0.25">
      <c r="A321" s="6" t="s">
        <v>2349</v>
      </c>
      <c r="B321" s="9">
        <v>1</v>
      </c>
    </row>
    <row r="322" spans="1:2" x14ac:dyDescent="0.25">
      <c r="A322" s="6" t="s">
        <v>2644</v>
      </c>
      <c r="B322" s="9">
        <v>1</v>
      </c>
    </row>
    <row r="323" spans="1:2" x14ac:dyDescent="0.25">
      <c r="A323" s="6" t="s">
        <v>626</v>
      </c>
      <c r="B323" s="9">
        <v>2</v>
      </c>
    </row>
    <row r="324" spans="1:2" x14ac:dyDescent="0.25">
      <c r="A324" s="6" t="s">
        <v>4395</v>
      </c>
      <c r="B324" s="9">
        <v>1</v>
      </c>
    </row>
    <row r="325" spans="1:2" x14ac:dyDescent="0.25">
      <c r="A325" s="6" t="s">
        <v>9600</v>
      </c>
      <c r="B325" s="9">
        <v>1</v>
      </c>
    </row>
    <row r="326" spans="1:2" x14ac:dyDescent="0.25">
      <c r="A326" s="6" t="s">
        <v>2668</v>
      </c>
      <c r="B326" s="9">
        <v>1</v>
      </c>
    </row>
    <row r="327" spans="1:2" x14ac:dyDescent="0.25">
      <c r="A327" s="6" t="s">
        <v>7352</v>
      </c>
      <c r="B327" s="9">
        <v>1</v>
      </c>
    </row>
    <row r="328" spans="1:2" x14ac:dyDescent="0.25">
      <c r="A328" s="6" t="s">
        <v>3780</v>
      </c>
      <c r="B328" s="9">
        <v>1</v>
      </c>
    </row>
    <row r="329" spans="1:2" x14ac:dyDescent="0.25">
      <c r="A329" s="6" t="s">
        <v>10131</v>
      </c>
      <c r="B329" s="9">
        <v>1</v>
      </c>
    </row>
    <row r="330" spans="1:2" x14ac:dyDescent="0.25">
      <c r="A330" s="6" t="s">
        <v>7841</v>
      </c>
      <c r="B330" s="9">
        <v>1</v>
      </c>
    </row>
    <row r="331" spans="1:2" x14ac:dyDescent="0.25">
      <c r="A331" s="6" t="s">
        <v>9147</v>
      </c>
      <c r="B331" s="9">
        <v>1</v>
      </c>
    </row>
    <row r="332" spans="1:2" x14ac:dyDescent="0.25">
      <c r="A332" s="6" t="s">
        <v>6058</v>
      </c>
      <c r="B332" s="9">
        <v>1</v>
      </c>
    </row>
    <row r="333" spans="1:2" x14ac:dyDescent="0.25">
      <c r="A333" s="6" t="s">
        <v>10635</v>
      </c>
      <c r="B333" s="9">
        <v>1</v>
      </c>
    </row>
    <row r="334" spans="1:2" x14ac:dyDescent="0.25">
      <c r="A334" s="6" t="s">
        <v>1384</v>
      </c>
      <c r="B334" s="9">
        <v>1</v>
      </c>
    </row>
    <row r="335" spans="1:2" x14ac:dyDescent="0.25">
      <c r="A335" s="6" t="s">
        <v>10626</v>
      </c>
      <c r="B335" s="9">
        <v>1</v>
      </c>
    </row>
    <row r="336" spans="1:2" x14ac:dyDescent="0.25">
      <c r="A336" s="6" t="s">
        <v>5662</v>
      </c>
      <c r="B336" s="9">
        <v>1</v>
      </c>
    </row>
    <row r="337" spans="1:2" x14ac:dyDescent="0.25">
      <c r="A337" s="6" t="s">
        <v>11238</v>
      </c>
      <c r="B337" s="9">
        <v>1</v>
      </c>
    </row>
    <row r="338" spans="1:2" x14ac:dyDescent="0.25">
      <c r="A338" s="6" t="s">
        <v>6246</v>
      </c>
      <c r="B338" s="9">
        <v>1</v>
      </c>
    </row>
    <row r="339" spans="1:2" x14ac:dyDescent="0.25">
      <c r="A339" s="6" t="s">
        <v>5485</v>
      </c>
      <c r="B339" s="9">
        <v>1</v>
      </c>
    </row>
    <row r="340" spans="1:2" x14ac:dyDescent="0.25">
      <c r="A340" s="6" t="s">
        <v>9581</v>
      </c>
      <c r="B340" s="9">
        <v>1</v>
      </c>
    </row>
    <row r="341" spans="1:2" x14ac:dyDescent="0.25">
      <c r="A341" s="6" t="s">
        <v>759</v>
      </c>
      <c r="B341" s="9">
        <v>1</v>
      </c>
    </row>
    <row r="342" spans="1:2" x14ac:dyDescent="0.25">
      <c r="A342" s="6" t="s">
        <v>650</v>
      </c>
      <c r="B342" s="9">
        <v>1</v>
      </c>
    </row>
    <row r="343" spans="1:2" x14ac:dyDescent="0.25">
      <c r="A343" s="6" t="s">
        <v>1480</v>
      </c>
      <c r="B343" s="9">
        <v>1</v>
      </c>
    </row>
    <row r="344" spans="1:2" x14ac:dyDescent="0.25">
      <c r="A344" s="6" t="s">
        <v>4251</v>
      </c>
      <c r="B344" s="9">
        <v>1</v>
      </c>
    </row>
    <row r="345" spans="1:2" x14ac:dyDescent="0.25">
      <c r="A345" s="6" t="s">
        <v>744</v>
      </c>
      <c r="B345" s="9">
        <v>1</v>
      </c>
    </row>
    <row r="346" spans="1:2" x14ac:dyDescent="0.25">
      <c r="A346" s="6" t="s">
        <v>1143</v>
      </c>
      <c r="B346" s="9">
        <v>1</v>
      </c>
    </row>
    <row r="347" spans="1:2" x14ac:dyDescent="0.25">
      <c r="A347" s="6" t="s">
        <v>4268</v>
      </c>
      <c r="B347" s="9">
        <v>1</v>
      </c>
    </row>
    <row r="348" spans="1:2" x14ac:dyDescent="0.25">
      <c r="A348" s="6" t="s">
        <v>3936</v>
      </c>
      <c r="B348" s="9">
        <v>1</v>
      </c>
    </row>
    <row r="349" spans="1:2" x14ac:dyDescent="0.25">
      <c r="A349" s="6" t="s">
        <v>336</v>
      </c>
      <c r="B349" s="9">
        <v>1</v>
      </c>
    </row>
    <row r="350" spans="1:2" x14ac:dyDescent="0.25">
      <c r="A350" s="6" t="s">
        <v>16</v>
      </c>
      <c r="B350" s="9">
        <v>3</v>
      </c>
    </row>
    <row r="351" spans="1:2" x14ac:dyDescent="0.25">
      <c r="A351" s="6" t="s">
        <v>10702</v>
      </c>
      <c r="B351" s="9">
        <v>1</v>
      </c>
    </row>
    <row r="352" spans="1:2" x14ac:dyDescent="0.25">
      <c r="A352" s="6" t="s">
        <v>11191</v>
      </c>
      <c r="B352" s="9">
        <v>1</v>
      </c>
    </row>
    <row r="353" spans="1:2" x14ac:dyDescent="0.25">
      <c r="A353" s="6" t="s">
        <v>10139</v>
      </c>
      <c r="B353" s="9">
        <v>1</v>
      </c>
    </row>
    <row r="354" spans="1:2" x14ac:dyDescent="0.25">
      <c r="A354" s="6" t="s">
        <v>4043</v>
      </c>
      <c r="B354" s="9">
        <v>1</v>
      </c>
    </row>
    <row r="355" spans="1:2" x14ac:dyDescent="0.25">
      <c r="A355" s="6" t="s">
        <v>9219</v>
      </c>
      <c r="B355" s="9">
        <v>1</v>
      </c>
    </row>
    <row r="356" spans="1:2" x14ac:dyDescent="0.25">
      <c r="A356" s="6" t="s">
        <v>6959</v>
      </c>
      <c r="B356" s="9">
        <v>1</v>
      </c>
    </row>
    <row r="357" spans="1:2" x14ac:dyDescent="0.25">
      <c r="A357" s="6" t="s">
        <v>4783</v>
      </c>
      <c r="B357" s="9">
        <v>1</v>
      </c>
    </row>
    <row r="358" spans="1:2" x14ac:dyDescent="0.25">
      <c r="A358" s="6" t="s">
        <v>339</v>
      </c>
      <c r="B358" s="9">
        <v>2</v>
      </c>
    </row>
    <row r="359" spans="1:2" x14ac:dyDescent="0.25">
      <c r="A359" s="6" t="s">
        <v>1100</v>
      </c>
      <c r="B359" s="9">
        <v>1</v>
      </c>
    </row>
    <row r="360" spans="1:2" x14ac:dyDescent="0.25">
      <c r="A360" s="6" t="s">
        <v>109</v>
      </c>
      <c r="B360" s="9">
        <v>2</v>
      </c>
    </row>
    <row r="361" spans="1:2" x14ac:dyDescent="0.25">
      <c r="A361" s="6" t="s">
        <v>4063</v>
      </c>
      <c r="B361" s="9">
        <v>1</v>
      </c>
    </row>
    <row r="362" spans="1:2" x14ac:dyDescent="0.25">
      <c r="A362" s="6" t="s">
        <v>6853</v>
      </c>
      <c r="B362" s="9">
        <v>1</v>
      </c>
    </row>
    <row r="363" spans="1:2" x14ac:dyDescent="0.25">
      <c r="A363" s="6" t="s">
        <v>5625</v>
      </c>
      <c r="B363" s="9">
        <v>1</v>
      </c>
    </row>
    <row r="364" spans="1:2" x14ac:dyDescent="0.25">
      <c r="A364" s="6" t="s">
        <v>4516</v>
      </c>
      <c r="B364" s="9">
        <v>1</v>
      </c>
    </row>
    <row r="365" spans="1:2" x14ac:dyDescent="0.25">
      <c r="A365" s="6" t="s">
        <v>4526</v>
      </c>
      <c r="B365" s="9">
        <v>1</v>
      </c>
    </row>
    <row r="366" spans="1:2" x14ac:dyDescent="0.25">
      <c r="A366" s="6" t="s">
        <v>5927</v>
      </c>
      <c r="B366" s="9">
        <v>1</v>
      </c>
    </row>
    <row r="367" spans="1:2" x14ac:dyDescent="0.25">
      <c r="A367" s="6" t="s">
        <v>10492</v>
      </c>
      <c r="B367" s="9">
        <v>1</v>
      </c>
    </row>
    <row r="368" spans="1:2" x14ac:dyDescent="0.25">
      <c r="A368" s="6" t="s">
        <v>10435</v>
      </c>
      <c r="B368" s="9">
        <v>1</v>
      </c>
    </row>
    <row r="369" spans="1:2" x14ac:dyDescent="0.25">
      <c r="A369" s="6" t="s">
        <v>7089</v>
      </c>
      <c r="B369" s="9">
        <v>1</v>
      </c>
    </row>
    <row r="370" spans="1:2" x14ac:dyDescent="0.25">
      <c r="A370" s="6" t="s">
        <v>6719</v>
      </c>
      <c r="B370" s="9">
        <v>1</v>
      </c>
    </row>
    <row r="371" spans="1:2" x14ac:dyDescent="0.25">
      <c r="A371" s="6" t="s">
        <v>4347</v>
      </c>
      <c r="B371" s="9">
        <v>1</v>
      </c>
    </row>
    <row r="372" spans="1:2" x14ac:dyDescent="0.25">
      <c r="A372" s="6" t="s">
        <v>10397</v>
      </c>
      <c r="B372" s="9">
        <v>1</v>
      </c>
    </row>
    <row r="373" spans="1:2" x14ac:dyDescent="0.25">
      <c r="A373" s="6" t="s">
        <v>604</v>
      </c>
      <c r="B373" s="9">
        <v>1</v>
      </c>
    </row>
    <row r="374" spans="1:2" x14ac:dyDescent="0.25">
      <c r="A374" s="6" t="s">
        <v>1168</v>
      </c>
      <c r="B374" s="9">
        <v>1</v>
      </c>
    </row>
    <row r="375" spans="1:2" x14ac:dyDescent="0.25">
      <c r="A375" s="6" t="s">
        <v>1275</v>
      </c>
      <c r="B375" s="9">
        <v>1</v>
      </c>
    </row>
    <row r="376" spans="1:2" x14ac:dyDescent="0.25">
      <c r="A376" s="6" t="s">
        <v>406</v>
      </c>
      <c r="B376" s="9">
        <v>1</v>
      </c>
    </row>
    <row r="377" spans="1:2" x14ac:dyDescent="0.25">
      <c r="A377" s="6" t="s">
        <v>7877</v>
      </c>
      <c r="B377" s="9">
        <v>1</v>
      </c>
    </row>
    <row r="378" spans="1:2" x14ac:dyDescent="0.25">
      <c r="A378" s="6" t="s">
        <v>8426</v>
      </c>
      <c r="B378" s="9">
        <v>1</v>
      </c>
    </row>
    <row r="379" spans="1:2" x14ac:dyDescent="0.25">
      <c r="A379" s="6" t="s">
        <v>5326</v>
      </c>
      <c r="B379" s="9">
        <v>1</v>
      </c>
    </row>
    <row r="380" spans="1:2" x14ac:dyDescent="0.25">
      <c r="A380" s="6" t="s">
        <v>8919</v>
      </c>
      <c r="B380" s="9">
        <v>1</v>
      </c>
    </row>
    <row r="381" spans="1:2" x14ac:dyDescent="0.25">
      <c r="A381" s="6" t="s">
        <v>4140</v>
      </c>
      <c r="B381" s="9">
        <v>1</v>
      </c>
    </row>
    <row r="382" spans="1:2" x14ac:dyDescent="0.25">
      <c r="A382" s="6" t="s">
        <v>2869</v>
      </c>
      <c r="B382" s="9">
        <v>1</v>
      </c>
    </row>
    <row r="383" spans="1:2" x14ac:dyDescent="0.25">
      <c r="A383" s="6" t="s">
        <v>5515</v>
      </c>
      <c r="B383" s="9">
        <v>1</v>
      </c>
    </row>
    <row r="384" spans="1:2" x14ac:dyDescent="0.25">
      <c r="A384" s="6" t="s">
        <v>7248</v>
      </c>
      <c r="B384" s="9">
        <v>1</v>
      </c>
    </row>
    <row r="385" spans="1:2" x14ac:dyDescent="0.25">
      <c r="A385" s="6" t="s">
        <v>8891</v>
      </c>
      <c r="B385" s="9">
        <v>1</v>
      </c>
    </row>
    <row r="386" spans="1:2" x14ac:dyDescent="0.25">
      <c r="A386" s="6" t="s">
        <v>11061</v>
      </c>
      <c r="B386" s="9">
        <v>1</v>
      </c>
    </row>
    <row r="387" spans="1:2" x14ac:dyDescent="0.25">
      <c r="A387" s="6" t="s">
        <v>8660</v>
      </c>
      <c r="B387" s="9">
        <v>1</v>
      </c>
    </row>
    <row r="388" spans="1:2" x14ac:dyDescent="0.25">
      <c r="A388" s="6" t="s">
        <v>6505</v>
      </c>
      <c r="B388" s="9">
        <v>1</v>
      </c>
    </row>
    <row r="389" spans="1:2" x14ac:dyDescent="0.25">
      <c r="A389" s="6" t="s">
        <v>10573</v>
      </c>
      <c r="B389" s="9">
        <v>1</v>
      </c>
    </row>
    <row r="390" spans="1:2" x14ac:dyDescent="0.25">
      <c r="A390" s="6" t="s">
        <v>6616</v>
      </c>
      <c r="B390" s="9">
        <v>1</v>
      </c>
    </row>
    <row r="391" spans="1:2" x14ac:dyDescent="0.25">
      <c r="A391" s="6" t="s">
        <v>386</v>
      </c>
      <c r="B391" s="9">
        <v>2</v>
      </c>
    </row>
    <row r="392" spans="1:2" x14ac:dyDescent="0.25">
      <c r="A392" s="6" t="s">
        <v>1546</v>
      </c>
      <c r="B392" s="9">
        <v>1</v>
      </c>
    </row>
    <row r="393" spans="1:2" x14ac:dyDescent="0.25">
      <c r="A393" s="6" t="s">
        <v>2471</v>
      </c>
      <c r="B393" s="9">
        <v>1</v>
      </c>
    </row>
    <row r="394" spans="1:2" x14ac:dyDescent="0.25">
      <c r="A394" s="6" t="s">
        <v>4424</v>
      </c>
      <c r="B394" s="9">
        <v>1</v>
      </c>
    </row>
    <row r="395" spans="1:2" x14ac:dyDescent="0.25">
      <c r="A395" s="6" t="s">
        <v>3920</v>
      </c>
      <c r="B395" s="9">
        <v>1</v>
      </c>
    </row>
    <row r="396" spans="1:2" x14ac:dyDescent="0.25">
      <c r="A396" s="6" t="s">
        <v>10369</v>
      </c>
      <c r="B396" s="9">
        <v>1</v>
      </c>
    </row>
    <row r="397" spans="1:2" x14ac:dyDescent="0.25">
      <c r="A397" s="6" t="s">
        <v>3093</v>
      </c>
      <c r="B397" s="9">
        <v>1</v>
      </c>
    </row>
    <row r="398" spans="1:2" x14ac:dyDescent="0.25">
      <c r="A398" s="6" t="s">
        <v>4287</v>
      </c>
      <c r="B398" s="9">
        <v>1</v>
      </c>
    </row>
    <row r="399" spans="1:2" x14ac:dyDescent="0.25">
      <c r="A399" s="6" t="s">
        <v>3763</v>
      </c>
      <c r="B399" s="9">
        <v>1</v>
      </c>
    </row>
    <row r="400" spans="1:2" x14ac:dyDescent="0.25">
      <c r="A400" s="6" t="s">
        <v>7505</v>
      </c>
      <c r="B400" s="9">
        <v>1</v>
      </c>
    </row>
    <row r="401" spans="1:2" x14ac:dyDescent="0.25">
      <c r="A401" s="6" t="s">
        <v>8292</v>
      </c>
      <c r="B401" s="9">
        <v>1</v>
      </c>
    </row>
    <row r="402" spans="1:2" x14ac:dyDescent="0.25">
      <c r="A402" s="6" t="s">
        <v>7202</v>
      </c>
      <c r="B402" s="9">
        <v>1</v>
      </c>
    </row>
    <row r="403" spans="1:2" x14ac:dyDescent="0.25">
      <c r="A403" s="6" t="s">
        <v>4074</v>
      </c>
      <c r="B403" s="9">
        <v>1</v>
      </c>
    </row>
    <row r="404" spans="1:2" x14ac:dyDescent="0.25">
      <c r="A404" s="6" t="s">
        <v>10112</v>
      </c>
      <c r="B404" s="9">
        <v>1</v>
      </c>
    </row>
    <row r="405" spans="1:2" x14ac:dyDescent="0.25">
      <c r="A405" s="6" t="s">
        <v>6927</v>
      </c>
      <c r="B405" s="9">
        <v>1</v>
      </c>
    </row>
    <row r="406" spans="1:2" x14ac:dyDescent="0.25">
      <c r="A406" s="6" t="s">
        <v>9310</v>
      </c>
      <c r="B406" s="9">
        <v>1</v>
      </c>
    </row>
    <row r="407" spans="1:2" x14ac:dyDescent="0.25">
      <c r="A407" s="6" t="s">
        <v>2753</v>
      </c>
      <c r="B407" s="9">
        <v>2</v>
      </c>
    </row>
    <row r="408" spans="1:2" x14ac:dyDescent="0.25">
      <c r="A408" s="6" t="s">
        <v>2018</v>
      </c>
      <c r="B408" s="9">
        <v>1</v>
      </c>
    </row>
    <row r="409" spans="1:2" x14ac:dyDescent="0.25">
      <c r="A409" s="6" t="s">
        <v>8759</v>
      </c>
      <c r="B409" s="9">
        <v>1</v>
      </c>
    </row>
    <row r="410" spans="1:2" x14ac:dyDescent="0.25">
      <c r="A410" s="6" t="s">
        <v>1923</v>
      </c>
      <c r="B410" s="9">
        <v>1</v>
      </c>
    </row>
    <row r="411" spans="1:2" x14ac:dyDescent="0.25">
      <c r="A411" s="6" t="s">
        <v>6769</v>
      </c>
      <c r="B411" s="9">
        <v>1</v>
      </c>
    </row>
    <row r="412" spans="1:2" x14ac:dyDescent="0.25">
      <c r="A412" s="6" t="s">
        <v>5974</v>
      </c>
      <c r="B412" s="9">
        <v>1</v>
      </c>
    </row>
    <row r="413" spans="1:2" x14ac:dyDescent="0.25">
      <c r="A413" s="6" t="s">
        <v>7693</v>
      </c>
      <c r="B413" s="9">
        <v>1</v>
      </c>
    </row>
    <row r="414" spans="1:2" x14ac:dyDescent="0.25">
      <c r="A414" s="6" t="s">
        <v>9829</v>
      </c>
      <c r="B414" s="9">
        <v>1</v>
      </c>
    </row>
    <row r="415" spans="1:2" x14ac:dyDescent="0.25">
      <c r="A415" s="6" t="s">
        <v>2861</v>
      </c>
      <c r="B415" s="9">
        <v>1</v>
      </c>
    </row>
    <row r="416" spans="1:2" x14ac:dyDescent="0.25">
      <c r="A416" s="6" t="s">
        <v>5893</v>
      </c>
      <c r="B416" s="9">
        <v>1</v>
      </c>
    </row>
    <row r="417" spans="1:2" x14ac:dyDescent="0.25">
      <c r="A417" s="6" t="s">
        <v>4161</v>
      </c>
      <c r="B417" s="9">
        <v>1</v>
      </c>
    </row>
    <row r="418" spans="1:2" x14ac:dyDescent="0.25">
      <c r="A418" s="6" t="s">
        <v>9646</v>
      </c>
      <c r="B418" s="9">
        <v>1</v>
      </c>
    </row>
    <row r="419" spans="1:2" x14ac:dyDescent="0.25">
      <c r="A419" s="6" t="s">
        <v>8668</v>
      </c>
      <c r="B419" s="9">
        <v>1</v>
      </c>
    </row>
    <row r="420" spans="1:2" x14ac:dyDescent="0.25">
      <c r="A420" s="6" t="s">
        <v>7611</v>
      </c>
      <c r="B420" s="9">
        <v>1</v>
      </c>
    </row>
    <row r="421" spans="1:2" x14ac:dyDescent="0.25">
      <c r="A421" s="6" t="s">
        <v>6360</v>
      </c>
      <c r="B421" s="9">
        <v>1</v>
      </c>
    </row>
    <row r="422" spans="1:2" x14ac:dyDescent="0.25">
      <c r="A422" s="6" t="s">
        <v>10943</v>
      </c>
      <c r="B422" s="9">
        <v>1</v>
      </c>
    </row>
    <row r="423" spans="1:2" x14ac:dyDescent="0.25">
      <c r="A423" s="6" t="s">
        <v>8749</v>
      </c>
      <c r="B423" s="9">
        <v>1</v>
      </c>
    </row>
    <row r="424" spans="1:2" x14ac:dyDescent="0.25">
      <c r="A424" s="6" t="s">
        <v>3909</v>
      </c>
      <c r="B424" s="9">
        <v>1</v>
      </c>
    </row>
    <row r="425" spans="1:2" x14ac:dyDescent="0.25">
      <c r="A425" s="6" t="s">
        <v>6626</v>
      </c>
      <c r="B425" s="9">
        <v>1</v>
      </c>
    </row>
    <row r="426" spans="1:2" x14ac:dyDescent="0.25">
      <c r="A426" s="6" t="s">
        <v>10267</v>
      </c>
      <c r="B426" s="9">
        <v>1</v>
      </c>
    </row>
    <row r="427" spans="1:2" x14ac:dyDescent="0.25">
      <c r="A427" s="6" t="s">
        <v>3985</v>
      </c>
      <c r="B427" s="9">
        <v>1</v>
      </c>
    </row>
    <row r="428" spans="1:2" x14ac:dyDescent="0.25">
      <c r="A428" s="6" t="s">
        <v>6429</v>
      </c>
      <c r="B428" s="9">
        <v>1</v>
      </c>
    </row>
    <row r="429" spans="1:2" x14ac:dyDescent="0.25">
      <c r="A429" s="6" t="s">
        <v>4488</v>
      </c>
      <c r="B429" s="9">
        <v>1</v>
      </c>
    </row>
    <row r="430" spans="1:2" x14ac:dyDescent="0.25">
      <c r="A430" s="6" t="s">
        <v>10537</v>
      </c>
      <c r="B430" s="9">
        <v>1</v>
      </c>
    </row>
    <row r="431" spans="1:2" x14ac:dyDescent="0.25">
      <c r="A431" s="6" t="s">
        <v>10258</v>
      </c>
      <c r="B431" s="9">
        <v>1</v>
      </c>
    </row>
    <row r="432" spans="1:2" x14ac:dyDescent="0.25">
      <c r="A432" s="6" t="s">
        <v>1577</v>
      </c>
      <c r="B432" s="9">
        <v>1</v>
      </c>
    </row>
    <row r="433" spans="1:2" x14ac:dyDescent="0.25">
      <c r="A433" s="6" t="s">
        <v>5224</v>
      </c>
      <c r="B433" s="9">
        <v>1</v>
      </c>
    </row>
    <row r="434" spans="1:2" x14ac:dyDescent="0.25">
      <c r="A434" s="6" t="s">
        <v>2125</v>
      </c>
      <c r="B434" s="9">
        <v>1</v>
      </c>
    </row>
    <row r="435" spans="1:2" x14ac:dyDescent="0.25">
      <c r="A435" s="6" t="s">
        <v>7288</v>
      </c>
      <c r="B435" s="9">
        <v>1</v>
      </c>
    </row>
    <row r="436" spans="1:2" x14ac:dyDescent="0.25">
      <c r="A436" s="6" t="s">
        <v>7270</v>
      </c>
      <c r="B436" s="9">
        <v>1</v>
      </c>
    </row>
    <row r="437" spans="1:2" x14ac:dyDescent="0.25">
      <c r="A437" s="6" t="s">
        <v>1083</v>
      </c>
      <c r="B437" s="9">
        <v>1</v>
      </c>
    </row>
    <row r="438" spans="1:2" x14ac:dyDescent="0.25">
      <c r="A438" s="6" t="s">
        <v>5419</v>
      </c>
      <c r="B438" s="9">
        <v>1</v>
      </c>
    </row>
    <row r="439" spans="1:2" x14ac:dyDescent="0.25">
      <c r="A439" s="6" t="s">
        <v>6235</v>
      </c>
      <c r="B439" s="9">
        <v>1</v>
      </c>
    </row>
    <row r="440" spans="1:2" x14ac:dyDescent="0.25">
      <c r="A440" s="6" t="s">
        <v>1703</v>
      </c>
      <c r="B440" s="9">
        <v>1</v>
      </c>
    </row>
    <row r="441" spans="1:2" x14ac:dyDescent="0.25">
      <c r="A441" s="6" t="s">
        <v>7239</v>
      </c>
      <c r="B441" s="9">
        <v>1</v>
      </c>
    </row>
    <row r="442" spans="1:2" x14ac:dyDescent="0.25">
      <c r="A442" s="6" t="s">
        <v>10223</v>
      </c>
      <c r="B442" s="9">
        <v>1</v>
      </c>
    </row>
    <row r="443" spans="1:2" x14ac:dyDescent="0.25">
      <c r="A443" s="6" t="s">
        <v>11080</v>
      </c>
      <c r="B443" s="9">
        <v>1</v>
      </c>
    </row>
    <row r="444" spans="1:2" x14ac:dyDescent="0.25">
      <c r="A444" s="6" t="s">
        <v>7109</v>
      </c>
      <c r="B444" s="9">
        <v>1</v>
      </c>
    </row>
    <row r="445" spans="1:2" x14ac:dyDescent="0.25">
      <c r="A445" s="6" t="s">
        <v>9122</v>
      </c>
      <c r="B445" s="9">
        <v>1</v>
      </c>
    </row>
    <row r="446" spans="1:2" x14ac:dyDescent="0.25">
      <c r="A446" s="6" t="s">
        <v>5080</v>
      </c>
      <c r="B446" s="9">
        <v>1</v>
      </c>
    </row>
    <row r="447" spans="1:2" x14ac:dyDescent="0.25">
      <c r="A447" s="6" t="s">
        <v>7211</v>
      </c>
      <c r="B447" s="9">
        <v>1</v>
      </c>
    </row>
    <row r="448" spans="1:2" x14ac:dyDescent="0.25">
      <c r="A448" s="6" t="s">
        <v>6738</v>
      </c>
      <c r="B448" s="9">
        <v>1</v>
      </c>
    </row>
    <row r="449" spans="1:2" x14ac:dyDescent="0.25">
      <c r="A449" s="6" t="s">
        <v>2932</v>
      </c>
      <c r="B449" s="9">
        <v>1</v>
      </c>
    </row>
    <row r="450" spans="1:2" x14ac:dyDescent="0.25">
      <c r="A450" s="6" t="s">
        <v>2856</v>
      </c>
      <c r="B450" s="9">
        <v>1</v>
      </c>
    </row>
    <row r="451" spans="1:2" x14ac:dyDescent="0.25">
      <c r="A451" s="6" t="s">
        <v>2597</v>
      </c>
      <c r="B451" s="9">
        <v>1</v>
      </c>
    </row>
    <row r="452" spans="1:2" x14ac:dyDescent="0.25">
      <c r="A452" s="6" t="s">
        <v>2647</v>
      </c>
      <c r="B452" s="9">
        <v>1</v>
      </c>
    </row>
    <row r="453" spans="1:2" x14ac:dyDescent="0.25">
      <c r="A453" s="6" t="s">
        <v>3247</v>
      </c>
      <c r="B453" s="9">
        <v>1</v>
      </c>
    </row>
    <row r="454" spans="1:2" x14ac:dyDescent="0.25">
      <c r="A454" s="6" t="s">
        <v>2341</v>
      </c>
      <c r="B454" s="9">
        <v>2</v>
      </c>
    </row>
    <row r="455" spans="1:2" x14ac:dyDescent="0.25">
      <c r="A455" s="6" t="s">
        <v>2442</v>
      </c>
      <c r="B455" s="9">
        <v>1</v>
      </c>
    </row>
    <row r="456" spans="1:2" x14ac:dyDescent="0.25">
      <c r="A456" s="6" t="s">
        <v>7939</v>
      </c>
      <c r="B456" s="9">
        <v>1</v>
      </c>
    </row>
    <row r="457" spans="1:2" x14ac:dyDescent="0.25">
      <c r="A457" s="6" t="s">
        <v>3175</v>
      </c>
      <c r="B457" s="9">
        <v>1</v>
      </c>
    </row>
    <row r="458" spans="1:2" x14ac:dyDescent="0.25">
      <c r="A458" s="6" t="s">
        <v>2895</v>
      </c>
      <c r="B458" s="9">
        <v>1</v>
      </c>
    </row>
    <row r="459" spans="1:2" x14ac:dyDescent="0.25">
      <c r="A459" s="6" t="s">
        <v>2959</v>
      </c>
      <c r="B459" s="9">
        <v>1</v>
      </c>
    </row>
    <row r="460" spans="1:2" x14ac:dyDescent="0.25">
      <c r="A460" s="6" t="s">
        <v>2853</v>
      </c>
      <c r="B460" s="9">
        <v>1</v>
      </c>
    </row>
    <row r="461" spans="1:2" x14ac:dyDescent="0.25">
      <c r="A461" s="6" t="s">
        <v>3539</v>
      </c>
      <c r="B461" s="9">
        <v>1</v>
      </c>
    </row>
    <row r="462" spans="1:2" x14ac:dyDescent="0.25">
      <c r="A462" s="6" t="s">
        <v>3228</v>
      </c>
      <c r="B462" s="9">
        <v>1</v>
      </c>
    </row>
    <row r="463" spans="1:2" x14ac:dyDescent="0.25">
      <c r="A463" s="6" t="s">
        <v>2499</v>
      </c>
      <c r="B463" s="9">
        <v>1</v>
      </c>
    </row>
    <row r="464" spans="1:2" x14ac:dyDescent="0.25">
      <c r="A464" s="6" t="s">
        <v>3029</v>
      </c>
      <c r="B464" s="9">
        <v>1</v>
      </c>
    </row>
    <row r="465" spans="1:2" x14ac:dyDescent="0.25">
      <c r="A465" s="6" t="s">
        <v>8450</v>
      </c>
      <c r="B465" s="9">
        <v>1</v>
      </c>
    </row>
    <row r="466" spans="1:2" x14ac:dyDescent="0.25">
      <c r="A466" s="6" t="s">
        <v>8381</v>
      </c>
      <c r="B466" s="9">
        <v>1</v>
      </c>
    </row>
    <row r="467" spans="1:2" x14ac:dyDescent="0.25">
      <c r="A467" s="6" t="s">
        <v>5523</v>
      </c>
      <c r="B467" s="9">
        <v>1</v>
      </c>
    </row>
    <row r="468" spans="1:2" x14ac:dyDescent="0.25">
      <c r="A468" s="6" t="s">
        <v>7219</v>
      </c>
      <c r="B468" s="9">
        <v>1</v>
      </c>
    </row>
    <row r="469" spans="1:2" x14ac:dyDescent="0.25">
      <c r="A469" s="6" t="s">
        <v>7639</v>
      </c>
      <c r="B469" s="9">
        <v>1</v>
      </c>
    </row>
    <row r="470" spans="1:2" x14ac:dyDescent="0.25">
      <c r="A470" s="6" t="s">
        <v>9246</v>
      </c>
      <c r="B470" s="9">
        <v>1</v>
      </c>
    </row>
    <row r="471" spans="1:2" x14ac:dyDescent="0.25">
      <c r="A471" s="6" t="s">
        <v>5906</v>
      </c>
      <c r="B471" s="9">
        <v>1</v>
      </c>
    </row>
    <row r="472" spans="1:2" x14ac:dyDescent="0.25">
      <c r="A472" s="6" t="s">
        <v>6294</v>
      </c>
      <c r="B472" s="9">
        <v>1</v>
      </c>
    </row>
    <row r="473" spans="1:2" x14ac:dyDescent="0.25">
      <c r="A473" s="6" t="s">
        <v>3900</v>
      </c>
      <c r="B473" s="9">
        <v>1</v>
      </c>
    </row>
    <row r="474" spans="1:2" x14ac:dyDescent="0.25">
      <c r="A474" s="6" t="s">
        <v>6524</v>
      </c>
      <c r="B474" s="9">
        <v>1</v>
      </c>
    </row>
    <row r="475" spans="1:2" x14ac:dyDescent="0.25">
      <c r="A475" s="6" t="s">
        <v>350</v>
      </c>
      <c r="B475" s="9">
        <v>2</v>
      </c>
    </row>
    <row r="476" spans="1:2" x14ac:dyDescent="0.25">
      <c r="A476" s="6" t="s">
        <v>290</v>
      </c>
      <c r="B476" s="9">
        <v>3</v>
      </c>
    </row>
    <row r="477" spans="1:2" x14ac:dyDescent="0.25">
      <c r="A477" s="6" t="s">
        <v>4820</v>
      </c>
      <c r="B477" s="9">
        <v>1</v>
      </c>
    </row>
    <row r="478" spans="1:2" x14ac:dyDescent="0.25">
      <c r="A478" s="6" t="s">
        <v>10510</v>
      </c>
      <c r="B478" s="9">
        <v>1</v>
      </c>
    </row>
    <row r="479" spans="1:2" x14ac:dyDescent="0.25">
      <c r="A479" s="6" t="s">
        <v>10830</v>
      </c>
      <c r="B479" s="9">
        <v>1</v>
      </c>
    </row>
    <row r="480" spans="1:2" x14ac:dyDescent="0.25">
      <c r="A480" s="6" t="s">
        <v>9673</v>
      </c>
      <c r="B480" s="9">
        <v>1</v>
      </c>
    </row>
    <row r="481" spans="1:2" x14ac:dyDescent="0.25">
      <c r="A481" s="6" t="s">
        <v>8957</v>
      </c>
      <c r="B481" s="9">
        <v>1</v>
      </c>
    </row>
    <row r="482" spans="1:2" x14ac:dyDescent="0.25">
      <c r="A482" s="6" t="s">
        <v>9156</v>
      </c>
      <c r="B482" s="9">
        <v>1</v>
      </c>
    </row>
    <row r="483" spans="1:2" x14ac:dyDescent="0.25">
      <c r="A483" s="6" t="s">
        <v>6861</v>
      </c>
      <c r="B483" s="9">
        <v>1</v>
      </c>
    </row>
    <row r="484" spans="1:2" x14ac:dyDescent="0.25">
      <c r="A484" s="6" t="s">
        <v>5100</v>
      </c>
      <c r="B484" s="9">
        <v>1</v>
      </c>
    </row>
    <row r="485" spans="1:2" x14ac:dyDescent="0.25">
      <c r="A485" s="6" t="s">
        <v>6168</v>
      </c>
      <c r="B485" s="9">
        <v>1</v>
      </c>
    </row>
    <row r="486" spans="1:2" x14ac:dyDescent="0.25">
      <c r="A486" s="6" t="s">
        <v>4772</v>
      </c>
      <c r="B486" s="9">
        <v>1</v>
      </c>
    </row>
    <row r="487" spans="1:2" x14ac:dyDescent="0.25">
      <c r="A487" s="6" t="s">
        <v>9928</v>
      </c>
      <c r="B487" s="9">
        <v>1</v>
      </c>
    </row>
    <row r="488" spans="1:2" x14ac:dyDescent="0.25">
      <c r="A488" s="6" t="s">
        <v>7418</v>
      </c>
      <c r="B488" s="9">
        <v>1</v>
      </c>
    </row>
    <row r="489" spans="1:2" x14ac:dyDescent="0.25">
      <c r="A489" s="6" t="s">
        <v>10250</v>
      </c>
      <c r="B489" s="9">
        <v>1</v>
      </c>
    </row>
    <row r="490" spans="1:2" x14ac:dyDescent="0.25">
      <c r="A490" s="6" t="s">
        <v>1053</v>
      </c>
      <c r="B490" s="9">
        <v>1</v>
      </c>
    </row>
    <row r="491" spans="1:2" x14ac:dyDescent="0.25">
      <c r="A491" s="6" t="s">
        <v>6140</v>
      </c>
      <c r="B491" s="9">
        <v>1</v>
      </c>
    </row>
    <row r="492" spans="1:2" x14ac:dyDescent="0.25">
      <c r="A492" s="6" t="s">
        <v>5013</v>
      </c>
      <c r="B492" s="9">
        <v>1</v>
      </c>
    </row>
    <row r="493" spans="1:2" x14ac:dyDescent="0.25">
      <c r="A493" s="6" t="s">
        <v>1503</v>
      </c>
      <c r="B493" s="9">
        <v>1</v>
      </c>
    </row>
    <row r="494" spans="1:2" x14ac:dyDescent="0.25">
      <c r="A494" s="6" t="s">
        <v>5089</v>
      </c>
      <c r="B494" s="9">
        <v>1</v>
      </c>
    </row>
    <row r="495" spans="1:2" x14ac:dyDescent="0.25">
      <c r="A495" s="6" t="s">
        <v>5447</v>
      </c>
      <c r="B495" s="9">
        <v>1</v>
      </c>
    </row>
    <row r="496" spans="1:2" x14ac:dyDescent="0.25">
      <c r="A496" s="6" t="s">
        <v>6476</v>
      </c>
      <c r="B496" s="9">
        <v>1</v>
      </c>
    </row>
    <row r="497" spans="1:2" x14ac:dyDescent="0.25">
      <c r="A497" s="6" t="s">
        <v>4903</v>
      </c>
      <c r="B497" s="9">
        <v>1</v>
      </c>
    </row>
    <row r="498" spans="1:2" x14ac:dyDescent="0.25">
      <c r="A498" s="6" t="s">
        <v>8488</v>
      </c>
      <c r="B498" s="9">
        <v>1</v>
      </c>
    </row>
    <row r="499" spans="1:2" x14ac:dyDescent="0.25">
      <c r="A499" s="6" t="s">
        <v>5873</v>
      </c>
      <c r="B499" s="9">
        <v>1</v>
      </c>
    </row>
    <row r="500" spans="1:2" x14ac:dyDescent="0.25">
      <c r="A500" s="6" t="s">
        <v>9736</v>
      </c>
      <c r="B500" s="9">
        <v>1</v>
      </c>
    </row>
    <row r="501" spans="1:2" x14ac:dyDescent="0.25">
      <c r="A501" s="6" t="s">
        <v>5560</v>
      </c>
      <c r="B501" s="9">
        <v>1</v>
      </c>
    </row>
    <row r="502" spans="1:2" x14ac:dyDescent="0.25">
      <c r="A502" s="6" t="s">
        <v>1347</v>
      </c>
      <c r="B502" s="9">
        <v>1</v>
      </c>
    </row>
    <row r="503" spans="1:2" x14ac:dyDescent="0.25">
      <c r="A503" s="6" t="s">
        <v>8612</v>
      </c>
      <c r="B503" s="9">
        <v>1</v>
      </c>
    </row>
    <row r="504" spans="1:2" x14ac:dyDescent="0.25">
      <c r="A504" s="6" t="s">
        <v>9283</v>
      </c>
      <c r="B504" s="9">
        <v>1</v>
      </c>
    </row>
    <row r="505" spans="1:2" x14ac:dyDescent="0.25">
      <c r="A505" s="6" t="s">
        <v>7535</v>
      </c>
      <c r="B505" s="9">
        <v>1</v>
      </c>
    </row>
    <row r="506" spans="1:2" x14ac:dyDescent="0.25">
      <c r="A506" s="6" t="s">
        <v>6275</v>
      </c>
      <c r="B506" s="9">
        <v>1</v>
      </c>
    </row>
    <row r="507" spans="1:2" x14ac:dyDescent="0.25">
      <c r="A507" s="6" t="s">
        <v>4297</v>
      </c>
      <c r="B507" s="9">
        <v>1</v>
      </c>
    </row>
    <row r="508" spans="1:2" x14ac:dyDescent="0.25">
      <c r="A508" s="6" t="s">
        <v>4496</v>
      </c>
      <c r="B508" s="9">
        <v>1</v>
      </c>
    </row>
    <row r="509" spans="1:2" x14ac:dyDescent="0.25">
      <c r="A509" s="6" t="s">
        <v>9884</v>
      </c>
      <c r="B509" s="9">
        <v>1</v>
      </c>
    </row>
    <row r="510" spans="1:2" x14ac:dyDescent="0.25">
      <c r="A510" s="6" t="s">
        <v>1109</v>
      </c>
      <c r="B510" s="9">
        <v>1</v>
      </c>
    </row>
    <row r="511" spans="1:2" x14ac:dyDescent="0.25">
      <c r="A511" s="6" t="s">
        <v>1629</v>
      </c>
      <c r="B511" s="9">
        <v>1</v>
      </c>
    </row>
    <row r="512" spans="1:2" x14ac:dyDescent="0.25">
      <c r="A512" s="6" t="s">
        <v>1134</v>
      </c>
      <c r="B512" s="9">
        <v>1</v>
      </c>
    </row>
    <row r="513" spans="1:2" x14ac:dyDescent="0.25">
      <c r="A513" s="6" t="s">
        <v>10934</v>
      </c>
      <c r="B513" s="9">
        <v>1</v>
      </c>
    </row>
    <row r="514" spans="1:2" x14ac:dyDescent="0.25">
      <c r="A514" s="6" t="s">
        <v>9451</v>
      </c>
      <c r="B514" s="9">
        <v>1</v>
      </c>
    </row>
    <row r="515" spans="1:2" x14ac:dyDescent="0.25">
      <c r="A515" s="6" t="s">
        <v>8834</v>
      </c>
      <c r="B515" s="9">
        <v>1</v>
      </c>
    </row>
    <row r="516" spans="1:2" x14ac:dyDescent="0.25">
      <c r="A516" s="6" t="s">
        <v>5456</v>
      </c>
      <c r="B516" s="9">
        <v>1</v>
      </c>
    </row>
    <row r="517" spans="1:2" x14ac:dyDescent="0.25">
      <c r="A517" s="6" t="s">
        <v>7822</v>
      </c>
      <c r="B517" s="9">
        <v>1</v>
      </c>
    </row>
    <row r="518" spans="1:2" x14ac:dyDescent="0.25">
      <c r="A518" s="6" t="s">
        <v>151</v>
      </c>
      <c r="B518" s="9">
        <v>2</v>
      </c>
    </row>
    <row r="519" spans="1:2" x14ac:dyDescent="0.25">
      <c r="A519" s="6" t="s">
        <v>94</v>
      </c>
      <c r="B519" s="9">
        <v>2</v>
      </c>
    </row>
    <row r="520" spans="1:2" x14ac:dyDescent="0.25">
      <c r="A520" s="6" t="s">
        <v>936</v>
      </c>
      <c r="B520" s="9">
        <v>1</v>
      </c>
    </row>
    <row r="521" spans="1:2" x14ac:dyDescent="0.25">
      <c r="A521" s="6" t="s">
        <v>726</v>
      </c>
      <c r="B521" s="9">
        <v>1</v>
      </c>
    </row>
    <row r="522" spans="1:2" x14ac:dyDescent="0.25">
      <c r="A522" s="6" t="s">
        <v>1010</v>
      </c>
      <c r="B522" s="9">
        <v>1</v>
      </c>
    </row>
    <row r="523" spans="1:2" x14ac:dyDescent="0.25">
      <c r="A523" s="6" t="s">
        <v>398</v>
      </c>
      <c r="B523" s="9">
        <v>3</v>
      </c>
    </row>
    <row r="524" spans="1:2" x14ac:dyDescent="0.25">
      <c r="A524" s="6" t="s">
        <v>10194</v>
      </c>
      <c r="B524" s="9">
        <v>1</v>
      </c>
    </row>
    <row r="525" spans="1:2" x14ac:dyDescent="0.25">
      <c r="A525" s="6" t="s">
        <v>7629</v>
      </c>
      <c r="B525" s="9">
        <v>1</v>
      </c>
    </row>
    <row r="526" spans="1:2" x14ac:dyDescent="0.25">
      <c r="A526" s="6" t="s">
        <v>136</v>
      </c>
      <c r="B526" s="9">
        <v>3</v>
      </c>
    </row>
    <row r="527" spans="1:2" x14ac:dyDescent="0.25">
      <c r="A527" s="6" t="s">
        <v>9393</v>
      </c>
      <c r="B527" s="9">
        <v>1</v>
      </c>
    </row>
    <row r="528" spans="1:2" x14ac:dyDescent="0.25">
      <c r="A528" s="6" t="s">
        <v>7401</v>
      </c>
      <c r="B528" s="9">
        <v>1</v>
      </c>
    </row>
    <row r="529" spans="1:2" x14ac:dyDescent="0.25">
      <c r="A529" s="6" t="s">
        <v>1489</v>
      </c>
      <c r="B529" s="9">
        <v>1</v>
      </c>
    </row>
    <row r="530" spans="1:2" x14ac:dyDescent="0.25">
      <c r="A530" s="6" t="s">
        <v>8853</v>
      </c>
      <c r="B530" s="9">
        <v>1</v>
      </c>
    </row>
    <row r="531" spans="1:2" x14ac:dyDescent="0.25">
      <c r="A531" s="6" t="s">
        <v>8566</v>
      </c>
      <c r="B531" s="9">
        <v>1</v>
      </c>
    </row>
    <row r="532" spans="1:2" x14ac:dyDescent="0.25">
      <c r="A532" s="6" t="s">
        <v>7857</v>
      </c>
      <c r="B532" s="9">
        <v>1</v>
      </c>
    </row>
    <row r="533" spans="1:2" x14ac:dyDescent="0.25">
      <c r="A533" s="6" t="s">
        <v>8640</v>
      </c>
      <c r="B533" s="9">
        <v>1</v>
      </c>
    </row>
    <row r="534" spans="1:2" x14ac:dyDescent="0.25">
      <c r="A534" s="6" t="s">
        <v>4378</v>
      </c>
      <c r="B534" s="9">
        <v>1</v>
      </c>
    </row>
    <row r="535" spans="1:2" x14ac:dyDescent="0.25">
      <c r="A535" s="6" t="s">
        <v>5845</v>
      </c>
      <c r="B535" s="9">
        <v>1</v>
      </c>
    </row>
    <row r="536" spans="1:2" x14ac:dyDescent="0.25">
      <c r="A536" s="6" t="s">
        <v>6888</v>
      </c>
      <c r="B536" s="9">
        <v>1</v>
      </c>
    </row>
    <row r="537" spans="1:2" x14ac:dyDescent="0.25">
      <c r="A537" s="6" t="s">
        <v>1434</v>
      </c>
      <c r="B537" s="9">
        <v>1</v>
      </c>
    </row>
    <row r="538" spans="1:2" x14ac:dyDescent="0.25">
      <c r="A538" s="6" t="s">
        <v>2951</v>
      </c>
      <c r="B538" s="9">
        <v>1</v>
      </c>
    </row>
    <row r="539" spans="1:2" x14ac:dyDescent="0.25">
      <c r="A539" s="6" t="s">
        <v>6697</v>
      </c>
      <c r="B539" s="9">
        <v>1</v>
      </c>
    </row>
    <row r="540" spans="1:2" x14ac:dyDescent="0.25">
      <c r="A540" s="6" t="s">
        <v>4183</v>
      </c>
      <c r="B540" s="9">
        <v>1</v>
      </c>
    </row>
    <row r="541" spans="1:2" x14ac:dyDescent="0.25">
      <c r="A541" s="6" t="s">
        <v>2132</v>
      </c>
      <c r="B541" s="9">
        <v>1</v>
      </c>
    </row>
    <row r="542" spans="1:2" x14ac:dyDescent="0.25">
      <c r="A542" s="6" t="s">
        <v>6951</v>
      </c>
      <c r="B542" s="9">
        <v>1</v>
      </c>
    </row>
    <row r="543" spans="1:2" x14ac:dyDescent="0.25">
      <c r="A543" s="6" t="s">
        <v>7016</v>
      </c>
      <c r="B543" s="9">
        <v>1</v>
      </c>
    </row>
    <row r="544" spans="1:2" x14ac:dyDescent="0.25">
      <c r="A544" s="6" t="s">
        <v>7080</v>
      </c>
      <c r="B544" s="9">
        <v>1</v>
      </c>
    </row>
    <row r="545" spans="1:2" x14ac:dyDescent="0.25">
      <c r="A545" s="6" t="s">
        <v>5806</v>
      </c>
      <c r="B545" s="9">
        <v>1</v>
      </c>
    </row>
    <row r="546" spans="1:2" x14ac:dyDescent="0.25">
      <c r="A546" s="6" t="s">
        <v>3271</v>
      </c>
      <c r="B546" s="9">
        <v>1</v>
      </c>
    </row>
    <row r="547" spans="1:2" x14ac:dyDescent="0.25">
      <c r="A547" s="6" t="s">
        <v>1315</v>
      </c>
      <c r="B547" s="9">
        <v>1</v>
      </c>
    </row>
    <row r="548" spans="1:2" x14ac:dyDescent="0.25">
      <c r="A548" s="6" t="s">
        <v>843</v>
      </c>
      <c r="B548" s="9">
        <v>1</v>
      </c>
    </row>
    <row r="549" spans="1:2" x14ac:dyDescent="0.25">
      <c r="A549" s="6" t="s">
        <v>1588</v>
      </c>
      <c r="B549" s="9">
        <v>1</v>
      </c>
    </row>
    <row r="550" spans="1:2" x14ac:dyDescent="0.25">
      <c r="A550" s="6" t="s">
        <v>1073</v>
      </c>
      <c r="B550" s="9">
        <v>1</v>
      </c>
    </row>
    <row r="551" spans="1:2" x14ac:dyDescent="0.25">
      <c r="A551" s="6" t="s">
        <v>1126</v>
      </c>
      <c r="B551" s="9">
        <v>1</v>
      </c>
    </row>
    <row r="552" spans="1:2" x14ac:dyDescent="0.25">
      <c r="A552" s="6" t="s">
        <v>1743</v>
      </c>
      <c r="B552" s="9">
        <v>1</v>
      </c>
    </row>
    <row r="553" spans="1:2" x14ac:dyDescent="0.25">
      <c r="A553" s="6" t="s">
        <v>4619</v>
      </c>
      <c r="B553" s="9">
        <v>1</v>
      </c>
    </row>
    <row r="554" spans="1:2" x14ac:dyDescent="0.25">
      <c r="A554" s="6" t="s">
        <v>177</v>
      </c>
      <c r="B554" s="9">
        <v>2</v>
      </c>
    </row>
    <row r="555" spans="1:2" x14ac:dyDescent="0.25">
      <c r="A555" s="6" t="s">
        <v>4454</v>
      </c>
      <c r="B555" s="9">
        <v>1</v>
      </c>
    </row>
    <row r="556" spans="1:2" x14ac:dyDescent="0.25">
      <c r="A556" s="6" t="s">
        <v>4406</v>
      </c>
      <c r="B556" s="9">
        <v>1</v>
      </c>
    </row>
    <row r="557" spans="1:2" x14ac:dyDescent="0.25">
      <c r="A557" s="6" t="s">
        <v>982</v>
      </c>
      <c r="B557" s="9">
        <v>1</v>
      </c>
    </row>
    <row r="558" spans="1:2" x14ac:dyDescent="0.25">
      <c r="A558" s="6" t="s">
        <v>3131</v>
      </c>
      <c r="B558" s="9">
        <v>1</v>
      </c>
    </row>
    <row r="559" spans="1:2" x14ac:dyDescent="0.25">
      <c r="A559" s="6" t="s">
        <v>118</v>
      </c>
      <c r="B559" s="9">
        <v>3</v>
      </c>
    </row>
    <row r="560" spans="1:2" x14ac:dyDescent="0.25">
      <c r="A560" s="6" t="s">
        <v>2689</v>
      </c>
      <c r="B560" s="9">
        <v>2</v>
      </c>
    </row>
    <row r="561" spans="1:2" x14ac:dyDescent="0.25">
      <c r="A561" s="6" t="s">
        <v>10065</v>
      </c>
      <c r="B561" s="9">
        <v>1</v>
      </c>
    </row>
    <row r="562" spans="1:2" x14ac:dyDescent="0.25">
      <c r="A562" s="6" t="s">
        <v>2742</v>
      </c>
      <c r="B562" s="9">
        <v>1</v>
      </c>
    </row>
    <row r="563" spans="1:2" x14ac:dyDescent="0.25">
      <c r="A563" s="6" t="s">
        <v>10738</v>
      </c>
      <c r="B563" s="9">
        <v>1</v>
      </c>
    </row>
    <row r="564" spans="1:2" x14ac:dyDescent="0.25">
      <c r="A564" s="6" t="s">
        <v>5493</v>
      </c>
      <c r="B564" s="9">
        <v>1</v>
      </c>
    </row>
    <row r="565" spans="1:2" x14ac:dyDescent="0.25">
      <c r="A565" s="6" t="s">
        <v>9690</v>
      </c>
      <c r="B565" s="9">
        <v>1</v>
      </c>
    </row>
    <row r="566" spans="1:2" x14ac:dyDescent="0.25">
      <c r="A566" s="6" t="s">
        <v>2190</v>
      </c>
      <c r="B566" s="9">
        <v>1</v>
      </c>
    </row>
    <row r="567" spans="1:2" x14ac:dyDescent="0.25">
      <c r="A567" s="6" t="s">
        <v>6843</v>
      </c>
      <c r="B567" s="9">
        <v>1</v>
      </c>
    </row>
    <row r="568" spans="1:2" x14ac:dyDescent="0.25">
      <c r="A568" s="6" t="s">
        <v>7070</v>
      </c>
      <c r="B568" s="9">
        <v>1</v>
      </c>
    </row>
    <row r="569" spans="1:2" x14ac:dyDescent="0.25">
      <c r="A569" s="6" t="s">
        <v>4829</v>
      </c>
      <c r="B569" s="9">
        <v>1</v>
      </c>
    </row>
    <row r="570" spans="1:2" x14ac:dyDescent="0.25">
      <c r="A570" s="6" t="s">
        <v>9238</v>
      </c>
      <c r="B570" s="9">
        <v>1</v>
      </c>
    </row>
    <row r="571" spans="1:2" x14ac:dyDescent="0.25">
      <c r="A571" s="6" t="s">
        <v>6161</v>
      </c>
      <c r="B571" s="9">
        <v>1</v>
      </c>
    </row>
    <row r="572" spans="1:2" x14ac:dyDescent="0.25">
      <c r="A572" s="6" t="s">
        <v>4132</v>
      </c>
      <c r="B572" s="9">
        <v>1</v>
      </c>
    </row>
    <row r="573" spans="1:2" x14ac:dyDescent="0.25">
      <c r="A573" s="6" t="s">
        <v>2164</v>
      </c>
      <c r="B573" s="9">
        <v>1</v>
      </c>
    </row>
    <row r="574" spans="1:2" x14ac:dyDescent="0.25">
      <c r="A574" s="6" t="s">
        <v>7785</v>
      </c>
      <c r="B574" s="9">
        <v>1</v>
      </c>
    </row>
    <row r="575" spans="1:2" x14ac:dyDescent="0.25">
      <c r="A575" s="6" t="s">
        <v>9036</v>
      </c>
      <c r="B575" s="9">
        <v>1</v>
      </c>
    </row>
    <row r="576" spans="1:2" x14ac:dyDescent="0.25">
      <c r="A576" s="6" t="s">
        <v>6677</v>
      </c>
      <c r="B576" s="9">
        <v>1</v>
      </c>
    </row>
    <row r="577" spans="1:2" x14ac:dyDescent="0.25">
      <c r="A577" s="6" t="s">
        <v>10692</v>
      </c>
      <c r="B577" s="9">
        <v>1</v>
      </c>
    </row>
    <row r="578" spans="1:2" x14ac:dyDescent="0.25">
      <c r="A578" s="6" t="s">
        <v>1075</v>
      </c>
      <c r="B578" s="9">
        <v>1</v>
      </c>
    </row>
    <row r="579" spans="1:2" x14ac:dyDescent="0.25">
      <c r="A579" s="6" t="s">
        <v>3798</v>
      </c>
      <c r="B579" s="9">
        <v>1</v>
      </c>
    </row>
    <row r="580" spans="1:2" x14ac:dyDescent="0.25">
      <c r="A580" s="6" t="s">
        <v>7555</v>
      </c>
      <c r="B580" s="9">
        <v>1</v>
      </c>
    </row>
    <row r="581" spans="1:2" x14ac:dyDescent="0.25">
      <c r="A581" s="6" t="s">
        <v>11027</v>
      </c>
      <c r="B581" s="9">
        <v>1</v>
      </c>
    </row>
    <row r="582" spans="1:2" x14ac:dyDescent="0.25">
      <c r="A582" s="6" t="s">
        <v>2816</v>
      </c>
      <c r="B582" s="9">
        <v>1</v>
      </c>
    </row>
    <row r="583" spans="1:2" x14ac:dyDescent="0.25">
      <c r="A583" s="6" t="s">
        <v>215</v>
      </c>
      <c r="B583" s="9">
        <v>1</v>
      </c>
    </row>
    <row r="584" spans="1:2" x14ac:dyDescent="0.25">
      <c r="A584" s="6" t="s">
        <v>5745</v>
      </c>
      <c r="B584" s="9">
        <v>1</v>
      </c>
    </row>
    <row r="585" spans="1:2" x14ac:dyDescent="0.25">
      <c r="A585" s="6" t="s">
        <v>3610</v>
      </c>
      <c r="B585" s="9">
        <v>2</v>
      </c>
    </row>
    <row r="586" spans="1:2" x14ac:dyDescent="0.25">
      <c r="A586" s="6" t="s">
        <v>2117</v>
      </c>
      <c r="B586" s="9">
        <v>1</v>
      </c>
    </row>
    <row r="587" spans="1:2" x14ac:dyDescent="0.25">
      <c r="A587" s="6" t="s">
        <v>9782</v>
      </c>
      <c r="B587" s="9">
        <v>1</v>
      </c>
    </row>
    <row r="588" spans="1:2" x14ac:dyDescent="0.25">
      <c r="A588" s="6" t="s">
        <v>3498</v>
      </c>
      <c r="B588" s="9">
        <v>2</v>
      </c>
    </row>
    <row r="589" spans="1:2" x14ac:dyDescent="0.25">
      <c r="A589" s="6" t="s">
        <v>5270</v>
      </c>
      <c r="B589" s="9">
        <v>1</v>
      </c>
    </row>
    <row r="590" spans="1:2" x14ac:dyDescent="0.25">
      <c r="A590" s="6" t="s">
        <v>9430</v>
      </c>
      <c r="B590" s="9">
        <v>1</v>
      </c>
    </row>
    <row r="591" spans="1:2" x14ac:dyDescent="0.25">
      <c r="A591" s="6" t="s">
        <v>444</v>
      </c>
      <c r="B591" s="9">
        <v>2</v>
      </c>
    </row>
    <row r="592" spans="1:2" x14ac:dyDescent="0.25">
      <c r="A592" s="6" t="s">
        <v>52</v>
      </c>
      <c r="B592" s="9">
        <v>3</v>
      </c>
    </row>
    <row r="593" spans="1:2" x14ac:dyDescent="0.25">
      <c r="A593" s="6" t="s">
        <v>97</v>
      </c>
      <c r="B593" s="9">
        <v>3</v>
      </c>
    </row>
    <row r="594" spans="1:2" x14ac:dyDescent="0.25">
      <c r="A594" s="6" t="s">
        <v>4535</v>
      </c>
      <c r="B594" s="9">
        <v>1</v>
      </c>
    </row>
    <row r="595" spans="1:2" x14ac:dyDescent="0.25">
      <c r="A595" s="6" t="s">
        <v>5308</v>
      </c>
      <c r="B595" s="9">
        <v>1</v>
      </c>
    </row>
    <row r="596" spans="1:2" x14ac:dyDescent="0.25">
      <c r="A596" s="6" t="s">
        <v>7832</v>
      </c>
      <c r="B596" s="9">
        <v>1</v>
      </c>
    </row>
    <row r="597" spans="1:2" x14ac:dyDescent="0.25">
      <c r="A597" s="6" t="s">
        <v>10027</v>
      </c>
      <c r="B597" s="9">
        <v>1</v>
      </c>
    </row>
    <row r="598" spans="1:2" x14ac:dyDescent="0.25">
      <c r="A598" s="6" t="s">
        <v>712</v>
      </c>
      <c r="B598" s="9">
        <v>1</v>
      </c>
    </row>
    <row r="599" spans="1:2" x14ac:dyDescent="0.25">
      <c r="A599" s="6" t="s">
        <v>5026</v>
      </c>
      <c r="B599" s="9">
        <v>1</v>
      </c>
    </row>
    <row r="600" spans="1:2" x14ac:dyDescent="0.25">
      <c r="A600" s="6" t="s">
        <v>1400</v>
      </c>
      <c r="B600" s="9">
        <v>1</v>
      </c>
    </row>
    <row r="601" spans="1:2" x14ac:dyDescent="0.25">
      <c r="A601" s="6" t="s">
        <v>9421</v>
      </c>
      <c r="B601" s="9">
        <v>1</v>
      </c>
    </row>
    <row r="602" spans="1:2" x14ac:dyDescent="0.25">
      <c r="A602" s="6" t="s">
        <v>6374</v>
      </c>
      <c r="B602" s="9">
        <v>1</v>
      </c>
    </row>
    <row r="603" spans="1:2" x14ac:dyDescent="0.25">
      <c r="A603" s="6" t="s">
        <v>995</v>
      </c>
      <c r="B603" s="9">
        <v>1</v>
      </c>
    </row>
    <row r="604" spans="1:2" x14ac:dyDescent="0.25">
      <c r="A604" s="6" t="s">
        <v>1720</v>
      </c>
      <c r="B604" s="9">
        <v>1</v>
      </c>
    </row>
    <row r="605" spans="1:2" x14ac:dyDescent="0.25">
      <c r="A605" s="6" t="s">
        <v>1180</v>
      </c>
      <c r="B605" s="9">
        <v>1</v>
      </c>
    </row>
    <row r="606" spans="1:2" x14ac:dyDescent="0.25">
      <c r="A606" s="6" t="s">
        <v>6553</v>
      </c>
      <c r="B606" s="9">
        <v>1</v>
      </c>
    </row>
    <row r="607" spans="1:2" x14ac:dyDescent="0.25">
      <c r="A607" s="6" t="s">
        <v>4645</v>
      </c>
      <c r="B607" s="9">
        <v>1</v>
      </c>
    </row>
    <row r="608" spans="1:2" x14ac:dyDescent="0.25">
      <c r="A608" s="6" t="s">
        <v>4229</v>
      </c>
      <c r="B608" s="9">
        <v>1</v>
      </c>
    </row>
    <row r="609" spans="1:2" x14ac:dyDescent="0.25">
      <c r="A609" s="6" t="s">
        <v>7160</v>
      </c>
      <c r="B609" s="9">
        <v>1</v>
      </c>
    </row>
    <row r="610" spans="1:2" x14ac:dyDescent="0.25">
      <c r="A610" s="6" t="s">
        <v>4278</v>
      </c>
      <c r="B610" s="9">
        <v>1</v>
      </c>
    </row>
    <row r="611" spans="1:2" x14ac:dyDescent="0.25">
      <c r="A611" s="6" t="s">
        <v>5937</v>
      </c>
      <c r="B611" s="9">
        <v>1</v>
      </c>
    </row>
    <row r="612" spans="1:2" x14ac:dyDescent="0.25">
      <c r="A612" s="6" t="s">
        <v>7913</v>
      </c>
      <c r="B612" s="9">
        <v>1</v>
      </c>
    </row>
    <row r="613" spans="1:2" x14ac:dyDescent="0.25">
      <c r="A613" s="6" t="s">
        <v>2699</v>
      </c>
      <c r="B613" s="9">
        <v>1</v>
      </c>
    </row>
    <row r="614" spans="1:2" x14ac:dyDescent="0.25">
      <c r="A614" s="6" t="s">
        <v>2326</v>
      </c>
      <c r="B614" s="9">
        <v>1</v>
      </c>
    </row>
    <row r="615" spans="1:2" x14ac:dyDescent="0.25">
      <c r="A615" s="6" t="s">
        <v>6749</v>
      </c>
      <c r="B615" s="9">
        <v>1</v>
      </c>
    </row>
    <row r="616" spans="1:2" x14ac:dyDescent="0.25">
      <c r="A616" s="6" t="s">
        <v>6077</v>
      </c>
      <c r="B616" s="9">
        <v>1</v>
      </c>
    </row>
    <row r="617" spans="1:2" x14ac:dyDescent="0.25">
      <c r="A617" s="6" t="s">
        <v>1522</v>
      </c>
      <c r="B617" s="9">
        <v>1</v>
      </c>
    </row>
    <row r="618" spans="1:2" x14ac:dyDescent="0.25">
      <c r="A618" s="6" t="s">
        <v>77</v>
      </c>
      <c r="B618" s="9">
        <v>3</v>
      </c>
    </row>
    <row r="619" spans="1:2" x14ac:dyDescent="0.25">
      <c r="A619" s="6" t="s">
        <v>161</v>
      </c>
      <c r="B619" s="9">
        <v>2</v>
      </c>
    </row>
    <row r="620" spans="1:2" x14ac:dyDescent="0.25">
      <c r="A620" s="6" t="s">
        <v>7894</v>
      </c>
      <c r="B620" s="9">
        <v>1</v>
      </c>
    </row>
    <row r="621" spans="1:2" x14ac:dyDescent="0.25">
      <c r="A621" s="6" t="s">
        <v>4793</v>
      </c>
      <c r="B621" s="9">
        <v>1</v>
      </c>
    </row>
    <row r="622" spans="1:2" x14ac:dyDescent="0.25">
      <c r="A622" s="6" t="s">
        <v>2147</v>
      </c>
      <c r="B622" s="9">
        <v>1</v>
      </c>
    </row>
    <row r="623" spans="1:2" x14ac:dyDescent="0.25">
      <c r="A623" s="6" t="s">
        <v>6497</v>
      </c>
      <c r="B623" s="9">
        <v>1</v>
      </c>
    </row>
    <row r="624" spans="1:2" x14ac:dyDescent="0.25">
      <c r="A624" s="6" t="s">
        <v>2677</v>
      </c>
      <c r="B624" s="9">
        <v>1</v>
      </c>
    </row>
    <row r="625" spans="1:2" x14ac:dyDescent="0.25">
      <c r="A625" s="6" t="s">
        <v>4111</v>
      </c>
      <c r="B625" s="9">
        <v>1</v>
      </c>
    </row>
    <row r="626" spans="1:2" x14ac:dyDescent="0.25">
      <c r="A626" s="6" t="s">
        <v>6421</v>
      </c>
      <c r="B626" s="9">
        <v>1</v>
      </c>
    </row>
    <row r="627" spans="1:2" x14ac:dyDescent="0.25">
      <c r="A627" s="6" t="s">
        <v>6592</v>
      </c>
      <c r="B627" s="9">
        <v>1</v>
      </c>
    </row>
    <row r="628" spans="1:2" x14ac:dyDescent="0.25">
      <c r="A628" s="6" t="s">
        <v>2095</v>
      </c>
      <c r="B628" s="9">
        <v>1</v>
      </c>
    </row>
    <row r="629" spans="1:2" x14ac:dyDescent="0.25">
      <c r="A629" s="6" t="s">
        <v>2577</v>
      </c>
      <c r="B629" s="9">
        <v>1</v>
      </c>
    </row>
    <row r="630" spans="1:2" x14ac:dyDescent="0.25">
      <c r="A630" s="6" t="s">
        <v>2004</v>
      </c>
      <c r="B630" s="9">
        <v>1</v>
      </c>
    </row>
    <row r="631" spans="1:2" x14ac:dyDescent="0.25">
      <c r="A631" s="6" t="s">
        <v>8722</v>
      </c>
      <c r="B631" s="9">
        <v>1</v>
      </c>
    </row>
    <row r="632" spans="1:2" x14ac:dyDescent="0.25">
      <c r="A632" s="6" t="s">
        <v>8695</v>
      </c>
      <c r="B632" s="9">
        <v>1</v>
      </c>
    </row>
    <row r="633" spans="1:2" x14ac:dyDescent="0.25">
      <c r="A633" s="6" t="s">
        <v>1285</v>
      </c>
      <c r="B633" s="9">
        <v>1</v>
      </c>
    </row>
    <row r="634" spans="1:2" x14ac:dyDescent="0.25">
      <c r="A634" s="6" t="s">
        <v>8549</v>
      </c>
      <c r="B634" s="9">
        <v>1</v>
      </c>
    </row>
    <row r="635" spans="1:2" x14ac:dyDescent="0.25">
      <c r="A635" s="6" t="s">
        <v>7803</v>
      </c>
      <c r="B635" s="9">
        <v>1</v>
      </c>
    </row>
    <row r="636" spans="1:2" x14ac:dyDescent="0.25">
      <c r="A636" s="6" t="s">
        <v>6573</v>
      </c>
      <c r="B636" s="9">
        <v>1</v>
      </c>
    </row>
    <row r="637" spans="1:2" x14ac:dyDescent="0.25">
      <c r="A637" s="6" t="s">
        <v>5373</v>
      </c>
      <c r="B637" s="9">
        <v>1</v>
      </c>
    </row>
    <row r="638" spans="1:2" x14ac:dyDescent="0.25">
      <c r="A638" s="6" t="s">
        <v>3460</v>
      </c>
      <c r="B638" s="9">
        <v>1</v>
      </c>
    </row>
    <row r="639" spans="1:2" x14ac:dyDescent="0.25">
      <c r="A639" s="6" t="s">
        <v>2048</v>
      </c>
      <c r="B639" s="9">
        <v>1</v>
      </c>
    </row>
    <row r="640" spans="1:2" x14ac:dyDescent="0.25">
      <c r="A640" s="6" t="s">
        <v>8814</v>
      </c>
      <c r="B640" s="9">
        <v>1</v>
      </c>
    </row>
    <row r="641" spans="1:2" x14ac:dyDescent="0.25">
      <c r="A641" s="6" t="s">
        <v>9516</v>
      </c>
      <c r="B641" s="9">
        <v>1</v>
      </c>
    </row>
    <row r="642" spans="1:2" x14ac:dyDescent="0.25">
      <c r="A642" s="6" t="s">
        <v>9339</v>
      </c>
      <c r="B642" s="9">
        <v>1</v>
      </c>
    </row>
    <row r="643" spans="1:2" x14ac:dyDescent="0.25">
      <c r="A643" s="6" t="s">
        <v>4203</v>
      </c>
      <c r="B643" s="9">
        <v>1</v>
      </c>
    </row>
    <row r="644" spans="1:2" x14ac:dyDescent="0.25">
      <c r="A644" s="6" t="s">
        <v>5234</v>
      </c>
      <c r="B644" s="9">
        <v>1</v>
      </c>
    </row>
    <row r="645" spans="1:2" x14ac:dyDescent="0.25">
      <c r="A645" s="6" t="s">
        <v>9384</v>
      </c>
      <c r="B645" s="9">
        <v>1</v>
      </c>
    </row>
    <row r="646" spans="1:2" x14ac:dyDescent="0.25">
      <c r="A646" s="6" t="s">
        <v>663</v>
      </c>
      <c r="B646" s="9">
        <v>1</v>
      </c>
    </row>
    <row r="647" spans="1:2" x14ac:dyDescent="0.25">
      <c r="A647" s="6" t="s">
        <v>44</v>
      </c>
      <c r="B647" s="9">
        <v>3</v>
      </c>
    </row>
    <row r="648" spans="1:2" x14ac:dyDescent="0.25">
      <c r="A648" s="6" t="s">
        <v>3600</v>
      </c>
      <c r="B648" s="9">
        <v>1</v>
      </c>
    </row>
    <row r="649" spans="1:2" x14ac:dyDescent="0.25">
      <c r="A649" s="6" t="s">
        <v>9002</v>
      </c>
      <c r="B649" s="9">
        <v>1</v>
      </c>
    </row>
    <row r="650" spans="1:2" x14ac:dyDescent="0.25">
      <c r="A650" s="6" t="s">
        <v>4385</v>
      </c>
      <c r="B650" s="9">
        <v>1</v>
      </c>
    </row>
    <row r="651" spans="1:2" x14ac:dyDescent="0.25">
      <c r="A651" s="6" t="s">
        <v>5700</v>
      </c>
      <c r="B651" s="9">
        <v>1</v>
      </c>
    </row>
    <row r="652" spans="1:2" x14ac:dyDescent="0.25">
      <c r="A652" s="6" t="s">
        <v>3295</v>
      </c>
      <c r="B652" s="9">
        <v>1</v>
      </c>
    </row>
    <row r="653" spans="1:2" x14ac:dyDescent="0.25">
      <c r="A653" s="6" t="s">
        <v>2239</v>
      </c>
      <c r="B653" s="9">
        <v>1</v>
      </c>
    </row>
    <row r="654" spans="1:2" x14ac:dyDescent="0.25">
      <c r="A654" s="6" t="s">
        <v>2886</v>
      </c>
      <c r="B654" s="9">
        <v>1</v>
      </c>
    </row>
    <row r="655" spans="1:2" x14ac:dyDescent="0.25">
      <c r="A655" s="6" t="s">
        <v>2371</v>
      </c>
      <c r="B655" s="9">
        <v>1</v>
      </c>
    </row>
    <row r="656" spans="1:2" x14ac:dyDescent="0.25">
      <c r="A656" s="6" t="s">
        <v>6516</v>
      </c>
      <c r="B656" s="9">
        <v>1</v>
      </c>
    </row>
    <row r="657" spans="1:2" x14ac:dyDescent="0.25">
      <c r="A657" s="6" t="s">
        <v>8974</v>
      </c>
      <c r="B657" s="9">
        <v>1</v>
      </c>
    </row>
    <row r="658" spans="1:2" x14ac:dyDescent="0.25">
      <c r="A658" s="6" t="s">
        <v>6468</v>
      </c>
      <c r="B658" s="9">
        <v>1</v>
      </c>
    </row>
    <row r="659" spans="1:2" x14ac:dyDescent="0.25">
      <c r="A659" s="6" t="s">
        <v>5766</v>
      </c>
      <c r="B659" s="9">
        <v>1</v>
      </c>
    </row>
    <row r="660" spans="1:2" x14ac:dyDescent="0.25">
      <c r="A660" s="6" t="s">
        <v>10474</v>
      </c>
      <c r="B660" s="9">
        <v>1</v>
      </c>
    </row>
    <row r="661" spans="1:2" x14ac:dyDescent="0.25">
      <c r="A661" s="6" t="s">
        <v>5532</v>
      </c>
      <c r="B661" s="9">
        <v>1</v>
      </c>
    </row>
    <row r="662" spans="1:2" x14ac:dyDescent="0.25">
      <c r="A662" s="6" t="s">
        <v>3869</v>
      </c>
      <c r="B662" s="9">
        <v>1</v>
      </c>
    </row>
    <row r="663" spans="1:2" x14ac:dyDescent="0.25">
      <c r="A663" s="6" t="s">
        <v>8862</v>
      </c>
      <c r="B663" s="9">
        <v>1</v>
      </c>
    </row>
    <row r="664" spans="1:2" x14ac:dyDescent="0.25">
      <c r="A664" s="6" t="s">
        <v>3441</v>
      </c>
      <c r="B664" s="9">
        <v>1</v>
      </c>
    </row>
    <row r="665" spans="1:2" x14ac:dyDescent="0.25">
      <c r="A665" s="6" t="s">
        <v>10426</v>
      </c>
      <c r="B665" s="9">
        <v>1</v>
      </c>
    </row>
    <row r="666" spans="1:2" x14ac:dyDescent="0.25">
      <c r="A666" s="6" t="s">
        <v>3116</v>
      </c>
      <c r="B666" s="9">
        <v>2</v>
      </c>
    </row>
    <row r="667" spans="1:2" x14ac:dyDescent="0.25">
      <c r="A667" s="6" t="s">
        <v>3127</v>
      </c>
      <c r="B667" s="9">
        <v>1</v>
      </c>
    </row>
    <row r="668" spans="1:2" x14ac:dyDescent="0.25">
      <c r="A668" s="6" t="s">
        <v>5834</v>
      </c>
      <c r="B668" s="9">
        <v>1</v>
      </c>
    </row>
    <row r="669" spans="1:2" x14ac:dyDescent="0.25">
      <c r="A669" s="6" t="s">
        <v>7372</v>
      </c>
      <c r="B669" s="9">
        <v>1</v>
      </c>
    </row>
    <row r="670" spans="1:2" x14ac:dyDescent="0.25">
      <c r="A670" s="6" t="s">
        <v>5717</v>
      </c>
      <c r="B670" s="9">
        <v>1</v>
      </c>
    </row>
    <row r="671" spans="1:2" x14ac:dyDescent="0.25">
      <c r="A671" s="6" t="s">
        <v>6256</v>
      </c>
      <c r="B671" s="9">
        <v>1</v>
      </c>
    </row>
    <row r="672" spans="1:2" x14ac:dyDescent="0.25">
      <c r="A672" s="6" t="s">
        <v>10406</v>
      </c>
      <c r="B672" s="9">
        <v>1</v>
      </c>
    </row>
    <row r="673" spans="1:2" x14ac:dyDescent="0.25">
      <c r="A673" s="6" t="s">
        <v>9590</v>
      </c>
      <c r="B673" s="9">
        <v>1</v>
      </c>
    </row>
    <row r="674" spans="1:2" x14ac:dyDescent="0.25">
      <c r="A674" s="6" t="s">
        <v>919</v>
      </c>
      <c r="B674" s="9">
        <v>1</v>
      </c>
    </row>
    <row r="675" spans="1:2" x14ac:dyDescent="0.25">
      <c r="A675" s="6" t="s">
        <v>3486</v>
      </c>
      <c r="B675" s="9">
        <v>1</v>
      </c>
    </row>
    <row r="676" spans="1:2" x14ac:dyDescent="0.25">
      <c r="A676" s="6" t="s">
        <v>2416</v>
      </c>
      <c r="B676" s="9">
        <v>1</v>
      </c>
    </row>
    <row r="677" spans="1:2" x14ac:dyDescent="0.25">
      <c r="A677" s="6" t="s">
        <v>11256</v>
      </c>
      <c r="B677" s="9">
        <v>1</v>
      </c>
    </row>
    <row r="678" spans="1:2" x14ac:dyDescent="0.25">
      <c r="A678" s="6" t="s">
        <v>4743</v>
      </c>
      <c r="B678" s="9">
        <v>1</v>
      </c>
    </row>
    <row r="679" spans="1:2" x14ac:dyDescent="0.25">
      <c r="A679" s="6" t="s">
        <v>5410</v>
      </c>
      <c r="B679" s="9">
        <v>1</v>
      </c>
    </row>
    <row r="680" spans="1:2" x14ac:dyDescent="0.25">
      <c r="A680" s="6" t="s">
        <v>696</v>
      </c>
      <c r="B680" s="9">
        <v>1</v>
      </c>
    </row>
    <row r="681" spans="1:2" x14ac:dyDescent="0.25">
      <c r="A681" s="6" t="s">
        <v>4212</v>
      </c>
      <c r="B681" s="9">
        <v>1</v>
      </c>
    </row>
    <row r="682" spans="1:2" x14ac:dyDescent="0.25">
      <c r="A682" s="6" t="s">
        <v>6264</v>
      </c>
      <c r="B682" s="9">
        <v>1</v>
      </c>
    </row>
    <row r="683" spans="1:2" x14ac:dyDescent="0.25">
      <c r="A683" s="6" t="s">
        <v>10617</v>
      </c>
      <c r="B683" s="9">
        <v>1</v>
      </c>
    </row>
    <row r="684" spans="1:2" x14ac:dyDescent="0.25">
      <c r="A684" s="6" t="s">
        <v>6020</v>
      </c>
      <c r="B684" s="9">
        <v>1</v>
      </c>
    </row>
    <row r="685" spans="1:2" x14ac:dyDescent="0.25">
      <c r="A685" s="6" t="s">
        <v>3572</v>
      </c>
      <c r="B685" s="9">
        <v>1</v>
      </c>
    </row>
    <row r="686" spans="1:2" x14ac:dyDescent="0.25">
      <c r="A686" s="6" t="s">
        <v>2363</v>
      </c>
      <c r="B686" s="9">
        <v>1</v>
      </c>
    </row>
    <row r="687" spans="1:2" x14ac:dyDescent="0.25">
      <c r="A687" s="6" t="s">
        <v>4368</v>
      </c>
      <c r="B687" s="9">
        <v>1</v>
      </c>
    </row>
    <row r="688" spans="1:2" x14ac:dyDescent="0.25">
      <c r="A688" s="6" t="s">
        <v>2793</v>
      </c>
      <c r="B688" s="9">
        <v>2</v>
      </c>
    </row>
    <row r="689" spans="1:2" x14ac:dyDescent="0.25">
      <c r="A689" s="6" t="s">
        <v>6383</v>
      </c>
      <c r="B689" s="9">
        <v>1</v>
      </c>
    </row>
    <row r="690" spans="1:2" x14ac:dyDescent="0.25">
      <c r="A690" s="6" t="s">
        <v>7976</v>
      </c>
      <c r="B690" s="9">
        <v>1</v>
      </c>
    </row>
    <row r="691" spans="1:2" x14ac:dyDescent="0.25">
      <c r="A691" s="6" t="s">
        <v>8061</v>
      </c>
      <c r="B691" s="9">
        <v>1</v>
      </c>
    </row>
    <row r="692" spans="1:2" x14ac:dyDescent="0.25">
      <c r="A692" s="6" t="s">
        <v>9699</v>
      </c>
      <c r="B692" s="9">
        <v>1</v>
      </c>
    </row>
    <row r="693" spans="1:2" x14ac:dyDescent="0.25">
      <c r="A693" s="6" t="s">
        <v>6919</v>
      </c>
      <c r="B693" s="9">
        <v>1</v>
      </c>
    </row>
    <row r="694" spans="1:2" x14ac:dyDescent="0.25">
      <c r="A694" s="6" t="s">
        <v>9875</v>
      </c>
      <c r="B694" s="9">
        <v>1</v>
      </c>
    </row>
    <row r="695" spans="1:2" x14ac:dyDescent="0.25">
      <c r="A695" s="6" t="s">
        <v>8939</v>
      </c>
      <c r="B695" s="9">
        <v>1</v>
      </c>
    </row>
    <row r="696" spans="1:2" x14ac:dyDescent="0.25">
      <c r="A696" s="6" t="s">
        <v>4954</v>
      </c>
      <c r="B696" s="9">
        <v>1</v>
      </c>
    </row>
    <row r="697" spans="1:2" x14ac:dyDescent="0.25">
      <c r="A697" s="6" t="s">
        <v>1700</v>
      </c>
      <c r="B697" s="9">
        <v>1</v>
      </c>
    </row>
    <row r="698" spans="1:2" x14ac:dyDescent="0.25">
      <c r="A698" s="6" t="s">
        <v>11052</v>
      </c>
      <c r="B698" s="9">
        <v>1</v>
      </c>
    </row>
    <row r="699" spans="1:2" x14ac:dyDescent="0.25">
      <c r="A699" s="6" t="s">
        <v>1652</v>
      </c>
      <c r="B699" s="9">
        <v>1</v>
      </c>
    </row>
    <row r="700" spans="1:2" x14ac:dyDescent="0.25">
      <c r="A700" s="6" t="s">
        <v>2080</v>
      </c>
      <c r="B700" s="9">
        <v>1</v>
      </c>
    </row>
    <row r="701" spans="1:2" x14ac:dyDescent="0.25">
      <c r="A701" s="6" t="s">
        <v>1309</v>
      </c>
      <c r="B701" s="9">
        <v>1</v>
      </c>
    </row>
    <row r="702" spans="1:2" x14ac:dyDescent="0.25">
      <c r="A702" s="6" t="s">
        <v>5129</v>
      </c>
      <c r="B702" s="9">
        <v>1</v>
      </c>
    </row>
    <row r="703" spans="1:2" x14ac:dyDescent="0.25">
      <c r="A703" s="6" t="s">
        <v>2175</v>
      </c>
      <c r="B703" s="9">
        <v>1</v>
      </c>
    </row>
    <row r="704" spans="1:2" x14ac:dyDescent="0.25">
      <c r="A704" s="6" t="s">
        <v>1455</v>
      </c>
      <c r="B704" s="9">
        <v>1</v>
      </c>
    </row>
    <row r="705" spans="1:2" x14ac:dyDescent="0.25">
      <c r="A705" s="6" t="s">
        <v>975</v>
      </c>
      <c r="B705" s="9">
        <v>1</v>
      </c>
    </row>
    <row r="706" spans="1:2" x14ac:dyDescent="0.25">
      <c r="A706" s="6" t="s">
        <v>1207</v>
      </c>
      <c r="B706" s="9">
        <v>1</v>
      </c>
    </row>
    <row r="707" spans="1:2" x14ac:dyDescent="0.25">
      <c r="A707" s="6" t="s">
        <v>1051</v>
      </c>
      <c r="B707" s="9">
        <v>1</v>
      </c>
    </row>
    <row r="708" spans="1:2" x14ac:dyDescent="0.25">
      <c r="A708" s="6" t="s">
        <v>1811</v>
      </c>
      <c r="B708" s="9">
        <v>1</v>
      </c>
    </row>
    <row r="709" spans="1:2" x14ac:dyDescent="0.25">
      <c r="A709" s="6" t="s">
        <v>5164</v>
      </c>
      <c r="B709" s="9">
        <v>1</v>
      </c>
    </row>
    <row r="710" spans="1:2" x14ac:dyDescent="0.25">
      <c r="A710" s="6" t="s">
        <v>10333</v>
      </c>
      <c r="B710" s="9">
        <v>1</v>
      </c>
    </row>
    <row r="711" spans="1:2" x14ac:dyDescent="0.25">
      <c r="A711" s="6" t="s">
        <v>4506</v>
      </c>
      <c r="B711" s="9">
        <v>1</v>
      </c>
    </row>
    <row r="712" spans="1:2" x14ac:dyDescent="0.25">
      <c r="A712" s="6" t="s">
        <v>262</v>
      </c>
      <c r="B712" s="9">
        <v>2</v>
      </c>
    </row>
    <row r="713" spans="1:2" x14ac:dyDescent="0.25">
      <c r="A713" s="6" t="s">
        <v>1049</v>
      </c>
      <c r="B713" s="9">
        <v>1</v>
      </c>
    </row>
    <row r="714" spans="1:2" x14ac:dyDescent="0.25">
      <c r="A714" s="6" t="s">
        <v>8533</v>
      </c>
      <c r="B714" s="9">
        <v>1</v>
      </c>
    </row>
    <row r="715" spans="1:2" x14ac:dyDescent="0.25">
      <c r="A715" s="6" t="s">
        <v>611</v>
      </c>
      <c r="B715" s="9">
        <v>1</v>
      </c>
    </row>
    <row r="716" spans="1:2" x14ac:dyDescent="0.25">
      <c r="A716" s="6" t="s">
        <v>547</v>
      </c>
      <c r="B716" s="9">
        <v>3</v>
      </c>
    </row>
    <row r="717" spans="1:2" x14ac:dyDescent="0.25">
      <c r="A717" s="6" t="s">
        <v>1116</v>
      </c>
      <c r="B717" s="9">
        <v>1</v>
      </c>
    </row>
    <row r="718" spans="1:2" x14ac:dyDescent="0.25">
      <c r="A718" s="6" t="s">
        <v>10644</v>
      </c>
      <c r="B718" s="9">
        <v>1</v>
      </c>
    </row>
    <row r="719" spans="1:2" x14ac:dyDescent="0.25">
      <c r="A719" s="6" t="s">
        <v>1416</v>
      </c>
      <c r="B719" s="9">
        <v>1</v>
      </c>
    </row>
    <row r="720" spans="1:2" x14ac:dyDescent="0.25">
      <c r="A720" s="6" t="s">
        <v>824</v>
      </c>
      <c r="B720" s="9">
        <v>1</v>
      </c>
    </row>
    <row r="721" spans="1:2" x14ac:dyDescent="0.25">
      <c r="A721" s="6" t="s">
        <v>1091</v>
      </c>
      <c r="B721" s="9">
        <v>1</v>
      </c>
    </row>
    <row r="722" spans="1:2" x14ac:dyDescent="0.25">
      <c r="A722" s="6" t="s">
        <v>985</v>
      </c>
      <c r="B722" s="9">
        <v>1</v>
      </c>
    </row>
    <row r="723" spans="1:2" x14ac:dyDescent="0.25">
      <c r="A723" s="6" t="s">
        <v>1879</v>
      </c>
      <c r="B723" s="9">
        <v>1</v>
      </c>
    </row>
    <row r="724" spans="1:2" x14ac:dyDescent="0.25">
      <c r="A724" s="6" t="s">
        <v>2941</v>
      </c>
      <c r="B724" s="9">
        <v>1</v>
      </c>
    </row>
    <row r="725" spans="1:2" x14ac:dyDescent="0.25">
      <c r="A725" s="6" t="s">
        <v>9083</v>
      </c>
      <c r="B725" s="9">
        <v>1</v>
      </c>
    </row>
    <row r="726" spans="1:2" x14ac:dyDescent="0.25">
      <c r="A726" s="6" t="s">
        <v>7187</v>
      </c>
      <c r="B726" s="9">
        <v>1</v>
      </c>
    </row>
    <row r="727" spans="1:2" x14ac:dyDescent="0.25">
      <c r="A727" s="6" t="s">
        <v>9138</v>
      </c>
      <c r="B727" s="9">
        <v>1</v>
      </c>
    </row>
    <row r="728" spans="1:2" x14ac:dyDescent="0.25">
      <c r="A728" s="6" t="s">
        <v>6583</v>
      </c>
      <c r="B728" s="9">
        <v>1</v>
      </c>
    </row>
    <row r="729" spans="1:2" x14ac:dyDescent="0.25">
      <c r="A729" s="6" t="s">
        <v>5035</v>
      </c>
      <c r="B729" s="9">
        <v>1</v>
      </c>
    </row>
    <row r="730" spans="1:2" x14ac:dyDescent="0.25">
      <c r="A730" s="6" t="s">
        <v>10803</v>
      </c>
      <c r="B730" s="9">
        <v>1</v>
      </c>
    </row>
    <row r="731" spans="1:2" x14ac:dyDescent="0.25">
      <c r="A731" s="6" t="s">
        <v>9765</v>
      </c>
      <c r="B731" s="9">
        <v>1</v>
      </c>
    </row>
    <row r="732" spans="1:2" x14ac:dyDescent="0.25">
      <c r="A732" s="6" t="s">
        <v>7051</v>
      </c>
      <c r="B732" s="9">
        <v>1</v>
      </c>
    </row>
    <row r="733" spans="1:2" x14ac:dyDescent="0.25">
      <c r="A733" s="6" t="s">
        <v>10501</v>
      </c>
      <c r="B733" s="9">
        <v>1</v>
      </c>
    </row>
    <row r="734" spans="1:2" x14ac:dyDescent="0.25">
      <c r="A734" s="6" t="s">
        <v>6871</v>
      </c>
      <c r="B734" s="9">
        <v>1</v>
      </c>
    </row>
    <row r="735" spans="1:2" x14ac:dyDescent="0.25">
      <c r="A735" s="6" t="s">
        <v>4753</v>
      </c>
      <c r="B735" s="9">
        <v>1</v>
      </c>
    </row>
    <row r="736" spans="1:2" x14ac:dyDescent="0.25">
      <c r="A736" s="6" t="s">
        <v>954</v>
      </c>
      <c r="B736" s="9">
        <v>1</v>
      </c>
    </row>
    <row r="737" spans="1:2" x14ac:dyDescent="0.25">
      <c r="A737" s="6" t="s">
        <v>7757</v>
      </c>
      <c r="B737" s="9">
        <v>1</v>
      </c>
    </row>
    <row r="738" spans="1:2" x14ac:dyDescent="0.25">
      <c r="A738" s="6" t="s">
        <v>6648</v>
      </c>
      <c r="B738" s="9">
        <v>1</v>
      </c>
    </row>
    <row r="739" spans="1:2" x14ac:dyDescent="0.25">
      <c r="A739" s="6" t="s">
        <v>9910</v>
      </c>
      <c r="B739" s="9">
        <v>1</v>
      </c>
    </row>
    <row r="740" spans="1:2" x14ac:dyDescent="0.25">
      <c r="A740" s="6" t="s">
        <v>8741</v>
      </c>
      <c r="B740" s="9">
        <v>1</v>
      </c>
    </row>
    <row r="741" spans="1:2" x14ac:dyDescent="0.25">
      <c r="A741" s="6" t="s">
        <v>3891</v>
      </c>
      <c r="B741" s="9">
        <v>1</v>
      </c>
    </row>
    <row r="742" spans="1:2" x14ac:dyDescent="0.25">
      <c r="A742" s="6" t="s">
        <v>1846</v>
      </c>
      <c r="B742" s="9">
        <v>1</v>
      </c>
    </row>
    <row r="743" spans="1:2" x14ac:dyDescent="0.25">
      <c r="A743" s="6" t="s">
        <v>2173</v>
      </c>
      <c r="B743" s="9">
        <v>1</v>
      </c>
    </row>
    <row r="744" spans="1:2" x14ac:dyDescent="0.25">
      <c r="A744" s="6" t="s">
        <v>2907</v>
      </c>
      <c r="B744" s="9">
        <v>1</v>
      </c>
    </row>
    <row r="745" spans="1:2" x14ac:dyDescent="0.25">
      <c r="A745" s="6" t="s">
        <v>2550</v>
      </c>
      <c r="B745" s="9">
        <v>1</v>
      </c>
    </row>
    <row r="746" spans="1:2" x14ac:dyDescent="0.25">
      <c r="A746" s="6" t="s">
        <v>3712</v>
      </c>
      <c r="B746" s="9">
        <v>1</v>
      </c>
    </row>
    <row r="747" spans="1:2" x14ac:dyDescent="0.25">
      <c r="A747" s="6" t="s">
        <v>2567</v>
      </c>
      <c r="B747" s="9">
        <v>1</v>
      </c>
    </row>
    <row r="748" spans="1:2" x14ac:dyDescent="0.25">
      <c r="A748" s="6" t="s">
        <v>2383</v>
      </c>
      <c r="B748" s="9">
        <v>1</v>
      </c>
    </row>
    <row r="749" spans="1:2" x14ac:dyDescent="0.25">
      <c r="A749" s="6" t="s">
        <v>9811</v>
      </c>
      <c r="B749" s="9">
        <v>1</v>
      </c>
    </row>
    <row r="750" spans="1:2" x14ac:dyDescent="0.25">
      <c r="A750" s="6" t="s">
        <v>8088</v>
      </c>
      <c r="B750" s="9">
        <v>1</v>
      </c>
    </row>
    <row r="751" spans="1:2" x14ac:dyDescent="0.25">
      <c r="A751" s="6" t="s">
        <v>8732</v>
      </c>
      <c r="B751" s="9">
        <v>1</v>
      </c>
    </row>
    <row r="752" spans="1:2" x14ac:dyDescent="0.25">
      <c r="A752" s="6" t="s">
        <v>9440</v>
      </c>
      <c r="B752" s="9">
        <v>1</v>
      </c>
    </row>
    <row r="753" spans="1:2" x14ac:dyDescent="0.25">
      <c r="A753" s="6" t="s">
        <v>5017</v>
      </c>
      <c r="B753" s="9">
        <v>1</v>
      </c>
    </row>
    <row r="754" spans="1:2" x14ac:dyDescent="0.25">
      <c r="A754" s="6" t="s">
        <v>2633</v>
      </c>
      <c r="B754" s="9">
        <v>1</v>
      </c>
    </row>
    <row r="755" spans="1:2" x14ac:dyDescent="0.25">
      <c r="A755" s="6" t="s">
        <v>3944</v>
      </c>
      <c r="B755" s="9">
        <v>1</v>
      </c>
    </row>
    <row r="756" spans="1:2" x14ac:dyDescent="0.25">
      <c r="A756" s="6" t="s">
        <v>9496</v>
      </c>
      <c r="B756" s="9">
        <v>1</v>
      </c>
    </row>
    <row r="757" spans="1:2" x14ac:dyDescent="0.25">
      <c r="A757" s="6" t="s">
        <v>5634</v>
      </c>
      <c r="B757" s="9">
        <v>1</v>
      </c>
    </row>
    <row r="758" spans="1:2" x14ac:dyDescent="0.25">
      <c r="A758" s="6" t="s">
        <v>6095</v>
      </c>
      <c r="B758" s="9">
        <v>1</v>
      </c>
    </row>
    <row r="759" spans="1:2" x14ac:dyDescent="0.25">
      <c r="A759" s="6" t="s">
        <v>7008</v>
      </c>
      <c r="B759" s="9">
        <v>1</v>
      </c>
    </row>
    <row r="760" spans="1:2" x14ac:dyDescent="0.25">
      <c r="A760" s="6" t="s">
        <v>6637</v>
      </c>
      <c r="B760" s="9">
        <v>1</v>
      </c>
    </row>
    <row r="761" spans="1:2" x14ac:dyDescent="0.25">
      <c r="A761" s="6" t="s">
        <v>1263</v>
      </c>
      <c r="B761" s="9">
        <v>1</v>
      </c>
    </row>
    <row r="762" spans="1:2" x14ac:dyDescent="0.25">
      <c r="A762" s="6" t="s">
        <v>6152</v>
      </c>
      <c r="B762" s="9">
        <v>1</v>
      </c>
    </row>
    <row r="763" spans="1:2" x14ac:dyDescent="0.25">
      <c r="A763" s="6" t="s">
        <v>153</v>
      </c>
      <c r="B763" s="9">
        <v>2</v>
      </c>
    </row>
    <row r="764" spans="1:2" x14ac:dyDescent="0.25">
      <c r="A764" s="6" t="s">
        <v>8768</v>
      </c>
      <c r="B764" s="9">
        <v>1</v>
      </c>
    </row>
    <row r="765" spans="1:2" x14ac:dyDescent="0.25">
      <c r="A765" s="6" t="s">
        <v>68</v>
      </c>
      <c r="B765" s="9">
        <v>3</v>
      </c>
    </row>
    <row r="766" spans="1:2" x14ac:dyDescent="0.25">
      <c r="A766" s="6" t="s">
        <v>11009</v>
      </c>
      <c r="B766" s="9">
        <v>1</v>
      </c>
    </row>
    <row r="767" spans="1:2" x14ac:dyDescent="0.25">
      <c r="A767" s="6" t="s">
        <v>6448</v>
      </c>
      <c r="B767" s="9">
        <v>1</v>
      </c>
    </row>
    <row r="768" spans="1:2" x14ac:dyDescent="0.25">
      <c r="A768" s="6" t="s">
        <v>9330</v>
      </c>
      <c r="B768" s="9">
        <v>1</v>
      </c>
    </row>
    <row r="769" spans="1:2" x14ac:dyDescent="0.25">
      <c r="A769" s="6" t="s">
        <v>1323</v>
      </c>
      <c r="B769" s="9">
        <v>1</v>
      </c>
    </row>
    <row r="770" spans="1:2" x14ac:dyDescent="0.25">
      <c r="A770" s="6" t="s">
        <v>1211</v>
      </c>
      <c r="B770" s="9">
        <v>1</v>
      </c>
    </row>
    <row r="771" spans="1:2" x14ac:dyDescent="0.25">
      <c r="A771" s="6" t="s">
        <v>6667</v>
      </c>
      <c r="B771" s="9">
        <v>1</v>
      </c>
    </row>
    <row r="772" spans="1:2" x14ac:dyDescent="0.25">
      <c r="A772" s="6" t="s">
        <v>1951</v>
      </c>
      <c r="B772" s="9">
        <v>1</v>
      </c>
    </row>
    <row r="773" spans="1:2" x14ac:dyDescent="0.25">
      <c r="A773" s="6" t="s">
        <v>1898</v>
      </c>
      <c r="B773" s="9">
        <v>1</v>
      </c>
    </row>
    <row r="774" spans="1:2" x14ac:dyDescent="0.25">
      <c r="A774" s="6" t="s">
        <v>286</v>
      </c>
      <c r="B774" s="9">
        <v>2</v>
      </c>
    </row>
    <row r="775" spans="1:2" x14ac:dyDescent="0.25">
      <c r="A775" s="6" t="s">
        <v>59</v>
      </c>
      <c r="B775" s="9">
        <v>3</v>
      </c>
    </row>
    <row r="776" spans="1:2" x14ac:dyDescent="0.25">
      <c r="A776" s="6" t="s">
        <v>872</v>
      </c>
      <c r="B776" s="9">
        <v>1</v>
      </c>
    </row>
    <row r="777" spans="1:2" x14ac:dyDescent="0.25">
      <c r="A777" s="6" t="s">
        <v>6392</v>
      </c>
      <c r="B777" s="9">
        <v>1</v>
      </c>
    </row>
    <row r="778" spans="1:2" x14ac:dyDescent="0.25">
      <c r="A778" s="6" t="s">
        <v>776</v>
      </c>
      <c r="B778" s="9">
        <v>1</v>
      </c>
    </row>
    <row r="779" spans="1:2" x14ac:dyDescent="0.25">
      <c r="A779" s="6" t="s">
        <v>6309</v>
      </c>
      <c r="B779" s="9">
        <v>1</v>
      </c>
    </row>
    <row r="780" spans="1:2" x14ac:dyDescent="0.25">
      <c r="A780" s="6" t="s">
        <v>8444</v>
      </c>
      <c r="B780" s="9">
        <v>1</v>
      </c>
    </row>
    <row r="781" spans="1:2" x14ac:dyDescent="0.25">
      <c r="A781" s="6" t="s">
        <v>7060</v>
      </c>
      <c r="B781" s="9">
        <v>1</v>
      </c>
    </row>
    <row r="782" spans="1:2" x14ac:dyDescent="0.25">
      <c r="A782" s="6" t="s">
        <v>5205</v>
      </c>
      <c r="B782" s="9">
        <v>1</v>
      </c>
    </row>
    <row r="783" spans="1:2" x14ac:dyDescent="0.25">
      <c r="A783" s="6" t="s">
        <v>4120</v>
      </c>
      <c r="B783" s="9">
        <v>1</v>
      </c>
    </row>
    <row r="784" spans="1:2" x14ac:dyDescent="0.25">
      <c r="A784" s="6" t="s">
        <v>9919</v>
      </c>
      <c r="B784" s="9">
        <v>1</v>
      </c>
    </row>
    <row r="785" spans="1:2" x14ac:dyDescent="0.25">
      <c r="A785" s="6" t="s">
        <v>10711</v>
      </c>
      <c r="B785" s="9">
        <v>1</v>
      </c>
    </row>
    <row r="786" spans="1:2" x14ac:dyDescent="0.25">
      <c r="A786" s="6" t="s">
        <v>2102</v>
      </c>
      <c r="B786" s="9">
        <v>1</v>
      </c>
    </row>
    <row r="787" spans="1:2" x14ac:dyDescent="0.25">
      <c r="A787" s="6" t="s">
        <v>9983</v>
      </c>
      <c r="B787" s="9">
        <v>1</v>
      </c>
    </row>
    <row r="788" spans="1:2" x14ac:dyDescent="0.25">
      <c r="A788" s="6" t="s">
        <v>4102</v>
      </c>
      <c r="B788" s="9">
        <v>1</v>
      </c>
    </row>
    <row r="789" spans="1:2" x14ac:dyDescent="0.25">
      <c r="A789" s="6" t="s">
        <v>2535</v>
      </c>
      <c r="B789" s="9">
        <v>1</v>
      </c>
    </row>
    <row r="790" spans="1:2" x14ac:dyDescent="0.25">
      <c r="A790" s="6" t="s">
        <v>11201</v>
      </c>
      <c r="B790" s="9">
        <v>1</v>
      </c>
    </row>
    <row r="791" spans="1:2" x14ac:dyDescent="0.25">
      <c r="A791" s="6" t="s">
        <v>1482</v>
      </c>
      <c r="B791" s="9">
        <v>1</v>
      </c>
    </row>
    <row r="792" spans="1:2" x14ac:dyDescent="0.25">
      <c r="A792" s="6" t="s">
        <v>8468</v>
      </c>
      <c r="B792" s="9">
        <v>1</v>
      </c>
    </row>
    <row r="793" spans="1:2" x14ac:dyDescent="0.25">
      <c r="A793" s="6" t="s">
        <v>5825</v>
      </c>
      <c r="B793" s="9">
        <v>1</v>
      </c>
    </row>
    <row r="794" spans="1:2" x14ac:dyDescent="0.25">
      <c r="A794" s="6" t="s">
        <v>5965</v>
      </c>
      <c r="B794" s="9">
        <v>1</v>
      </c>
    </row>
    <row r="795" spans="1:2" x14ac:dyDescent="0.25">
      <c r="A795" s="6" t="s">
        <v>8243</v>
      </c>
      <c r="B795" s="9">
        <v>1</v>
      </c>
    </row>
    <row r="796" spans="1:2" x14ac:dyDescent="0.25">
      <c r="A796" s="6" t="s">
        <v>8042</v>
      </c>
      <c r="B796" s="9">
        <v>1</v>
      </c>
    </row>
    <row r="797" spans="1:2" x14ac:dyDescent="0.25">
      <c r="A797" s="6" t="s">
        <v>3165</v>
      </c>
      <c r="B797" s="9">
        <v>1</v>
      </c>
    </row>
    <row r="798" spans="1:2" x14ac:dyDescent="0.25">
      <c r="A798" s="6" t="s">
        <v>638</v>
      </c>
      <c r="B798" s="9">
        <v>1</v>
      </c>
    </row>
    <row r="799" spans="1:2" x14ac:dyDescent="0.25">
      <c r="A799" s="6" t="s">
        <v>1834</v>
      </c>
      <c r="B799" s="9">
        <v>1</v>
      </c>
    </row>
    <row r="800" spans="1:2" x14ac:dyDescent="0.25">
      <c r="A800" s="6" t="s">
        <v>3055</v>
      </c>
      <c r="B800" s="9">
        <v>1</v>
      </c>
    </row>
    <row r="801" spans="1:2" x14ac:dyDescent="0.25">
      <c r="A801" s="6" t="s">
        <v>10982</v>
      </c>
      <c r="B801" s="9">
        <v>1</v>
      </c>
    </row>
    <row r="802" spans="1:2" x14ac:dyDescent="0.25">
      <c r="A802" s="6" t="s">
        <v>4174</v>
      </c>
      <c r="B802" s="9">
        <v>1</v>
      </c>
    </row>
    <row r="803" spans="1:2" x14ac:dyDescent="0.25">
      <c r="A803" s="6" t="s">
        <v>680</v>
      </c>
      <c r="B803" s="9">
        <v>1</v>
      </c>
    </row>
    <row r="804" spans="1:2" x14ac:dyDescent="0.25">
      <c r="A804" s="6" t="s">
        <v>689</v>
      </c>
      <c r="B804" s="9">
        <v>1</v>
      </c>
    </row>
    <row r="805" spans="1:2" x14ac:dyDescent="0.25">
      <c r="A805" s="6" t="s">
        <v>1985</v>
      </c>
      <c r="B805" s="9">
        <v>1</v>
      </c>
    </row>
    <row r="806" spans="1:2" x14ac:dyDescent="0.25">
      <c r="A806" s="6" t="s">
        <v>10092</v>
      </c>
      <c r="B806" s="9">
        <v>1</v>
      </c>
    </row>
    <row r="807" spans="1:2" x14ac:dyDescent="0.25">
      <c r="A807" s="6" t="s">
        <v>7886</v>
      </c>
      <c r="B807" s="9">
        <v>1</v>
      </c>
    </row>
    <row r="808" spans="1:2" x14ac:dyDescent="0.25">
      <c r="A808" s="6" t="s">
        <v>3217</v>
      </c>
      <c r="B808" s="9">
        <v>2</v>
      </c>
    </row>
    <row r="809" spans="1:2" x14ac:dyDescent="0.25">
      <c r="A809" s="6" t="s">
        <v>4984</v>
      </c>
      <c r="B809" s="9">
        <v>1</v>
      </c>
    </row>
    <row r="810" spans="1:2" x14ac:dyDescent="0.25">
      <c r="A810" s="6" t="s">
        <v>8594</v>
      </c>
      <c r="B810" s="9">
        <v>1</v>
      </c>
    </row>
    <row r="811" spans="1:2" x14ac:dyDescent="0.25">
      <c r="A811" s="6" t="s">
        <v>6370</v>
      </c>
      <c r="B811" s="9">
        <v>1</v>
      </c>
    </row>
    <row r="812" spans="1:2" x14ac:dyDescent="0.25">
      <c r="A812" s="6" t="s">
        <v>222</v>
      </c>
      <c r="B812" s="9">
        <v>2</v>
      </c>
    </row>
    <row r="813" spans="1:2" x14ac:dyDescent="0.25">
      <c r="A813" s="6" t="s">
        <v>5616</v>
      </c>
      <c r="B813" s="9">
        <v>1</v>
      </c>
    </row>
    <row r="814" spans="1:2" x14ac:dyDescent="0.25">
      <c r="A814" s="6" t="s">
        <v>2614</v>
      </c>
      <c r="B814" s="9">
        <v>2</v>
      </c>
    </row>
    <row r="815" spans="1:2" x14ac:dyDescent="0.25">
      <c r="A815" s="6" t="s">
        <v>1392</v>
      </c>
      <c r="B815" s="9">
        <v>1</v>
      </c>
    </row>
    <row r="816" spans="1:2" x14ac:dyDescent="0.25">
      <c r="A816" s="6" t="s">
        <v>2162</v>
      </c>
      <c r="B816" s="9">
        <v>1</v>
      </c>
    </row>
    <row r="817" spans="1:2" x14ac:dyDescent="0.25">
      <c r="A817" s="6" t="s">
        <v>1448</v>
      </c>
      <c r="B817" s="9">
        <v>1</v>
      </c>
    </row>
    <row r="818" spans="1:2" x14ac:dyDescent="0.25">
      <c r="A818" s="6" t="s">
        <v>10416</v>
      </c>
      <c r="B818" s="9">
        <v>1</v>
      </c>
    </row>
    <row r="819" spans="1:2" x14ac:dyDescent="0.25">
      <c r="A819" s="6" t="s">
        <v>9664</v>
      </c>
      <c r="B819" s="9">
        <v>1</v>
      </c>
    </row>
    <row r="820" spans="1:2" x14ac:dyDescent="0.25">
      <c r="A820" s="6" t="s">
        <v>2910</v>
      </c>
      <c r="B820" s="9">
        <v>1</v>
      </c>
    </row>
    <row r="821" spans="1:2" x14ac:dyDescent="0.25">
      <c r="A821" s="6" t="s">
        <v>5550</v>
      </c>
      <c r="B821" s="9">
        <v>1</v>
      </c>
    </row>
    <row r="822" spans="1:2" x14ac:dyDescent="0.25">
      <c r="A822" s="6" t="s">
        <v>9182</v>
      </c>
      <c r="B822" s="9">
        <v>1</v>
      </c>
    </row>
    <row r="823" spans="1:2" x14ac:dyDescent="0.25">
      <c r="A823" s="6" t="s">
        <v>34</v>
      </c>
      <c r="B823" s="9">
        <v>3</v>
      </c>
    </row>
    <row r="824" spans="1:2" x14ac:dyDescent="0.25">
      <c r="A824" s="6" t="s">
        <v>10010</v>
      </c>
      <c r="B824" s="9">
        <v>1</v>
      </c>
    </row>
    <row r="825" spans="1:2" x14ac:dyDescent="0.25">
      <c r="A825" s="6" t="s">
        <v>3405</v>
      </c>
      <c r="B825" s="9">
        <v>1</v>
      </c>
    </row>
    <row r="826" spans="1:2" x14ac:dyDescent="0.25">
      <c r="A826" s="6" t="s">
        <v>2766</v>
      </c>
      <c r="B826" s="9">
        <v>2</v>
      </c>
    </row>
    <row r="827" spans="1:2" x14ac:dyDescent="0.25">
      <c r="A827" s="6" t="s">
        <v>7467</v>
      </c>
      <c r="B827" s="9">
        <v>1</v>
      </c>
    </row>
    <row r="828" spans="1:2" x14ac:dyDescent="0.25">
      <c r="A828" s="6" t="s">
        <v>3000</v>
      </c>
      <c r="B828" s="9">
        <v>1</v>
      </c>
    </row>
    <row r="829" spans="1:2" x14ac:dyDescent="0.25">
      <c r="A829" s="6" t="s">
        <v>5044</v>
      </c>
      <c r="B829" s="9">
        <v>1</v>
      </c>
    </row>
    <row r="830" spans="1:2" x14ac:dyDescent="0.25">
      <c r="A830" s="6" t="s">
        <v>787</v>
      </c>
      <c r="B830" s="9">
        <v>1</v>
      </c>
    </row>
    <row r="831" spans="1:2" x14ac:dyDescent="0.25">
      <c r="A831" s="6" t="s">
        <v>618</v>
      </c>
      <c r="B831" s="9">
        <v>1</v>
      </c>
    </row>
    <row r="832" spans="1:2" x14ac:dyDescent="0.25">
      <c r="A832" s="6" t="s">
        <v>10999</v>
      </c>
      <c r="B832" s="9">
        <v>1</v>
      </c>
    </row>
    <row r="833" spans="1:2" x14ac:dyDescent="0.25">
      <c r="A833" s="6" t="s">
        <v>1781</v>
      </c>
      <c r="B833" s="9">
        <v>1</v>
      </c>
    </row>
    <row r="834" spans="1:2" x14ac:dyDescent="0.25">
      <c r="A834" s="6" t="s">
        <v>4635</v>
      </c>
      <c r="B834" s="9">
        <v>1</v>
      </c>
    </row>
    <row r="835" spans="1:2" x14ac:dyDescent="0.25">
      <c r="A835" s="6" t="s">
        <v>5002</v>
      </c>
      <c r="B835" s="9">
        <v>1</v>
      </c>
    </row>
    <row r="836" spans="1:2" x14ac:dyDescent="0.25">
      <c r="A836" s="6" t="s">
        <v>2064</v>
      </c>
      <c r="B836" s="9">
        <v>1</v>
      </c>
    </row>
    <row r="837" spans="1:2" x14ac:dyDescent="0.25">
      <c r="A837" s="6" t="s">
        <v>10388</v>
      </c>
      <c r="B837" s="9">
        <v>1</v>
      </c>
    </row>
    <row r="838" spans="1:2" x14ac:dyDescent="0.25">
      <c r="A838" s="6" t="s">
        <v>2921</v>
      </c>
      <c r="B838" s="9">
        <v>2</v>
      </c>
    </row>
    <row r="839" spans="1:2" x14ac:dyDescent="0.25">
      <c r="A839" s="6" t="s">
        <v>7410</v>
      </c>
      <c r="B839" s="9">
        <v>1</v>
      </c>
    </row>
    <row r="840" spans="1:2" x14ac:dyDescent="0.25">
      <c r="A840" s="6" t="s">
        <v>7748</v>
      </c>
      <c r="B840" s="9">
        <v>1</v>
      </c>
    </row>
    <row r="841" spans="1:2" x14ac:dyDescent="0.25">
      <c r="A841" s="6" t="s">
        <v>7429</v>
      </c>
      <c r="B841" s="9">
        <v>1</v>
      </c>
    </row>
    <row r="842" spans="1:2" x14ac:dyDescent="0.25">
      <c r="A842" s="6" t="s">
        <v>7868</v>
      </c>
      <c r="B842" s="9">
        <v>1</v>
      </c>
    </row>
    <row r="843" spans="1:2" x14ac:dyDescent="0.25">
      <c r="A843" s="6" t="s">
        <v>8034</v>
      </c>
      <c r="B843" s="9">
        <v>1</v>
      </c>
    </row>
    <row r="844" spans="1:2" x14ac:dyDescent="0.25">
      <c r="A844" s="6" t="s">
        <v>10378</v>
      </c>
      <c r="B844" s="9">
        <v>1</v>
      </c>
    </row>
    <row r="845" spans="1:2" x14ac:dyDescent="0.25">
      <c r="A845" s="6" t="s">
        <v>8344</v>
      </c>
      <c r="B845" s="9">
        <v>1</v>
      </c>
    </row>
    <row r="846" spans="1:2" x14ac:dyDescent="0.25">
      <c r="A846" s="6" t="s">
        <v>1595</v>
      </c>
      <c r="B846" s="9">
        <v>1</v>
      </c>
    </row>
    <row r="847" spans="1:2" x14ac:dyDescent="0.25">
      <c r="A847" s="6" t="s">
        <v>761</v>
      </c>
      <c r="B847" s="9">
        <v>1</v>
      </c>
    </row>
    <row r="848" spans="1:2" x14ac:dyDescent="0.25">
      <c r="A848" s="6" t="s">
        <v>8984</v>
      </c>
      <c r="B848" s="9">
        <v>1</v>
      </c>
    </row>
    <row r="849" spans="1:2" x14ac:dyDescent="0.25">
      <c r="A849" s="6" t="s">
        <v>5300</v>
      </c>
      <c r="B849" s="9">
        <v>1</v>
      </c>
    </row>
    <row r="850" spans="1:2" x14ac:dyDescent="0.25">
      <c r="A850" s="6" t="s">
        <v>4608</v>
      </c>
      <c r="B850" s="9">
        <v>1</v>
      </c>
    </row>
    <row r="851" spans="1:2" x14ac:dyDescent="0.25">
      <c r="A851" s="6" t="s">
        <v>1802</v>
      </c>
      <c r="B851" s="9">
        <v>1</v>
      </c>
    </row>
    <row r="852" spans="1:2" x14ac:dyDescent="0.25">
      <c r="A852" s="6" t="s">
        <v>26</v>
      </c>
      <c r="B852" s="9">
        <v>3</v>
      </c>
    </row>
    <row r="853" spans="1:2" x14ac:dyDescent="0.25">
      <c r="A853" s="6" t="s">
        <v>3772</v>
      </c>
      <c r="B853" s="9">
        <v>1</v>
      </c>
    </row>
    <row r="854" spans="1:2" x14ac:dyDescent="0.25">
      <c r="A854" s="6" t="s">
        <v>5345</v>
      </c>
      <c r="B854" s="9">
        <v>1</v>
      </c>
    </row>
    <row r="855" spans="1:2" x14ac:dyDescent="0.25">
      <c r="A855" s="6" t="s">
        <v>9164</v>
      </c>
      <c r="B855" s="9">
        <v>1</v>
      </c>
    </row>
    <row r="856" spans="1:2" x14ac:dyDescent="0.25">
      <c r="A856" s="6" t="s">
        <v>1645</v>
      </c>
      <c r="B856" s="9">
        <v>1</v>
      </c>
    </row>
    <row r="857" spans="1:2" x14ac:dyDescent="0.25">
      <c r="A857" s="6" t="s">
        <v>6533</v>
      </c>
      <c r="B857" s="9">
        <v>1</v>
      </c>
    </row>
    <row r="858" spans="1:2" x14ac:dyDescent="0.25">
      <c r="A858" s="6" t="s">
        <v>2729</v>
      </c>
      <c r="B858" s="9">
        <v>1</v>
      </c>
    </row>
    <row r="859" spans="1:2" x14ac:dyDescent="0.25">
      <c r="A859" s="6" t="s">
        <v>467</v>
      </c>
      <c r="B859" s="9">
        <v>2</v>
      </c>
    </row>
    <row r="860" spans="1:2" x14ac:dyDescent="0.25">
      <c r="A860" s="6" t="s">
        <v>6049</v>
      </c>
      <c r="B860" s="9">
        <v>1</v>
      </c>
    </row>
    <row r="861" spans="1:2" x14ac:dyDescent="0.25">
      <c r="A861" s="6" t="s">
        <v>9562</v>
      </c>
      <c r="B861" s="9">
        <v>1</v>
      </c>
    </row>
    <row r="862" spans="1:2" x14ac:dyDescent="0.25">
      <c r="A862" s="6" t="s">
        <v>865</v>
      </c>
      <c r="B862" s="9">
        <v>1</v>
      </c>
    </row>
    <row r="863" spans="1:2" x14ac:dyDescent="0.25">
      <c r="A863" s="6" t="s">
        <v>8712</v>
      </c>
      <c r="B863" s="9">
        <v>1</v>
      </c>
    </row>
    <row r="864" spans="1:2" x14ac:dyDescent="0.25">
      <c r="A864" s="6" t="s">
        <v>6687</v>
      </c>
      <c r="B864" s="9">
        <v>1</v>
      </c>
    </row>
    <row r="865" spans="1:2" x14ac:dyDescent="0.25">
      <c r="A865" s="6" t="s">
        <v>6989</v>
      </c>
      <c r="B865" s="9">
        <v>1</v>
      </c>
    </row>
    <row r="866" spans="1:2" x14ac:dyDescent="0.25">
      <c r="A866" s="6" t="s">
        <v>9045</v>
      </c>
      <c r="B866" s="9">
        <v>1</v>
      </c>
    </row>
    <row r="867" spans="1:2" x14ac:dyDescent="0.25">
      <c r="A867" s="6" t="s">
        <v>1675</v>
      </c>
      <c r="B867" s="9">
        <v>1</v>
      </c>
    </row>
    <row r="868" spans="1:2" x14ac:dyDescent="0.25">
      <c r="A868" s="6" t="s">
        <v>6978</v>
      </c>
      <c r="B868" s="9">
        <v>1</v>
      </c>
    </row>
    <row r="869" spans="1:2" x14ac:dyDescent="0.25">
      <c r="A869" s="6" t="s">
        <v>3805</v>
      </c>
      <c r="B869" s="9">
        <v>1</v>
      </c>
    </row>
    <row r="870" spans="1:2" x14ac:dyDescent="0.25">
      <c r="A870" s="6" t="s">
        <v>3667</v>
      </c>
      <c r="B870" s="9">
        <v>1</v>
      </c>
    </row>
    <row r="871" spans="1:2" x14ac:dyDescent="0.25">
      <c r="A871" s="6" t="s">
        <v>10925</v>
      </c>
      <c r="B871" s="9">
        <v>1</v>
      </c>
    </row>
    <row r="872" spans="1:2" x14ac:dyDescent="0.25">
      <c r="A872" s="6" t="s">
        <v>5383</v>
      </c>
      <c r="B872" s="9">
        <v>1</v>
      </c>
    </row>
    <row r="873" spans="1:2" x14ac:dyDescent="0.25">
      <c r="A873" s="6" t="s">
        <v>3468</v>
      </c>
      <c r="B873" s="9">
        <v>1</v>
      </c>
    </row>
    <row r="874" spans="1:2" x14ac:dyDescent="0.25">
      <c r="A874" s="6" t="s">
        <v>6347</v>
      </c>
      <c r="B874" s="9">
        <v>1</v>
      </c>
    </row>
    <row r="875" spans="1:2" x14ac:dyDescent="0.25">
      <c r="A875" s="6" t="s">
        <v>1660</v>
      </c>
      <c r="B875" s="9">
        <v>1</v>
      </c>
    </row>
    <row r="876" spans="1:2" x14ac:dyDescent="0.25">
      <c r="A876" s="6" t="s">
        <v>719</v>
      </c>
      <c r="B876" s="9">
        <v>1</v>
      </c>
    </row>
    <row r="877" spans="1:2" x14ac:dyDescent="0.25">
      <c r="A877" s="6" t="s">
        <v>1355</v>
      </c>
      <c r="B877" s="9">
        <v>1</v>
      </c>
    </row>
    <row r="878" spans="1:2" x14ac:dyDescent="0.25">
      <c r="A878" s="6" t="s">
        <v>1294</v>
      </c>
      <c r="B878" s="9">
        <v>1</v>
      </c>
    </row>
    <row r="879" spans="1:2" x14ac:dyDescent="0.25">
      <c r="A879" s="6" t="s">
        <v>1034</v>
      </c>
      <c r="B879" s="9">
        <v>1</v>
      </c>
    </row>
    <row r="880" spans="1:2" x14ac:dyDescent="0.25">
      <c r="A880" s="6" t="s">
        <v>314</v>
      </c>
      <c r="B880" s="9">
        <v>2</v>
      </c>
    </row>
    <row r="881" spans="1:2" x14ac:dyDescent="0.25">
      <c r="A881" s="6" t="s">
        <v>169</v>
      </c>
      <c r="B881" s="9">
        <v>3</v>
      </c>
    </row>
    <row r="882" spans="1:2" x14ac:dyDescent="0.25">
      <c r="A882" s="6" t="s">
        <v>8116</v>
      </c>
      <c r="B882" s="9">
        <v>1</v>
      </c>
    </row>
    <row r="883" spans="1:2" x14ac:dyDescent="0.25">
      <c r="A883" s="6" t="s">
        <v>8320</v>
      </c>
      <c r="B883" s="9">
        <v>1</v>
      </c>
    </row>
    <row r="884" spans="1:2" x14ac:dyDescent="0.25">
      <c r="A884" s="6" t="s">
        <v>255</v>
      </c>
      <c r="B884" s="9">
        <v>2</v>
      </c>
    </row>
    <row r="885" spans="1:2" x14ac:dyDescent="0.25">
      <c r="A885" s="6" t="s">
        <v>565</v>
      </c>
      <c r="B885" s="9">
        <v>3</v>
      </c>
    </row>
    <row r="886" spans="1:2" x14ac:dyDescent="0.25">
      <c r="A886" s="6" t="s">
        <v>1018</v>
      </c>
      <c r="B886" s="9">
        <v>1</v>
      </c>
    </row>
    <row r="887" spans="1:2" x14ac:dyDescent="0.25">
      <c r="A887" s="6" t="s">
        <v>3859</v>
      </c>
      <c r="B887" s="9">
        <v>1</v>
      </c>
    </row>
    <row r="888" spans="1:2" x14ac:dyDescent="0.25">
      <c r="A888" s="6" t="s">
        <v>9191</v>
      </c>
      <c r="B888" s="9">
        <v>1</v>
      </c>
    </row>
    <row r="889" spans="1:2" x14ac:dyDescent="0.25">
      <c r="A889" s="6" t="s">
        <v>6401</v>
      </c>
      <c r="B889" s="9">
        <v>1</v>
      </c>
    </row>
    <row r="890" spans="1:2" x14ac:dyDescent="0.25">
      <c r="A890" s="6" t="s">
        <v>816</v>
      </c>
      <c r="B890" s="9">
        <v>1</v>
      </c>
    </row>
    <row r="891" spans="1:2" x14ac:dyDescent="0.25">
      <c r="A891" s="6" t="s">
        <v>4710</v>
      </c>
      <c r="B891" s="9">
        <v>1</v>
      </c>
    </row>
    <row r="892" spans="1:2" x14ac:dyDescent="0.25">
      <c r="A892" s="6" t="s">
        <v>8389</v>
      </c>
      <c r="B892" s="9">
        <v>1</v>
      </c>
    </row>
    <row r="893" spans="1:2" x14ac:dyDescent="0.25">
      <c r="A893" s="6" t="s">
        <v>9535</v>
      </c>
      <c r="B893" s="9">
        <v>1</v>
      </c>
    </row>
    <row r="894" spans="1:2" x14ac:dyDescent="0.25">
      <c r="A894" s="6" t="s">
        <v>2171</v>
      </c>
      <c r="B894" s="9">
        <v>1</v>
      </c>
    </row>
    <row r="895" spans="1:2" x14ac:dyDescent="0.25">
      <c r="A895" s="6" t="s">
        <v>6285</v>
      </c>
      <c r="B895" s="9">
        <v>1</v>
      </c>
    </row>
    <row r="896" spans="1:2" x14ac:dyDescent="0.25">
      <c r="A896" s="6" t="s">
        <v>7122</v>
      </c>
      <c r="B896" s="9">
        <v>1</v>
      </c>
    </row>
    <row r="897" spans="1:2" x14ac:dyDescent="0.25">
      <c r="A897" s="6" t="s">
        <v>1746</v>
      </c>
      <c r="B897" s="9">
        <v>1</v>
      </c>
    </row>
    <row r="898" spans="1:2" x14ac:dyDescent="0.25">
      <c r="A898" s="6" t="s">
        <v>8585</v>
      </c>
      <c r="B898" s="9">
        <v>1</v>
      </c>
    </row>
    <row r="899" spans="1:2" x14ac:dyDescent="0.25">
      <c r="A899" s="6" t="s">
        <v>185</v>
      </c>
      <c r="B899" s="9">
        <v>2</v>
      </c>
    </row>
    <row r="900" spans="1:2" x14ac:dyDescent="0.25">
      <c r="A900" s="6" t="s">
        <v>780</v>
      </c>
      <c r="B900" s="9">
        <v>1</v>
      </c>
    </row>
    <row r="901" spans="1:2" x14ac:dyDescent="0.25">
      <c r="A901" s="6" t="s">
        <v>484</v>
      </c>
      <c r="B901" s="9">
        <v>2</v>
      </c>
    </row>
    <row r="902" spans="1:2" x14ac:dyDescent="0.25">
      <c r="A902" s="6" t="s">
        <v>2518</v>
      </c>
      <c r="B902" s="9">
        <v>1</v>
      </c>
    </row>
    <row r="903" spans="1:2" x14ac:dyDescent="0.25">
      <c r="A903" s="6" t="s">
        <v>10654</v>
      </c>
      <c r="B903" s="9">
        <v>1</v>
      </c>
    </row>
    <row r="904" spans="1:2" x14ac:dyDescent="0.25">
      <c r="A904" s="6" t="s">
        <v>2878</v>
      </c>
      <c r="B904" s="9">
        <v>1</v>
      </c>
    </row>
    <row r="905" spans="1:2" x14ac:dyDescent="0.25">
      <c r="A905" s="6" t="s">
        <v>10877</v>
      </c>
      <c r="B905" s="9">
        <v>1</v>
      </c>
    </row>
    <row r="906" spans="1:2" x14ac:dyDescent="0.25">
      <c r="A906" s="6" t="s">
        <v>8604</v>
      </c>
      <c r="B906" s="9">
        <v>1</v>
      </c>
    </row>
    <row r="907" spans="1:2" x14ac:dyDescent="0.25">
      <c r="A907" s="6" t="s">
        <v>10102</v>
      </c>
      <c r="B907" s="9">
        <v>1</v>
      </c>
    </row>
    <row r="908" spans="1:2" x14ac:dyDescent="0.25">
      <c r="A908" s="6" t="s">
        <v>1609</v>
      </c>
      <c r="B908" s="9">
        <v>1</v>
      </c>
    </row>
    <row r="909" spans="1:2" x14ac:dyDescent="0.25">
      <c r="A909" s="6" t="s">
        <v>4577</v>
      </c>
      <c r="B909" s="9">
        <v>1</v>
      </c>
    </row>
    <row r="910" spans="1:2" x14ac:dyDescent="0.25">
      <c r="A910" s="6" t="s">
        <v>6607</v>
      </c>
      <c r="B910" s="9">
        <v>1</v>
      </c>
    </row>
    <row r="911" spans="1:2" x14ac:dyDescent="0.25">
      <c r="A911" s="6" t="s">
        <v>2462</v>
      </c>
      <c r="B911" s="9">
        <v>1</v>
      </c>
    </row>
    <row r="912" spans="1:2" x14ac:dyDescent="0.25">
      <c r="A912" s="6" t="s">
        <v>3072</v>
      </c>
      <c r="B912" s="9">
        <v>1</v>
      </c>
    </row>
    <row r="913" spans="1:2" x14ac:dyDescent="0.25">
      <c r="A913" s="6" t="s">
        <v>5541</v>
      </c>
      <c r="B913" s="9">
        <v>1</v>
      </c>
    </row>
    <row r="914" spans="1:2" x14ac:dyDescent="0.25">
      <c r="A914" s="6" t="s">
        <v>3701</v>
      </c>
      <c r="B914" s="9">
        <v>1</v>
      </c>
    </row>
    <row r="915" spans="1:2" x14ac:dyDescent="0.25">
      <c r="A915" s="6" t="s">
        <v>2454</v>
      </c>
      <c r="B915" s="9">
        <v>1</v>
      </c>
    </row>
    <row r="916" spans="1:2" x14ac:dyDescent="0.25">
      <c r="A916" s="6" t="s">
        <v>5598</v>
      </c>
      <c r="B916" s="9">
        <v>1</v>
      </c>
    </row>
    <row r="917" spans="1:2" x14ac:dyDescent="0.25">
      <c r="A917" s="6" t="s">
        <v>3415</v>
      </c>
      <c r="B917" s="9">
        <v>1</v>
      </c>
    </row>
    <row r="918" spans="1:2" x14ac:dyDescent="0.25">
      <c r="A918" s="6" t="s">
        <v>8097</v>
      </c>
      <c r="B918" s="9">
        <v>1</v>
      </c>
    </row>
    <row r="919" spans="1:2" x14ac:dyDescent="0.25">
      <c r="A919" s="6" t="s">
        <v>9619</v>
      </c>
      <c r="B919" s="9">
        <v>1</v>
      </c>
    </row>
    <row r="920" spans="1:2" x14ac:dyDescent="0.25">
      <c r="A920" s="6" t="s">
        <v>1513</v>
      </c>
      <c r="B920" s="9">
        <v>1</v>
      </c>
    </row>
    <row r="921" spans="1:2" x14ac:dyDescent="0.25">
      <c r="A921" s="6" t="s">
        <v>8677</v>
      </c>
      <c r="B921" s="9">
        <v>1</v>
      </c>
    </row>
    <row r="922" spans="1:2" x14ac:dyDescent="0.25">
      <c r="A922" s="6" t="s">
        <v>11098</v>
      </c>
      <c r="B922" s="9">
        <v>1</v>
      </c>
    </row>
    <row r="923" spans="1:2" x14ac:dyDescent="0.25">
      <c r="A923" s="6" t="s">
        <v>2057</v>
      </c>
      <c r="B923" s="9">
        <v>1</v>
      </c>
    </row>
    <row r="924" spans="1:2" x14ac:dyDescent="0.25">
      <c r="A924" s="6" t="s">
        <v>1958</v>
      </c>
      <c r="B924" s="9">
        <v>1</v>
      </c>
    </row>
    <row r="925" spans="1:2" x14ac:dyDescent="0.25">
      <c r="A925" s="6" t="s">
        <v>1969</v>
      </c>
      <c r="B925" s="9">
        <v>1</v>
      </c>
    </row>
    <row r="926" spans="1:2" x14ac:dyDescent="0.25">
      <c r="A926" s="6" t="s">
        <v>1844</v>
      </c>
      <c r="B926" s="9">
        <v>1</v>
      </c>
    </row>
    <row r="927" spans="1:2" x14ac:dyDescent="0.25">
      <c r="A927" s="6" t="s">
        <v>10858</v>
      </c>
      <c r="B927" s="9">
        <v>1</v>
      </c>
    </row>
    <row r="928" spans="1:2" x14ac:dyDescent="0.25">
      <c r="A928" s="6" t="s">
        <v>3655</v>
      </c>
      <c r="B928" s="9">
        <v>1</v>
      </c>
    </row>
    <row r="929" spans="1:2" x14ac:dyDescent="0.25">
      <c r="A929" s="6" t="s">
        <v>1809</v>
      </c>
      <c r="B929" s="9">
        <v>1</v>
      </c>
    </row>
    <row r="930" spans="1:2" x14ac:dyDescent="0.25">
      <c r="A930" s="6" t="s">
        <v>3084</v>
      </c>
      <c r="B930" s="9">
        <v>1</v>
      </c>
    </row>
    <row r="931" spans="1:2" x14ac:dyDescent="0.25">
      <c r="A931" s="6" t="s">
        <v>9628</v>
      </c>
      <c r="B931" s="9">
        <v>1</v>
      </c>
    </row>
    <row r="932" spans="1:2" x14ac:dyDescent="0.25">
      <c r="A932" s="6" t="s">
        <v>7583</v>
      </c>
      <c r="B932" s="9">
        <v>1</v>
      </c>
    </row>
    <row r="933" spans="1:2" x14ac:dyDescent="0.25">
      <c r="A933" s="6" t="s">
        <v>9357</v>
      </c>
      <c r="B933" s="9">
        <v>1</v>
      </c>
    </row>
    <row r="934" spans="1:2" x14ac:dyDescent="0.25">
      <c r="A934" s="6" t="s">
        <v>10483</v>
      </c>
      <c r="B934" s="9">
        <v>1</v>
      </c>
    </row>
    <row r="935" spans="1:2" x14ac:dyDescent="0.25">
      <c r="A935" s="6" t="s">
        <v>1146</v>
      </c>
      <c r="B935" s="9">
        <v>1</v>
      </c>
    </row>
    <row r="936" spans="1:2" x14ac:dyDescent="0.25">
      <c r="A936" s="6" t="s">
        <v>8125</v>
      </c>
      <c r="B936" s="9">
        <v>1</v>
      </c>
    </row>
    <row r="937" spans="1:2" x14ac:dyDescent="0.25">
      <c r="A937" s="6" t="s">
        <v>330</v>
      </c>
      <c r="B937" s="9">
        <v>1</v>
      </c>
    </row>
    <row r="938" spans="1:2" x14ac:dyDescent="0.25">
      <c r="A938" s="6" t="s">
        <v>2963</v>
      </c>
      <c r="B938" s="9">
        <v>1</v>
      </c>
    </row>
    <row r="939" spans="1:2" x14ac:dyDescent="0.25">
      <c r="A939" s="6" t="s">
        <v>3336</v>
      </c>
      <c r="B939" s="9">
        <v>1</v>
      </c>
    </row>
    <row r="940" spans="1:2" x14ac:dyDescent="0.25">
      <c r="A940" s="6" t="s">
        <v>1472</v>
      </c>
      <c r="B940" s="9">
        <v>1</v>
      </c>
    </row>
    <row r="941" spans="1:2" x14ac:dyDescent="0.25">
      <c r="A941" s="6" t="s">
        <v>2990</v>
      </c>
      <c r="B941" s="9">
        <v>2</v>
      </c>
    </row>
    <row r="942" spans="1:2" x14ac:dyDescent="0.25">
      <c r="A942" s="6" t="s">
        <v>808</v>
      </c>
      <c r="B942" s="9">
        <v>1</v>
      </c>
    </row>
    <row r="943" spans="1:2" x14ac:dyDescent="0.25">
      <c r="A943" s="6" t="s">
        <v>128</v>
      </c>
      <c r="B943" s="9">
        <v>3</v>
      </c>
    </row>
    <row r="944" spans="1:2" x14ac:dyDescent="0.25">
      <c r="A944" s="6" t="s">
        <v>7484</v>
      </c>
      <c r="B944" s="9">
        <v>1</v>
      </c>
    </row>
    <row r="945" spans="1:2" x14ac:dyDescent="0.25">
      <c r="A945" s="6" t="s">
        <v>8900</v>
      </c>
      <c r="B945" s="9">
        <v>1</v>
      </c>
    </row>
    <row r="946" spans="1:2" x14ac:dyDescent="0.25">
      <c r="A946" s="6" t="s">
        <v>9610</v>
      </c>
      <c r="B946" s="9">
        <v>1</v>
      </c>
    </row>
    <row r="947" spans="1:2" x14ac:dyDescent="0.25">
      <c r="A947" s="6" t="s">
        <v>1638</v>
      </c>
      <c r="B947" s="9">
        <v>1</v>
      </c>
    </row>
    <row r="948" spans="1:2" x14ac:dyDescent="0.25">
      <c r="A948" s="6" t="s">
        <v>369</v>
      </c>
      <c r="B948" s="9">
        <v>1</v>
      </c>
    </row>
    <row r="949" spans="1:2" x14ac:dyDescent="0.25">
      <c r="A949" s="6" t="s">
        <v>1219</v>
      </c>
      <c r="B949" s="9">
        <v>1</v>
      </c>
    </row>
    <row r="950" spans="1:2" x14ac:dyDescent="0.25">
      <c r="A950" s="6" t="s">
        <v>6299</v>
      </c>
      <c r="B950" s="9">
        <v>1</v>
      </c>
    </row>
    <row r="951" spans="1:2" x14ac:dyDescent="0.25">
      <c r="A951" s="6" t="s">
        <v>10350</v>
      </c>
      <c r="B951" s="9">
        <v>1</v>
      </c>
    </row>
    <row r="952" spans="1:2" x14ac:dyDescent="0.25">
      <c r="A952" s="6" t="s">
        <v>1195</v>
      </c>
      <c r="B952" s="9">
        <v>1</v>
      </c>
    </row>
    <row r="953" spans="1:2" x14ac:dyDescent="0.25">
      <c r="A953" s="6" t="s">
        <v>3239</v>
      </c>
      <c r="B953" s="9">
        <v>1</v>
      </c>
    </row>
    <row r="954" spans="1:2" x14ac:dyDescent="0.25">
      <c r="A954" s="6" t="s">
        <v>3449</v>
      </c>
      <c r="B954" s="9">
        <v>1</v>
      </c>
    </row>
    <row r="955" spans="1:2" x14ac:dyDescent="0.25">
      <c r="A955" s="6" t="s">
        <v>3304</v>
      </c>
      <c r="B955" s="9">
        <v>1</v>
      </c>
    </row>
    <row r="956" spans="1:2" x14ac:dyDescent="0.25">
      <c r="A956" s="6" t="s">
        <v>11145</v>
      </c>
      <c r="B956" s="9">
        <v>1</v>
      </c>
    </row>
    <row r="957" spans="1:2" x14ac:dyDescent="0.25">
      <c r="A957" s="6" t="s">
        <v>7476</v>
      </c>
      <c r="B957" s="9">
        <v>1</v>
      </c>
    </row>
    <row r="958" spans="1:2" x14ac:dyDescent="0.25">
      <c r="A958" s="6" t="s">
        <v>1754</v>
      </c>
      <c r="B958" s="9">
        <v>1</v>
      </c>
    </row>
    <row r="959" spans="1:2" x14ac:dyDescent="0.25">
      <c r="A959" s="6" t="s">
        <v>1790</v>
      </c>
      <c r="B959" s="9">
        <v>1</v>
      </c>
    </row>
    <row r="960" spans="1:2" x14ac:dyDescent="0.25">
      <c r="A960" s="6" t="s">
        <v>1826</v>
      </c>
      <c r="B960" s="9">
        <v>1</v>
      </c>
    </row>
    <row r="961" spans="1:2" x14ac:dyDescent="0.25">
      <c r="A961" s="6" t="s">
        <v>7712</v>
      </c>
      <c r="B961" s="9">
        <v>1</v>
      </c>
    </row>
    <row r="962" spans="1:2" x14ac:dyDescent="0.25">
      <c r="A962" s="6" t="s">
        <v>10213</v>
      </c>
      <c r="B962" s="9">
        <v>1</v>
      </c>
    </row>
    <row r="963" spans="1:2" x14ac:dyDescent="0.25">
      <c r="A963" s="6" t="s">
        <v>5072</v>
      </c>
      <c r="B963" s="9">
        <v>1</v>
      </c>
    </row>
    <row r="964" spans="1:2" x14ac:dyDescent="0.25">
      <c r="A964" s="6" t="s">
        <v>5438</v>
      </c>
      <c r="B964" s="9">
        <v>1</v>
      </c>
    </row>
    <row r="965" spans="1:2" x14ac:dyDescent="0.25">
      <c r="A965" s="6" t="s">
        <v>10324</v>
      </c>
      <c r="B965" s="9">
        <v>1</v>
      </c>
    </row>
    <row r="966" spans="1:2" x14ac:dyDescent="0.25">
      <c r="A966" s="6" t="s">
        <v>6543</v>
      </c>
      <c r="B966" s="9">
        <v>1</v>
      </c>
    </row>
    <row r="967" spans="1:2" x14ac:dyDescent="0.25">
      <c r="A967" s="6" t="s">
        <v>10820</v>
      </c>
      <c r="B967" s="9">
        <v>1</v>
      </c>
    </row>
    <row r="968" spans="1:2" x14ac:dyDescent="0.25">
      <c r="A968" s="6" t="s">
        <v>1563</v>
      </c>
      <c r="B968" s="9">
        <v>1</v>
      </c>
    </row>
    <row r="969" spans="1:2" x14ac:dyDescent="0.25">
      <c r="A969" s="6" t="s">
        <v>6760</v>
      </c>
      <c r="B969" s="9">
        <v>1</v>
      </c>
    </row>
    <row r="970" spans="1:2" x14ac:dyDescent="0.25">
      <c r="A970" s="6" t="s">
        <v>3432</v>
      </c>
      <c r="B970" s="9">
        <v>1</v>
      </c>
    </row>
    <row r="971" spans="1:2" x14ac:dyDescent="0.25">
      <c r="A971" s="6" t="s">
        <v>898</v>
      </c>
      <c r="B971" s="9">
        <v>1</v>
      </c>
    </row>
    <row r="972" spans="1:2" x14ac:dyDescent="0.25">
      <c r="A972" s="6" t="s">
        <v>1960</v>
      </c>
      <c r="B972" s="9">
        <v>1</v>
      </c>
    </row>
    <row r="973" spans="1:2" x14ac:dyDescent="0.25">
      <c r="A973" s="6" t="s">
        <v>10149</v>
      </c>
      <c r="B973" s="9">
        <v>1</v>
      </c>
    </row>
    <row r="974" spans="1:2" x14ac:dyDescent="0.25">
      <c r="A974" s="6" t="s">
        <v>2606</v>
      </c>
      <c r="B974" s="9">
        <v>2</v>
      </c>
    </row>
    <row r="975" spans="1:2" x14ac:dyDescent="0.25">
      <c r="A975" s="6" t="s">
        <v>2750</v>
      </c>
      <c r="B975" s="9">
        <v>1</v>
      </c>
    </row>
    <row r="976" spans="1:2" x14ac:dyDescent="0.25">
      <c r="A976" s="6" t="s">
        <v>2624</v>
      </c>
      <c r="B976" s="9">
        <v>2</v>
      </c>
    </row>
    <row r="977" spans="1:2" x14ac:dyDescent="0.25">
      <c r="A977" s="6" t="s">
        <v>8881</v>
      </c>
      <c r="B977" s="9">
        <v>1</v>
      </c>
    </row>
    <row r="978" spans="1:2" x14ac:dyDescent="0.25">
      <c r="A978" s="6" t="s">
        <v>8336</v>
      </c>
      <c r="B978" s="9">
        <v>1</v>
      </c>
    </row>
    <row r="979" spans="1:2" x14ac:dyDescent="0.25">
      <c r="A979" s="6" t="s">
        <v>3687</v>
      </c>
      <c r="B979" s="9">
        <v>1</v>
      </c>
    </row>
    <row r="980" spans="1:2" x14ac:dyDescent="0.25">
      <c r="A980" s="6" t="s">
        <v>5607</v>
      </c>
      <c r="B980" s="9">
        <v>1</v>
      </c>
    </row>
    <row r="981" spans="1:2" x14ac:dyDescent="0.25">
      <c r="A981" s="6" t="s">
        <v>2900</v>
      </c>
      <c r="B981" s="9">
        <v>1</v>
      </c>
    </row>
    <row r="982" spans="1:2" x14ac:dyDescent="0.25">
      <c r="A982" s="6" t="s">
        <v>9526</v>
      </c>
      <c r="B982" s="9">
        <v>1</v>
      </c>
    </row>
    <row r="983" spans="1:2" x14ac:dyDescent="0.25">
      <c r="A983" s="6" t="s">
        <v>3825</v>
      </c>
      <c r="B983" s="9">
        <v>1</v>
      </c>
    </row>
    <row r="984" spans="1:2" x14ac:dyDescent="0.25">
      <c r="A984" s="6" t="s">
        <v>5334</v>
      </c>
      <c r="B984" s="9">
        <v>1</v>
      </c>
    </row>
    <row r="985" spans="1:2" x14ac:dyDescent="0.25">
      <c r="A985" s="6" t="s">
        <v>8459</v>
      </c>
      <c r="B985" s="9">
        <v>1</v>
      </c>
    </row>
    <row r="986" spans="1:2" x14ac:dyDescent="0.25">
      <c r="A986" s="6" t="s">
        <v>5982</v>
      </c>
      <c r="B986" s="9">
        <v>1</v>
      </c>
    </row>
    <row r="987" spans="1:2" x14ac:dyDescent="0.25">
      <c r="A987" s="6" t="s">
        <v>6029</v>
      </c>
      <c r="B987" s="9">
        <v>1</v>
      </c>
    </row>
    <row r="988" spans="1:2" x14ac:dyDescent="0.25">
      <c r="A988" s="6" t="s">
        <v>11127</v>
      </c>
      <c r="B988" s="9">
        <v>1</v>
      </c>
    </row>
    <row r="989" spans="1:2" x14ac:dyDescent="0.25">
      <c r="A989" s="6" t="s">
        <v>192</v>
      </c>
      <c r="B989" s="9">
        <v>3</v>
      </c>
    </row>
    <row r="990" spans="1:2" x14ac:dyDescent="0.25">
      <c r="A990" s="6" t="s">
        <v>347</v>
      </c>
      <c r="B990" s="9">
        <v>1</v>
      </c>
    </row>
    <row r="991" spans="1:2" x14ac:dyDescent="0.25">
      <c r="A991" s="6" t="s">
        <v>607</v>
      </c>
      <c r="B991" s="9">
        <v>1</v>
      </c>
    </row>
    <row r="992" spans="1:2" x14ac:dyDescent="0.25">
      <c r="A992" s="6" t="s">
        <v>3346</v>
      </c>
      <c r="B992" s="9">
        <v>1</v>
      </c>
    </row>
    <row r="993" spans="1:2" x14ac:dyDescent="0.25">
      <c r="A993" s="6" t="s">
        <v>3153</v>
      </c>
      <c r="B993" s="9">
        <v>1</v>
      </c>
    </row>
    <row r="994" spans="1:2" x14ac:dyDescent="0.25">
      <c r="A994" s="6" t="s">
        <v>7730</v>
      </c>
      <c r="B994" s="9">
        <v>1</v>
      </c>
    </row>
    <row r="995" spans="1:2" x14ac:dyDescent="0.25">
      <c r="A995" s="6" t="s">
        <v>1570</v>
      </c>
      <c r="B995" s="9">
        <v>1</v>
      </c>
    </row>
    <row r="996" spans="1:2" x14ac:dyDescent="0.25">
      <c r="A996" s="6" t="s">
        <v>6068</v>
      </c>
      <c r="B996" s="9">
        <v>1</v>
      </c>
    </row>
    <row r="997" spans="1:2" x14ac:dyDescent="0.25">
      <c r="A997" s="6" t="s">
        <v>2041</v>
      </c>
      <c r="B997" s="9">
        <v>1</v>
      </c>
    </row>
    <row r="998" spans="1:2" x14ac:dyDescent="0.25">
      <c r="A998" s="6" t="s">
        <v>10896</v>
      </c>
      <c r="B998" s="9">
        <v>1</v>
      </c>
    </row>
    <row r="999" spans="1:2" x14ac:dyDescent="0.25">
      <c r="A999" s="6" t="s">
        <v>4259</v>
      </c>
      <c r="B999" s="9">
        <v>1</v>
      </c>
    </row>
    <row r="1000" spans="1:2" x14ac:dyDescent="0.25">
      <c r="A1000" s="6" t="s">
        <v>10276</v>
      </c>
      <c r="B1000" s="9">
        <v>1</v>
      </c>
    </row>
    <row r="1001" spans="1:2" x14ac:dyDescent="0.25">
      <c r="A1001" s="6" t="s">
        <v>8273</v>
      </c>
      <c r="B1001" s="9">
        <v>1</v>
      </c>
    </row>
    <row r="1002" spans="1:2" x14ac:dyDescent="0.25">
      <c r="A1002" s="6" t="s">
        <v>3742</v>
      </c>
      <c r="B1002" s="9">
        <v>1</v>
      </c>
    </row>
    <row r="1003" spans="1:2" x14ac:dyDescent="0.25">
      <c r="A1003" s="6" t="s">
        <v>2393</v>
      </c>
      <c r="B1003" s="9">
        <v>2</v>
      </c>
    </row>
    <row r="1004" spans="1:2" x14ac:dyDescent="0.25">
      <c r="A1004" s="6" t="s">
        <v>3734</v>
      </c>
      <c r="B1004" s="9">
        <v>1</v>
      </c>
    </row>
    <row r="1005" spans="1:2" x14ac:dyDescent="0.25">
      <c r="A1005" s="6" t="s">
        <v>3555</v>
      </c>
      <c r="B1005" s="9">
        <v>1</v>
      </c>
    </row>
    <row r="1006" spans="1:2" x14ac:dyDescent="0.25">
      <c r="A1006" s="6" t="s">
        <v>10766</v>
      </c>
      <c r="B1006" s="9">
        <v>1</v>
      </c>
    </row>
    <row r="1007" spans="1:2" x14ac:dyDescent="0.25">
      <c r="A1007" s="6" t="s">
        <v>4861</v>
      </c>
      <c r="B1007" s="9">
        <v>1</v>
      </c>
    </row>
    <row r="1008" spans="1:2" x14ac:dyDescent="0.25">
      <c r="A1008" s="6" t="s">
        <v>9718</v>
      </c>
      <c r="B1008" s="9">
        <v>1</v>
      </c>
    </row>
    <row r="1009" spans="1:2" x14ac:dyDescent="0.25">
      <c r="A1009" s="6" t="s">
        <v>6113</v>
      </c>
      <c r="B1009" s="9">
        <v>1</v>
      </c>
    </row>
    <row r="1010" spans="1:2" x14ac:dyDescent="0.25">
      <c r="A1010" s="6" t="s">
        <v>5317</v>
      </c>
      <c r="B1010" s="9">
        <v>1</v>
      </c>
    </row>
    <row r="1011" spans="1:2" x14ac:dyDescent="0.25">
      <c r="A1011" s="6" t="s">
        <v>2835</v>
      </c>
      <c r="B1011" s="9">
        <v>1</v>
      </c>
    </row>
    <row r="1012" spans="1:2" x14ac:dyDescent="0.25">
      <c r="A1012" s="6" t="s">
        <v>2109</v>
      </c>
      <c r="B1012" s="9">
        <v>1</v>
      </c>
    </row>
    <row r="1013" spans="1:2" x14ac:dyDescent="0.25">
      <c r="A1013" s="6" t="s">
        <v>10056</v>
      </c>
      <c r="B1013" s="9">
        <v>1</v>
      </c>
    </row>
    <row r="1014" spans="1:2" x14ac:dyDescent="0.25">
      <c r="A1014" s="6" t="s">
        <v>4599</v>
      </c>
      <c r="B1014" s="9">
        <v>1</v>
      </c>
    </row>
    <row r="1015" spans="1:2" x14ac:dyDescent="0.25">
      <c r="A1015" s="6" t="s">
        <v>2026</v>
      </c>
      <c r="B1015" s="9">
        <v>1</v>
      </c>
    </row>
    <row r="1016" spans="1:2" x14ac:dyDescent="0.25">
      <c r="A1016" s="6" t="s">
        <v>3185</v>
      </c>
      <c r="B1016" s="9">
        <v>1</v>
      </c>
    </row>
    <row r="1017" spans="1:2" x14ac:dyDescent="0.25">
      <c r="A1017" s="6" t="s">
        <v>2586</v>
      </c>
      <c r="B1017" s="9">
        <v>1</v>
      </c>
    </row>
    <row r="1018" spans="1:2" x14ac:dyDescent="0.25">
      <c r="A1018" s="6" t="s">
        <v>1161</v>
      </c>
      <c r="B1018" s="9">
        <v>1</v>
      </c>
    </row>
    <row r="1019" spans="1:2" x14ac:dyDescent="0.25">
      <c r="A1019" s="6" t="s">
        <v>1860</v>
      </c>
      <c r="B1019" s="9">
        <v>1</v>
      </c>
    </row>
    <row r="1020" spans="1:2" x14ac:dyDescent="0.25">
      <c r="A1020" s="6" t="s">
        <v>6968</v>
      </c>
      <c r="B1020" s="9">
        <v>1</v>
      </c>
    </row>
    <row r="1021" spans="1:2" x14ac:dyDescent="0.25">
      <c r="A1021" s="6" t="s">
        <v>661</v>
      </c>
      <c r="B1021" s="9">
        <v>1</v>
      </c>
    </row>
    <row r="1022" spans="1:2" x14ac:dyDescent="0.25">
      <c r="A1022" s="6" t="s">
        <v>432</v>
      </c>
      <c r="B1022" s="9">
        <v>1</v>
      </c>
    </row>
    <row r="1023" spans="1:2" x14ac:dyDescent="0.25">
      <c r="A1023" s="6" t="s">
        <v>493</v>
      </c>
      <c r="B1023" s="9">
        <v>2</v>
      </c>
    </row>
    <row r="1024" spans="1:2" x14ac:dyDescent="0.25">
      <c r="A1024" s="6" t="s">
        <v>1496</v>
      </c>
      <c r="B1024" s="9">
        <v>1</v>
      </c>
    </row>
    <row r="1025" spans="1:2" x14ac:dyDescent="0.25">
      <c r="A1025" s="6" t="s">
        <v>752</v>
      </c>
      <c r="B1025" s="9">
        <v>1</v>
      </c>
    </row>
    <row r="1026" spans="1:2" x14ac:dyDescent="0.25">
      <c r="A1026" s="6" t="s">
        <v>917</v>
      </c>
      <c r="B1026" s="9">
        <v>1</v>
      </c>
    </row>
    <row r="1027" spans="1:2" x14ac:dyDescent="0.25">
      <c r="A1027" s="6" t="s">
        <v>2804</v>
      </c>
      <c r="B1027" s="9">
        <v>1</v>
      </c>
    </row>
    <row r="1028" spans="1:2" x14ac:dyDescent="0.25">
      <c r="A1028" s="6" t="s">
        <v>3629</v>
      </c>
      <c r="B1028" s="9">
        <v>1</v>
      </c>
    </row>
    <row r="1029" spans="1:2" x14ac:dyDescent="0.25">
      <c r="A1029" s="6" t="s">
        <v>3293</v>
      </c>
      <c r="B1029" s="9">
        <v>1</v>
      </c>
    </row>
    <row r="1030" spans="1:2" x14ac:dyDescent="0.25">
      <c r="A1030" s="6" t="s">
        <v>3250</v>
      </c>
      <c r="B1030" s="9">
        <v>1</v>
      </c>
    </row>
    <row r="1031" spans="1:2" x14ac:dyDescent="0.25">
      <c r="A1031" s="6" t="s">
        <v>10361</v>
      </c>
      <c r="B1031" s="9">
        <v>1</v>
      </c>
    </row>
    <row r="1032" spans="1:2" x14ac:dyDescent="0.25">
      <c r="A1032" s="6" t="s">
        <v>8776</v>
      </c>
      <c r="B1032" s="9">
        <v>1</v>
      </c>
    </row>
    <row r="1033" spans="1:2" x14ac:dyDescent="0.25">
      <c r="A1033" s="6" t="s">
        <v>5466</v>
      </c>
      <c r="B1033" s="9">
        <v>1</v>
      </c>
    </row>
    <row r="1034" spans="1:2" x14ac:dyDescent="0.25">
      <c r="A1034" s="6" t="s">
        <v>3582</v>
      </c>
      <c r="B1034" s="9">
        <v>1</v>
      </c>
    </row>
    <row r="1035" spans="1:2" x14ac:dyDescent="0.25">
      <c r="A1035" s="6" t="s">
        <v>545</v>
      </c>
      <c r="B1035" s="9">
        <v>1</v>
      </c>
    </row>
    <row r="1036" spans="1:2" x14ac:dyDescent="0.25">
      <c r="A1036" s="6" t="s">
        <v>5708</v>
      </c>
      <c r="B1036" s="9">
        <v>1</v>
      </c>
    </row>
    <row r="1037" spans="1:2" x14ac:dyDescent="0.25">
      <c r="A1037" s="6" t="s">
        <v>2527</v>
      </c>
      <c r="B1037" s="9">
        <v>1</v>
      </c>
    </row>
    <row r="1038" spans="1:2" x14ac:dyDescent="0.25">
      <c r="A1038" s="6" t="s">
        <v>1684</v>
      </c>
      <c r="B1038" s="9">
        <v>1</v>
      </c>
    </row>
    <row r="1039" spans="1:2" x14ac:dyDescent="0.25">
      <c r="A1039" s="6" t="s">
        <v>2197</v>
      </c>
      <c r="B1039" s="9">
        <v>1</v>
      </c>
    </row>
    <row r="1040" spans="1:2" x14ac:dyDescent="0.25">
      <c r="A1040" s="6" t="s">
        <v>556</v>
      </c>
      <c r="B1040" s="9">
        <v>2</v>
      </c>
    </row>
    <row r="1041" spans="1:2" x14ac:dyDescent="0.25">
      <c r="A1041" s="6" t="s">
        <v>797</v>
      </c>
      <c r="B1041" s="9">
        <v>1</v>
      </c>
    </row>
    <row r="1042" spans="1:2" x14ac:dyDescent="0.25">
      <c r="A1042" s="6" t="s">
        <v>298</v>
      </c>
      <c r="B1042" s="9">
        <v>2</v>
      </c>
    </row>
    <row r="1043" spans="1:2" x14ac:dyDescent="0.25">
      <c r="A1043" s="6" t="s">
        <v>2072</v>
      </c>
      <c r="B1043" s="9">
        <v>1</v>
      </c>
    </row>
    <row r="1044" spans="1:2" x14ac:dyDescent="0.25">
      <c r="A1044" s="6" t="s">
        <v>9992</v>
      </c>
      <c r="B1044" s="9">
        <v>1</v>
      </c>
    </row>
    <row r="1045" spans="1:2" x14ac:dyDescent="0.25">
      <c r="A1045" s="6" t="s">
        <v>8650</v>
      </c>
      <c r="B1045" s="9">
        <v>1</v>
      </c>
    </row>
    <row r="1046" spans="1:2" x14ac:dyDescent="0.25">
      <c r="A1046" s="6" t="s">
        <v>5793</v>
      </c>
      <c r="B1046" s="9">
        <v>1</v>
      </c>
    </row>
    <row r="1047" spans="1:2" x14ac:dyDescent="0.25">
      <c r="A1047" s="6" t="s">
        <v>3520</v>
      </c>
      <c r="B1047" s="9">
        <v>1</v>
      </c>
    </row>
    <row r="1048" spans="1:2" x14ac:dyDescent="0.25">
      <c r="A1048" s="6" t="s">
        <v>8844</v>
      </c>
      <c r="B1048" s="9">
        <v>1</v>
      </c>
    </row>
    <row r="1049" spans="1:2" x14ac:dyDescent="0.25">
      <c r="A1049" s="6" t="s">
        <v>9094</v>
      </c>
      <c r="B1049" s="9">
        <v>1</v>
      </c>
    </row>
    <row r="1050" spans="1:2" x14ac:dyDescent="0.25">
      <c r="A1050" s="6" t="s">
        <v>2859</v>
      </c>
      <c r="B1050" s="9">
        <v>1</v>
      </c>
    </row>
    <row r="1051" spans="1:2" x14ac:dyDescent="0.25">
      <c r="A1051" s="6" t="s">
        <v>2813</v>
      </c>
      <c r="B1051" s="9">
        <v>1</v>
      </c>
    </row>
    <row r="1052" spans="1:2" x14ac:dyDescent="0.25">
      <c r="A1052" s="6" t="s">
        <v>3697</v>
      </c>
      <c r="B1052" s="9">
        <v>1</v>
      </c>
    </row>
    <row r="1053" spans="1:2" x14ac:dyDescent="0.25">
      <c r="A1053" s="6" t="s">
        <v>2559</v>
      </c>
      <c r="B1053" s="9">
        <v>1</v>
      </c>
    </row>
    <row r="1054" spans="1:2" x14ac:dyDescent="0.25">
      <c r="A1054" s="6" t="s">
        <v>4083</v>
      </c>
      <c r="B1054" s="9">
        <v>1</v>
      </c>
    </row>
    <row r="1055" spans="1:2" x14ac:dyDescent="0.25">
      <c r="A1055" s="6" t="s">
        <v>673</v>
      </c>
      <c r="B1055" s="9">
        <v>1</v>
      </c>
    </row>
    <row r="1056" spans="1:2" x14ac:dyDescent="0.25">
      <c r="A1056" s="6" t="s">
        <v>6640</v>
      </c>
      <c r="B1056" s="9">
        <v>1</v>
      </c>
    </row>
    <row r="1057" spans="1:2" x14ac:dyDescent="0.25">
      <c r="A1057" s="6" t="s">
        <v>6226</v>
      </c>
      <c r="B1057" s="9">
        <v>1</v>
      </c>
    </row>
    <row r="1058" spans="1:2" x14ac:dyDescent="0.25">
      <c r="A1058" s="6" t="s">
        <v>3208</v>
      </c>
      <c r="B1058" s="9">
        <v>1</v>
      </c>
    </row>
    <row r="1059" spans="1:2" x14ac:dyDescent="0.25">
      <c r="A1059" s="6" t="s">
        <v>800</v>
      </c>
      <c r="B1059" s="9">
        <v>1</v>
      </c>
    </row>
    <row r="1060" spans="1:2" x14ac:dyDescent="0.25">
      <c r="A1060" s="6" t="s">
        <v>2439</v>
      </c>
      <c r="B1060" s="9">
        <v>1</v>
      </c>
    </row>
    <row r="1061" spans="1:2" x14ac:dyDescent="0.25">
      <c r="A1061" s="6" t="s">
        <v>2409</v>
      </c>
      <c r="B1061" s="9">
        <v>1</v>
      </c>
    </row>
    <row r="1062" spans="1:2" x14ac:dyDescent="0.25">
      <c r="A1062" s="6" t="s">
        <v>1916</v>
      </c>
      <c r="B1062" s="9">
        <v>1</v>
      </c>
    </row>
    <row r="1063" spans="1:2" x14ac:dyDescent="0.25">
      <c r="A1063" s="6" t="s">
        <v>2301</v>
      </c>
      <c r="B1063" s="9">
        <v>2</v>
      </c>
    </row>
    <row r="1064" spans="1:2" x14ac:dyDescent="0.25">
      <c r="A1064" s="6" t="s">
        <v>3225</v>
      </c>
      <c r="B1064" s="9">
        <v>1</v>
      </c>
    </row>
    <row r="1065" spans="1:2" x14ac:dyDescent="0.25">
      <c r="A1065" s="6" t="s">
        <v>2975</v>
      </c>
      <c r="B1065" s="9">
        <v>1</v>
      </c>
    </row>
    <row r="1066" spans="1:2" x14ac:dyDescent="0.25">
      <c r="A1066" s="6" t="s">
        <v>2738</v>
      </c>
      <c r="B1066" s="9">
        <v>1</v>
      </c>
    </row>
    <row r="1067" spans="1:2" x14ac:dyDescent="0.25">
      <c r="A1067" s="6" t="s">
        <v>2290</v>
      </c>
      <c r="B1067" s="9">
        <v>1</v>
      </c>
    </row>
    <row r="1068" spans="1:2" x14ac:dyDescent="0.25">
      <c r="A1068" s="6" t="s">
        <v>5816</v>
      </c>
      <c r="B1068" s="9">
        <v>1</v>
      </c>
    </row>
    <row r="1069" spans="1:2" x14ac:dyDescent="0.25">
      <c r="A1069" s="6" t="s">
        <v>634</v>
      </c>
      <c r="B1069" s="9">
        <v>1</v>
      </c>
    </row>
    <row r="1070" spans="1:2" x14ac:dyDescent="0.25">
      <c r="A1070" s="6" t="s">
        <v>3755</v>
      </c>
      <c r="B1070" s="9">
        <v>1</v>
      </c>
    </row>
    <row r="1071" spans="1:2" x14ac:dyDescent="0.25">
      <c r="A1071" s="6" t="s">
        <v>9301</v>
      </c>
      <c r="B1071" s="9">
        <v>1</v>
      </c>
    </row>
    <row r="1072" spans="1:2" x14ac:dyDescent="0.25">
      <c r="A1072" s="6" t="s">
        <v>1836</v>
      </c>
      <c r="B1072" s="9">
        <v>1</v>
      </c>
    </row>
    <row r="1073" spans="1:2" x14ac:dyDescent="0.25">
      <c r="A1073" s="6" t="s">
        <v>7985</v>
      </c>
      <c r="B1073" s="9">
        <v>1</v>
      </c>
    </row>
    <row r="1074" spans="1:2" x14ac:dyDescent="0.25">
      <c r="A1074" s="6" t="s">
        <v>9892</v>
      </c>
      <c r="B1074" s="9">
        <v>1</v>
      </c>
    </row>
    <row r="1075" spans="1:2" x14ac:dyDescent="0.25">
      <c r="A1075" s="6" t="s">
        <v>10304</v>
      </c>
      <c r="B1075" s="9">
        <v>1</v>
      </c>
    </row>
    <row r="1076" spans="1:2" x14ac:dyDescent="0.25">
      <c r="A1076" s="6" t="s">
        <v>665</v>
      </c>
      <c r="B1076" s="9">
        <v>1</v>
      </c>
    </row>
    <row r="1077" spans="1:2" x14ac:dyDescent="0.25">
      <c r="A1077" s="6" t="s">
        <v>3381</v>
      </c>
      <c r="B1077" s="9">
        <v>1</v>
      </c>
    </row>
    <row r="1078" spans="1:2" x14ac:dyDescent="0.25">
      <c r="A1078" s="6" t="s">
        <v>231</v>
      </c>
      <c r="B1078" s="9">
        <v>3</v>
      </c>
    </row>
    <row r="1079" spans="1:2" x14ac:dyDescent="0.25">
      <c r="A1079" s="6" t="s">
        <v>10599</v>
      </c>
      <c r="B1079" s="9">
        <v>1</v>
      </c>
    </row>
    <row r="1080" spans="1:2" x14ac:dyDescent="0.25">
      <c r="A1080" s="6" t="s">
        <v>10972</v>
      </c>
      <c r="B1080" s="9">
        <v>1</v>
      </c>
    </row>
    <row r="1081" spans="1:2" x14ac:dyDescent="0.25">
      <c r="A1081" s="6" t="s">
        <v>8408</v>
      </c>
      <c r="B1081" s="9">
        <v>1</v>
      </c>
    </row>
    <row r="1082" spans="1:2" x14ac:dyDescent="0.25">
      <c r="A1082" s="6" t="s">
        <v>1668</v>
      </c>
      <c r="B1082" s="9">
        <v>1</v>
      </c>
    </row>
    <row r="1083" spans="1:2" x14ac:dyDescent="0.25">
      <c r="A1083" s="6" t="s">
        <v>2710</v>
      </c>
      <c r="B1083" s="9">
        <v>1</v>
      </c>
    </row>
    <row r="1084" spans="1:2" x14ac:dyDescent="0.25">
      <c r="A1084" s="6" t="s">
        <v>891</v>
      </c>
      <c r="B1084" s="9">
        <v>1</v>
      </c>
    </row>
    <row r="1085" spans="1:2" x14ac:dyDescent="0.25">
      <c r="A1085" s="6" t="s">
        <v>7439</v>
      </c>
      <c r="B1085" s="9">
        <v>1</v>
      </c>
    </row>
    <row r="1086" spans="1:2" x14ac:dyDescent="0.25">
      <c r="A1086" s="6" t="s">
        <v>9505</v>
      </c>
      <c r="B1086" s="9">
        <v>1</v>
      </c>
    </row>
    <row r="1087" spans="1:2" x14ac:dyDescent="0.25">
      <c r="A1087" s="6" t="s">
        <v>5956</v>
      </c>
      <c r="B1087" s="9">
        <v>1</v>
      </c>
    </row>
    <row r="1088" spans="1:2" x14ac:dyDescent="0.25">
      <c r="A1088" s="6" t="s">
        <v>928</v>
      </c>
      <c r="B1088" s="9">
        <v>1</v>
      </c>
    </row>
    <row r="1089" spans="1:2" x14ac:dyDescent="0.25">
      <c r="A1089" s="6" t="s">
        <v>6002</v>
      </c>
      <c r="B1089" s="9">
        <v>1</v>
      </c>
    </row>
    <row r="1090" spans="1:2" x14ac:dyDescent="0.25">
      <c r="A1090" s="6" t="s">
        <v>8435</v>
      </c>
      <c r="B1090" s="9">
        <v>1</v>
      </c>
    </row>
    <row r="1091" spans="1:2" x14ac:dyDescent="0.25">
      <c r="A1091" s="6" t="s">
        <v>2468</v>
      </c>
      <c r="B1091" s="9">
        <v>1</v>
      </c>
    </row>
    <row r="1092" spans="1:2" x14ac:dyDescent="0.25">
      <c r="A1092" s="6" t="s">
        <v>2515</v>
      </c>
      <c r="B1092" s="9">
        <v>1</v>
      </c>
    </row>
    <row r="1093" spans="1:2" x14ac:dyDescent="0.25">
      <c r="A1093" s="6" t="s">
        <v>2334</v>
      </c>
      <c r="B1093" s="9">
        <v>1</v>
      </c>
    </row>
    <row r="1094" spans="1:2" x14ac:dyDescent="0.25">
      <c r="A1094" s="6" t="s">
        <v>2781</v>
      </c>
      <c r="B1094" s="9">
        <v>1</v>
      </c>
    </row>
    <row r="1095" spans="1:2" x14ac:dyDescent="0.25">
      <c r="A1095" s="6" t="s">
        <v>10555</v>
      </c>
      <c r="B1095" s="9">
        <v>1</v>
      </c>
    </row>
    <row r="1096" spans="1:2" x14ac:dyDescent="0.25">
      <c r="A1096" s="6" t="s">
        <v>1065</v>
      </c>
      <c r="B1096" s="9">
        <v>1</v>
      </c>
    </row>
    <row r="1097" spans="1:2" x14ac:dyDescent="0.25">
      <c r="A1097" s="6" t="s">
        <v>3530</v>
      </c>
      <c r="B1097" s="9">
        <v>1</v>
      </c>
    </row>
    <row r="1098" spans="1:2" x14ac:dyDescent="0.25">
      <c r="A1098" s="6" t="s">
        <v>9637</v>
      </c>
      <c r="B1098" s="9">
        <v>1</v>
      </c>
    </row>
    <row r="1099" spans="1:2" x14ac:dyDescent="0.25">
      <c r="A1099" s="6" t="s">
        <v>10607</v>
      </c>
      <c r="B1099" s="9">
        <v>1</v>
      </c>
    </row>
    <row r="1100" spans="1:2" x14ac:dyDescent="0.25">
      <c r="A1100" s="6" t="s">
        <v>4544</v>
      </c>
      <c r="B1100" s="9">
        <v>1</v>
      </c>
    </row>
    <row r="1101" spans="1:2" x14ac:dyDescent="0.25">
      <c r="A1101" s="6" t="s">
        <v>6879</v>
      </c>
      <c r="B1101" s="9">
        <v>1</v>
      </c>
    </row>
    <row r="1102" spans="1:2" x14ac:dyDescent="0.25">
      <c r="A1102" s="6" t="s">
        <v>5252</v>
      </c>
      <c r="B1102" s="9">
        <v>1</v>
      </c>
    </row>
    <row r="1103" spans="1:2" x14ac:dyDescent="0.25">
      <c r="A1103" s="6" t="s">
        <v>10203</v>
      </c>
      <c r="B1103" s="9">
        <v>1</v>
      </c>
    </row>
    <row r="1104" spans="1:2" x14ac:dyDescent="0.25">
      <c r="A1104" s="6" t="s">
        <v>7574</v>
      </c>
      <c r="B1104" s="9">
        <v>1</v>
      </c>
    </row>
    <row r="1105" spans="1:2" x14ac:dyDescent="0.25">
      <c r="A1105" s="6" t="s">
        <v>4718</v>
      </c>
      <c r="B1105" s="9">
        <v>1</v>
      </c>
    </row>
    <row r="1106" spans="1:2" x14ac:dyDescent="0.25">
      <c r="A1106" s="6" t="s">
        <v>2890</v>
      </c>
      <c r="B1106" s="9">
        <v>1</v>
      </c>
    </row>
    <row r="1107" spans="1:2" x14ac:dyDescent="0.25">
      <c r="A1107" s="6" t="s">
        <v>2929</v>
      </c>
      <c r="B1107" s="9">
        <v>1</v>
      </c>
    </row>
    <row r="1108" spans="1:2" x14ac:dyDescent="0.25">
      <c r="A1108" s="6" t="s">
        <v>2087</v>
      </c>
      <c r="B1108" s="9">
        <v>1</v>
      </c>
    </row>
    <row r="1109" spans="1:2" x14ac:dyDescent="0.25">
      <c r="A1109" s="6" t="s">
        <v>790</v>
      </c>
      <c r="B1109" s="9">
        <v>1</v>
      </c>
    </row>
    <row r="1110" spans="1:2" x14ac:dyDescent="0.25">
      <c r="A1110" s="6" t="s">
        <v>6131</v>
      </c>
      <c r="B1110" s="9">
        <v>1</v>
      </c>
    </row>
    <row r="1111" spans="1:2" x14ac:dyDescent="0.25">
      <c r="A1111" s="6" t="s">
        <v>9274</v>
      </c>
      <c r="B1111" s="9">
        <v>1</v>
      </c>
    </row>
    <row r="1112" spans="1:2" x14ac:dyDescent="0.25">
      <c r="A1112" s="6" t="s">
        <v>1627</v>
      </c>
      <c r="B1112" s="9">
        <v>1</v>
      </c>
    </row>
    <row r="1113" spans="1:2" x14ac:dyDescent="0.25">
      <c r="A1113" s="6" t="s">
        <v>573</v>
      </c>
      <c r="B1113" s="9">
        <v>3</v>
      </c>
    </row>
    <row r="1114" spans="1:2" x14ac:dyDescent="0.25">
      <c r="A1114" s="6" t="s">
        <v>1177</v>
      </c>
      <c r="B1114" s="9">
        <v>1</v>
      </c>
    </row>
    <row r="1115" spans="1:2" x14ac:dyDescent="0.25">
      <c r="A1115" s="6" t="s">
        <v>3140</v>
      </c>
      <c r="B1115" s="9">
        <v>1</v>
      </c>
    </row>
    <row r="1116" spans="1:2" x14ac:dyDescent="0.25">
      <c r="A1116" s="6" t="s">
        <v>3664</v>
      </c>
      <c r="B1116" s="9">
        <v>1</v>
      </c>
    </row>
    <row r="1117" spans="1:2" x14ac:dyDescent="0.25">
      <c r="A1117" s="6" t="s">
        <v>3341</v>
      </c>
      <c r="B1117" s="9">
        <v>1</v>
      </c>
    </row>
    <row r="1118" spans="1:2" x14ac:dyDescent="0.25">
      <c r="A1118" s="6" t="s">
        <v>2430</v>
      </c>
      <c r="B1118" s="9">
        <v>2</v>
      </c>
    </row>
    <row r="1119" spans="1:2" x14ac:dyDescent="0.25">
      <c r="A1119" s="6" t="s">
        <v>2401</v>
      </c>
      <c r="B1119" s="9">
        <v>2</v>
      </c>
    </row>
    <row r="1120" spans="1:2" x14ac:dyDescent="0.25">
      <c r="A1120" s="6" t="s">
        <v>6011</v>
      </c>
      <c r="B1120" s="9">
        <v>1</v>
      </c>
    </row>
    <row r="1121" spans="1:2" x14ac:dyDescent="0.25">
      <c r="A1121" s="6" t="s">
        <v>4974</v>
      </c>
      <c r="B1121" s="9">
        <v>1</v>
      </c>
    </row>
    <row r="1122" spans="1:2" x14ac:dyDescent="0.25">
      <c r="A1122" s="6" t="s">
        <v>3144</v>
      </c>
      <c r="B1122" s="9">
        <v>2</v>
      </c>
    </row>
    <row r="1123" spans="1:2" x14ac:dyDescent="0.25">
      <c r="A1123" s="6" t="s">
        <v>5854</v>
      </c>
      <c r="B1123" s="9">
        <v>1</v>
      </c>
    </row>
    <row r="1124" spans="1:2" x14ac:dyDescent="0.25">
      <c r="A1124" s="6" t="s">
        <v>10546</v>
      </c>
      <c r="B1124" s="9">
        <v>1</v>
      </c>
    </row>
    <row r="1125" spans="1:2" x14ac:dyDescent="0.25">
      <c r="A1125" s="6" t="s">
        <v>5260</v>
      </c>
      <c r="B1125" s="9">
        <v>1</v>
      </c>
    </row>
    <row r="1126" spans="1:2" x14ac:dyDescent="0.25">
      <c r="A1126" s="6" t="s">
        <v>8417</v>
      </c>
      <c r="B1126" s="9">
        <v>1</v>
      </c>
    </row>
    <row r="1127" spans="1:2" x14ac:dyDescent="0.25">
      <c r="A1127" s="6" t="s">
        <v>1377</v>
      </c>
      <c r="B1127" s="9">
        <v>1</v>
      </c>
    </row>
    <row r="1128" spans="1:2" x14ac:dyDescent="0.25">
      <c r="A1128" s="6" t="s">
        <v>2720</v>
      </c>
      <c r="B1128" s="9">
        <v>1</v>
      </c>
    </row>
    <row r="1129" spans="1:2" x14ac:dyDescent="0.25">
      <c r="A1129" s="6" t="s">
        <v>580</v>
      </c>
      <c r="B1129" s="9">
        <v>1</v>
      </c>
    </row>
    <row r="1130" spans="1:2" x14ac:dyDescent="0.25">
      <c r="A1130" s="6" t="s">
        <v>2488</v>
      </c>
      <c r="B1130" s="9">
        <v>2</v>
      </c>
    </row>
    <row r="1131" spans="1:2" x14ac:dyDescent="0.25">
      <c r="A1131" s="6" t="s">
        <v>7849</v>
      </c>
      <c r="B1131" s="9">
        <v>1</v>
      </c>
    </row>
    <row r="1132" spans="1:2" x14ac:dyDescent="0.25">
      <c r="A1132" s="6" t="s">
        <v>10464</v>
      </c>
      <c r="B1132" s="9">
        <v>1</v>
      </c>
    </row>
    <row r="1133" spans="1:2" x14ac:dyDescent="0.25">
      <c r="A1133" s="6" t="s">
        <v>4462</v>
      </c>
      <c r="B1133" s="9">
        <v>1</v>
      </c>
    </row>
    <row r="1134" spans="1:2" x14ac:dyDescent="0.25">
      <c r="A1134" s="6" t="s">
        <v>2718</v>
      </c>
      <c r="B1134" s="9">
        <v>1</v>
      </c>
    </row>
    <row r="1135" spans="1:2" x14ac:dyDescent="0.25">
      <c r="A1135" s="6" t="s">
        <v>460</v>
      </c>
      <c r="B1135" s="9">
        <v>1</v>
      </c>
    </row>
    <row r="1136" spans="1:2" x14ac:dyDescent="0.25">
      <c r="A1136" s="6" t="s">
        <v>1283</v>
      </c>
      <c r="B1136" s="9">
        <v>1</v>
      </c>
    </row>
    <row r="1137" spans="1:2" x14ac:dyDescent="0.25">
      <c r="A1137" s="6" t="s">
        <v>858</v>
      </c>
      <c r="B1137" s="9">
        <v>1</v>
      </c>
    </row>
    <row r="1138" spans="1:2" x14ac:dyDescent="0.25">
      <c r="A1138" s="6" t="s">
        <v>9838</v>
      </c>
      <c r="B1138" s="9">
        <v>1</v>
      </c>
    </row>
    <row r="1139" spans="1:2" x14ac:dyDescent="0.25">
      <c r="A1139" s="6" t="s">
        <v>4338</v>
      </c>
      <c r="B1139" s="9">
        <v>1</v>
      </c>
    </row>
    <row r="1140" spans="1:2" x14ac:dyDescent="0.25">
      <c r="A1140" s="6" t="s">
        <v>9901</v>
      </c>
      <c r="B1140" s="9">
        <v>1</v>
      </c>
    </row>
    <row r="1141" spans="1:2" x14ac:dyDescent="0.25">
      <c r="A1141" s="6" t="s">
        <v>3631</v>
      </c>
      <c r="B1141" s="9">
        <v>1</v>
      </c>
    </row>
    <row r="1142" spans="1:2" x14ac:dyDescent="0.25">
      <c r="A1142" s="6" t="s">
        <v>201</v>
      </c>
      <c r="B1142" s="9">
        <v>1</v>
      </c>
    </row>
    <row r="1143" spans="1:2" x14ac:dyDescent="0.25">
      <c r="A1143" s="6" t="s">
        <v>915</v>
      </c>
      <c r="B1143" s="9">
        <v>1</v>
      </c>
    </row>
    <row r="1144" spans="1:2" x14ac:dyDescent="0.25">
      <c r="A1144" s="6" t="s">
        <v>1175</v>
      </c>
      <c r="B1144" s="9">
        <v>1</v>
      </c>
    </row>
    <row r="1145" spans="1:2" x14ac:dyDescent="0.25">
      <c r="A1145" s="6" t="s">
        <v>636</v>
      </c>
      <c r="B1145" s="9">
        <v>1</v>
      </c>
    </row>
    <row r="1146" spans="1:2" x14ac:dyDescent="0.25">
      <c r="A1146" s="6" t="s">
        <v>4886</v>
      </c>
      <c r="B1146" s="9">
        <v>1</v>
      </c>
    </row>
    <row r="1147" spans="1:2" x14ac:dyDescent="0.25">
      <c r="A1147" s="6" t="s">
        <v>835</v>
      </c>
      <c r="B1147" s="9">
        <v>1</v>
      </c>
    </row>
    <row r="1148" spans="1:2" x14ac:dyDescent="0.25">
      <c r="A1148" s="6" t="s">
        <v>1853</v>
      </c>
      <c r="B1148" s="9">
        <v>1</v>
      </c>
    </row>
    <row r="1149" spans="1:2" x14ac:dyDescent="0.25">
      <c r="A1149" s="6" t="s">
        <v>2981</v>
      </c>
      <c r="B1149" s="9">
        <v>1</v>
      </c>
    </row>
    <row r="1150" spans="1:2" x14ac:dyDescent="0.25">
      <c r="A1150" s="6" t="s">
        <v>3043</v>
      </c>
      <c r="B1150" s="9">
        <v>1</v>
      </c>
    </row>
    <row r="1151" spans="1:2" x14ac:dyDescent="0.25">
      <c r="A1151" s="6" t="s">
        <v>8014</v>
      </c>
      <c r="B1151" s="9">
        <v>1</v>
      </c>
    </row>
    <row r="1152" spans="1:2" x14ac:dyDescent="0.25">
      <c r="A1152" s="6" t="s">
        <v>7130</v>
      </c>
      <c r="B1152" s="9">
        <v>1</v>
      </c>
    </row>
    <row r="1153" spans="1:2" x14ac:dyDescent="0.25">
      <c r="A1153" s="6" t="s">
        <v>6218</v>
      </c>
      <c r="B1153" s="9">
        <v>1</v>
      </c>
    </row>
    <row r="1154" spans="1:2" x14ac:dyDescent="0.25">
      <c r="A1154" s="6" t="s">
        <v>3972</v>
      </c>
      <c r="B1154" s="9">
        <v>1</v>
      </c>
    </row>
    <row r="1155" spans="1:2" x14ac:dyDescent="0.25">
      <c r="A1155" s="6" t="s">
        <v>3703</v>
      </c>
      <c r="B1155" s="9">
        <v>1</v>
      </c>
    </row>
    <row r="1156" spans="1:2" x14ac:dyDescent="0.25">
      <c r="A1156" s="6" t="s">
        <v>1930</v>
      </c>
      <c r="B1156" s="9">
        <v>1</v>
      </c>
    </row>
    <row r="1157" spans="1:2" x14ac:dyDescent="0.25">
      <c r="A1157" s="6" t="s">
        <v>6657</v>
      </c>
      <c r="B1157" s="9">
        <v>1</v>
      </c>
    </row>
    <row r="1158" spans="1:2" x14ac:dyDescent="0.25">
      <c r="A1158" s="6" t="s">
        <v>9746</v>
      </c>
      <c r="B1158" s="9">
        <v>1</v>
      </c>
    </row>
    <row r="1159" spans="1:2" x14ac:dyDescent="0.25">
      <c r="A1159" s="6" t="s">
        <v>8180</v>
      </c>
      <c r="B1159" s="9">
        <v>1</v>
      </c>
    </row>
    <row r="1160" spans="1:2" x14ac:dyDescent="0.25">
      <c r="A1160" s="6" t="s">
        <v>5063</v>
      </c>
      <c r="B1160" s="9">
        <v>1</v>
      </c>
    </row>
    <row r="1161" spans="1:2" x14ac:dyDescent="0.25">
      <c r="A1161" s="6" t="s">
        <v>9365</v>
      </c>
      <c r="B1161" s="9">
        <v>1</v>
      </c>
    </row>
    <row r="1162" spans="1:2" x14ac:dyDescent="0.25">
      <c r="A1162" s="6" t="s">
        <v>3394</v>
      </c>
      <c r="B1162" s="9">
        <v>1</v>
      </c>
    </row>
    <row r="1163" spans="1:2" x14ac:dyDescent="0.25">
      <c r="A1163" s="6" t="s">
        <v>587</v>
      </c>
      <c r="B1163" s="9">
        <v>2</v>
      </c>
    </row>
    <row r="1164" spans="1:2" x14ac:dyDescent="0.25">
      <c r="A1164" s="6" t="s">
        <v>7684</v>
      </c>
      <c r="B1164" s="9">
        <v>1</v>
      </c>
    </row>
    <row r="1165" spans="1:2" x14ac:dyDescent="0.25">
      <c r="A1165" s="6" t="s">
        <v>5354</v>
      </c>
      <c r="B1165" s="9">
        <v>1</v>
      </c>
    </row>
    <row r="1166" spans="1:2" x14ac:dyDescent="0.25">
      <c r="A1166" s="6" t="s">
        <v>7169</v>
      </c>
      <c r="B1166" s="9">
        <v>1</v>
      </c>
    </row>
    <row r="1167" spans="1:2" x14ac:dyDescent="0.25">
      <c r="A1167" s="6" t="s">
        <v>3620</v>
      </c>
      <c r="B1167" s="9">
        <v>1</v>
      </c>
    </row>
    <row r="1168" spans="1:2" x14ac:dyDescent="0.25">
      <c r="A1168" s="6" t="s">
        <v>4150</v>
      </c>
      <c r="B1168" s="9">
        <v>1</v>
      </c>
    </row>
    <row r="1169" spans="1:2" x14ac:dyDescent="0.25">
      <c r="A1169" s="6" t="s">
        <v>5244</v>
      </c>
      <c r="B1169" s="9">
        <v>1</v>
      </c>
    </row>
    <row r="1170" spans="1:2" x14ac:dyDescent="0.25">
      <c r="A1170" s="6" t="s">
        <v>2257</v>
      </c>
      <c r="B1170" s="9">
        <v>1</v>
      </c>
    </row>
    <row r="1171" spans="1:2" x14ac:dyDescent="0.25">
      <c r="A1171" s="6" t="s">
        <v>2265</v>
      </c>
      <c r="B1171" s="9">
        <v>1</v>
      </c>
    </row>
    <row r="1172" spans="1:2" x14ac:dyDescent="0.25">
      <c r="A1172" s="6" t="s">
        <v>2687</v>
      </c>
      <c r="B1172" s="9">
        <v>1</v>
      </c>
    </row>
    <row r="1173" spans="1:2" x14ac:dyDescent="0.25">
      <c r="A1173" s="6" t="s">
        <v>3423</v>
      </c>
      <c r="B1173" s="9">
        <v>1</v>
      </c>
    </row>
    <row r="1174" spans="1:2" x14ac:dyDescent="0.25">
      <c r="A1174" s="6" t="s">
        <v>8371</v>
      </c>
      <c r="B1174" s="9">
        <v>1</v>
      </c>
    </row>
    <row r="1175" spans="1:2" x14ac:dyDescent="0.25">
      <c r="A1175" s="6" t="s">
        <v>11247</v>
      </c>
      <c r="B1175" s="9">
        <v>1</v>
      </c>
    </row>
    <row r="1176" spans="1:2" x14ac:dyDescent="0.25">
      <c r="A1176" s="6" t="s">
        <v>307</v>
      </c>
      <c r="B1176" s="9">
        <v>1</v>
      </c>
    </row>
    <row r="1177" spans="1:2" x14ac:dyDescent="0.25">
      <c r="A1177" s="6" t="s">
        <v>1209</v>
      </c>
      <c r="B1177" s="9">
        <v>1</v>
      </c>
    </row>
    <row r="1178" spans="1:2" x14ac:dyDescent="0.25">
      <c r="A1178" s="6" t="s">
        <v>3075</v>
      </c>
      <c r="B1178" s="9">
        <v>2</v>
      </c>
    </row>
    <row r="1179" spans="1:2" x14ac:dyDescent="0.25">
      <c r="A1179" s="6" t="s">
        <v>2478</v>
      </c>
      <c r="B1179" s="9">
        <v>2</v>
      </c>
    </row>
    <row r="1180" spans="1:2" x14ac:dyDescent="0.25">
      <c r="A1180" s="6" t="s">
        <v>1204</v>
      </c>
      <c r="B1180" s="9">
        <v>1</v>
      </c>
    </row>
    <row r="1181" spans="1:2" x14ac:dyDescent="0.25">
      <c r="A1181" s="6" t="s">
        <v>3751</v>
      </c>
      <c r="B1181" s="9">
        <v>1</v>
      </c>
    </row>
    <row r="1182" spans="1:2" x14ac:dyDescent="0.25">
      <c r="A1182" s="6" t="s">
        <v>1119</v>
      </c>
      <c r="B1182" s="9">
        <v>1</v>
      </c>
    </row>
    <row r="1183" spans="1:2" x14ac:dyDescent="0.25">
      <c r="A1183" s="6" t="s">
        <v>2222</v>
      </c>
      <c r="B1183" s="9">
        <v>2</v>
      </c>
    </row>
    <row r="1184" spans="1:2" x14ac:dyDescent="0.25">
      <c r="A1184" s="6" t="s">
        <v>3290</v>
      </c>
      <c r="B1184" s="9">
        <v>1</v>
      </c>
    </row>
    <row r="1185" spans="1:2" x14ac:dyDescent="0.25">
      <c r="A1185" s="6" t="s">
        <v>2546</v>
      </c>
      <c r="B1185" s="9">
        <v>1</v>
      </c>
    </row>
    <row r="1186" spans="1:2" x14ac:dyDescent="0.25">
      <c r="A1186" s="6" t="s">
        <v>10682</v>
      </c>
      <c r="B1186" s="9">
        <v>1</v>
      </c>
    </row>
    <row r="1187" spans="1:2" x14ac:dyDescent="0.25">
      <c r="A1187" s="6" t="s">
        <v>7957</v>
      </c>
      <c r="B1187" s="9">
        <v>1</v>
      </c>
    </row>
    <row r="1188" spans="1:2" x14ac:dyDescent="0.25">
      <c r="A1188" s="6" t="s">
        <v>1877</v>
      </c>
      <c r="B1188" s="9">
        <v>1</v>
      </c>
    </row>
    <row r="1189" spans="1:2" x14ac:dyDescent="0.25">
      <c r="A1189" s="6" t="s">
        <v>944</v>
      </c>
      <c r="B1189" s="9">
        <v>1</v>
      </c>
    </row>
    <row r="1190" spans="1:2" x14ac:dyDescent="0.25">
      <c r="A1190" s="6" t="s">
        <v>1265</v>
      </c>
      <c r="B1190" s="9">
        <v>1</v>
      </c>
    </row>
    <row r="1191" spans="1:2" x14ac:dyDescent="0.25">
      <c r="A1191" s="6" t="s">
        <v>1441</v>
      </c>
      <c r="B1191" s="9">
        <v>1</v>
      </c>
    </row>
    <row r="1192" spans="1:2" x14ac:dyDescent="0.25">
      <c r="A1192" s="6" t="s">
        <v>434</v>
      </c>
      <c r="B1192" s="9">
        <v>2</v>
      </c>
    </row>
    <row r="1193" spans="1:2" x14ac:dyDescent="0.25">
      <c r="A1193" s="6" t="s">
        <v>3125</v>
      </c>
      <c r="B1193" s="9">
        <v>1</v>
      </c>
    </row>
    <row r="1194" spans="1:2" x14ac:dyDescent="0.25">
      <c r="A1194" s="6" t="s">
        <v>2708</v>
      </c>
      <c r="B1194" s="9">
        <v>1</v>
      </c>
    </row>
    <row r="1195" spans="1:2" x14ac:dyDescent="0.25">
      <c r="A1195" s="6" t="s">
        <v>2420</v>
      </c>
      <c r="B1195" s="9">
        <v>1</v>
      </c>
    </row>
    <row r="1196" spans="1:2" x14ac:dyDescent="0.25">
      <c r="A1196" s="6" t="s">
        <v>2904</v>
      </c>
      <c r="B1196" s="9">
        <v>1</v>
      </c>
    </row>
    <row r="1197" spans="1:2" x14ac:dyDescent="0.25">
      <c r="A1197" s="6" t="s">
        <v>2641</v>
      </c>
      <c r="B1197" s="9">
        <v>1</v>
      </c>
    </row>
    <row r="1198" spans="1:2" x14ac:dyDescent="0.25">
      <c r="A1198" s="6" t="s">
        <v>3802</v>
      </c>
      <c r="B1198" s="9">
        <v>1</v>
      </c>
    </row>
    <row r="1199" spans="1:2" x14ac:dyDescent="0.25">
      <c r="A1199" s="6" t="s">
        <v>2763</v>
      </c>
      <c r="B1199" s="9">
        <v>1</v>
      </c>
    </row>
    <row r="1200" spans="1:2" x14ac:dyDescent="0.25">
      <c r="A1200" s="6" t="s">
        <v>2791</v>
      </c>
      <c r="B1200" s="9">
        <v>1</v>
      </c>
    </row>
    <row r="1201" spans="1:2" x14ac:dyDescent="0.25">
      <c r="A1201" s="6" t="s">
        <v>831</v>
      </c>
      <c r="B1201" s="9">
        <v>1</v>
      </c>
    </row>
    <row r="1202" spans="1:2" x14ac:dyDescent="0.25">
      <c r="A1202" s="6" t="s">
        <v>277</v>
      </c>
      <c r="B1202" s="9">
        <v>2</v>
      </c>
    </row>
    <row r="1203" spans="1:2" x14ac:dyDescent="0.25">
      <c r="A1203" s="6" t="s">
        <v>951</v>
      </c>
      <c r="B1203" s="9">
        <v>1</v>
      </c>
    </row>
    <row r="1204" spans="1:2" x14ac:dyDescent="0.25">
      <c r="A1204" s="6" t="s">
        <v>8105</v>
      </c>
      <c r="B1204" s="9">
        <v>1</v>
      </c>
    </row>
    <row r="1205" spans="1:2" x14ac:dyDescent="0.25">
      <c r="A1205" s="6" t="s">
        <v>8542</v>
      </c>
      <c r="B1205" s="9">
        <v>1</v>
      </c>
    </row>
    <row r="1206" spans="1:2" x14ac:dyDescent="0.25">
      <c r="A1206" s="6" t="s">
        <v>9064</v>
      </c>
      <c r="B1206" s="9">
        <v>1</v>
      </c>
    </row>
    <row r="1207" spans="1:2" x14ac:dyDescent="0.25">
      <c r="A1207" s="6" t="s">
        <v>1655</v>
      </c>
      <c r="B1207" s="9">
        <v>1</v>
      </c>
    </row>
    <row r="1208" spans="1:2" x14ac:dyDescent="0.25">
      <c r="A1208" s="6" t="s">
        <v>1888</v>
      </c>
      <c r="B1208" s="9">
        <v>1</v>
      </c>
    </row>
    <row r="1209" spans="1:2" x14ac:dyDescent="0.25">
      <c r="A1209" s="6" t="s">
        <v>9774</v>
      </c>
      <c r="B1209" s="9">
        <v>1</v>
      </c>
    </row>
    <row r="1210" spans="1:2" x14ac:dyDescent="0.25">
      <c r="A1210" s="6" t="s">
        <v>3195</v>
      </c>
      <c r="B1210" s="9">
        <v>1</v>
      </c>
    </row>
    <row r="1211" spans="1:2" x14ac:dyDescent="0.25">
      <c r="A1211" s="6" t="s">
        <v>3017</v>
      </c>
      <c r="B1211" s="9">
        <v>1</v>
      </c>
    </row>
    <row r="1212" spans="1:2" x14ac:dyDescent="0.25">
      <c r="A1212" s="6" t="s">
        <v>3281</v>
      </c>
      <c r="B1212" s="9">
        <v>1</v>
      </c>
    </row>
    <row r="1213" spans="1:2" x14ac:dyDescent="0.25">
      <c r="A1213" s="6" t="s">
        <v>3490</v>
      </c>
      <c r="B1213" s="9">
        <v>1</v>
      </c>
    </row>
    <row r="1214" spans="1:2" x14ac:dyDescent="0.25">
      <c r="A1214" s="6" t="s">
        <v>3102</v>
      </c>
      <c r="B1214" s="9">
        <v>1</v>
      </c>
    </row>
    <row r="1215" spans="1:2" x14ac:dyDescent="0.25">
      <c r="A1215" s="6" t="s">
        <v>10776</v>
      </c>
      <c r="B1215" s="9">
        <v>1</v>
      </c>
    </row>
    <row r="1216" spans="1:2" x14ac:dyDescent="0.25">
      <c r="A1216" s="6" t="s">
        <v>2231</v>
      </c>
      <c r="B1216" s="9">
        <v>2</v>
      </c>
    </row>
    <row r="1217" spans="1:2" x14ac:dyDescent="0.25">
      <c r="A1217" s="6" t="s">
        <v>2978</v>
      </c>
      <c r="B1217" s="9">
        <v>1</v>
      </c>
    </row>
    <row r="1218" spans="1:2" x14ac:dyDescent="0.25">
      <c r="A1218" s="6" t="s">
        <v>2774</v>
      </c>
      <c r="B1218" s="9">
        <v>1</v>
      </c>
    </row>
    <row r="1219" spans="1:2" x14ac:dyDescent="0.25">
      <c r="A1219" s="6" t="s">
        <v>2590</v>
      </c>
      <c r="B1219" s="9">
        <v>1</v>
      </c>
    </row>
    <row r="1220" spans="1:2" x14ac:dyDescent="0.25">
      <c r="A1220" s="6" t="s">
        <v>1602</v>
      </c>
      <c r="B1220" s="9">
        <v>1</v>
      </c>
    </row>
    <row r="1221" spans="1:2" x14ac:dyDescent="0.25">
      <c r="A1221" s="6" t="s">
        <v>3327</v>
      </c>
      <c r="B1221" s="9">
        <v>1</v>
      </c>
    </row>
    <row r="1222" spans="1:2" x14ac:dyDescent="0.25">
      <c r="A1222" s="6" t="s">
        <v>6599</v>
      </c>
      <c r="B1222" s="9">
        <v>1</v>
      </c>
    </row>
    <row r="1223" spans="1:2" x14ac:dyDescent="0.25">
      <c r="A1223" s="6" t="s">
        <v>8262</v>
      </c>
      <c r="B1223" s="9">
        <v>1</v>
      </c>
    </row>
    <row r="1224" spans="1:2" x14ac:dyDescent="0.25">
      <c r="A1224" s="6" t="s">
        <v>2282</v>
      </c>
      <c r="B1224" s="9">
        <v>2</v>
      </c>
    </row>
    <row r="1225" spans="1:2" x14ac:dyDescent="0.25">
      <c r="A1225" s="6" t="s">
        <v>10001</v>
      </c>
      <c r="B1225" s="9">
        <v>1</v>
      </c>
    </row>
    <row r="1226" spans="1:2" x14ac:dyDescent="0.25">
      <c r="A1226" s="6" t="s">
        <v>3452</v>
      </c>
      <c r="B1226" s="9">
        <v>1</v>
      </c>
    </row>
    <row r="1227" spans="1:2" x14ac:dyDescent="0.25">
      <c r="A1227" s="6" t="s">
        <v>3676</v>
      </c>
      <c r="B1227" s="9">
        <v>1</v>
      </c>
    </row>
    <row r="1228" spans="1:2" x14ac:dyDescent="0.25">
      <c r="A1228" s="6" t="s">
        <v>536</v>
      </c>
      <c r="B1228" s="9">
        <v>2</v>
      </c>
    </row>
    <row r="1229" spans="1:2" x14ac:dyDescent="0.25">
      <c r="A1229" s="6" t="s">
        <v>7259</v>
      </c>
      <c r="B1229" s="9">
        <v>1</v>
      </c>
    </row>
    <row r="1230" spans="1:2" x14ac:dyDescent="0.25">
      <c r="A1230" s="6" t="s">
        <v>2011</v>
      </c>
      <c r="B1230" s="9">
        <v>1</v>
      </c>
    </row>
    <row r="1231" spans="1:2" x14ac:dyDescent="0.25">
      <c r="A1231" s="6" t="s">
        <v>1766</v>
      </c>
      <c r="B1231" s="9">
        <v>1</v>
      </c>
    </row>
    <row r="1232" spans="1:2" x14ac:dyDescent="0.25">
      <c r="A1232" s="6" t="s">
        <v>1302</v>
      </c>
      <c r="B1232" s="9">
        <v>1</v>
      </c>
    </row>
    <row r="1233" spans="1:2" x14ac:dyDescent="0.25">
      <c r="A1233" s="6" t="s">
        <v>1586</v>
      </c>
      <c r="B1233" s="9">
        <v>1</v>
      </c>
    </row>
    <row r="1234" spans="1:2" x14ac:dyDescent="0.25">
      <c r="A1234" s="6" t="s">
        <v>9479</v>
      </c>
      <c r="B1234" s="9">
        <v>1</v>
      </c>
    </row>
    <row r="1235" spans="1:2" x14ac:dyDescent="0.25">
      <c r="A1235" s="6" t="s">
        <v>3253</v>
      </c>
      <c r="B1235" s="9">
        <v>1</v>
      </c>
    </row>
    <row r="1236" spans="1:2" x14ac:dyDescent="0.25">
      <c r="A1236" s="6" t="s">
        <v>143</v>
      </c>
      <c r="B1236" s="9">
        <v>1</v>
      </c>
    </row>
    <row r="1237" spans="1:2" x14ac:dyDescent="0.25">
      <c r="A1237" s="6" t="s">
        <v>1312</v>
      </c>
      <c r="B1237" s="9">
        <v>1</v>
      </c>
    </row>
    <row r="1238" spans="1:2" x14ac:dyDescent="0.25">
      <c r="A1238" s="6" t="s">
        <v>741</v>
      </c>
      <c r="B1238" s="9">
        <v>1</v>
      </c>
    </row>
    <row r="1239" spans="1:2" x14ac:dyDescent="0.25">
      <c r="A1239" s="6" t="s">
        <v>3877</v>
      </c>
      <c r="B1239" s="9">
        <v>1</v>
      </c>
    </row>
    <row r="1240" spans="1:2" x14ac:dyDescent="0.25">
      <c r="A1240" s="6" t="s">
        <v>1891</v>
      </c>
      <c r="B1240" s="9">
        <v>1</v>
      </c>
    </row>
    <row r="1241" spans="1:2" x14ac:dyDescent="0.25">
      <c r="A1241" s="6" t="s">
        <v>3510</v>
      </c>
      <c r="B1241" s="9">
        <v>1</v>
      </c>
    </row>
    <row r="1242" spans="1:2" x14ac:dyDescent="0.25">
      <c r="A1242" s="6" t="s">
        <v>9937</v>
      </c>
      <c r="B1242" s="9">
        <v>1</v>
      </c>
    </row>
    <row r="1243" spans="1:2" x14ac:dyDescent="0.25">
      <c r="A1243" s="6" t="s">
        <v>10294</v>
      </c>
      <c r="B1243" s="9">
        <v>1</v>
      </c>
    </row>
    <row r="1244" spans="1:2" x14ac:dyDescent="0.25">
      <c r="A1244" s="6" t="s">
        <v>9199</v>
      </c>
      <c r="B1244" s="9">
        <v>1</v>
      </c>
    </row>
    <row r="1245" spans="1:2" x14ac:dyDescent="0.25">
      <c r="A1245" s="6" t="s">
        <v>3591</v>
      </c>
      <c r="B1245" s="9">
        <v>1</v>
      </c>
    </row>
    <row r="1246" spans="1:2" x14ac:dyDescent="0.25">
      <c r="A1246" s="6" t="s">
        <v>8992</v>
      </c>
      <c r="B1246" s="9">
        <v>1</v>
      </c>
    </row>
    <row r="1247" spans="1:2" x14ac:dyDescent="0.25">
      <c r="A1247" s="6" t="s">
        <v>9955</v>
      </c>
      <c r="B1247" s="9">
        <v>1</v>
      </c>
    </row>
    <row r="1248" spans="1:2" x14ac:dyDescent="0.25">
      <c r="A1248" s="6" t="s">
        <v>527</v>
      </c>
      <c r="B1248" s="9">
        <v>2</v>
      </c>
    </row>
    <row r="1249" spans="1:2" x14ac:dyDescent="0.25">
      <c r="A1249" s="6" t="s">
        <v>11183</v>
      </c>
      <c r="B1249" s="9">
        <v>1</v>
      </c>
    </row>
    <row r="1250" spans="1:2" x14ac:dyDescent="0.25">
      <c r="A1250" s="6" t="s">
        <v>3355</v>
      </c>
      <c r="B1250" s="9">
        <v>1</v>
      </c>
    </row>
    <row r="1251" spans="1:2" x14ac:dyDescent="0.25">
      <c r="A1251" s="6" t="s">
        <v>2055</v>
      </c>
      <c r="B1251" s="9">
        <v>1</v>
      </c>
    </row>
    <row r="1252" spans="1:2" x14ac:dyDescent="0.25">
      <c r="A1252" s="6" t="s">
        <v>1243</v>
      </c>
      <c r="B1252" s="9">
        <v>1</v>
      </c>
    </row>
    <row r="1253" spans="1:2" x14ac:dyDescent="0.25">
      <c r="A1253" s="6" t="s">
        <v>1260</v>
      </c>
      <c r="B1253" s="9">
        <v>1</v>
      </c>
    </row>
    <row r="1254" spans="1:2" x14ac:dyDescent="0.25">
      <c r="A1254" s="6" t="s">
        <v>1426</v>
      </c>
      <c r="B1254" s="9">
        <v>1</v>
      </c>
    </row>
    <row r="1255" spans="1:2" x14ac:dyDescent="0.25">
      <c r="A1255" s="6" t="s">
        <v>2183</v>
      </c>
      <c r="B1255" s="9">
        <v>1</v>
      </c>
    </row>
    <row r="1256" spans="1:2" x14ac:dyDescent="0.25">
      <c r="A1256" s="6" t="s">
        <v>7524</v>
      </c>
      <c r="B1256" s="9">
        <v>1</v>
      </c>
    </row>
    <row r="1257" spans="1:2" x14ac:dyDescent="0.25">
      <c r="A1257" s="6" t="s">
        <v>2033</v>
      </c>
      <c r="B1257" s="9">
        <v>1</v>
      </c>
    </row>
    <row r="1258" spans="1:2" x14ac:dyDescent="0.25">
      <c r="A1258" s="6" t="s">
        <v>9965</v>
      </c>
      <c r="B1258" s="9">
        <v>1</v>
      </c>
    </row>
    <row r="1259" spans="1:2" x14ac:dyDescent="0.25">
      <c r="A1259" s="6" t="s">
        <v>3365</v>
      </c>
      <c r="B1259" s="9">
        <v>1</v>
      </c>
    </row>
    <row r="1260" spans="1:2" x14ac:dyDescent="0.25">
      <c r="A1260" s="6" t="s">
        <v>9571</v>
      </c>
      <c r="B1260" s="9">
        <v>1</v>
      </c>
    </row>
    <row r="1261" spans="1:2" x14ac:dyDescent="0.25">
      <c r="A1261" s="6" t="s">
        <v>1869</v>
      </c>
      <c r="B1261" s="9">
        <v>1</v>
      </c>
    </row>
    <row r="1262" spans="1:2" x14ac:dyDescent="0.25">
      <c r="A1262" s="6" t="s">
        <v>11118</v>
      </c>
      <c r="B1262" s="9">
        <v>1</v>
      </c>
    </row>
    <row r="1263" spans="1:2" x14ac:dyDescent="0.25">
      <c r="A1263" s="6" t="s">
        <v>1154</v>
      </c>
      <c r="B1263" s="9">
        <v>1</v>
      </c>
    </row>
    <row r="1264" spans="1:2" x14ac:dyDescent="0.25">
      <c r="A1264" s="6" t="s">
        <v>1800</v>
      </c>
      <c r="B1264" s="9">
        <v>1</v>
      </c>
    </row>
    <row r="1265" spans="1:2" x14ac:dyDescent="0.25">
      <c r="A1265" s="6" t="s">
        <v>3814</v>
      </c>
      <c r="B1265" s="9">
        <v>2</v>
      </c>
    </row>
    <row r="1266" spans="1:2" x14ac:dyDescent="0.25">
      <c r="A1266" s="6" t="s">
        <v>3724</v>
      </c>
      <c r="B1266" s="9">
        <v>2</v>
      </c>
    </row>
    <row r="1267" spans="1:2" x14ac:dyDescent="0.25">
      <c r="A1267" s="6" t="s">
        <v>9028</v>
      </c>
      <c r="B1267" s="9">
        <v>1</v>
      </c>
    </row>
    <row r="1268" spans="1:2" x14ac:dyDescent="0.25">
      <c r="A1268" s="6" t="s">
        <v>11219</v>
      </c>
      <c r="B1268" s="9">
        <v>1</v>
      </c>
    </row>
    <row r="1269" spans="1:2" x14ac:dyDescent="0.25">
      <c r="A1269" s="6" t="s">
        <v>4317</v>
      </c>
      <c r="B1269" s="9">
        <v>1</v>
      </c>
    </row>
    <row r="1270" spans="1:2" x14ac:dyDescent="0.25">
      <c r="A1270" s="6" t="s">
        <v>8524</v>
      </c>
      <c r="B1270" s="9">
        <v>1</v>
      </c>
    </row>
    <row r="1271" spans="1:2" x14ac:dyDescent="0.25">
      <c r="A1271" s="6" t="s">
        <v>10073</v>
      </c>
      <c r="B1271" s="9">
        <v>1</v>
      </c>
    </row>
    <row r="1272" spans="1:2" x14ac:dyDescent="0.25">
      <c r="A1272" s="6" t="s">
        <v>769</v>
      </c>
      <c r="B1272" s="9">
        <v>1</v>
      </c>
    </row>
    <row r="1273" spans="1:2" x14ac:dyDescent="0.25">
      <c r="A1273" s="6" t="s">
        <v>502</v>
      </c>
      <c r="B1273" s="9">
        <v>1</v>
      </c>
    </row>
    <row r="1274" spans="1:2" x14ac:dyDescent="0.25">
      <c r="A1274" s="6" t="s">
        <v>1042</v>
      </c>
      <c r="B1274" s="9">
        <v>1</v>
      </c>
    </row>
    <row r="1275" spans="1:2" x14ac:dyDescent="0.25">
      <c r="A1275" s="6" t="s">
        <v>3177</v>
      </c>
      <c r="B1275" s="9">
        <v>1</v>
      </c>
    </row>
    <row r="1276" spans="1:2" x14ac:dyDescent="0.25">
      <c r="A1276" s="6" t="s">
        <v>3368</v>
      </c>
      <c r="B1276" s="9">
        <v>1</v>
      </c>
    </row>
    <row r="1277" spans="1:2" x14ac:dyDescent="0.25">
      <c r="A1277" s="6" t="s">
        <v>11154</v>
      </c>
      <c r="B1277" s="9">
        <v>1</v>
      </c>
    </row>
    <row r="1278" spans="1:2" x14ac:dyDescent="0.25">
      <c r="A1278" s="6" t="s">
        <v>1937</v>
      </c>
      <c r="B1278" s="9">
        <v>1</v>
      </c>
    </row>
    <row r="1279" spans="1:2" x14ac:dyDescent="0.25">
      <c r="A1279" s="6" t="s">
        <v>4992</v>
      </c>
      <c r="B1279" s="9">
        <v>1</v>
      </c>
    </row>
    <row r="1280" spans="1:2" x14ac:dyDescent="0.25">
      <c r="A1280" s="6" t="s">
        <v>2269</v>
      </c>
      <c r="B1280" s="9">
        <v>1</v>
      </c>
    </row>
    <row r="1281" spans="1:2" x14ac:dyDescent="0.25">
      <c r="A1281" s="6" t="s">
        <v>2249</v>
      </c>
      <c r="B1281" s="9">
        <v>1</v>
      </c>
    </row>
    <row r="1282" spans="1:2" x14ac:dyDescent="0.25">
      <c r="A1282" s="6" t="s">
        <v>2267</v>
      </c>
      <c r="B1282" s="9">
        <v>1</v>
      </c>
    </row>
    <row r="1283" spans="1:2" x14ac:dyDescent="0.25">
      <c r="A1283" s="6" t="s">
        <v>3547</v>
      </c>
      <c r="B1283" s="9">
        <v>1</v>
      </c>
    </row>
    <row r="1284" spans="1:2" x14ac:dyDescent="0.25">
      <c r="A1284" s="6" t="s">
        <v>3645</v>
      </c>
      <c r="B1284" s="9">
        <v>1</v>
      </c>
    </row>
    <row r="1285" spans="1:2" x14ac:dyDescent="0.25">
      <c r="A1285" s="6" t="s">
        <v>10746</v>
      </c>
      <c r="B1285" s="9">
        <v>1</v>
      </c>
    </row>
    <row r="1286" spans="1:2" x14ac:dyDescent="0.25">
      <c r="A1286" s="6" t="s">
        <v>1711</v>
      </c>
      <c r="B1286" s="9">
        <v>1</v>
      </c>
    </row>
    <row r="1287" spans="1:2" x14ac:dyDescent="0.25">
      <c r="A1287" s="6" t="s">
        <v>1764</v>
      </c>
      <c r="B1287" s="9">
        <v>1</v>
      </c>
    </row>
    <row r="1288" spans="1:2" x14ac:dyDescent="0.25">
      <c r="A1288" s="6" t="s">
        <v>9401</v>
      </c>
      <c r="B1288" s="9">
        <v>1</v>
      </c>
    </row>
    <row r="1289" spans="1:2" x14ac:dyDescent="0.25">
      <c r="A1289" s="6" t="s">
        <v>1330</v>
      </c>
      <c r="B1289" s="9">
        <v>1</v>
      </c>
    </row>
    <row r="1290" spans="1:2" x14ac:dyDescent="0.25">
      <c r="A1290" s="6" t="s">
        <v>6209</v>
      </c>
      <c r="B1290" s="9">
        <v>1</v>
      </c>
    </row>
    <row r="1291" spans="1:2" x14ac:dyDescent="0.25">
      <c r="A1291" s="6" t="s">
        <v>9791</v>
      </c>
      <c r="B1291" s="9">
        <v>1</v>
      </c>
    </row>
    <row r="1292" spans="1:2" x14ac:dyDescent="0.25">
      <c r="A1292" s="6" t="s">
        <v>596</v>
      </c>
      <c r="B1292" s="9">
        <v>1</v>
      </c>
    </row>
    <row r="1293" spans="1:2" x14ac:dyDescent="0.25">
      <c r="A1293" s="6" t="s">
        <v>3231</v>
      </c>
      <c r="B1293" s="9">
        <v>1</v>
      </c>
    </row>
    <row r="1294" spans="1:2" x14ac:dyDescent="0.25">
      <c r="A1294" s="6" t="s">
        <v>3316</v>
      </c>
      <c r="B1294" s="9">
        <v>1</v>
      </c>
    </row>
    <row r="1295" spans="1:2" x14ac:dyDescent="0.25">
      <c r="A1295" s="6" t="s">
        <v>8498</v>
      </c>
      <c r="B1295" s="9">
        <v>1</v>
      </c>
    </row>
    <row r="1296" spans="1:2" x14ac:dyDescent="0.25">
      <c r="A1296" s="6" t="s">
        <v>2271</v>
      </c>
      <c r="B1296" s="9">
        <v>2</v>
      </c>
    </row>
    <row r="1297" spans="1:2" x14ac:dyDescent="0.25">
      <c r="A1297" s="6" t="s">
        <v>5991</v>
      </c>
      <c r="B1297" s="9">
        <v>1</v>
      </c>
    </row>
    <row r="1298" spans="1:2" x14ac:dyDescent="0.25">
      <c r="A1298" s="6" t="s">
        <v>2357</v>
      </c>
      <c r="B1298" s="9">
        <v>1</v>
      </c>
    </row>
    <row r="1299" spans="1:2" x14ac:dyDescent="0.25">
      <c r="A1299" s="6" t="s">
        <v>3285</v>
      </c>
      <c r="B1299" s="9">
        <v>1</v>
      </c>
    </row>
    <row r="1300" spans="1:2" x14ac:dyDescent="0.25">
      <c r="A1300" s="6" t="s">
        <v>10953</v>
      </c>
      <c r="B1300" s="9">
        <v>1</v>
      </c>
    </row>
    <row r="1301" spans="1:2" x14ac:dyDescent="0.25">
      <c r="A1301" s="6" t="s">
        <v>2465</v>
      </c>
      <c r="B1301" s="9">
        <v>1</v>
      </c>
    </row>
    <row r="1302" spans="1:2" x14ac:dyDescent="0.25">
      <c r="A1302" s="6" t="s">
        <v>2428</v>
      </c>
      <c r="B1302" s="9">
        <v>1</v>
      </c>
    </row>
    <row r="1303" spans="1:2" x14ac:dyDescent="0.25">
      <c r="A1303" s="6" t="s">
        <v>2512</v>
      </c>
      <c r="B1303" s="9">
        <v>1</v>
      </c>
    </row>
    <row r="1304" spans="1:2" x14ac:dyDescent="0.25">
      <c r="A1304" s="6" t="s">
        <v>2450</v>
      </c>
      <c r="B1304" s="9">
        <v>1</v>
      </c>
    </row>
    <row r="1305" spans="1:2" x14ac:dyDescent="0.25">
      <c r="A1305" s="6" t="s">
        <v>2213</v>
      </c>
      <c r="B1305" s="9">
        <v>1</v>
      </c>
    </row>
    <row r="1306" spans="1:2" x14ac:dyDescent="0.25">
      <c r="A1306" s="6" t="s">
        <v>9255</v>
      </c>
      <c r="B1306" s="9">
        <v>1</v>
      </c>
    </row>
    <row r="1307" spans="1:2" x14ac:dyDescent="0.25">
      <c r="A1307" s="6" t="s">
        <v>413</v>
      </c>
      <c r="B1307" s="9">
        <v>2</v>
      </c>
    </row>
    <row r="1308" spans="1:2" x14ac:dyDescent="0.25">
      <c r="A1308" s="6" t="s">
        <v>6563</v>
      </c>
      <c r="B1308" s="9">
        <v>1</v>
      </c>
    </row>
    <row r="1309" spans="1:2" x14ac:dyDescent="0.25">
      <c r="A1309" s="6" t="s">
        <v>7676</v>
      </c>
      <c r="B1309" s="9">
        <v>1</v>
      </c>
    </row>
    <row r="1310" spans="1:2" x14ac:dyDescent="0.25">
      <c r="A1310" s="6" t="s">
        <v>3156</v>
      </c>
      <c r="B1310" s="9">
        <v>1</v>
      </c>
    </row>
    <row r="1311" spans="1:2" x14ac:dyDescent="0.25">
      <c r="A1311" s="6" t="s">
        <v>10664</v>
      </c>
      <c r="B1311" s="9">
        <v>1</v>
      </c>
    </row>
    <row r="1312" spans="1:2" x14ac:dyDescent="0.25">
      <c r="A1312" s="6" t="s">
        <v>6897</v>
      </c>
      <c r="B1312" s="9">
        <v>1</v>
      </c>
    </row>
    <row r="1313" spans="1:2" x14ac:dyDescent="0.25">
      <c r="A1313" s="6" t="s">
        <v>6200</v>
      </c>
      <c r="B1313" s="9">
        <v>1</v>
      </c>
    </row>
    <row r="1314" spans="1:2" x14ac:dyDescent="0.25">
      <c r="A1314" s="6" t="s">
        <v>9857</v>
      </c>
      <c r="B1314" s="9">
        <v>1</v>
      </c>
    </row>
    <row r="1315" spans="1:2" x14ac:dyDescent="0.25">
      <c r="A1315" s="6" t="s">
        <v>851</v>
      </c>
      <c r="B1315" s="9">
        <v>1</v>
      </c>
    </row>
    <row r="1316" spans="1:2" x14ac:dyDescent="0.25">
      <c r="A1316" s="6" t="s">
        <v>10849</v>
      </c>
      <c r="B1316" s="9">
        <v>1</v>
      </c>
    </row>
    <row r="1317" spans="1:2" x14ac:dyDescent="0.25">
      <c r="A1317" s="6" t="s">
        <v>9682</v>
      </c>
      <c r="B1317" s="9">
        <v>1</v>
      </c>
    </row>
    <row r="1318" spans="1:2" x14ac:dyDescent="0.25">
      <c r="A1318" s="6" t="s">
        <v>11164</v>
      </c>
      <c r="B1318" s="9">
        <v>1</v>
      </c>
    </row>
    <row r="1319" spans="1:2" x14ac:dyDescent="0.25">
      <c r="A1319" s="6" t="s">
        <v>7564</v>
      </c>
      <c r="B1319" s="9">
        <v>1</v>
      </c>
    </row>
    <row r="1320" spans="1:2" x14ac:dyDescent="0.25">
      <c r="A1320" s="6" t="s">
        <v>10916</v>
      </c>
      <c r="B1320" s="9">
        <v>1</v>
      </c>
    </row>
    <row r="1321" spans="1:2" x14ac:dyDescent="0.25">
      <c r="A1321" s="6" t="s">
        <v>10565</v>
      </c>
      <c r="B1321" s="9">
        <v>1</v>
      </c>
    </row>
    <row r="1322" spans="1:2" x14ac:dyDescent="0.25">
      <c r="A1322" s="6" t="s">
        <v>9104</v>
      </c>
      <c r="B1322" s="9">
        <v>1</v>
      </c>
    </row>
    <row r="1323" spans="1:2" x14ac:dyDescent="0.25">
      <c r="A1323" s="6" t="s">
        <v>1408</v>
      </c>
      <c r="B1323" s="9">
        <v>1</v>
      </c>
    </row>
    <row r="1324" spans="1:2" x14ac:dyDescent="0.25">
      <c r="A1324" s="6" t="s">
        <v>9074</v>
      </c>
      <c r="B1324" s="9">
        <v>1</v>
      </c>
    </row>
    <row r="1325" spans="1:2" x14ac:dyDescent="0.25">
      <c r="A1325" s="6" t="s">
        <v>9553</v>
      </c>
      <c r="B1325" s="9">
        <v>1</v>
      </c>
    </row>
    <row r="1326" spans="1:2" x14ac:dyDescent="0.25">
      <c r="A1326" s="6" t="s">
        <v>8302</v>
      </c>
      <c r="B1326" s="9">
        <v>1</v>
      </c>
    </row>
    <row r="1327" spans="1:2" x14ac:dyDescent="0.25">
      <c r="A1327" s="6" t="s">
        <v>2360</v>
      </c>
      <c r="B1327" s="9">
        <v>1</v>
      </c>
    </row>
    <row r="1328" spans="1:2" x14ac:dyDescent="0.25">
      <c r="A1328" s="6" t="s">
        <v>2317</v>
      </c>
      <c r="B1328" s="9">
        <v>1</v>
      </c>
    </row>
    <row r="1329" spans="1:2" x14ac:dyDescent="0.25">
      <c r="A1329" s="6" t="s">
        <v>3050</v>
      </c>
      <c r="B1329" s="9">
        <v>1</v>
      </c>
    </row>
    <row r="1330" spans="1:2" x14ac:dyDescent="0.25">
      <c r="A1330" s="6" t="s">
        <v>3563</v>
      </c>
      <c r="B1330" s="9">
        <v>1</v>
      </c>
    </row>
    <row r="1331" spans="1:2" x14ac:dyDescent="0.25">
      <c r="A1331" s="6" t="s">
        <v>8478</v>
      </c>
      <c r="B1331" s="9">
        <v>1</v>
      </c>
    </row>
    <row r="1332" spans="1:2" x14ac:dyDescent="0.25">
      <c r="A1332" s="6" t="s">
        <v>3307</v>
      </c>
      <c r="B1332" s="9">
        <v>1</v>
      </c>
    </row>
    <row r="1333" spans="1:2" x14ac:dyDescent="0.25">
      <c r="A1333" s="6" t="s">
        <v>640</v>
      </c>
      <c r="B1333" s="9">
        <v>2</v>
      </c>
    </row>
    <row r="1334" spans="1:2" x14ac:dyDescent="0.25">
      <c r="A1334" s="6" t="s">
        <v>9708</v>
      </c>
      <c r="B1334" s="9">
        <v>1</v>
      </c>
    </row>
    <row r="1335" spans="1:2" x14ac:dyDescent="0.25">
      <c r="A1335" s="6" t="s">
        <v>8144</v>
      </c>
      <c r="B1335" s="9">
        <v>1</v>
      </c>
    </row>
    <row r="1336" spans="1:2" x14ac:dyDescent="0.25">
      <c r="A1336" s="6" t="s">
        <v>9011</v>
      </c>
      <c r="B1336" s="9">
        <v>1</v>
      </c>
    </row>
    <row r="1337" spans="1:2" x14ac:dyDescent="0.25">
      <c r="A1337" s="6" t="s">
        <v>1978</v>
      </c>
      <c r="B1337" s="9">
        <v>1</v>
      </c>
    </row>
    <row r="1338" spans="1:2" x14ac:dyDescent="0.25">
      <c r="A1338" s="6" t="s">
        <v>9655</v>
      </c>
      <c r="B1338" s="9">
        <v>1</v>
      </c>
    </row>
    <row r="1339" spans="1:2" x14ac:dyDescent="0.25">
      <c r="A1339" s="6" t="s">
        <v>10454</v>
      </c>
      <c r="B1339" s="9">
        <v>1</v>
      </c>
    </row>
    <row r="1340" spans="1:2" x14ac:dyDescent="0.25">
      <c r="A1340" s="6" t="s">
        <v>10185</v>
      </c>
      <c r="B1340" s="9">
        <v>1</v>
      </c>
    </row>
    <row r="1341" spans="1:2" x14ac:dyDescent="0.25">
      <c r="A1341" s="6" t="s">
        <v>8965</v>
      </c>
      <c r="B1341" s="9">
        <v>1</v>
      </c>
    </row>
    <row r="1342" spans="1:2" x14ac:dyDescent="0.25">
      <c r="A1342" s="6" t="s">
        <v>3009</v>
      </c>
      <c r="B1342" s="9">
        <v>1</v>
      </c>
    </row>
    <row r="1343" spans="1:2" x14ac:dyDescent="0.25">
      <c r="A1343" s="6" t="s">
        <v>3390</v>
      </c>
      <c r="B1343" s="9">
        <v>1</v>
      </c>
    </row>
    <row r="1344" spans="1:2" x14ac:dyDescent="0.25">
      <c r="A1344" s="6" t="s">
        <v>3789</v>
      </c>
      <c r="B1344" s="9">
        <v>1</v>
      </c>
    </row>
    <row r="1345" spans="1:2" x14ac:dyDescent="0.25">
      <c r="A1345" s="6" t="s">
        <v>2651</v>
      </c>
      <c r="B1345" s="9">
        <v>1</v>
      </c>
    </row>
    <row r="1346" spans="1:2" x14ac:dyDescent="0.25">
      <c r="A1346" s="6" t="s">
        <v>1187</v>
      </c>
      <c r="B1346" s="9">
        <v>1</v>
      </c>
    </row>
    <row r="1347" spans="1:2" x14ac:dyDescent="0.25">
      <c r="A1347" s="6" t="s">
        <v>10591</v>
      </c>
      <c r="B1347" s="9">
        <v>1</v>
      </c>
    </row>
    <row r="1348" spans="1:2" x14ac:dyDescent="0.25">
      <c r="A1348" s="6" t="s">
        <v>11036</v>
      </c>
      <c r="B1348" s="9">
        <v>1</v>
      </c>
    </row>
    <row r="1349" spans="1:2" x14ac:dyDescent="0.25">
      <c r="A1349" s="6" t="s">
        <v>7766</v>
      </c>
      <c r="B1349" s="9">
        <v>1</v>
      </c>
    </row>
    <row r="1350" spans="1:2" x14ac:dyDescent="0.25">
      <c r="A1350" s="6" t="s">
        <v>8805</v>
      </c>
      <c r="B1350" s="9">
        <v>1</v>
      </c>
    </row>
    <row r="1351" spans="1:2" x14ac:dyDescent="0.25">
      <c r="A1351" s="6" t="s">
        <v>9865</v>
      </c>
      <c r="B1351" s="9">
        <v>1</v>
      </c>
    </row>
    <row r="1352" spans="1:2" x14ac:dyDescent="0.25">
      <c r="A1352" s="6" t="s">
        <v>8872</v>
      </c>
      <c r="B1352" s="9">
        <v>1</v>
      </c>
    </row>
    <row r="1353" spans="1:2" x14ac:dyDescent="0.25">
      <c r="A1353" s="6" t="s">
        <v>2154</v>
      </c>
      <c r="B1353" s="9">
        <v>1</v>
      </c>
    </row>
    <row r="1354" spans="1:2" x14ac:dyDescent="0.25">
      <c r="A1354" s="6" t="s">
        <v>8362</v>
      </c>
      <c r="B1354" s="9">
        <v>1</v>
      </c>
    </row>
    <row r="1355" spans="1:2" x14ac:dyDescent="0.25">
      <c r="A1355" s="6" t="s">
        <v>12701</v>
      </c>
      <c r="B1355" s="9">
        <v>1465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95BC-801B-4CB0-85B5-69E08D48153A}">
  <dimension ref="A2:B1294"/>
  <sheetViews>
    <sheetView topLeftCell="B1" workbookViewId="0">
      <selection activeCell="D1045" sqref="D1045"/>
    </sheetView>
  </sheetViews>
  <sheetFormatPr defaultRowHeight="15.75" x14ac:dyDescent="0.25"/>
  <cols>
    <col min="1" max="1" width="255.625" bestFit="1" customWidth="1"/>
    <col min="2" max="3" width="15.875" bestFit="1" customWidth="1"/>
  </cols>
  <sheetData>
    <row r="2" spans="1:2" x14ac:dyDescent="0.25">
      <c r="A2" t="s">
        <v>12742</v>
      </c>
    </row>
    <row r="3" spans="1:2" x14ac:dyDescent="0.25">
      <c r="A3" s="5" t="s">
        <v>12700</v>
      </c>
      <c r="B3" t="s">
        <v>12728</v>
      </c>
    </row>
    <row r="4" spans="1:2" x14ac:dyDescent="0.25">
      <c r="A4" s="6" t="s">
        <v>8479</v>
      </c>
      <c r="B4" s="9">
        <v>1</v>
      </c>
    </row>
    <row r="5" spans="1:2" x14ac:dyDescent="0.25">
      <c r="A5" s="6" t="s">
        <v>9709</v>
      </c>
      <c r="B5" s="9">
        <v>1</v>
      </c>
    </row>
    <row r="6" spans="1:2" x14ac:dyDescent="0.25">
      <c r="A6" s="6" t="s">
        <v>955</v>
      </c>
      <c r="B6" s="9">
        <v>1</v>
      </c>
    </row>
    <row r="7" spans="1:2" x14ac:dyDescent="0.25">
      <c r="A7" s="6" t="s">
        <v>3583</v>
      </c>
      <c r="B7" s="9">
        <v>1</v>
      </c>
    </row>
    <row r="8" spans="1:2" x14ac:dyDescent="0.25">
      <c r="A8" s="6" t="s">
        <v>11842</v>
      </c>
      <c r="B8" s="9">
        <v>1</v>
      </c>
    </row>
    <row r="9" spans="1:2" x14ac:dyDescent="0.25">
      <c r="A9" s="6" t="s">
        <v>11740</v>
      </c>
      <c r="B9" s="9">
        <v>1</v>
      </c>
    </row>
    <row r="10" spans="1:2" x14ac:dyDescent="0.25">
      <c r="A10" s="6" t="s">
        <v>11220</v>
      </c>
      <c r="B10" s="9">
        <v>1</v>
      </c>
    </row>
    <row r="11" spans="1:2" x14ac:dyDescent="0.25">
      <c r="A11" s="6" t="s">
        <v>11552</v>
      </c>
      <c r="B11" s="9">
        <v>1</v>
      </c>
    </row>
    <row r="12" spans="1:2" x14ac:dyDescent="0.25">
      <c r="A12" s="6" t="s">
        <v>1212</v>
      </c>
      <c r="B12" s="9">
        <v>1</v>
      </c>
    </row>
    <row r="13" spans="1:2" x14ac:dyDescent="0.25">
      <c r="A13" s="6" t="s">
        <v>1676</v>
      </c>
      <c r="B13" s="9">
        <v>1</v>
      </c>
    </row>
    <row r="14" spans="1:2" x14ac:dyDescent="0.25">
      <c r="A14" s="6" t="s">
        <v>370</v>
      </c>
      <c r="B14" s="9">
        <v>1</v>
      </c>
    </row>
    <row r="15" spans="1:2" x14ac:dyDescent="0.25">
      <c r="A15" s="6" t="s">
        <v>1092</v>
      </c>
      <c r="B15" s="9">
        <v>1</v>
      </c>
    </row>
    <row r="16" spans="1:2" x14ac:dyDescent="0.25">
      <c r="A16" s="6" t="s">
        <v>1066</v>
      </c>
      <c r="B16" s="9">
        <v>1</v>
      </c>
    </row>
    <row r="17" spans="1:2" x14ac:dyDescent="0.25">
      <c r="A17" s="6" t="s">
        <v>899</v>
      </c>
      <c r="B17" s="9">
        <v>1</v>
      </c>
    </row>
    <row r="18" spans="1:2" x14ac:dyDescent="0.25">
      <c r="A18" s="6" t="s">
        <v>1417</v>
      </c>
      <c r="B18" s="9">
        <v>1</v>
      </c>
    </row>
    <row r="19" spans="1:2" x14ac:dyDescent="0.25">
      <c r="A19" s="6" t="s">
        <v>1685</v>
      </c>
      <c r="B19" s="9">
        <v>1</v>
      </c>
    </row>
    <row r="20" spans="1:2" x14ac:dyDescent="0.25">
      <c r="A20" s="6" t="s">
        <v>2110</v>
      </c>
      <c r="B20" s="9">
        <v>1</v>
      </c>
    </row>
    <row r="21" spans="1:2" x14ac:dyDescent="0.25">
      <c r="A21" s="6" t="s">
        <v>1961</v>
      </c>
      <c r="B21" s="9">
        <v>1</v>
      </c>
    </row>
    <row r="22" spans="1:2" x14ac:dyDescent="0.25">
      <c r="A22" s="6" t="s">
        <v>11532</v>
      </c>
      <c r="B22" s="9">
        <v>1</v>
      </c>
    </row>
    <row r="23" spans="1:2" x14ac:dyDescent="0.25">
      <c r="A23" s="6" t="s">
        <v>12173</v>
      </c>
      <c r="B23" s="9">
        <v>1</v>
      </c>
    </row>
    <row r="24" spans="1:2" x14ac:dyDescent="0.25">
      <c r="A24" s="6" t="s">
        <v>11553</v>
      </c>
      <c r="B24" s="9">
        <v>1</v>
      </c>
    </row>
    <row r="25" spans="1:2" x14ac:dyDescent="0.25">
      <c r="A25" s="6" t="s">
        <v>11455</v>
      </c>
      <c r="B25" s="9">
        <v>1</v>
      </c>
    </row>
    <row r="26" spans="1:2" x14ac:dyDescent="0.25">
      <c r="A26" s="6" t="s">
        <v>11421</v>
      </c>
      <c r="B26" s="9">
        <v>1</v>
      </c>
    </row>
    <row r="27" spans="1:2" x14ac:dyDescent="0.25">
      <c r="A27" s="6" t="s">
        <v>11556</v>
      </c>
      <c r="B27" s="9">
        <v>1</v>
      </c>
    </row>
    <row r="28" spans="1:2" x14ac:dyDescent="0.25">
      <c r="A28" s="6" t="s">
        <v>11486</v>
      </c>
      <c r="B28" s="9">
        <v>1</v>
      </c>
    </row>
    <row r="29" spans="1:2" x14ac:dyDescent="0.25">
      <c r="A29" s="6" t="s">
        <v>11370</v>
      </c>
      <c r="B29" s="9">
        <v>1</v>
      </c>
    </row>
    <row r="30" spans="1:2" x14ac:dyDescent="0.25">
      <c r="A30" s="6" t="s">
        <v>11406</v>
      </c>
      <c r="B30" s="9">
        <v>1</v>
      </c>
    </row>
    <row r="31" spans="1:2" x14ac:dyDescent="0.25">
      <c r="A31" s="6" t="s">
        <v>11483</v>
      </c>
      <c r="B31" s="9">
        <v>1</v>
      </c>
    </row>
    <row r="32" spans="1:2" x14ac:dyDescent="0.25">
      <c r="A32" s="6" t="s">
        <v>11777</v>
      </c>
      <c r="B32" s="9">
        <v>1</v>
      </c>
    </row>
    <row r="33" spans="1:2" x14ac:dyDescent="0.25">
      <c r="A33" s="6" t="s">
        <v>9737</v>
      </c>
      <c r="B33" s="9">
        <v>1</v>
      </c>
    </row>
    <row r="34" spans="1:2" x14ac:dyDescent="0.25">
      <c r="A34" s="6" t="s">
        <v>10954</v>
      </c>
      <c r="B34" s="9">
        <v>1</v>
      </c>
    </row>
    <row r="35" spans="1:2" x14ac:dyDescent="0.25">
      <c r="A35" s="6" t="s">
        <v>12019</v>
      </c>
      <c r="B35" s="9">
        <v>1</v>
      </c>
    </row>
    <row r="36" spans="1:2" x14ac:dyDescent="0.25">
      <c r="A36" s="6" t="s">
        <v>12062</v>
      </c>
      <c r="B36" s="9">
        <v>1</v>
      </c>
    </row>
    <row r="37" spans="1:2" x14ac:dyDescent="0.25">
      <c r="A37" s="6" t="s">
        <v>12024</v>
      </c>
      <c r="B37" s="9">
        <v>1</v>
      </c>
    </row>
    <row r="38" spans="1:2" x14ac:dyDescent="0.25">
      <c r="A38" s="6" t="s">
        <v>9311</v>
      </c>
      <c r="B38" s="9">
        <v>1</v>
      </c>
    </row>
    <row r="39" spans="1:2" x14ac:dyDescent="0.25">
      <c r="A39" s="6" t="s">
        <v>2472</v>
      </c>
      <c r="B39" s="9">
        <v>1</v>
      </c>
    </row>
    <row r="40" spans="1:2" x14ac:dyDescent="0.25">
      <c r="A40" s="6" t="s">
        <v>1547</v>
      </c>
      <c r="B40" s="9">
        <v>1</v>
      </c>
    </row>
    <row r="41" spans="1:2" x14ac:dyDescent="0.25">
      <c r="A41" s="6" t="s">
        <v>12126</v>
      </c>
      <c r="B41" s="9">
        <v>1</v>
      </c>
    </row>
    <row r="42" spans="1:2" x14ac:dyDescent="0.25">
      <c r="A42" s="6" t="s">
        <v>7640</v>
      </c>
      <c r="B42" s="9">
        <v>1</v>
      </c>
    </row>
    <row r="43" spans="1:2" x14ac:dyDescent="0.25">
      <c r="A43" s="6" t="s">
        <v>10767</v>
      </c>
      <c r="B43" s="9">
        <v>1</v>
      </c>
    </row>
    <row r="44" spans="1:2" x14ac:dyDescent="0.25">
      <c r="A44" s="6" t="s">
        <v>10113</v>
      </c>
      <c r="B44" s="9">
        <v>1</v>
      </c>
    </row>
    <row r="45" spans="1:2" x14ac:dyDescent="0.25">
      <c r="A45" s="6" t="s">
        <v>7565</v>
      </c>
      <c r="B45" s="9">
        <v>1</v>
      </c>
    </row>
    <row r="46" spans="1:2" x14ac:dyDescent="0.25">
      <c r="A46" s="6" t="s">
        <v>12047</v>
      </c>
      <c r="B46" s="9">
        <v>1</v>
      </c>
    </row>
    <row r="47" spans="1:2" x14ac:dyDescent="0.25">
      <c r="A47" s="6" t="s">
        <v>11952</v>
      </c>
      <c r="B47" s="9">
        <v>1</v>
      </c>
    </row>
    <row r="48" spans="1:2" x14ac:dyDescent="0.25">
      <c r="A48" s="6" t="s">
        <v>10556</v>
      </c>
      <c r="B48" s="9">
        <v>1</v>
      </c>
    </row>
    <row r="49" spans="1:2" x14ac:dyDescent="0.25">
      <c r="A49" s="6" t="s">
        <v>10683</v>
      </c>
      <c r="B49" s="9">
        <v>1</v>
      </c>
    </row>
    <row r="50" spans="1:2" x14ac:dyDescent="0.25">
      <c r="A50" s="6" t="s">
        <v>12184</v>
      </c>
      <c r="B50" s="9">
        <v>1</v>
      </c>
    </row>
    <row r="51" spans="1:2" x14ac:dyDescent="0.25">
      <c r="A51" s="6" t="s">
        <v>7986</v>
      </c>
      <c r="B51" s="9">
        <v>1</v>
      </c>
    </row>
    <row r="52" spans="1:2" x14ac:dyDescent="0.25">
      <c r="A52" s="6" t="s">
        <v>11594</v>
      </c>
      <c r="B52" s="9">
        <v>1</v>
      </c>
    </row>
    <row r="53" spans="1:2" x14ac:dyDescent="0.25">
      <c r="A53" s="6" t="s">
        <v>5090</v>
      </c>
      <c r="B53" s="9">
        <v>1</v>
      </c>
    </row>
    <row r="54" spans="1:2" x14ac:dyDescent="0.25">
      <c r="A54" s="6" t="s">
        <v>6477</v>
      </c>
      <c r="B54" s="9">
        <v>1</v>
      </c>
    </row>
    <row r="55" spans="1:2" x14ac:dyDescent="0.25">
      <c r="A55" s="6" t="s">
        <v>5448</v>
      </c>
      <c r="B55" s="9">
        <v>1</v>
      </c>
    </row>
    <row r="56" spans="1:2" x14ac:dyDescent="0.25">
      <c r="A56" s="6" t="s">
        <v>11787</v>
      </c>
      <c r="B56" s="9">
        <v>1</v>
      </c>
    </row>
    <row r="57" spans="1:2" x14ac:dyDescent="0.25">
      <c r="A57" s="6" t="s">
        <v>11844</v>
      </c>
      <c r="B57" s="9">
        <v>1</v>
      </c>
    </row>
    <row r="58" spans="1:2" x14ac:dyDescent="0.25">
      <c r="A58" s="6" t="s">
        <v>1819</v>
      </c>
      <c r="B58" s="9">
        <v>1</v>
      </c>
    </row>
    <row r="59" spans="1:2" x14ac:dyDescent="0.25">
      <c r="A59" s="6" t="s">
        <v>11602</v>
      </c>
      <c r="B59" s="9">
        <v>1</v>
      </c>
    </row>
    <row r="60" spans="1:2" x14ac:dyDescent="0.25">
      <c r="A60" s="6" t="s">
        <v>11467</v>
      </c>
      <c r="B60" s="9">
        <v>1</v>
      </c>
    </row>
    <row r="61" spans="1:2" x14ac:dyDescent="0.25">
      <c r="A61" s="6" t="s">
        <v>11400</v>
      </c>
      <c r="B61" s="9">
        <v>1</v>
      </c>
    </row>
    <row r="62" spans="1:2" x14ac:dyDescent="0.25">
      <c r="A62" s="6" t="s">
        <v>2176</v>
      </c>
      <c r="B62" s="9">
        <v>1</v>
      </c>
    </row>
    <row r="63" spans="1:2" x14ac:dyDescent="0.25">
      <c r="A63" s="6" t="s">
        <v>9331</v>
      </c>
      <c r="B63" s="9">
        <v>1</v>
      </c>
    </row>
    <row r="64" spans="1:2" x14ac:dyDescent="0.25">
      <c r="A64" s="6" t="s">
        <v>12199</v>
      </c>
      <c r="B64" s="9">
        <v>1</v>
      </c>
    </row>
    <row r="65" spans="1:2" x14ac:dyDescent="0.25">
      <c r="A65" s="6" t="s">
        <v>8777</v>
      </c>
      <c r="B65" s="9">
        <v>1</v>
      </c>
    </row>
    <row r="66" spans="1:2" x14ac:dyDescent="0.25">
      <c r="A66" s="6" t="s">
        <v>12086</v>
      </c>
      <c r="B66" s="9">
        <v>1</v>
      </c>
    </row>
    <row r="67" spans="1:2" x14ac:dyDescent="0.25">
      <c r="A67" s="6" t="s">
        <v>11892</v>
      </c>
      <c r="B67" s="9">
        <v>1</v>
      </c>
    </row>
    <row r="68" spans="1:2" x14ac:dyDescent="0.25">
      <c r="A68" s="6" t="s">
        <v>2019</v>
      </c>
      <c r="B68" s="9">
        <v>1</v>
      </c>
    </row>
    <row r="69" spans="1:2" x14ac:dyDescent="0.25">
      <c r="A69" s="6" t="s">
        <v>11958</v>
      </c>
      <c r="B69" s="9">
        <v>1</v>
      </c>
    </row>
    <row r="70" spans="1:2" x14ac:dyDescent="0.25">
      <c r="A70" s="6" t="s">
        <v>1618</v>
      </c>
      <c r="B70" s="9">
        <v>1</v>
      </c>
    </row>
    <row r="71" spans="1:2" x14ac:dyDescent="0.25">
      <c r="A71" s="6" t="s">
        <v>11720</v>
      </c>
      <c r="B71" s="9">
        <v>1</v>
      </c>
    </row>
    <row r="72" spans="1:2" x14ac:dyDescent="0.25">
      <c r="A72" s="6" t="s">
        <v>11969</v>
      </c>
      <c r="B72" s="9">
        <v>1</v>
      </c>
    </row>
    <row r="73" spans="1:2" x14ac:dyDescent="0.25">
      <c r="A73" s="6" t="s">
        <v>10074</v>
      </c>
      <c r="B73" s="9">
        <v>1</v>
      </c>
    </row>
    <row r="74" spans="1:2" x14ac:dyDescent="0.25">
      <c r="A74" s="6" t="s">
        <v>9691</v>
      </c>
      <c r="B74" s="9">
        <v>1</v>
      </c>
    </row>
    <row r="75" spans="1:2" x14ac:dyDescent="0.25">
      <c r="A75" s="6" t="s">
        <v>1464</v>
      </c>
      <c r="B75" s="9">
        <v>1</v>
      </c>
    </row>
    <row r="76" spans="1:2" x14ac:dyDescent="0.25">
      <c r="A76" s="6" t="s">
        <v>367</v>
      </c>
      <c r="B76" s="9">
        <v>1</v>
      </c>
    </row>
    <row r="77" spans="1:2" x14ac:dyDescent="0.25">
      <c r="A77" s="6" t="s">
        <v>11404</v>
      </c>
      <c r="B77" s="9">
        <v>1</v>
      </c>
    </row>
    <row r="78" spans="1:2" x14ac:dyDescent="0.25">
      <c r="A78" s="6" t="s">
        <v>4993</v>
      </c>
      <c r="B78" s="9">
        <v>1</v>
      </c>
    </row>
    <row r="79" spans="1:2" x14ac:dyDescent="0.25">
      <c r="A79" s="6" t="s">
        <v>4975</v>
      </c>
      <c r="B79" s="9">
        <v>1</v>
      </c>
    </row>
    <row r="80" spans="1:2" x14ac:dyDescent="0.25">
      <c r="A80" s="6" t="s">
        <v>11430</v>
      </c>
      <c r="B80" s="9">
        <v>1</v>
      </c>
    </row>
    <row r="81" spans="1:2" x14ac:dyDescent="0.25">
      <c r="A81" s="6" t="s">
        <v>11497</v>
      </c>
      <c r="B81" s="9">
        <v>1</v>
      </c>
    </row>
    <row r="82" spans="1:2" x14ac:dyDescent="0.25">
      <c r="A82" s="6" t="s">
        <v>11501</v>
      </c>
      <c r="B82" s="9">
        <v>1</v>
      </c>
    </row>
    <row r="83" spans="1:2" x14ac:dyDescent="0.25">
      <c r="A83" s="6" t="s">
        <v>11549</v>
      </c>
      <c r="B83" s="9">
        <v>1</v>
      </c>
    </row>
    <row r="84" spans="1:2" x14ac:dyDescent="0.25">
      <c r="A84" s="6" t="s">
        <v>11517</v>
      </c>
      <c r="B84" s="9">
        <v>1</v>
      </c>
    </row>
    <row r="85" spans="1:2" x14ac:dyDescent="0.25">
      <c r="A85" s="6" t="s">
        <v>11407</v>
      </c>
      <c r="B85" s="9">
        <v>3</v>
      </c>
    </row>
    <row r="86" spans="1:2" x14ac:dyDescent="0.25">
      <c r="A86" s="6" t="s">
        <v>5261</v>
      </c>
      <c r="B86" s="9">
        <v>1</v>
      </c>
    </row>
    <row r="87" spans="1:2" x14ac:dyDescent="0.25">
      <c r="A87" s="6" t="s">
        <v>11928</v>
      </c>
      <c r="B87" s="9">
        <v>1</v>
      </c>
    </row>
    <row r="88" spans="1:2" x14ac:dyDescent="0.25">
      <c r="A88" s="6" t="s">
        <v>1837</v>
      </c>
      <c r="B88" s="9">
        <v>1</v>
      </c>
    </row>
    <row r="89" spans="1:2" x14ac:dyDescent="0.25">
      <c r="A89" s="6" t="s">
        <v>11565</v>
      </c>
      <c r="B89" s="9">
        <v>1</v>
      </c>
    </row>
    <row r="90" spans="1:2" x14ac:dyDescent="0.25">
      <c r="A90" s="6" t="s">
        <v>11588</v>
      </c>
      <c r="B90" s="9">
        <v>1</v>
      </c>
    </row>
    <row r="91" spans="1:2" x14ac:dyDescent="0.25">
      <c r="A91" s="6" t="s">
        <v>1733</v>
      </c>
      <c r="B91" s="9">
        <v>1</v>
      </c>
    </row>
    <row r="92" spans="1:2" x14ac:dyDescent="0.25">
      <c r="A92" s="6" t="s">
        <v>11571</v>
      </c>
      <c r="B92" s="9">
        <v>1</v>
      </c>
    </row>
    <row r="93" spans="1:2" x14ac:dyDescent="0.25">
      <c r="A93" s="6" t="s">
        <v>11599</v>
      </c>
      <c r="B93" s="9">
        <v>1</v>
      </c>
    </row>
    <row r="94" spans="1:2" x14ac:dyDescent="0.25">
      <c r="A94" s="6" t="s">
        <v>883</v>
      </c>
      <c r="B94" s="9">
        <v>1</v>
      </c>
    </row>
    <row r="95" spans="1:2" x14ac:dyDescent="0.25">
      <c r="A95" s="6" t="s">
        <v>11454</v>
      </c>
      <c r="B95" s="9">
        <v>1</v>
      </c>
    </row>
    <row r="96" spans="1:2" x14ac:dyDescent="0.25">
      <c r="A96" s="6" t="s">
        <v>11528</v>
      </c>
      <c r="B96" s="9">
        <v>1</v>
      </c>
    </row>
    <row r="97" spans="1:2" x14ac:dyDescent="0.25">
      <c r="A97" s="6" t="s">
        <v>11452</v>
      </c>
      <c r="B97" s="9">
        <v>1</v>
      </c>
    </row>
    <row r="98" spans="1:2" x14ac:dyDescent="0.25">
      <c r="A98" s="6" t="s">
        <v>12127</v>
      </c>
      <c r="B98" s="9">
        <v>1</v>
      </c>
    </row>
    <row r="99" spans="1:2" x14ac:dyDescent="0.25">
      <c r="A99" s="6" t="s">
        <v>1101</v>
      </c>
      <c r="B99" s="9">
        <v>1</v>
      </c>
    </row>
    <row r="100" spans="1:2" x14ac:dyDescent="0.25">
      <c r="A100" s="6" t="s">
        <v>11496</v>
      </c>
      <c r="B100" s="9">
        <v>1</v>
      </c>
    </row>
    <row r="101" spans="1:2" x14ac:dyDescent="0.25">
      <c r="A101" s="6" t="s">
        <v>1914</v>
      </c>
      <c r="B101" s="9">
        <v>1</v>
      </c>
    </row>
    <row r="102" spans="1:2" x14ac:dyDescent="0.25">
      <c r="A102" s="6" t="s">
        <v>11360</v>
      </c>
      <c r="B102" s="9">
        <v>2</v>
      </c>
    </row>
    <row r="103" spans="1:2" x14ac:dyDescent="0.25">
      <c r="A103" s="6" t="s">
        <v>12191</v>
      </c>
      <c r="B103" s="9">
        <v>1</v>
      </c>
    </row>
    <row r="104" spans="1:2" x14ac:dyDescent="0.25">
      <c r="A104" s="6" t="s">
        <v>11555</v>
      </c>
      <c r="B104" s="9">
        <v>1</v>
      </c>
    </row>
    <row r="105" spans="1:2" x14ac:dyDescent="0.25">
      <c r="A105" s="6" t="s">
        <v>12065</v>
      </c>
      <c r="B105" s="9">
        <v>1</v>
      </c>
    </row>
    <row r="106" spans="1:2" x14ac:dyDescent="0.25">
      <c r="A106" s="6" t="s">
        <v>11393</v>
      </c>
      <c r="B106" s="9">
        <v>1</v>
      </c>
    </row>
    <row r="107" spans="1:2" x14ac:dyDescent="0.25">
      <c r="A107" s="6" t="s">
        <v>11391</v>
      </c>
      <c r="B107" s="9">
        <v>2</v>
      </c>
    </row>
    <row r="108" spans="1:2" x14ac:dyDescent="0.25">
      <c r="A108" s="6" t="s">
        <v>11459</v>
      </c>
      <c r="B108" s="9">
        <v>1</v>
      </c>
    </row>
    <row r="109" spans="1:2" x14ac:dyDescent="0.25">
      <c r="A109" s="6" t="s">
        <v>11394</v>
      </c>
      <c r="B109" s="9">
        <v>3</v>
      </c>
    </row>
    <row r="110" spans="1:2" x14ac:dyDescent="0.25">
      <c r="A110" s="6" t="s">
        <v>1011</v>
      </c>
      <c r="B110" s="9">
        <v>1</v>
      </c>
    </row>
    <row r="111" spans="1:2" x14ac:dyDescent="0.25">
      <c r="A111" s="6" t="s">
        <v>11381</v>
      </c>
      <c r="B111" s="9">
        <v>3</v>
      </c>
    </row>
    <row r="112" spans="1:2" x14ac:dyDescent="0.25">
      <c r="A112" s="6" t="s">
        <v>11375</v>
      </c>
      <c r="B112" s="9">
        <v>2</v>
      </c>
    </row>
    <row r="113" spans="1:2" x14ac:dyDescent="0.25">
      <c r="A113" s="6" t="s">
        <v>11384</v>
      </c>
      <c r="B113" s="9">
        <v>2</v>
      </c>
    </row>
    <row r="114" spans="1:2" x14ac:dyDescent="0.25">
      <c r="A114" s="6" t="s">
        <v>11516</v>
      </c>
      <c r="B114" s="9">
        <v>1</v>
      </c>
    </row>
    <row r="115" spans="1:2" x14ac:dyDescent="0.25">
      <c r="A115" s="6" t="s">
        <v>11495</v>
      </c>
      <c r="B115" s="9">
        <v>2</v>
      </c>
    </row>
    <row r="116" spans="1:2" x14ac:dyDescent="0.25">
      <c r="A116" s="6" t="s">
        <v>11574</v>
      </c>
      <c r="B116" s="9">
        <v>1</v>
      </c>
    </row>
    <row r="117" spans="1:2" x14ac:dyDescent="0.25">
      <c r="A117" s="6" t="s">
        <v>11402</v>
      </c>
      <c r="B117" s="9">
        <v>2</v>
      </c>
    </row>
    <row r="118" spans="1:2" x14ac:dyDescent="0.25">
      <c r="A118" s="6" t="s">
        <v>11540</v>
      </c>
      <c r="B118" s="9">
        <v>1</v>
      </c>
    </row>
    <row r="119" spans="1:2" x14ac:dyDescent="0.25">
      <c r="A119" s="6" t="s">
        <v>11645</v>
      </c>
      <c r="B119" s="9">
        <v>2</v>
      </c>
    </row>
    <row r="120" spans="1:2" x14ac:dyDescent="0.25">
      <c r="A120" s="6" t="s">
        <v>11411</v>
      </c>
      <c r="B120" s="9">
        <v>3</v>
      </c>
    </row>
    <row r="121" spans="1:2" x14ac:dyDescent="0.25">
      <c r="A121" s="6" t="s">
        <v>11648</v>
      </c>
      <c r="B121" s="9">
        <v>2</v>
      </c>
    </row>
    <row r="122" spans="1:2" x14ac:dyDescent="0.25">
      <c r="A122" s="6" t="s">
        <v>11721</v>
      </c>
      <c r="B122" s="9">
        <v>1</v>
      </c>
    </row>
    <row r="123" spans="1:2" x14ac:dyDescent="0.25">
      <c r="A123" s="6" t="s">
        <v>11487</v>
      </c>
      <c r="B123" s="9">
        <v>1</v>
      </c>
    </row>
    <row r="124" spans="1:2" x14ac:dyDescent="0.25">
      <c r="A124" s="6" t="s">
        <v>11412</v>
      </c>
      <c r="B124" s="9">
        <v>4</v>
      </c>
    </row>
    <row r="125" spans="1:2" x14ac:dyDescent="0.25">
      <c r="A125" s="6" t="s">
        <v>11376</v>
      </c>
      <c r="B125" s="9">
        <v>2</v>
      </c>
    </row>
    <row r="126" spans="1:2" x14ac:dyDescent="0.25">
      <c r="A126" s="6" t="s">
        <v>11479</v>
      </c>
      <c r="B126" s="9">
        <v>1</v>
      </c>
    </row>
    <row r="127" spans="1:2" x14ac:dyDescent="0.25">
      <c r="A127" s="6" t="s">
        <v>11468</v>
      </c>
      <c r="B127" s="9">
        <v>1</v>
      </c>
    </row>
    <row r="128" spans="1:2" x14ac:dyDescent="0.25">
      <c r="A128" s="6" t="s">
        <v>11644</v>
      </c>
      <c r="B128" s="9">
        <v>1</v>
      </c>
    </row>
    <row r="129" spans="1:2" x14ac:dyDescent="0.25">
      <c r="A129" s="6" t="s">
        <v>223</v>
      </c>
      <c r="B129" s="9">
        <v>2</v>
      </c>
    </row>
    <row r="130" spans="1:2" x14ac:dyDescent="0.25">
      <c r="A130" s="6" t="s">
        <v>11396</v>
      </c>
      <c r="B130" s="9">
        <v>2</v>
      </c>
    </row>
    <row r="131" spans="1:2" x14ac:dyDescent="0.25">
      <c r="A131" s="6" t="s">
        <v>11357</v>
      </c>
      <c r="B131" s="9">
        <v>2</v>
      </c>
    </row>
    <row r="132" spans="1:2" x14ac:dyDescent="0.25">
      <c r="A132" s="6" t="s">
        <v>11350</v>
      </c>
      <c r="B132" s="9">
        <v>3</v>
      </c>
    </row>
    <row r="133" spans="1:2" x14ac:dyDescent="0.25">
      <c r="A133" s="6" t="s">
        <v>11364</v>
      </c>
      <c r="B133" s="9">
        <v>2</v>
      </c>
    </row>
    <row r="134" spans="1:2" x14ac:dyDescent="0.25">
      <c r="A134" s="6" t="s">
        <v>12100</v>
      </c>
      <c r="B134" s="9">
        <v>1</v>
      </c>
    </row>
    <row r="135" spans="1:2" x14ac:dyDescent="0.25">
      <c r="A135" s="6" t="s">
        <v>11512</v>
      </c>
      <c r="B135" s="9">
        <v>1</v>
      </c>
    </row>
    <row r="136" spans="1:2" x14ac:dyDescent="0.25">
      <c r="A136" s="6" t="s">
        <v>11668</v>
      </c>
      <c r="B136" s="9">
        <v>2</v>
      </c>
    </row>
    <row r="137" spans="1:2" x14ac:dyDescent="0.25">
      <c r="A137" s="6" t="s">
        <v>11852</v>
      </c>
      <c r="B137" s="9">
        <v>1</v>
      </c>
    </row>
    <row r="138" spans="1:2" x14ac:dyDescent="0.25">
      <c r="A138" s="6" t="s">
        <v>5938</v>
      </c>
      <c r="B138" s="9">
        <v>1</v>
      </c>
    </row>
    <row r="139" spans="1:2" x14ac:dyDescent="0.25">
      <c r="A139" s="6" t="s">
        <v>12116</v>
      </c>
      <c r="B139" s="9">
        <v>1</v>
      </c>
    </row>
    <row r="140" spans="1:2" x14ac:dyDescent="0.25">
      <c r="A140" s="6" t="s">
        <v>5281</v>
      </c>
      <c r="B140" s="9">
        <v>1</v>
      </c>
    </row>
    <row r="141" spans="1:2" x14ac:dyDescent="0.25">
      <c r="A141" s="6" t="s">
        <v>5917</v>
      </c>
      <c r="B141" s="9">
        <v>1</v>
      </c>
    </row>
    <row r="142" spans="1:2" x14ac:dyDescent="0.25">
      <c r="A142" s="6" t="s">
        <v>10850</v>
      </c>
      <c r="B142" s="9">
        <v>1</v>
      </c>
    </row>
    <row r="143" spans="1:2" x14ac:dyDescent="0.25">
      <c r="A143" s="6" t="s">
        <v>12097</v>
      </c>
      <c r="B143" s="9">
        <v>1</v>
      </c>
    </row>
    <row r="144" spans="1:2" x14ac:dyDescent="0.25">
      <c r="A144" s="6" t="s">
        <v>12120</v>
      </c>
      <c r="B144" s="9">
        <v>1</v>
      </c>
    </row>
    <row r="145" spans="1:2" x14ac:dyDescent="0.25">
      <c r="A145" s="6" t="s">
        <v>12049</v>
      </c>
      <c r="B145" s="9">
        <v>1</v>
      </c>
    </row>
    <row r="146" spans="1:2" x14ac:dyDescent="0.25">
      <c r="A146" s="6" t="s">
        <v>11903</v>
      </c>
      <c r="B146" s="9">
        <v>1</v>
      </c>
    </row>
    <row r="147" spans="1:2" x14ac:dyDescent="0.25">
      <c r="A147" s="6" t="s">
        <v>11563</v>
      </c>
      <c r="B147" s="9">
        <v>1</v>
      </c>
    </row>
    <row r="148" spans="1:2" x14ac:dyDescent="0.25">
      <c r="A148" s="6" t="s">
        <v>11524</v>
      </c>
      <c r="B148" s="9">
        <v>1</v>
      </c>
    </row>
    <row r="149" spans="1:2" x14ac:dyDescent="0.25">
      <c r="A149" s="6" t="s">
        <v>8399</v>
      </c>
      <c r="B149" s="9">
        <v>1</v>
      </c>
    </row>
    <row r="150" spans="1:2" x14ac:dyDescent="0.25">
      <c r="A150" s="6" t="s">
        <v>12015</v>
      </c>
      <c r="B150" s="9">
        <v>1</v>
      </c>
    </row>
    <row r="151" spans="1:2" x14ac:dyDescent="0.25">
      <c r="A151" s="6" t="s">
        <v>12107</v>
      </c>
      <c r="B151" s="9">
        <v>1</v>
      </c>
    </row>
    <row r="152" spans="1:2" x14ac:dyDescent="0.25">
      <c r="A152" s="6" t="s">
        <v>12032</v>
      </c>
      <c r="B152" s="9">
        <v>1</v>
      </c>
    </row>
    <row r="153" spans="1:2" x14ac:dyDescent="0.25">
      <c r="A153" s="6" t="s">
        <v>11980</v>
      </c>
      <c r="B153" s="9">
        <v>1</v>
      </c>
    </row>
    <row r="154" spans="1:2" x14ac:dyDescent="0.25">
      <c r="A154" s="6" t="s">
        <v>8948</v>
      </c>
      <c r="B154" s="9">
        <v>1</v>
      </c>
    </row>
    <row r="155" spans="1:2" x14ac:dyDescent="0.25">
      <c r="A155" s="6" t="s">
        <v>7967</v>
      </c>
      <c r="B155" s="9">
        <v>1</v>
      </c>
    </row>
    <row r="156" spans="1:2" x14ac:dyDescent="0.25">
      <c r="A156" s="6" t="s">
        <v>8516</v>
      </c>
      <c r="B156" s="9">
        <v>1</v>
      </c>
    </row>
    <row r="157" spans="1:2" x14ac:dyDescent="0.25">
      <c r="A157" s="6" t="s">
        <v>7363</v>
      </c>
      <c r="B157" s="9">
        <v>1</v>
      </c>
    </row>
    <row r="158" spans="1:2" x14ac:dyDescent="0.25">
      <c r="A158" s="6" t="s">
        <v>7739</v>
      </c>
      <c r="B158" s="9">
        <v>1</v>
      </c>
    </row>
    <row r="159" spans="1:2" x14ac:dyDescent="0.25">
      <c r="A159" s="6" t="s">
        <v>12030</v>
      </c>
      <c r="B159" s="9">
        <v>1</v>
      </c>
    </row>
    <row r="160" spans="1:2" x14ac:dyDescent="0.25">
      <c r="A160" s="6" t="s">
        <v>11174</v>
      </c>
      <c r="B160" s="9">
        <v>1</v>
      </c>
    </row>
    <row r="161" spans="1:2" x14ac:dyDescent="0.25">
      <c r="A161" s="6" t="s">
        <v>7495</v>
      </c>
      <c r="B161" s="9">
        <v>1</v>
      </c>
    </row>
    <row r="162" spans="1:2" x14ac:dyDescent="0.25">
      <c r="A162" s="6" t="s">
        <v>12128</v>
      </c>
      <c r="B162" s="9">
        <v>1</v>
      </c>
    </row>
    <row r="163" spans="1:2" x14ac:dyDescent="0.25">
      <c r="A163" s="6" t="s">
        <v>7448</v>
      </c>
      <c r="B163" s="9">
        <v>1</v>
      </c>
    </row>
    <row r="164" spans="1:2" x14ac:dyDescent="0.25">
      <c r="A164" s="6" t="s">
        <v>12205</v>
      </c>
      <c r="B164" s="9">
        <v>1</v>
      </c>
    </row>
    <row r="165" spans="1:2" x14ac:dyDescent="0.25">
      <c r="A165" s="6" t="s">
        <v>11975</v>
      </c>
      <c r="B165" s="9">
        <v>1</v>
      </c>
    </row>
    <row r="166" spans="1:2" x14ac:dyDescent="0.25">
      <c r="A166" s="6" t="s">
        <v>11954</v>
      </c>
      <c r="B166" s="9">
        <v>1</v>
      </c>
    </row>
    <row r="167" spans="1:2" x14ac:dyDescent="0.25">
      <c r="A167" s="6" t="s">
        <v>11970</v>
      </c>
      <c r="B167" s="9">
        <v>1</v>
      </c>
    </row>
    <row r="168" spans="1:2" x14ac:dyDescent="0.25">
      <c r="A168" s="6" t="s">
        <v>11942</v>
      </c>
      <c r="B168" s="9">
        <v>1</v>
      </c>
    </row>
    <row r="169" spans="1:2" x14ac:dyDescent="0.25">
      <c r="A169" s="6" t="s">
        <v>11962</v>
      </c>
      <c r="B169" s="9">
        <v>1</v>
      </c>
    </row>
    <row r="170" spans="1:2" x14ac:dyDescent="0.25">
      <c r="A170" s="6" t="s">
        <v>12084</v>
      </c>
      <c r="B170" s="9">
        <v>1</v>
      </c>
    </row>
    <row r="171" spans="1:2" x14ac:dyDescent="0.25">
      <c r="A171" s="6" t="s">
        <v>11993</v>
      </c>
      <c r="B171" s="9">
        <v>1</v>
      </c>
    </row>
    <row r="172" spans="1:2" x14ac:dyDescent="0.25">
      <c r="A172" s="6" t="s">
        <v>9441</v>
      </c>
      <c r="B172" s="9">
        <v>1</v>
      </c>
    </row>
    <row r="173" spans="1:2" x14ac:dyDescent="0.25">
      <c r="A173" s="6" t="s">
        <v>7458</v>
      </c>
      <c r="B173" s="9">
        <v>1</v>
      </c>
    </row>
    <row r="174" spans="1:2" x14ac:dyDescent="0.25">
      <c r="A174" s="6" t="s">
        <v>8723</v>
      </c>
      <c r="B174" s="9">
        <v>1</v>
      </c>
    </row>
    <row r="175" spans="1:2" x14ac:dyDescent="0.25">
      <c r="A175" s="6" t="s">
        <v>10821</v>
      </c>
      <c r="B175" s="9">
        <v>1</v>
      </c>
    </row>
    <row r="176" spans="1:2" x14ac:dyDescent="0.25">
      <c r="A176" s="6" t="s">
        <v>11931</v>
      </c>
      <c r="B176" s="9">
        <v>1</v>
      </c>
    </row>
    <row r="177" spans="1:2" x14ac:dyDescent="0.25">
      <c r="A177" s="6" t="s">
        <v>11941</v>
      </c>
      <c r="B177" s="9">
        <v>1</v>
      </c>
    </row>
    <row r="178" spans="1:2" x14ac:dyDescent="0.25">
      <c r="A178" s="6" t="s">
        <v>7977</v>
      </c>
      <c r="B178" s="9">
        <v>1</v>
      </c>
    </row>
    <row r="179" spans="1:2" x14ac:dyDescent="0.25">
      <c r="A179" s="6" t="s">
        <v>9084</v>
      </c>
      <c r="B179" s="9">
        <v>1</v>
      </c>
    </row>
    <row r="180" spans="1:2" x14ac:dyDescent="0.25">
      <c r="A180" s="6" t="s">
        <v>7260</v>
      </c>
      <c r="B180" s="9">
        <v>1</v>
      </c>
    </row>
    <row r="181" spans="1:2" x14ac:dyDescent="0.25">
      <c r="A181" s="6" t="s">
        <v>11475</v>
      </c>
      <c r="B181" s="9">
        <v>1</v>
      </c>
    </row>
    <row r="182" spans="1:2" x14ac:dyDescent="0.25">
      <c r="A182" s="6" t="s">
        <v>11447</v>
      </c>
      <c r="B182" s="9">
        <v>1</v>
      </c>
    </row>
    <row r="183" spans="1:2" x14ac:dyDescent="0.25">
      <c r="A183" s="6" t="s">
        <v>11507</v>
      </c>
      <c r="B183" s="9">
        <v>1</v>
      </c>
    </row>
    <row r="184" spans="1:2" x14ac:dyDescent="0.25">
      <c r="A184" s="6" t="s">
        <v>11551</v>
      </c>
      <c r="B184" s="9">
        <v>1</v>
      </c>
    </row>
    <row r="185" spans="1:2" x14ac:dyDescent="0.25">
      <c r="A185" s="6" t="s">
        <v>11902</v>
      </c>
      <c r="B185" s="9">
        <v>1</v>
      </c>
    </row>
    <row r="186" spans="1:2" x14ac:dyDescent="0.25">
      <c r="A186" s="6" t="s">
        <v>11480</v>
      </c>
      <c r="B186" s="9">
        <v>1</v>
      </c>
    </row>
    <row r="187" spans="1:2" x14ac:dyDescent="0.25">
      <c r="A187" s="6" t="s">
        <v>11531</v>
      </c>
      <c r="B187" s="9">
        <v>1</v>
      </c>
    </row>
    <row r="188" spans="1:2" x14ac:dyDescent="0.25">
      <c r="A188" s="6" t="s">
        <v>11586</v>
      </c>
      <c r="B188" s="9">
        <v>1</v>
      </c>
    </row>
    <row r="189" spans="1:2" x14ac:dyDescent="0.25">
      <c r="A189" s="6" t="s">
        <v>11922</v>
      </c>
      <c r="B189" s="9">
        <v>1</v>
      </c>
    </row>
    <row r="190" spans="1:2" x14ac:dyDescent="0.25">
      <c r="A190" s="6" t="s">
        <v>12129</v>
      </c>
      <c r="B190" s="9">
        <v>1</v>
      </c>
    </row>
    <row r="191" spans="1:2" x14ac:dyDescent="0.25">
      <c r="A191" s="6" t="s">
        <v>12071</v>
      </c>
      <c r="B191" s="9">
        <v>1</v>
      </c>
    </row>
    <row r="192" spans="1:2" x14ac:dyDescent="0.25">
      <c r="A192" s="6" t="s">
        <v>11469</v>
      </c>
      <c r="B192" s="9">
        <v>2</v>
      </c>
    </row>
    <row r="193" spans="1:2" x14ac:dyDescent="0.25">
      <c r="A193" s="6" t="s">
        <v>11511</v>
      </c>
      <c r="B193" s="9">
        <v>1</v>
      </c>
    </row>
    <row r="194" spans="1:2" x14ac:dyDescent="0.25">
      <c r="A194" s="6" t="s">
        <v>11538</v>
      </c>
      <c r="B194" s="9">
        <v>1</v>
      </c>
    </row>
    <row r="195" spans="1:2" x14ac:dyDescent="0.25">
      <c r="A195" s="6" t="s">
        <v>11418</v>
      </c>
      <c r="B195" s="9">
        <v>1</v>
      </c>
    </row>
    <row r="196" spans="1:2" x14ac:dyDescent="0.25">
      <c r="A196" s="6" t="s">
        <v>11374</v>
      </c>
      <c r="B196" s="9">
        <v>3</v>
      </c>
    </row>
    <row r="197" spans="1:2" x14ac:dyDescent="0.25">
      <c r="A197" s="6" t="s">
        <v>11728</v>
      </c>
      <c r="B197" s="9">
        <v>1</v>
      </c>
    </row>
    <row r="198" spans="1:2" x14ac:dyDescent="0.25">
      <c r="A198" s="6" t="s">
        <v>11726</v>
      </c>
      <c r="B198" s="9">
        <v>1</v>
      </c>
    </row>
    <row r="199" spans="1:2" x14ac:dyDescent="0.25">
      <c r="A199" s="6" t="s">
        <v>11785</v>
      </c>
      <c r="B199" s="9">
        <v>1</v>
      </c>
    </row>
    <row r="200" spans="1:2" x14ac:dyDescent="0.25">
      <c r="A200" s="6" t="s">
        <v>11770</v>
      </c>
      <c r="B200" s="9">
        <v>1</v>
      </c>
    </row>
    <row r="201" spans="1:2" x14ac:dyDescent="0.25">
      <c r="A201" s="6" t="s">
        <v>11855</v>
      </c>
      <c r="B201" s="9">
        <v>1</v>
      </c>
    </row>
    <row r="202" spans="1:2" x14ac:dyDescent="0.25">
      <c r="A202" s="6" t="s">
        <v>11614</v>
      </c>
      <c r="B202" s="9">
        <v>2</v>
      </c>
    </row>
    <row r="203" spans="1:2" x14ac:dyDescent="0.25">
      <c r="A203" s="6" t="s">
        <v>11725</v>
      </c>
      <c r="B203" s="9">
        <v>1</v>
      </c>
    </row>
    <row r="204" spans="1:2" x14ac:dyDescent="0.25">
      <c r="A204" s="6" t="s">
        <v>11878</v>
      </c>
      <c r="B204" s="9">
        <v>1</v>
      </c>
    </row>
    <row r="205" spans="1:2" x14ac:dyDescent="0.25">
      <c r="A205" s="6" t="s">
        <v>11742</v>
      </c>
      <c r="B205" s="9">
        <v>1</v>
      </c>
    </row>
    <row r="206" spans="1:2" x14ac:dyDescent="0.25">
      <c r="A206" s="6" t="s">
        <v>11741</v>
      </c>
      <c r="B206" s="9">
        <v>1</v>
      </c>
    </row>
    <row r="207" spans="1:2" x14ac:dyDescent="0.25">
      <c r="A207" s="6" t="s">
        <v>11802</v>
      </c>
      <c r="B207" s="9">
        <v>1</v>
      </c>
    </row>
    <row r="208" spans="1:2" x14ac:dyDescent="0.25">
      <c r="A208" s="6" t="s">
        <v>11652</v>
      </c>
      <c r="B208" s="9">
        <v>2</v>
      </c>
    </row>
    <row r="209" spans="1:2" x14ac:dyDescent="0.25">
      <c r="A209" s="6" t="s">
        <v>11924</v>
      </c>
      <c r="B209" s="9">
        <v>1</v>
      </c>
    </row>
    <row r="210" spans="1:2" x14ac:dyDescent="0.25">
      <c r="A210" s="6" t="s">
        <v>11425</v>
      </c>
      <c r="B210" s="9">
        <v>1</v>
      </c>
    </row>
    <row r="211" spans="1:2" x14ac:dyDescent="0.25">
      <c r="A211" s="6" t="s">
        <v>11351</v>
      </c>
      <c r="B211" s="9">
        <v>3</v>
      </c>
    </row>
    <row r="212" spans="1:2" x14ac:dyDescent="0.25">
      <c r="A212" s="6" t="s">
        <v>11779</v>
      </c>
      <c r="B212" s="9">
        <v>1</v>
      </c>
    </row>
    <row r="213" spans="1:2" x14ac:dyDescent="0.25">
      <c r="A213" s="6" t="s">
        <v>11681</v>
      </c>
      <c r="B213" s="9">
        <v>2</v>
      </c>
    </row>
    <row r="214" spans="1:2" x14ac:dyDescent="0.25">
      <c r="A214" s="6" t="s">
        <v>11440</v>
      </c>
      <c r="B214" s="9">
        <v>1</v>
      </c>
    </row>
    <row r="215" spans="1:2" x14ac:dyDescent="0.25">
      <c r="A215" s="6" t="s">
        <v>11494</v>
      </c>
      <c r="B215" s="9">
        <v>2</v>
      </c>
    </row>
    <row r="216" spans="1:2" x14ac:dyDescent="0.25">
      <c r="A216" s="6" t="s">
        <v>11522</v>
      </c>
      <c r="B216" s="9">
        <v>1</v>
      </c>
    </row>
    <row r="217" spans="1:2" x14ac:dyDescent="0.25">
      <c r="A217" s="6" t="s">
        <v>11354</v>
      </c>
      <c r="B217" s="9">
        <v>3</v>
      </c>
    </row>
    <row r="218" spans="1:2" x14ac:dyDescent="0.25">
      <c r="A218" s="6" t="s">
        <v>11694</v>
      </c>
      <c r="B218" s="9">
        <v>1</v>
      </c>
    </row>
    <row r="219" spans="1:2" x14ac:dyDescent="0.25">
      <c r="A219" s="6" t="s">
        <v>11663</v>
      </c>
      <c r="B219" s="9">
        <v>1</v>
      </c>
    </row>
    <row r="220" spans="1:2" x14ac:dyDescent="0.25">
      <c r="A220" s="6" t="s">
        <v>11729</v>
      </c>
      <c r="B220" s="9">
        <v>1</v>
      </c>
    </row>
    <row r="221" spans="1:2" x14ac:dyDescent="0.25">
      <c r="A221" s="6" t="s">
        <v>11748</v>
      </c>
      <c r="B221" s="9">
        <v>1</v>
      </c>
    </row>
    <row r="222" spans="1:2" x14ac:dyDescent="0.25">
      <c r="A222" s="6" t="s">
        <v>11764</v>
      </c>
      <c r="B222" s="9">
        <v>1</v>
      </c>
    </row>
    <row r="223" spans="1:2" x14ac:dyDescent="0.25">
      <c r="A223" s="6" t="s">
        <v>11702</v>
      </c>
      <c r="B223" s="9">
        <v>2</v>
      </c>
    </row>
    <row r="224" spans="1:2" x14ac:dyDescent="0.25">
      <c r="A224" s="6" t="s">
        <v>11732</v>
      </c>
      <c r="B224" s="9">
        <v>1</v>
      </c>
    </row>
    <row r="225" spans="1:2" x14ac:dyDescent="0.25">
      <c r="A225" s="6" t="s">
        <v>11761</v>
      </c>
      <c r="B225" s="9">
        <v>1</v>
      </c>
    </row>
    <row r="226" spans="1:2" x14ac:dyDescent="0.25">
      <c r="A226" s="6" t="s">
        <v>11548</v>
      </c>
      <c r="B226" s="9">
        <v>1</v>
      </c>
    </row>
    <row r="227" spans="1:2" x14ac:dyDescent="0.25">
      <c r="A227" s="6" t="s">
        <v>11359</v>
      </c>
      <c r="B227" s="9">
        <v>2</v>
      </c>
    </row>
    <row r="228" spans="1:2" x14ac:dyDescent="0.25">
      <c r="A228" s="6" t="s">
        <v>11830</v>
      </c>
      <c r="B228" s="9">
        <v>1</v>
      </c>
    </row>
    <row r="229" spans="1:2" x14ac:dyDescent="0.25">
      <c r="A229" s="6" t="s">
        <v>11917</v>
      </c>
      <c r="B229" s="9">
        <v>1</v>
      </c>
    </row>
    <row r="230" spans="1:2" x14ac:dyDescent="0.25">
      <c r="A230" s="6" t="s">
        <v>11828</v>
      </c>
      <c r="B230" s="9">
        <v>1</v>
      </c>
    </row>
    <row r="231" spans="1:2" x14ac:dyDescent="0.25">
      <c r="A231" s="6" t="s">
        <v>11365</v>
      </c>
      <c r="B231" s="9">
        <v>2</v>
      </c>
    </row>
    <row r="232" spans="1:2" x14ac:dyDescent="0.25">
      <c r="A232" s="6" t="s">
        <v>11410</v>
      </c>
      <c r="B232" s="9">
        <v>3</v>
      </c>
    </row>
    <row r="233" spans="1:2" x14ac:dyDescent="0.25">
      <c r="A233" s="6" t="s">
        <v>11462</v>
      </c>
      <c r="B233" s="9">
        <v>1</v>
      </c>
    </row>
    <row r="234" spans="1:2" x14ac:dyDescent="0.25">
      <c r="A234" s="6" t="s">
        <v>11632</v>
      </c>
      <c r="B234" s="9">
        <v>2</v>
      </c>
    </row>
    <row r="235" spans="1:2" x14ac:dyDescent="0.25">
      <c r="A235" s="6" t="s">
        <v>11660</v>
      </c>
      <c r="B235" s="9">
        <v>1</v>
      </c>
    </row>
    <row r="236" spans="1:2" x14ac:dyDescent="0.25">
      <c r="A236" s="6" t="s">
        <v>11605</v>
      </c>
      <c r="B236" s="9">
        <v>2</v>
      </c>
    </row>
    <row r="237" spans="1:2" x14ac:dyDescent="0.25">
      <c r="A237" s="6" t="s">
        <v>11682</v>
      </c>
      <c r="B237" s="9">
        <v>1</v>
      </c>
    </row>
    <row r="238" spans="1:2" x14ac:dyDescent="0.25">
      <c r="A238" s="6" t="s">
        <v>11659</v>
      </c>
      <c r="B238" s="9">
        <v>1</v>
      </c>
    </row>
    <row r="239" spans="1:2" x14ac:dyDescent="0.25">
      <c r="A239" s="6" t="s">
        <v>11609</v>
      </c>
      <c r="B239" s="9">
        <v>2</v>
      </c>
    </row>
    <row r="240" spans="1:2" x14ac:dyDescent="0.25">
      <c r="A240" s="6" t="s">
        <v>11634</v>
      </c>
      <c r="B240" s="9">
        <v>4</v>
      </c>
    </row>
    <row r="241" spans="1:2" x14ac:dyDescent="0.25">
      <c r="A241" s="6" t="s">
        <v>11967</v>
      </c>
      <c r="B241" s="9">
        <v>1</v>
      </c>
    </row>
    <row r="242" spans="1:2" x14ac:dyDescent="0.25">
      <c r="A242" s="6" t="s">
        <v>12077</v>
      </c>
      <c r="B242" s="9">
        <v>1</v>
      </c>
    </row>
    <row r="243" spans="1:2" x14ac:dyDescent="0.25">
      <c r="A243" s="6" t="s">
        <v>12207</v>
      </c>
      <c r="B243" s="9">
        <v>1</v>
      </c>
    </row>
    <row r="244" spans="1:2" x14ac:dyDescent="0.25">
      <c r="A244" s="6" t="s">
        <v>12168</v>
      </c>
      <c r="B244" s="9">
        <v>1</v>
      </c>
    </row>
    <row r="245" spans="1:2" x14ac:dyDescent="0.25">
      <c r="A245" s="6" t="s">
        <v>11081</v>
      </c>
      <c r="B245" s="9">
        <v>1</v>
      </c>
    </row>
    <row r="246" spans="1:2" x14ac:dyDescent="0.25">
      <c r="A246" s="6" t="s">
        <v>10214</v>
      </c>
      <c r="B246" s="9">
        <v>1</v>
      </c>
    </row>
    <row r="247" spans="1:2" x14ac:dyDescent="0.25">
      <c r="A247" s="6" t="s">
        <v>7878</v>
      </c>
      <c r="B247" s="9">
        <v>1</v>
      </c>
    </row>
    <row r="248" spans="1:2" x14ac:dyDescent="0.25">
      <c r="A248" s="6" t="s">
        <v>11754</v>
      </c>
      <c r="B248" s="9">
        <v>1</v>
      </c>
    </row>
    <row r="249" spans="1:2" x14ac:dyDescent="0.25">
      <c r="A249" s="6" t="s">
        <v>11859</v>
      </c>
      <c r="B249" s="9">
        <v>1</v>
      </c>
    </row>
    <row r="250" spans="1:2" x14ac:dyDescent="0.25">
      <c r="A250" s="6" t="s">
        <v>11747</v>
      </c>
      <c r="B250" s="9">
        <v>1</v>
      </c>
    </row>
    <row r="251" spans="1:2" x14ac:dyDescent="0.25">
      <c r="A251" s="6" t="s">
        <v>11879</v>
      </c>
      <c r="B251" s="9">
        <v>1</v>
      </c>
    </row>
    <row r="252" spans="1:2" x14ac:dyDescent="0.25">
      <c r="A252" s="6" t="s">
        <v>11856</v>
      </c>
      <c r="B252" s="9">
        <v>1</v>
      </c>
    </row>
    <row r="253" spans="1:2" x14ac:dyDescent="0.25">
      <c r="A253" s="6" t="s">
        <v>11737</v>
      </c>
      <c r="B253" s="9">
        <v>1</v>
      </c>
    </row>
    <row r="254" spans="1:2" x14ac:dyDescent="0.25">
      <c r="A254" s="6" t="s">
        <v>11758</v>
      </c>
      <c r="B254" s="9">
        <v>1</v>
      </c>
    </row>
    <row r="255" spans="1:2" x14ac:dyDescent="0.25">
      <c r="A255" s="6" t="s">
        <v>11808</v>
      </c>
      <c r="B255" s="9">
        <v>1</v>
      </c>
    </row>
    <row r="256" spans="1:2" x14ac:dyDescent="0.25">
      <c r="A256" s="6" t="s">
        <v>11759</v>
      </c>
      <c r="B256" s="9">
        <v>1</v>
      </c>
    </row>
    <row r="257" spans="1:2" x14ac:dyDescent="0.25">
      <c r="A257" s="6" t="s">
        <v>11812</v>
      </c>
      <c r="B257" s="9">
        <v>1</v>
      </c>
    </row>
    <row r="258" spans="1:2" x14ac:dyDescent="0.25">
      <c r="A258" s="6" t="s">
        <v>11753</v>
      </c>
      <c r="B258" s="9">
        <v>1</v>
      </c>
    </row>
    <row r="259" spans="1:2" x14ac:dyDescent="0.25">
      <c r="A259" s="6" t="s">
        <v>11738</v>
      </c>
      <c r="B259" s="9">
        <v>1</v>
      </c>
    </row>
    <row r="260" spans="1:2" x14ac:dyDescent="0.25">
      <c r="A260" s="6" t="s">
        <v>5101</v>
      </c>
      <c r="B260" s="9">
        <v>1</v>
      </c>
    </row>
    <row r="261" spans="1:2" x14ac:dyDescent="0.25">
      <c r="A261" s="6" t="s">
        <v>12069</v>
      </c>
      <c r="B261" s="9">
        <v>1</v>
      </c>
    </row>
    <row r="262" spans="1:2" x14ac:dyDescent="0.25">
      <c r="A262" s="6" t="s">
        <v>12029</v>
      </c>
      <c r="B262" s="9">
        <v>1</v>
      </c>
    </row>
    <row r="263" spans="1:2" x14ac:dyDescent="0.25">
      <c r="A263" s="6" t="s">
        <v>11832</v>
      </c>
      <c r="B263" s="9">
        <v>1</v>
      </c>
    </row>
    <row r="264" spans="1:2" x14ac:dyDescent="0.25">
      <c r="A264" s="6" t="s">
        <v>10636</v>
      </c>
      <c r="B264" s="9">
        <v>1</v>
      </c>
    </row>
    <row r="265" spans="1:2" x14ac:dyDescent="0.25">
      <c r="A265" s="6" t="s">
        <v>11971</v>
      </c>
      <c r="B265" s="9">
        <v>1</v>
      </c>
    </row>
    <row r="266" spans="1:2" x14ac:dyDescent="0.25">
      <c r="A266" s="6" t="s">
        <v>11961</v>
      </c>
      <c r="B266" s="9">
        <v>1</v>
      </c>
    </row>
    <row r="267" spans="1:2" x14ac:dyDescent="0.25">
      <c r="A267" s="6" t="s">
        <v>11965</v>
      </c>
      <c r="B267" s="9">
        <v>1</v>
      </c>
    </row>
    <row r="268" spans="1:2" x14ac:dyDescent="0.25">
      <c r="A268" s="6" t="s">
        <v>12137</v>
      </c>
      <c r="B268" s="9">
        <v>1</v>
      </c>
    </row>
    <row r="269" spans="1:2" x14ac:dyDescent="0.25">
      <c r="A269" s="6" t="s">
        <v>11955</v>
      </c>
      <c r="B269" s="9">
        <v>1</v>
      </c>
    </row>
    <row r="270" spans="1:2" x14ac:dyDescent="0.25">
      <c r="A270" s="6" t="s">
        <v>12000</v>
      </c>
      <c r="B270" s="9">
        <v>1</v>
      </c>
    </row>
    <row r="271" spans="1:2" x14ac:dyDescent="0.25">
      <c r="A271" s="6" t="s">
        <v>12046</v>
      </c>
      <c r="B271" s="9">
        <v>1</v>
      </c>
    </row>
    <row r="272" spans="1:2" x14ac:dyDescent="0.25">
      <c r="A272" s="6" t="s">
        <v>11991</v>
      </c>
      <c r="B272" s="9">
        <v>1</v>
      </c>
    </row>
    <row r="273" spans="1:2" x14ac:dyDescent="0.25">
      <c r="A273" s="6" t="s">
        <v>11546</v>
      </c>
      <c r="B273" s="9">
        <v>1</v>
      </c>
    </row>
    <row r="274" spans="1:2" x14ac:dyDescent="0.25">
      <c r="A274" s="6" t="s">
        <v>6564</v>
      </c>
      <c r="B274" s="9">
        <v>1</v>
      </c>
    </row>
    <row r="275" spans="1:2" x14ac:dyDescent="0.25">
      <c r="A275" s="6" t="s">
        <v>12167</v>
      </c>
      <c r="B275" s="9">
        <v>1</v>
      </c>
    </row>
    <row r="276" spans="1:2" x14ac:dyDescent="0.25">
      <c r="A276" s="6" t="s">
        <v>11509</v>
      </c>
      <c r="B276" s="9">
        <v>1</v>
      </c>
    </row>
    <row r="277" spans="1:2" x14ac:dyDescent="0.25">
      <c r="A277" s="6" t="s">
        <v>11791</v>
      </c>
      <c r="B277" s="9">
        <v>1</v>
      </c>
    </row>
    <row r="278" spans="1:2" x14ac:dyDescent="0.25">
      <c r="A278" s="6" t="s">
        <v>6189</v>
      </c>
      <c r="B278" s="9">
        <v>1</v>
      </c>
    </row>
    <row r="279" spans="1:2" x14ac:dyDescent="0.25">
      <c r="A279" s="6" t="s">
        <v>6319</v>
      </c>
      <c r="B279" s="9">
        <v>1</v>
      </c>
    </row>
    <row r="280" spans="1:2" x14ac:dyDescent="0.25">
      <c r="A280" s="6" t="s">
        <v>6940</v>
      </c>
      <c r="B280" s="9">
        <v>1</v>
      </c>
    </row>
    <row r="281" spans="1:2" x14ac:dyDescent="0.25">
      <c r="A281" s="6" t="s">
        <v>7099</v>
      </c>
      <c r="B281" s="9">
        <v>1</v>
      </c>
    </row>
    <row r="282" spans="1:2" x14ac:dyDescent="0.25">
      <c r="A282" s="6" t="s">
        <v>12161</v>
      </c>
      <c r="B282" s="9">
        <v>1</v>
      </c>
    </row>
    <row r="283" spans="1:2" x14ac:dyDescent="0.25">
      <c r="A283" s="6" t="s">
        <v>12169</v>
      </c>
      <c r="B283" s="9">
        <v>1</v>
      </c>
    </row>
    <row r="284" spans="1:2" x14ac:dyDescent="0.25">
      <c r="A284" s="6" t="s">
        <v>12145</v>
      </c>
      <c r="B284" s="9">
        <v>1</v>
      </c>
    </row>
    <row r="285" spans="1:2" x14ac:dyDescent="0.25">
      <c r="A285" s="6" t="s">
        <v>12091</v>
      </c>
      <c r="B285" s="9">
        <v>1</v>
      </c>
    </row>
    <row r="286" spans="1:2" x14ac:dyDescent="0.25">
      <c r="A286" s="6" t="s">
        <v>11920</v>
      </c>
      <c r="B286" s="9">
        <v>1</v>
      </c>
    </row>
    <row r="287" spans="1:2" x14ac:dyDescent="0.25">
      <c r="A287" s="6" t="s">
        <v>11900</v>
      </c>
      <c r="B287" s="9">
        <v>1</v>
      </c>
    </row>
    <row r="288" spans="1:2" x14ac:dyDescent="0.25">
      <c r="A288" s="6" t="s">
        <v>6459</v>
      </c>
      <c r="B288" s="9">
        <v>1</v>
      </c>
    </row>
    <row r="289" spans="1:2" x14ac:dyDescent="0.25">
      <c r="A289" s="6" t="s">
        <v>11535</v>
      </c>
      <c r="B289" s="9">
        <v>1</v>
      </c>
    </row>
    <row r="290" spans="1:2" x14ac:dyDescent="0.25">
      <c r="A290" s="6" t="s">
        <v>11525</v>
      </c>
      <c r="B290" s="9">
        <v>1</v>
      </c>
    </row>
    <row r="291" spans="1:2" x14ac:dyDescent="0.25">
      <c r="A291" s="6" t="s">
        <v>12175</v>
      </c>
      <c r="B291" s="9">
        <v>1</v>
      </c>
    </row>
    <row r="292" spans="1:2" x14ac:dyDescent="0.25">
      <c r="A292" s="6" t="s">
        <v>7110</v>
      </c>
      <c r="B292" s="9">
        <v>1</v>
      </c>
    </row>
    <row r="293" spans="1:2" x14ac:dyDescent="0.25">
      <c r="A293" s="6" t="s">
        <v>4359</v>
      </c>
      <c r="B293" s="9">
        <v>1</v>
      </c>
    </row>
    <row r="294" spans="1:2" x14ac:dyDescent="0.25">
      <c r="A294" s="6" t="s">
        <v>4184</v>
      </c>
      <c r="B294" s="9">
        <v>1</v>
      </c>
    </row>
    <row r="295" spans="1:2" x14ac:dyDescent="0.25">
      <c r="A295" s="6" t="s">
        <v>6708</v>
      </c>
      <c r="B295" s="9">
        <v>1</v>
      </c>
    </row>
    <row r="296" spans="1:2" x14ac:dyDescent="0.25">
      <c r="A296" s="6" t="s">
        <v>4963</v>
      </c>
      <c r="B296" s="9">
        <v>1</v>
      </c>
    </row>
    <row r="297" spans="1:2" x14ac:dyDescent="0.25">
      <c r="A297" s="6" t="s">
        <v>537</v>
      </c>
      <c r="B297" s="9">
        <v>2</v>
      </c>
    </row>
    <row r="298" spans="1:2" x14ac:dyDescent="0.25">
      <c r="A298" s="6" t="s">
        <v>9727</v>
      </c>
      <c r="B298" s="9">
        <v>1</v>
      </c>
    </row>
    <row r="299" spans="1:2" x14ac:dyDescent="0.25">
      <c r="A299" s="6" t="s">
        <v>12113</v>
      </c>
      <c r="B299" s="9">
        <v>1</v>
      </c>
    </row>
    <row r="300" spans="1:2" x14ac:dyDescent="0.25">
      <c r="A300" s="6" t="s">
        <v>10757</v>
      </c>
      <c r="B300" s="9">
        <v>1</v>
      </c>
    </row>
    <row r="301" spans="1:2" x14ac:dyDescent="0.25">
      <c r="A301" s="6" t="s">
        <v>4867</v>
      </c>
      <c r="B301" s="9">
        <v>1</v>
      </c>
    </row>
    <row r="302" spans="1:2" x14ac:dyDescent="0.25">
      <c r="A302" s="6" t="s">
        <v>7071</v>
      </c>
      <c r="B302" s="9">
        <v>1</v>
      </c>
    </row>
    <row r="303" spans="1:2" x14ac:dyDescent="0.25">
      <c r="A303" s="6" t="s">
        <v>6844</v>
      </c>
      <c r="B303" s="9">
        <v>1</v>
      </c>
    </row>
    <row r="304" spans="1:2" x14ac:dyDescent="0.25">
      <c r="A304" s="6" t="s">
        <v>11819</v>
      </c>
      <c r="B304" s="9">
        <v>1</v>
      </c>
    </row>
    <row r="305" spans="1:2" x14ac:dyDescent="0.25">
      <c r="A305" s="6" t="s">
        <v>11871</v>
      </c>
      <c r="B305" s="9">
        <v>1</v>
      </c>
    </row>
    <row r="306" spans="1:2" x14ac:dyDescent="0.25">
      <c r="A306" s="6" t="s">
        <v>6236</v>
      </c>
      <c r="B306" s="9">
        <v>1</v>
      </c>
    </row>
    <row r="307" spans="1:2" x14ac:dyDescent="0.25">
      <c r="A307" s="6" t="s">
        <v>11739</v>
      </c>
      <c r="B307" s="9">
        <v>1</v>
      </c>
    </row>
    <row r="308" spans="1:2" x14ac:dyDescent="0.25">
      <c r="A308" s="6" t="s">
        <v>6688</v>
      </c>
      <c r="B308" s="9">
        <v>1</v>
      </c>
    </row>
    <row r="309" spans="1:2" x14ac:dyDescent="0.25">
      <c r="A309" s="6" t="s">
        <v>5884</v>
      </c>
      <c r="B309" s="9">
        <v>1</v>
      </c>
    </row>
    <row r="310" spans="1:2" x14ac:dyDescent="0.25">
      <c r="A310" s="6" t="s">
        <v>5581</v>
      </c>
      <c r="B310" s="9">
        <v>1</v>
      </c>
    </row>
    <row r="311" spans="1:2" x14ac:dyDescent="0.25">
      <c r="A311" s="6" t="s">
        <v>4564</v>
      </c>
      <c r="B311" s="9">
        <v>1</v>
      </c>
    </row>
    <row r="312" spans="1:2" x14ac:dyDescent="0.25">
      <c r="A312" s="6" t="s">
        <v>6038</v>
      </c>
      <c r="B312" s="9">
        <v>1</v>
      </c>
    </row>
    <row r="313" spans="1:2" x14ac:dyDescent="0.25">
      <c r="A313" s="6" t="s">
        <v>4689</v>
      </c>
      <c r="B313" s="9">
        <v>1</v>
      </c>
    </row>
    <row r="314" spans="1:2" x14ac:dyDescent="0.25">
      <c r="A314" s="6" t="s">
        <v>12007</v>
      </c>
      <c r="B314" s="9">
        <v>1</v>
      </c>
    </row>
    <row r="315" spans="1:2" x14ac:dyDescent="0.25">
      <c r="A315" s="6" t="s">
        <v>11510</v>
      </c>
      <c r="B315" s="9">
        <v>1</v>
      </c>
    </row>
    <row r="316" spans="1:2" x14ac:dyDescent="0.25">
      <c r="A316" s="6" t="s">
        <v>11442</v>
      </c>
      <c r="B316" s="9">
        <v>1</v>
      </c>
    </row>
    <row r="317" spans="1:2" x14ac:dyDescent="0.25">
      <c r="A317" s="6" t="s">
        <v>12033</v>
      </c>
      <c r="B317" s="9">
        <v>1</v>
      </c>
    </row>
    <row r="318" spans="1:2" x14ac:dyDescent="0.25">
      <c r="A318" s="6" t="s">
        <v>11861</v>
      </c>
      <c r="B318" s="9">
        <v>1</v>
      </c>
    </row>
    <row r="319" spans="1:2" x14ac:dyDescent="0.25">
      <c r="A319" s="6" t="s">
        <v>12012</v>
      </c>
      <c r="B319" s="9">
        <v>1</v>
      </c>
    </row>
    <row r="320" spans="1:2" x14ac:dyDescent="0.25">
      <c r="A320" s="6" t="s">
        <v>11541</v>
      </c>
      <c r="B320" s="9">
        <v>1</v>
      </c>
    </row>
    <row r="321" spans="1:2" x14ac:dyDescent="0.25">
      <c r="A321" s="6" t="s">
        <v>11937</v>
      </c>
      <c r="B321" s="9">
        <v>1</v>
      </c>
    </row>
    <row r="322" spans="1:2" x14ac:dyDescent="0.25">
      <c r="A322" s="6" t="s">
        <v>11439</v>
      </c>
      <c r="B322" s="9">
        <v>1</v>
      </c>
    </row>
    <row r="323" spans="1:2" x14ac:dyDescent="0.25">
      <c r="A323" s="6" t="s">
        <v>12089</v>
      </c>
      <c r="B323" s="9">
        <v>1</v>
      </c>
    </row>
    <row r="324" spans="1:2" x14ac:dyDescent="0.25">
      <c r="A324" s="6" t="s">
        <v>11966</v>
      </c>
      <c r="B324" s="9">
        <v>1</v>
      </c>
    </row>
    <row r="325" spans="1:2" x14ac:dyDescent="0.25">
      <c r="A325" s="6" t="s">
        <v>12136</v>
      </c>
      <c r="B325" s="9">
        <v>1</v>
      </c>
    </row>
    <row r="326" spans="1:2" x14ac:dyDescent="0.25">
      <c r="A326" s="6" t="s">
        <v>11979</v>
      </c>
      <c r="B326" s="9">
        <v>1</v>
      </c>
    </row>
    <row r="327" spans="1:2" x14ac:dyDescent="0.25">
      <c r="A327" s="6" t="s">
        <v>12185</v>
      </c>
      <c r="B327" s="9">
        <v>1</v>
      </c>
    </row>
    <row r="328" spans="1:2" x14ac:dyDescent="0.25">
      <c r="A328" s="6" t="s">
        <v>12095</v>
      </c>
      <c r="B328" s="9">
        <v>1</v>
      </c>
    </row>
    <row r="329" spans="1:2" x14ac:dyDescent="0.25">
      <c r="A329" s="6" t="s">
        <v>12003</v>
      </c>
      <c r="B329" s="9">
        <v>1</v>
      </c>
    </row>
    <row r="330" spans="1:2" x14ac:dyDescent="0.25">
      <c r="A330" s="6" t="s">
        <v>10140</v>
      </c>
      <c r="B330" s="9">
        <v>1</v>
      </c>
    </row>
    <row r="331" spans="1:2" x14ac:dyDescent="0.25">
      <c r="A331" s="6" t="s">
        <v>11989</v>
      </c>
      <c r="B331" s="9">
        <v>1</v>
      </c>
    </row>
    <row r="332" spans="1:2" x14ac:dyDescent="0.25">
      <c r="A332" s="6" t="s">
        <v>11984</v>
      </c>
      <c r="B332" s="9">
        <v>1</v>
      </c>
    </row>
    <row r="333" spans="1:2" x14ac:dyDescent="0.25">
      <c r="A333" s="6" t="s">
        <v>12098</v>
      </c>
      <c r="B333" s="9">
        <v>1</v>
      </c>
    </row>
    <row r="334" spans="1:2" x14ac:dyDescent="0.25">
      <c r="A334" s="6" t="s">
        <v>12011</v>
      </c>
      <c r="B334" s="9">
        <v>1</v>
      </c>
    </row>
    <row r="335" spans="1:2" x14ac:dyDescent="0.25">
      <c r="A335" s="6" t="s">
        <v>9452</v>
      </c>
      <c r="B335" s="9">
        <v>1</v>
      </c>
    </row>
    <row r="336" spans="1:2" x14ac:dyDescent="0.25">
      <c r="A336" s="6" t="s">
        <v>12041</v>
      </c>
      <c r="B336" s="9">
        <v>1</v>
      </c>
    </row>
    <row r="337" spans="1:2" x14ac:dyDescent="0.25">
      <c r="A337" s="6" t="s">
        <v>12133</v>
      </c>
      <c r="B337" s="9">
        <v>1</v>
      </c>
    </row>
    <row r="338" spans="1:2" x14ac:dyDescent="0.25">
      <c r="A338" s="6" t="s">
        <v>11436</v>
      </c>
      <c r="B338" s="9">
        <v>1</v>
      </c>
    </row>
    <row r="339" spans="1:2" x14ac:dyDescent="0.25">
      <c r="A339" s="6" t="s">
        <v>11833</v>
      </c>
      <c r="B339" s="9">
        <v>1</v>
      </c>
    </row>
    <row r="340" spans="1:2" x14ac:dyDescent="0.25">
      <c r="A340" s="6" t="s">
        <v>7131</v>
      </c>
      <c r="B340" s="9">
        <v>1</v>
      </c>
    </row>
    <row r="341" spans="1:2" x14ac:dyDescent="0.25">
      <c r="A341" s="6" t="s">
        <v>11810</v>
      </c>
      <c r="B341" s="9">
        <v>1</v>
      </c>
    </row>
    <row r="342" spans="1:2" x14ac:dyDescent="0.25">
      <c r="A342" s="6" t="s">
        <v>11518</v>
      </c>
      <c r="B342" s="9">
        <v>1</v>
      </c>
    </row>
    <row r="343" spans="1:2" x14ac:dyDescent="0.25">
      <c r="A343" s="6" t="s">
        <v>12079</v>
      </c>
      <c r="B343" s="9">
        <v>2</v>
      </c>
    </row>
    <row r="344" spans="1:2" x14ac:dyDescent="0.25">
      <c r="A344" s="6" t="s">
        <v>1782</v>
      </c>
      <c r="B344" s="9">
        <v>1</v>
      </c>
    </row>
    <row r="345" spans="1:2" x14ac:dyDescent="0.25">
      <c r="A345" s="6" t="s">
        <v>5561</v>
      </c>
      <c r="B345" s="9">
        <v>1</v>
      </c>
    </row>
    <row r="346" spans="1:2" x14ac:dyDescent="0.25">
      <c r="A346" s="6" t="s">
        <v>11557</v>
      </c>
      <c r="B346" s="9">
        <v>1</v>
      </c>
    </row>
    <row r="347" spans="1:2" x14ac:dyDescent="0.25">
      <c r="A347" s="6" t="s">
        <v>11429</v>
      </c>
      <c r="B347" s="9">
        <v>1</v>
      </c>
    </row>
    <row r="348" spans="1:2" x14ac:dyDescent="0.25">
      <c r="A348" s="6" t="s">
        <v>3994</v>
      </c>
      <c r="B348" s="9">
        <v>1</v>
      </c>
    </row>
    <row r="349" spans="1:2" x14ac:dyDescent="0.25">
      <c r="A349" s="6" t="s">
        <v>4012</v>
      </c>
      <c r="B349" s="9">
        <v>1</v>
      </c>
    </row>
    <row r="350" spans="1:2" x14ac:dyDescent="0.25">
      <c r="A350" s="6" t="s">
        <v>4084</v>
      </c>
      <c r="B350" s="9">
        <v>1</v>
      </c>
    </row>
    <row r="351" spans="1:2" x14ac:dyDescent="0.25">
      <c r="A351" s="6" t="s">
        <v>4269</v>
      </c>
      <c r="B351" s="9">
        <v>1</v>
      </c>
    </row>
    <row r="352" spans="1:2" x14ac:dyDescent="0.25">
      <c r="A352" s="6" t="s">
        <v>12101</v>
      </c>
      <c r="B352" s="9">
        <v>1</v>
      </c>
    </row>
    <row r="353" spans="1:2" x14ac:dyDescent="0.25">
      <c r="A353" s="6" t="s">
        <v>11773</v>
      </c>
      <c r="B353" s="9">
        <v>1</v>
      </c>
    </row>
    <row r="354" spans="1:2" x14ac:dyDescent="0.25">
      <c r="A354" s="6" t="s">
        <v>11846</v>
      </c>
      <c r="B354" s="9">
        <v>1</v>
      </c>
    </row>
    <row r="355" spans="1:2" x14ac:dyDescent="0.25">
      <c r="A355" s="6" t="s">
        <v>11750</v>
      </c>
      <c r="B355" s="9">
        <v>1</v>
      </c>
    </row>
    <row r="356" spans="1:2" x14ac:dyDescent="0.25">
      <c r="A356" s="6" t="s">
        <v>11895</v>
      </c>
      <c r="B356" s="9">
        <v>1</v>
      </c>
    </row>
    <row r="357" spans="1:2" x14ac:dyDescent="0.25">
      <c r="A357" s="6" t="s">
        <v>11818</v>
      </c>
      <c r="B357" s="9">
        <v>1</v>
      </c>
    </row>
    <row r="358" spans="1:2" x14ac:dyDescent="0.25">
      <c r="A358" s="6" t="s">
        <v>11862</v>
      </c>
      <c r="B358" s="9">
        <v>1</v>
      </c>
    </row>
    <row r="359" spans="1:2" x14ac:dyDescent="0.25">
      <c r="A359" s="6" t="s">
        <v>11390</v>
      </c>
      <c r="B359" s="9">
        <v>2</v>
      </c>
    </row>
    <row r="360" spans="1:2" x14ac:dyDescent="0.25">
      <c r="A360" s="6" t="s">
        <v>12074</v>
      </c>
      <c r="B360" s="9">
        <v>1</v>
      </c>
    </row>
    <row r="361" spans="1:2" x14ac:dyDescent="0.25">
      <c r="A361" s="6" t="s">
        <v>11626</v>
      </c>
      <c r="B361" s="9">
        <v>1</v>
      </c>
    </row>
    <row r="362" spans="1:2" x14ac:dyDescent="0.25">
      <c r="A362" s="6" t="s">
        <v>5165</v>
      </c>
      <c r="B362" s="9">
        <v>1</v>
      </c>
    </row>
    <row r="363" spans="1:2" x14ac:dyDescent="0.25">
      <c r="A363" s="6" t="s">
        <v>6393</v>
      </c>
      <c r="B363" s="9">
        <v>1</v>
      </c>
    </row>
    <row r="364" spans="1:2" x14ac:dyDescent="0.25">
      <c r="A364" s="6" t="s">
        <v>6310</v>
      </c>
      <c r="B364" s="9">
        <v>1</v>
      </c>
    </row>
    <row r="365" spans="1:2" x14ac:dyDescent="0.25">
      <c r="A365" s="6" t="s">
        <v>11503</v>
      </c>
      <c r="B365" s="9">
        <v>1</v>
      </c>
    </row>
    <row r="366" spans="1:2" x14ac:dyDescent="0.25">
      <c r="A366" s="6" t="s">
        <v>11786</v>
      </c>
      <c r="B366" s="9">
        <v>1</v>
      </c>
    </row>
    <row r="367" spans="1:2" x14ac:dyDescent="0.25">
      <c r="A367" s="6" t="s">
        <v>4588</v>
      </c>
      <c r="B367" s="9">
        <v>1</v>
      </c>
    </row>
    <row r="368" spans="1:2" x14ac:dyDescent="0.25">
      <c r="A368" s="6" t="s">
        <v>5776</v>
      </c>
      <c r="B368" s="9">
        <v>1</v>
      </c>
    </row>
    <row r="369" spans="1:2" x14ac:dyDescent="0.25">
      <c r="A369" s="6" t="s">
        <v>11383</v>
      </c>
      <c r="B369" s="9">
        <v>2</v>
      </c>
    </row>
    <row r="370" spans="1:2" x14ac:dyDescent="0.25">
      <c r="A370" s="6" t="s">
        <v>11470</v>
      </c>
      <c r="B370" s="9">
        <v>1</v>
      </c>
    </row>
    <row r="371" spans="1:2" x14ac:dyDescent="0.25">
      <c r="A371" s="6" t="s">
        <v>4034</v>
      </c>
      <c r="B371" s="9">
        <v>1</v>
      </c>
    </row>
    <row r="372" spans="1:2" x14ac:dyDescent="0.25">
      <c r="A372" s="6" t="s">
        <v>4727</v>
      </c>
      <c r="B372" s="9">
        <v>1</v>
      </c>
    </row>
    <row r="373" spans="1:2" x14ac:dyDescent="0.25">
      <c r="A373" s="6" t="s">
        <v>7151</v>
      </c>
      <c r="B373" s="9">
        <v>1</v>
      </c>
    </row>
    <row r="374" spans="1:2" x14ac:dyDescent="0.25">
      <c r="A374" s="6" t="s">
        <v>11373</v>
      </c>
      <c r="B374" s="9">
        <v>3</v>
      </c>
    </row>
    <row r="375" spans="1:2" x14ac:dyDescent="0.25">
      <c r="A375" s="6" t="s">
        <v>11367</v>
      </c>
      <c r="B375" s="9">
        <v>3</v>
      </c>
    </row>
    <row r="376" spans="1:2" x14ac:dyDescent="0.25">
      <c r="A376" s="6" t="s">
        <v>11821</v>
      </c>
      <c r="B376" s="9">
        <v>1</v>
      </c>
    </row>
    <row r="377" spans="1:2" x14ac:dyDescent="0.25">
      <c r="A377" s="6" t="s">
        <v>3806</v>
      </c>
      <c r="B377" s="9">
        <v>1</v>
      </c>
    </row>
    <row r="378" spans="1:2" x14ac:dyDescent="0.25">
      <c r="A378" s="6" t="s">
        <v>10887</v>
      </c>
      <c r="B378" s="9">
        <v>1</v>
      </c>
    </row>
    <row r="379" spans="1:2" x14ac:dyDescent="0.25">
      <c r="A379" s="6" t="s">
        <v>12192</v>
      </c>
      <c r="B379" s="9">
        <v>1</v>
      </c>
    </row>
    <row r="380" spans="1:2" x14ac:dyDescent="0.25">
      <c r="A380" s="6" t="s">
        <v>11904</v>
      </c>
      <c r="B380" s="9">
        <v>1</v>
      </c>
    </row>
    <row r="381" spans="1:2" x14ac:dyDescent="0.25">
      <c r="A381" s="6" t="s">
        <v>11778</v>
      </c>
      <c r="B381" s="9">
        <v>1</v>
      </c>
    </row>
    <row r="382" spans="1:2" x14ac:dyDescent="0.25">
      <c r="A382" s="6" t="s">
        <v>11815</v>
      </c>
      <c r="B382" s="9">
        <v>1</v>
      </c>
    </row>
    <row r="383" spans="1:2" x14ac:dyDescent="0.25">
      <c r="A383" s="6" t="s">
        <v>12106</v>
      </c>
      <c r="B383" s="9">
        <v>1</v>
      </c>
    </row>
    <row r="384" spans="1:2" x14ac:dyDescent="0.25">
      <c r="A384" s="6" t="s">
        <v>11476</v>
      </c>
      <c r="B384" s="9">
        <v>1</v>
      </c>
    </row>
    <row r="385" spans="1:2" x14ac:dyDescent="0.25">
      <c r="A385" s="6" t="s">
        <v>11444</v>
      </c>
      <c r="B385" s="9">
        <v>1</v>
      </c>
    </row>
    <row r="386" spans="1:2" x14ac:dyDescent="0.25">
      <c r="A386" s="6" t="s">
        <v>11482</v>
      </c>
      <c r="B386" s="9">
        <v>1</v>
      </c>
    </row>
    <row r="387" spans="1:2" x14ac:dyDescent="0.25">
      <c r="A387" s="6" t="s">
        <v>11537</v>
      </c>
      <c r="B387" s="9">
        <v>1</v>
      </c>
    </row>
    <row r="388" spans="1:2" x14ac:dyDescent="0.25">
      <c r="A388" s="6" t="s">
        <v>11723</v>
      </c>
      <c r="B388" s="9">
        <v>1</v>
      </c>
    </row>
    <row r="389" spans="1:2" x14ac:dyDescent="0.25">
      <c r="A389" s="6" t="s">
        <v>11669</v>
      </c>
      <c r="B389" s="9">
        <v>1</v>
      </c>
    </row>
    <row r="390" spans="1:2" x14ac:dyDescent="0.25">
      <c r="A390" s="6" t="s">
        <v>2375</v>
      </c>
      <c r="B390" s="9">
        <v>1</v>
      </c>
    </row>
    <row r="391" spans="1:2" x14ac:dyDescent="0.25">
      <c r="A391" s="6" t="s">
        <v>3166</v>
      </c>
      <c r="B391" s="9">
        <v>1</v>
      </c>
    </row>
    <row r="392" spans="1:2" x14ac:dyDescent="0.25">
      <c r="A392" s="6" t="s">
        <v>10655</v>
      </c>
      <c r="B392" s="9">
        <v>1</v>
      </c>
    </row>
    <row r="393" spans="1:2" x14ac:dyDescent="0.25">
      <c r="A393" s="6" t="s">
        <v>11696</v>
      </c>
      <c r="B393" s="9">
        <v>1</v>
      </c>
    </row>
    <row r="394" spans="1:2" x14ac:dyDescent="0.25">
      <c r="A394" s="6" t="s">
        <v>12051</v>
      </c>
      <c r="B394" s="9">
        <v>1</v>
      </c>
    </row>
    <row r="395" spans="1:2" x14ac:dyDescent="0.25">
      <c r="A395" s="6" t="s">
        <v>5863</v>
      </c>
      <c r="B395" s="9">
        <v>1</v>
      </c>
    </row>
    <row r="396" spans="1:2" x14ac:dyDescent="0.25">
      <c r="A396" s="6" t="s">
        <v>11848</v>
      </c>
      <c r="B396" s="9">
        <v>1</v>
      </c>
    </row>
    <row r="397" spans="1:2" x14ac:dyDescent="0.25">
      <c r="A397" s="6" t="s">
        <v>12055</v>
      </c>
      <c r="B397" s="9">
        <v>1</v>
      </c>
    </row>
    <row r="398" spans="1:2" x14ac:dyDescent="0.25">
      <c r="A398" s="6" t="s">
        <v>4517</v>
      </c>
      <c r="B398" s="9">
        <v>1</v>
      </c>
    </row>
    <row r="399" spans="1:2" x14ac:dyDescent="0.25">
      <c r="A399" s="6" t="s">
        <v>12147</v>
      </c>
      <c r="B399" s="9">
        <v>1</v>
      </c>
    </row>
    <row r="400" spans="1:2" x14ac:dyDescent="0.25">
      <c r="A400" s="6" t="s">
        <v>11829</v>
      </c>
      <c r="B400" s="9">
        <v>1</v>
      </c>
    </row>
    <row r="401" spans="1:2" x14ac:dyDescent="0.25">
      <c r="A401" s="6" t="s">
        <v>12067</v>
      </c>
      <c r="B401" s="9">
        <v>1</v>
      </c>
    </row>
    <row r="402" spans="1:2" x14ac:dyDescent="0.25">
      <c r="A402" s="6" t="s">
        <v>11880</v>
      </c>
      <c r="B402" s="9">
        <v>1</v>
      </c>
    </row>
    <row r="403" spans="1:2" x14ac:dyDescent="0.25">
      <c r="A403" s="6" t="s">
        <v>11603</v>
      </c>
      <c r="B403" s="9">
        <v>1</v>
      </c>
    </row>
    <row r="404" spans="1:2" x14ac:dyDescent="0.25">
      <c r="A404" s="6" t="s">
        <v>12078</v>
      </c>
      <c r="B404" s="9">
        <v>1</v>
      </c>
    </row>
    <row r="405" spans="1:2" x14ac:dyDescent="0.25">
      <c r="A405" s="6" t="s">
        <v>12140</v>
      </c>
      <c r="B405" s="9">
        <v>1</v>
      </c>
    </row>
    <row r="406" spans="1:2" x14ac:dyDescent="0.25">
      <c r="A406" s="6" t="s">
        <v>12090</v>
      </c>
      <c r="B406" s="9">
        <v>1</v>
      </c>
    </row>
    <row r="407" spans="1:2" x14ac:dyDescent="0.25">
      <c r="A407" s="6" t="s">
        <v>11109</v>
      </c>
      <c r="B407" s="9">
        <v>1</v>
      </c>
    </row>
    <row r="408" spans="1:2" x14ac:dyDescent="0.25">
      <c r="A408" s="6" t="s">
        <v>12026</v>
      </c>
      <c r="B408" s="9">
        <v>1</v>
      </c>
    </row>
    <row r="409" spans="1:2" x14ac:dyDescent="0.25">
      <c r="A409" s="6" t="s">
        <v>11976</v>
      </c>
      <c r="B409" s="9">
        <v>1</v>
      </c>
    </row>
    <row r="410" spans="1:2" x14ac:dyDescent="0.25">
      <c r="A410" s="6" t="s">
        <v>12018</v>
      </c>
      <c r="B410" s="9">
        <v>1</v>
      </c>
    </row>
    <row r="411" spans="1:2" x14ac:dyDescent="0.25">
      <c r="A411" s="6" t="s">
        <v>4288</v>
      </c>
      <c r="B411" s="9">
        <v>1</v>
      </c>
    </row>
    <row r="412" spans="1:2" x14ac:dyDescent="0.25">
      <c r="A412" s="6" t="s">
        <v>5054</v>
      </c>
      <c r="B412" s="9">
        <v>1</v>
      </c>
    </row>
    <row r="413" spans="1:2" x14ac:dyDescent="0.25">
      <c r="A413" s="6" t="s">
        <v>11591</v>
      </c>
      <c r="B413" s="9">
        <v>1</v>
      </c>
    </row>
    <row r="414" spans="1:2" x14ac:dyDescent="0.25">
      <c r="A414" s="6" t="s">
        <v>11884</v>
      </c>
      <c r="B414" s="9">
        <v>1</v>
      </c>
    </row>
    <row r="415" spans="1:2" x14ac:dyDescent="0.25">
      <c r="A415" s="6" t="s">
        <v>8651</v>
      </c>
      <c r="B415" s="9">
        <v>1</v>
      </c>
    </row>
    <row r="416" spans="1:2" x14ac:dyDescent="0.25">
      <c r="A416" s="6" t="s">
        <v>5755</v>
      </c>
      <c r="B416" s="9">
        <v>1</v>
      </c>
    </row>
    <row r="417" spans="1:2" x14ac:dyDescent="0.25">
      <c r="A417" s="6" t="s">
        <v>12059</v>
      </c>
      <c r="B417" s="9">
        <v>1</v>
      </c>
    </row>
    <row r="418" spans="1:2" x14ac:dyDescent="0.25">
      <c r="A418" s="6" t="s">
        <v>2652</v>
      </c>
      <c r="B418" s="9">
        <v>1</v>
      </c>
    </row>
    <row r="419" spans="1:2" x14ac:dyDescent="0.25">
      <c r="A419" s="6" t="s">
        <v>5045</v>
      </c>
      <c r="B419" s="9">
        <v>1</v>
      </c>
    </row>
    <row r="420" spans="1:2" x14ac:dyDescent="0.25">
      <c r="A420" s="6" t="s">
        <v>2431</v>
      </c>
      <c r="B420" s="9">
        <v>3</v>
      </c>
    </row>
    <row r="421" spans="1:2" x14ac:dyDescent="0.25">
      <c r="A421" s="6" t="s">
        <v>11691</v>
      </c>
      <c r="B421" s="9">
        <v>2</v>
      </c>
    </row>
    <row r="422" spans="1:2" x14ac:dyDescent="0.25">
      <c r="A422" s="6" t="s">
        <v>2402</v>
      </c>
      <c r="B422" s="9">
        <v>2</v>
      </c>
    </row>
    <row r="423" spans="1:2" x14ac:dyDescent="0.25">
      <c r="A423" s="6" t="s">
        <v>2214</v>
      </c>
      <c r="B423" s="9">
        <v>5</v>
      </c>
    </row>
    <row r="424" spans="1:2" x14ac:dyDescent="0.25">
      <c r="A424" s="6" t="s">
        <v>5709</v>
      </c>
      <c r="B424" s="9">
        <v>1</v>
      </c>
    </row>
    <row r="425" spans="1:2" x14ac:dyDescent="0.25">
      <c r="A425" s="6" t="s">
        <v>2223</v>
      </c>
      <c r="B425" s="9">
        <v>4</v>
      </c>
    </row>
    <row r="426" spans="1:2" x14ac:dyDescent="0.25">
      <c r="A426" s="6" t="s">
        <v>3076</v>
      </c>
      <c r="B426" s="9">
        <v>2</v>
      </c>
    </row>
    <row r="427" spans="1:2" x14ac:dyDescent="0.25">
      <c r="A427" s="6" t="s">
        <v>6012</v>
      </c>
      <c r="B427" s="9">
        <v>1</v>
      </c>
    </row>
    <row r="428" spans="1:2" x14ac:dyDescent="0.25">
      <c r="A428" s="6" t="s">
        <v>3790</v>
      </c>
      <c r="B428" s="9">
        <v>1</v>
      </c>
    </row>
    <row r="429" spans="1:2" x14ac:dyDescent="0.25">
      <c r="A429" s="6" t="s">
        <v>2479</v>
      </c>
      <c r="B429" s="9">
        <v>3</v>
      </c>
    </row>
    <row r="430" spans="1:2" x14ac:dyDescent="0.25">
      <c r="A430" s="6" t="s">
        <v>597</v>
      </c>
      <c r="B430" s="9">
        <v>2</v>
      </c>
    </row>
    <row r="431" spans="1:2" x14ac:dyDescent="0.25">
      <c r="A431" s="6" t="s">
        <v>11388</v>
      </c>
      <c r="B431" s="9">
        <v>1</v>
      </c>
    </row>
    <row r="432" spans="1:2" x14ac:dyDescent="0.25">
      <c r="A432" s="6" t="s">
        <v>11543</v>
      </c>
      <c r="B432" s="9">
        <v>1</v>
      </c>
    </row>
    <row r="433" spans="1:2" x14ac:dyDescent="0.25">
      <c r="A433" s="6" t="s">
        <v>11692</v>
      </c>
      <c r="B433" s="9">
        <v>1</v>
      </c>
    </row>
    <row r="434" spans="1:2" x14ac:dyDescent="0.25">
      <c r="A434" s="6" t="s">
        <v>11492</v>
      </c>
      <c r="B434" s="9">
        <v>1</v>
      </c>
    </row>
    <row r="435" spans="1:2" x14ac:dyDescent="0.25">
      <c r="A435" s="6" t="s">
        <v>11490</v>
      </c>
      <c r="B435" s="9">
        <v>1</v>
      </c>
    </row>
    <row r="436" spans="1:2" x14ac:dyDescent="0.25">
      <c r="A436" s="6" t="s">
        <v>11505</v>
      </c>
      <c r="B436" s="9">
        <v>1</v>
      </c>
    </row>
    <row r="437" spans="1:2" x14ac:dyDescent="0.25">
      <c r="A437" s="6" t="s">
        <v>11675</v>
      </c>
      <c r="B437" s="9">
        <v>1</v>
      </c>
    </row>
    <row r="438" spans="1:2" x14ac:dyDescent="0.25">
      <c r="A438" s="6" t="s">
        <v>11416</v>
      </c>
      <c r="B438" s="9">
        <v>1</v>
      </c>
    </row>
    <row r="439" spans="1:2" x14ac:dyDescent="0.25">
      <c r="A439" s="6" t="s">
        <v>11369</v>
      </c>
      <c r="B439" s="9">
        <v>3</v>
      </c>
    </row>
    <row r="440" spans="1:2" x14ac:dyDescent="0.25">
      <c r="A440" s="6" t="s">
        <v>11717</v>
      </c>
      <c r="B440" s="9">
        <v>1</v>
      </c>
    </row>
    <row r="441" spans="1:2" x14ac:dyDescent="0.25">
      <c r="A441" s="6" t="s">
        <v>11909</v>
      </c>
      <c r="B441" s="9">
        <v>1</v>
      </c>
    </row>
    <row r="442" spans="1:2" x14ac:dyDescent="0.25">
      <c r="A442" s="6" t="s">
        <v>4699</v>
      </c>
      <c r="B442" s="9">
        <v>1</v>
      </c>
    </row>
    <row r="443" spans="1:2" x14ac:dyDescent="0.25">
      <c r="A443" s="6" t="s">
        <v>10608</v>
      </c>
      <c r="B443" s="9">
        <v>1</v>
      </c>
    </row>
    <row r="444" spans="1:2" x14ac:dyDescent="0.25">
      <c r="A444" s="6" t="s">
        <v>12083</v>
      </c>
      <c r="B444" s="9">
        <v>1</v>
      </c>
    </row>
    <row r="445" spans="1:2" x14ac:dyDescent="0.25">
      <c r="A445" s="6" t="s">
        <v>11474</v>
      </c>
      <c r="B445" s="9">
        <v>1</v>
      </c>
    </row>
    <row r="446" spans="1:2" x14ac:dyDescent="0.25">
      <c r="A446" s="6" t="s">
        <v>697</v>
      </c>
      <c r="B446" s="9">
        <v>1</v>
      </c>
    </row>
    <row r="447" spans="1:2" x14ac:dyDescent="0.25">
      <c r="A447" s="6" t="s">
        <v>8015</v>
      </c>
      <c r="B447" s="9">
        <v>1</v>
      </c>
    </row>
    <row r="448" spans="1:2" x14ac:dyDescent="0.25">
      <c r="A448" s="6" t="s">
        <v>7025</v>
      </c>
      <c r="B448" s="9">
        <v>1</v>
      </c>
    </row>
    <row r="449" spans="1:2" x14ac:dyDescent="0.25">
      <c r="A449" s="6" t="s">
        <v>6928</v>
      </c>
      <c r="B449" s="9">
        <v>1</v>
      </c>
    </row>
    <row r="450" spans="1:2" x14ac:dyDescent="0.25">
      <c r="A450" s="6" t="s">
        <v>5364</v>
      </c>
      <c r="B450" s="9">
        <v>1</v>
      </c>
    </row>
    <row r="451" spans="1:2" x14ac:dyDescent="0.25">
      <c r="A451" s="6" t="s">
        <v>4328</v>
      </c>
      <c r="B451" s="9">
        <v>1</v>
      </c>
    </row>
    <row r="452" spans="1:2" x14ac:dyDescent="0.25">
      <c r="A452" s="6" t="s">
        <v>6720</v>
      </c>
      <c r="B452" s="9">
        <v>1</v>
      </c>
    </row>
    <row r="453" spans="1:2" x14ac:dyDescent="0.25">
      <c r="A453" s="6" t="s">
        <v>11845</v>
      </c>
      <c r="B453" s="9">
        <v>1</v>
      </c>
    </row>
    <row r="454" spans="1:2" x14ac:dyDescent="0.25">
      <c r="A454" s="6" t="s">
        <v>11814</v>
      </c>
      <c r="B454" s="9">
        <v>1</v>
      </c>
    </row>
    <row r="455" spans="1:2" x14ac:dyDescent="0.25">
      <c r="A455" s="6" t="s">
        <v>5505</v>
      </c>
      <c r="B455" s="9">
        <v>1</v>
      </c>
    </row>
    <row r="456" spans="1:2" x14ac:dyDescent="0.25">
      <c r="A456" s="6" t="s">
        <v>11782</v>
      </c>
      <c r="B456" s="9">
        <v>1</v>
      </c>
    </row>
    <row r="457" spans="1:2" x14ac:dyDescent="0.25">
      <c r="A457" s="6" t="s">
        <v>2794</v>
      </c>
      <c r="B457" s="9">
        <v>2</v>
      </c>
    </row>
    <row r="458" spans="1:2" x14ac:dyDescent="0.25">
      <c r="A458" s="6" t="s">
        <v>11751</v>
      </c>
      <c r="B458" s="9">
        <v>1</v>
      </c>
    </row>
    <row r="459" spans="1:2" x14ac:dyDescent="0.25">
      <c r="A459" s="6" t="s">
        <v>654</v>
      </c>
      <c r="B459" s="9">
        <v>2</v>
      </c>
    </row>
    <row r="460" spans="1:2" x14ac:dyDescent="0.25">
      <c r="A460" s="6" t="s">
        <v>5467</v>
      </c>
      <c r="B460" s="9">
        <v>1</v>
      </c>
    </row>
    <row r="461" spans="1:2" x14ac:dyDescent="0.25">
      <c r="A461" s="6" t="s">
        <v>12178</v>
      </c>
      <c r="B461" s="9">
        <v>1</v>
      </c>
    </row>
    <row r="462" spans="1:2" x14ac:dyDescent="0.25">
      <c r="A462" s="6" t="s">
        <v>11929</v>
      </c>
      <c r="B462" s="9">
        <v>1</v>
      </c>
    </row>
    <row r="463" spans="1:2" x14ac:dyDescent="0.25">
      <c r="A463" s="6" t="s">
        <v>11650</v>
      </c>
      <c r="B463" s="9">
        <v>1</v>
      </c>
    </row>
    <row r="464" spans="1:2" x14ac:dyDescent="0.25">
      <c r="A464" s="6" t="s">
        <v>12123</v>
      </c>
      <c r="B464" s="9">
        <v>1</v>
      </c>
    </row>
    <row r="465" spans="1:2" x14ac:dyDescent="0.25">
      <c r="A465" s="6" t="s">
        <v>10295</v>
      </c>
      <c r="B465" s="9">
        <v>1</v>
      </c>
    </row>
    <row r="466" spans="1:2" x14ac:dyDescent="0.25">
      <c r="A466" s="6" t="s">
        <v>12028</v>
      </c>
      <c r="B466" s="9">
        <v>2</v>
      </c>
    </row>
    <row r="467" spans="1:2" x14ac:dyDescent="0.25">
      <c r="A467" s="6" t="s">
        <v>11940</v>
      </c>
      <c r="B467" s="9">
        <v>1</v>
      </c>
    </row>
    <row r="468" spans="1:2" x14ac:dyDescent="0.25">
      <c r="A468" s="6" t="s">
        <v>9200</v>
      </c>
      <c r="B468" s="9">
        <v>1</v>
      </c>
    </row>
    <row r="469" spans="1:2" x14ac:dyDescent="0.25">
      <c r="A469" s="6" t="s">
        <v>7603</v>
      </c>
      <c r="B469" s="9">
        <v>1</v>
      </c>
    </row>
    <row r="470" spans="1:2" x14ac:dyDescent="0.25">
      <c r="A470" s="6" t="s">
        <v>12153</v>
      </c>
      <c r="B470" s="9">
        <v>1</v>
      </c>
    </row>
    <row r="471" spans="1:2" x14ac:dyDescent="0.25">
      <c r="A471" s="6" t="s">
        <v>12117</v>
      </c>
      <c r="B471" s="9">
        <v>1</v>
      </c>
    </row>
    <row r="472" spans="1:2" x14ac:dyDescent="0.25">
      <c r="A472" s="6" t="s">
        <v>12109</v>
      </c>
      <c r="B472" s="9">
        <v>1</v>
      </c>
    </row>
    <row r="473" spans="1:2" x14ac:dyDescent="0.25">
      <c r="A473" s="6" t="s">
        <v>8882</v>
      </c>
      <c r="B473" s="9">
        <v>1</v>
      </c>
    </row>
    <row r="474" spans="1:2" x14ac:dyDescent="0.25">
      <c r="A474" s="6" t="s">
        <v>12150</v>
      </c>
      <c r="B474" s="9">
        <v>1</v>
      </c>
    </row>
    <row r="475" spans="1:2" x14ac:dyDescent="0.25">
      <c r="A475" s="6" t="s">
        <v>11948</v>
      </c>
      <c r="B475" s="9">
        <v>1</v>
      </c>
    </row>
    <row r="476" spans="1:2" x14ac:dyDescent="0.25">
      <c r="A476" s="6" t="s">
        <v>12022</v>
      </c>
      <c r="B476" s="9">
        <v>1</v>
      </c>
    </row>
    <row r="477" spans="1:2" x14ac:dyDescent="0.25">
      <c r="A477" s="6" t="s">
        <v>12063</v>
      </c>
      <c r="B477" s="9">
        <v>1</v>
      </c>
    </row>
    <row r="478" spans="1:2" x14ac:dyDescent="0.25">
      <c r="A478" s="6" t="s">
        <v>12121</v>
      </c>
      <c r="B478" s="9">
        <v>1</v>
      </c>
    </row>
    <row r="479" spans="1:2" x14ac:dyDescent="0.25">
      <c r="A479" s="6" t="s">
        <v>11938</v>
      </c>
      <c r="B479" s="9">
        <v>1</v>
      </c>
    </row>
    <row r="480" spans="1:2" x14ac:dyDescent="0.25">
      <c r="A480" s="6" t="s">
        <v>12048</v>
      </c>
      <c r="B480" s="9">
        <v>1</v>
      </c>
    </row>
    <row r="481" spans="1:2" x14ac:dyDescent="0.25">
      <c r="A481" s="6" t="s">
        <v>12206</v>
      </c>
      <c r="B481" s="9">
        <v>1</v>
      </c>
    </row>
    <row r="482" spans="1:2" x14ac:dyDescent="0.25">
      <c r="A482" s="6" t="s">
        <v>12183</v>
      </c>
      <c r="B482" s="9">
        <v>1</v>
      </c>
    </row>
    <row r="483" spans="1:2" x14ac:dyDescent="0.25">
      <c r="A483" s="6" t="s">
        <v>9629</v>
      </c>
      <c r="B483" s="9">
        <v>1</v>
      </c>
    </row>
    <row r="484" spans="1:2" x14ac:dyDescent="0.25">
      <c r="A484" s="6" t="s">
        <v>6898</v>
      </c>
      <c r="B484" s="9">
        <v>1</v>
      </c>
    </row>
    <row r="485" spans="1:2" x14ac:dyDescent="0.25">
      <c r="A485" s="6" t="s">
        <v>8025</v>
      </c>
      <c r="B485" s="9">
        <v>1</v>
      </c>
    </row>
    <row r="486" spans="1:2" x14ac:dyDescent="0.25">
      <c r="A486" s="6" t="s">
        <v>10093</v>
      </c>
      <c r="B486" s="9">
        <v>1</v>
      </c>
    </row>
    <row r="487" spans="1:2" x14ac:dyDescent="0.25">
      <c r="A487" s="6" t="s">
        <v>7858</v>
      </c>
      <c r="B487" s="9">
        <v>1</v>
      </c>
    </row>
    <row r="488" spans="1:2" x14ac:dyDescent="0.25">
      <c r="A488" s="6" t="s">
        <v>12035</v>
      </c>
      <c r="B488" s="9">
        <v>1</v>
      </c>
    </row>
    <row r="489" spans="1:2" x14ac:dyDescent="0.25">
      <c r="A489" s="6" t="s">
        <v>12194</v>
      </c>
      <c r="B489" s="9">
        <v>1</v>
      </c>
    </row>
    <row r="490" spans="1:2" x14ac:dyDescent="0.25">
      <c r="A490" s="6" t="s">
        <v>1610</v>
      </c>
      <c r="B490" s="9">
        <v>1</v>
      </c>
    </row>
    <row r="491" spans="1:2" x14ac:dyDescent="0.25">
      <c r="A491" s="6" t="s">
        <v>12010</v>
      </c>
      <c r="B491" s="9">
        <v>1</v>
      </c>
    </row>
    <row r="492" spans="1:2" x14ac:dyDescent="0.25">
      <c r="A492" s="6" t="s">
        <v>9402</v>
      </c>
      <c r="B492" s="9">
        <v>1</v>
      </c>
    </row>
    <row r="493" spans="1:2" x14ac:dyDescent="0.25">
      <c r="A493" s="6" t="s">
        <v>11450</v>
      </c>
      <c r="B493" s="9">
        <v>1</v>
      </c>
    </row>
    <row r="494" spans="1:2" x14ac:dyDescent="0.25">
      <c r="A494" s="6" t="s">
        <v>11572</v>
      </c>
      <c r="B494" s="9">
        <v>1</v>
      </c>
    </row>
    <row r="495" spans="1:2" x14ac:dyDescent="0.25">
      <c r="A495" s="6" t="s">
        <v>12020</v>
      </c>
      <c r="B495" s="9">
        <v>1</v>
      </c>
    </row>
    <row r="496" spans="1:2" x14ac:dyDescent="0.25">
      <c r="A496" s="6" t="s">
        <v>8713</v>
      </c>
      <c r="B496" s="9">
        <v>1</v>
      </c>
    </row>
    <row r="497" spans="1:2" x14ac:dyDescent="0.25">
      <c r="A497" s="6" t="s">
        <v>12085</v>
      </c>
      <c r="B497" s="9">
        <v>1</v>
      </c>
    </row>
    <row r="498" spans="1:2" x14ac:dyDescent="0.25">
      <c r="A498" s="6" t="s">
        <v>4578</v>
      </c>
      <c r="B498" s="9">
        <v>1</v>
      </c>
    </row>
    <row r="499" spans="1:2" x14ac:dyDescent="0.25">
      <c r="A499" s="6" t="s">
        <v>11651</v>
      </c>
      <c r="B499" s="9">
        <v>2</v>
      </c>
    </row>
    <row r="500" spans="1:2" x14ac:dyDescent="0.25">
      <c r="A500" s="6" t="s">
        <v>11890</v>
      </c>
      <c r="B500" s="9">
        <v>1</v>
      </c>
    </row>
    <row r="501" spans="1:2" x14ac:dyDescent="0.25">
      <c r="A501" s="6" t="s">
        <v>11906</v>
      </c>
      <c r="B501" s="9">
        <v>1</v>
      </c>
    </row>
    <row r="502" spans="1:2" x14ac:dyDescent="0.25">
      <c r="A502" s="6" t="s">
        <v>4646</v>
      </c>
      <c r="B502" s="9">
        <v>1</v>
      </c>
    </row>
    <row r="503" spans="1:2" x14ac:dyDescent="0.25">
      <c r="A503" s="6" t="s">
        <v>4230</v>
      </c>
      <c r="B503" s="9">
        <v>1</v>
      </c>
    </row>
    <row r="504" spans="1:2" x14ac:dyDescent="0.25">
      <c r="A504" s="6" t="s">
        <v>6078</v>
      </c>
      <c r="B504" s="9">
        <v>1</v>
      </c>
    </row>
    <row r="505" spans="1:2" x14ac:dyDescent="0.25">
      <c r="A505" s="6" t="s">
        <v>6750</v>
      </c>
      <c r="B505" s="9">
        <v>1</v>
      </c>
    </row>
    <row r="506" spans="1:2" x14ac:dyDescent="0.25">
      <c r="A506" s="6" t="s">
        <v>11918</v>
      </c>
      <c r="B506" s="9">
        <v>1</v>
      </c>
    </row>
    <row r="507" spans="1:2" x14ac:dyDescent="0.25">
      <c r="A507" s="6" t="s">
        <v>6361</v>
      </c>
      <c r="B507" s="9">
        <v>1</v>
      </c>
    </row>
    <row r="508" spans="1:2" x14ac:dyDescent="0.25">
      <c r="A508" s="6" t="s">
        <v>11914</v>
      </c>
      <c r="B508" s="9">
        <v>1</v>
      </c>
    </row>
    <row r="509" spans="1:2" x14ac:dyDescent="0.25">
      <c r="A509" s="6" t="s">
        <v>11908</v>
      </c>
      <c r="B509" s="9">
        <v>1</v>
      </c>
    </row>
    <row r="510" spans="1:2" x14ac:dyDescent="0.25">
      <c r="A510" s="6" t="s">
        <v>11807</v>
      </c>
      <c r="B510" s="9">
        <v>1</v>
      </c>
    </row>
    <row r="511" spans="1:2" x14ac:dyDescent="0.25">
      <c r="A511" s="6" t="s">
        <v>11921</v>
      </c>
      <c r="B511" s="9">
        <v>1</v>
      </c>
    </row>
    <row r="512" spans="1:2" x14ac:dyDescent="0.25">
      <c r="A512" s="6" t="s">
        <v>3955</v>
      </c>
      <c r="B512" s="9">
        <v>1</v>
      </c>
    </row>
    <row r="513" spans="1:2" x14ac:dyDescent="0.25">
      <c r="A513" s="6" t="s">
        <v>11744</v>
      </c>
      <c r="B513" s="9">
        <v>1</v>
      </c>
    </row>
    <row r="514" spans="1:2" x14ac:dyDescent="0.25">
      <c r="A514" s="6" t="s">
        <v>11851</v>
      </c>
      <c r="B514" s="9">
        <v>1</v>
      </c>
    </row>
    <row r="515" spans="1:2" x14ac:dyDescent="0.25">
      <c r="A515" s="6" t="s">
        <v>11875</v>
      </c>
      <c r="B515" s="9">
        <v>1</v>
      </c>
    </row>
    <row r="516" spans="1:2" x14ac:dyDescent="0.25">
      <c r="A516" s="6" t="s">
        <v>11735</v>
      </c>
      <c r="B516" s="9">
        <v>1</v>
      </c>
    </row>
    <row r="517" spans="1:2" x14ac:dyDescent="0.25">
      <c r="A517" s="6" t="s">
        <v>11760</v>
      </c>
      <c r="B517" s="9">
        <v>1</v>
      </c>
    </row>
    <row r="518" spans="1:2" x14ac:dyDescent="0.25">
      <c r="A518" s="6" t="s">
        <v>11825</v>
      </c>
      <c r="B518" s="9">
        <v>1</v>
      </c>
    </row>
    <row r="519" spans="1:2" x14ac:dyDescent="0.25">
      <c r="A519" s="6" t="s">
        <v>9783</v>
      </c>
      <c r="B519" s="9">
        <v>1</v>
      </c>
    </row>
    <row r="520" spans="1:2" x14ac:dyDescent="0.25">
      <c r="A520" s="6" t="s">
        <v>9488</v>
      </c>
      <c r="B520" s="9">
        <v>1</v>
      </c>
    </row>
    <row r="521" spans="1:2" x14ac:dyDescent="0.25">
      <c r="A521" s="6" t="s">
        <v>8208</v>
      </c>
      <c r="B521" s="9">
        <v>1</v>
      </c>
    </row>
    <row r="522" spans="1:2" x14ac:dyDescent="0.25">
      <c r="A522" s="6" t="s">
        <v>8218</v>
      </c>
      <c r="B522" s="9">
        <v>1</v>
      </c>
    </row>
    <row r="523" spans="1:2" x14ac:dyDescent="0.25">
      <c r="A523" s="6" t="s">
        <v>5235</v>
      </c>
      <c r="B523" s="9">
        <v>1</v>
      </c>
    </row>
    <row r="524" spans="1:2" x14ac:dyDescent="0.25">
      <c r="A524" s="6" t="s">
        <v>9431</v>
      </c>
      <c r="B524" s="9">
        <v>1</v>
      </c>
    </row>
    <row r="525" spans="1:2" x14ac:dyDescent="0.25">
      <c r="A525" s="6" t="s">
        <v>10917</v>
      </c>
      <c r="B525" s="9">
        <v>1</v>
      </c>
    </row>
    <row r="526" spans="1:2" x14ac:dyDescent="0.25">
      <c r="A526" s="6" t="s">
        <v>12170</v>
      </c>
      <c r="B526" s="9">
        <v>1</v>
      </c>
    </row>
    <row r="527" spans="1:2" x14ac:dyDescent="0.25">
      <c r="A527" s="6" t="s">
        <v>8750</v>
      </c>
      <c r="B527" s="9">
        <v>1</v>
      </c>
    </row>
    <row r="528" spans="1:2" x14ac:dyDescent="0.25">
      <c r="A528" s="6" t="s">
        <v>10944</v>
      </c>
      <c r="B528" s="9">
        <v>1</v>
      </c>
    </row>
    <row r="529" spans="1:2" x14ac:dyDescent="0.25">
      <c r="A529" s="6" t="s">
        <v>12092</v>
      </c>
      <c r="B529" s="9">
        <v>1</v>
      </c>
    </row>
    <row r="530" spans="1:2" x14ac:dyDescent="0.25">
      <c r="A530" s="6" t="s">
        <v>12119</v>
      </c>
      <c r="B530" s="9">
        <v>1</v>
      </c>
    </row>
    <row r="531" spans="1:2" x14ac:dyDescent="0.25">
      <c r="A531" s="6" t="s">
        <v>11453</v>
      </c>
      <c r="B531" s="9">
        <v>1</v>
      </c>
    </row>
    <row r="532" spans="1:2" x14ac:dyDescent="0.25">
      <c r="A532" s="6" t="s">
        <v>11997</v>
      </c>
      <c r="B532" s="9">
        <v>1</v>
      </c>
    </row>
    <row r="533" spans="1:2" x14ac:dyDescent="0.25">
      <c r="A533" s="6" t="s">
        <v>8106</v>
      </c>
      <c r="B533" s="9">
        <v>1</v>
      </c>
    </row>
    <row r="534" spans="1:2" x14ac:dyDescent="0.25">
      <c r="A534" s="6" t="s">
        <v>9506</v>
      </c>
      <c r="B534" s="9">
        <v>1</v>
      </c>
    </row>
    <row r="535" spans="1:2" x14ac:dyDescent="0.25">
      <c r="A535" s="6" t="s">
        <v>12196</v>
      </c>
      <c r="B535" s="9">
        <v>1</v>
      </c>
    </row>
    <row r="536" spans="1:2" x14ac:dyDescent="0.25">
      <c r="A536" s="6" t="s">
        <v>6862</v>
      </c>
      <c r="B536" s="9">
        <v>1</v>
      </c>
    </row>
    <row r="537" spans="1:2" x14ac:dyDescent="0.25">
      <c r="A537" s="6" t="s">
        <v>12190</v>
      </c>
      <c r="B537" s="9">
        <v>1</v>
      </c>
    </row>
    <row r="538" spans="1:2" x14ac:dyDescent="0.25">
      <c r="A538" s="6" t="s">
        <v>12076</v>
      </c>
      <c r="B538" s="9">
        <v>1</v>
      </c>
    </row>
    <row r="539" spans="1:2" x14ac:dyDescent="0.25">
      <c r="A539" s="6" t="s">
        <v>9620</v>
      </c>
      <c r="B539" s="9">
        <v>1</v>
      </c>
    </row>
    <row r="540" spans="1:2" x14ac:dyDescent="0.25">
      <c r="A540" s="6" t="s">
        <v>7506</v>
      </c>
      <c r="B540" s="9">
        <v>1</v>
      </c>
    </row>
    <row r="541" spans="1:2" x14ac:dyDescent="0.25">
      <c r="A541" s="6" t="s">
        <v>12052</v>
      </c>
      <c r="B541" s="9">
        <v>1</v>
      </c>
    </row>
    <row r="542" spans="1:2" x14ac:dyDescent="0.25">
      <c r="A542" s="6" t="s">
        <v>9321</v>
      </c>
      <c r="B542" s="9">
        <v>1</v>
      </c>
    </row>
    <row r="543" spans="1:2" x14ac:dyDescent="0.25">
      <c r="A543" s="6" t="s">
        <v>12130</v>
      </c>
      <c r="B543" s="9">
        <v>1</v>
      </c>
    </row>
    <row r="544" spans="1:2" x14ac:dyDescent="0.25">
      <c r="A544" s="6" t="s">
        <v>12110</v>
      </c>
      <c r="B544" s="9">
        <v>1</v>
      </c>
    </row>
    <row r="545" spans="1:2" x14ac:dyDescent="0.25">
      <c r="A545" s="6" t="s">
        <v>12118</v>
      </c>
      <c r="B545" s="9">
        <v>1</v>
      </c>
    </row>
    <row r="546" spans="1:2" x14ac:dyDescent="0.25">
      <c r="A546" s="6" t="s">
        <v>12093</v>
      </c>
      <c r="B546" s="9">
        <v>1</v>
      </c>
    </row>
    <row r="547" spans="1:2" x14ac:dyDescent="0.25">
      <c r="A547" s="6" t="s">
        <v>9148</v>
      </c>
      <c r="B547" s="9">
        <v>1</v>
      </c>
    </row>
    <row r="548" spans="1:2" x14ac:dyDescent="0.25">
      <c r="A548" s="6" t="s">
        <v>11798</v>
      </c>
      <c r="B548" s="9">
        <v>3</v>
      </c>
    </row>
    <row r="549" spans="1:2" x14ac:dyDescent="0.25">
      <c r="A549" s="6" t="s">
        <v>12151</v>
      </c>
      <c r="B549" s="9">
        <v>1</v>
      </c>
    </row>
    <row r="550" spans="1:2" x14ac:dyDescent="0.25">
      <c r="A550" s="6" t="s">
        <v>11836</v>
      </c>
      <c r="B550" s="9">
        <v>1</v>
      </c>
    </row>
    <row r="551" spans="1:2" x14ac:dyDescent="0.25">
      <c r="A551" s="6" t="s">
        <v>10047</v>
      </c>
      <c r="B551" s="9">
        <v>1</v>
      </c>
    </row>
    <row r="552" spans="1:2" x14ac:dyDescent="0.25">
      <c r="A552" s="6" t="s">
        <v>8274</v>
      </c>
      <c r="B552" s="9">
        <v>1</v>
      </c>
    </row>
    <row r="553" spans="1:2" x14ac:dyDescent="0.25">
      <c r="A553" s="6" t="s">
        <v>8372</v>
      </c>
      <c r="B553" s="9">
        <v>1</v>
      </c>
    </row>
    <row r="554" spans="1:2" x14ac:dyDescent="0.25">
      <c r="A554" s="6" t="s">
        <v>12004</v>
      </c>
      <c r="B554" s="9">
        <v>1</v>
      </c>
    </row>
    <row r="555" spans="1:2" x14ac:dyDescent="0.25">
      <c r="A555" s="6" t="s">
        <v>12102</v>
      </c>
      <c r="B555" s="9">
        <v>1</v>
      </c>
    </row>
    <row r="556" spans="1:2" x14ac:dyDescent="0.25">
      <c r="A556" s="6" t="s">
        <v>11915</v>
      </c>
      <c r="B556" s="9">
        <v>1</v>
      </c>
    </row>
    <row r="557" spans="1:2" x14ac:dyDescent="0.25">
      <c r="A557" s="6" t="s">
        <v>10455</v>
      </c>
      <c r="B557" s="9">
        <v>1</v>
      </c>
    </row>
    <row r="558" spans="1:2" x14ac:dyDescent="0.25">
      <c r="A558" s="6" t="s">
        <v>10370</v>
      </c>
      <c r="B558" s="9">
        <v>1</v>
      </c>
    </row>
    <row r="559" spans="1:2" x14ac:dyDescent="0.25">
      <c r="A559" s="6" t="s">
        <v>11155</v>
      </c>
      <c r="B559" s="9">
        <v>1</v>
      </c>
    </row>
    <row r="560" spans="1:2" x14ac:dyDescent="0.25">
      <c r="A560" s="6" t="s">
        <v>11703</v>
      </c>
      <c r="B560" s="9">
        <v>1</v>
      </c>
    </row>
    <row r="561" spans="1:2" x14ac:dyDescent="0.25">
      <c r="A561" s="6" t="s">
        <v>11706</v>
      </c>
      <c r="B561" s="9">
        <v>1</v>
      </c>
    </row>
    <row r="562" spans="1:2" x14ac:dyDescent="0.25">
      <c r="A562" s="6" t="s">
        <v>11633</v>
      </c>
      <c r="B562" s="9">
        <v>1</v>
      </c>
    </row>
    <row r="563" spans="1:2" x14ac:dyDescent="0.25">
      <c r="A563" s="6" t="s">
        <v>11621</v>
      </c>
      <c r="B563" s="9">
        <v>3</v>
      </c>
    </row>
    <row r="564" spans="1:2" x14ac:dyDescent="0.25">
      <c r="A564" s="6" t="s">
        <v>11638</v>
      </c>
      <c r="B564" s="9">
        <v>4</v>
      </c>
    </row>
    <row r="565" spans="1:2" x14ac:dyDescent="0.25">
      <c r="A565" s="6" t="s">
        <v>11625</v>
      </c>
      <c r="B565" s="9">
        <v>2</v>
      </c>
    </row>
    <row r="566" spans="1:2" x14ac:dyDescent="0.25">
      <c r="A566" s="6" t="s">
        <v>11657</v>
      </c>
      <c r="B566" s="9">
        <v>3</v>
      </c>
    </row>
    <row r="567" spans="1:2" x14ac:dyDescent="0.25">
      <c r="A567" s="6" t="s">
        <v>11587</v>
      </c>
      <c r="B567" s="9">
        <v>1</v>
      </c>
    </row>
    <row r="568" spans="1:2" x14ac:dyDescent="0.25">
      <c r="A568" s="6" t="s">
        <v>11431</v>
      </c>
      <c r="B568" s="9">
        <v>1</v>
      </c>
    </row>
    <row r="569" spans="1:2" x14ac:dyDescent="0.25">
      <c r="A569" s="6" t="s">
        <v>11857</v>
      </c>
      <c r="B569" s="9">
        <v>1</v>
      </c>
    </row>
    <row r="570" spans="1:2" x14ac:dyDescent="0.25">
      <c r="A570" s="6" t="s">
        <v>11610</v>
      </c>
      <c r="B570" s="9">
        <v>2</v>
      </c>
    </row>
    <row r="571" spans="1:2" x14ac:dyDescent="0.25">
      <c r="A571" s="6" t="s">
        <v>11671</v>
      </c>
      <c r="B571" s="9">
        <v>1</v>
      </c>
    </row>
    <row r="572" spans="1:2" x14ac:dyDescent="0.25">
      <c r="A572" s="6" t="s">
        <v>11776</v>
      </c>
      <c r="B572" s="9">
        <v>1</v>
      </c>
    </row>
    <row r="573" spans="1:2" x14ac:dyDescent="0.25">
      <c r="A573" s="6" t="s">
        <v>11733</v>
      </c>
      <c r="B573" s="9">
        <v>1</v>
      </c>
    </row>
    <row r="574" spans="1:2" x14ac:dyDescent="0.25">
      <c r="A574" s="6" t="s">
        <v>11796</v>
      </c>
      <c r="B574" s="9">
        <v>1</v>
      </c>
    </row>
    <row r="575" spans="1:2" x14ac:dyDescent="0.25">
      <c r="A575" s="6" t="s">
        <v>11789</v>
      </c>
      <c r="B575" s="9">
        <v>1</v>
      </c>
    </row>
    <row r="576" spans="1:2" x14ac:dyDescent="0.25">
      <c r="A576" s="6" t="s">
        <v>11781</v>
      </c>
      <c r="B576" s="9">
        <v>1</v>
      </c>
    </row>
    <row r="577" spans="1:2" x14ac:dyDescent="0.25">
      <c r="A577" s="6" t="s">
        <v>10351</v>
      </c>
      <c r="B577" s="9">
        <v>1</v>
      </c>
    </row>
    <row r="578" spans="1:2" x14ac:dyDescent="0.25">
      <c r="A578" s="6" t="s">
        <v>12043</v>
      </c>
      <c r="B578" s="9">
        <v>1</v>
      </c>
    </row>
    <row r="579" spans="1:2" x14ac:dyDescent="0.25">
      <c r="A579" s="6" t="s">
        <v>11792</v>
      </c>
      <c r="B579" s="9">
        <v>1</v>
      </c>
    </row>
    <row r="580" spans="1:2" x14ac:dyDescent="0.25">
      <c r="A580" s="6" t="s">
        <v>11499</v>
      </c>
      <c r="B580" s="9">
        <v>1</v>
      </c>
    </row>
    <row r="581" spans="1:2" x14ac:dyDescent="0.25">
      <c r="A581" s="6" t="s">
        <v>11519</v>
      </c>
      <c r="B581" s="9">
        <v>1</v>
      </c>
    </row>
    <row r="582" spans="1:2" x14ac:dyDescent="0.25">
      <c r="A582" s="6" t="s">
        <v>12189</v>
      </c>
      <c r="B582" s="9">
        <v>1</v>
      </c>
    </row>
    <row r="583" spans="1:2" x14ac:dyDescent="0.25">
      <c r="A583" s="6" t="s">
        <v>12143</v>
      </c>
      <c r="B583" s="9">
        <v>1</v>
      </c>
    </row>
    <row r="584" spans="1:2" x14ac:dyDescent="0.25">
      <c r="A584" s="6" t="s">
        <v>10520</v>
      </c>
      <c r="B584" s="9">
        <v>1</v>
      </c>
    </row>
    <row r="585" spans="1:2" x14ac:dyDescent="0.25">
      <c r="A585" s="6" t="s">
        <v>9601</v>
      </c>
      <c r="B585" s="9">
        <v>1</v>
      </c>
    </row>
    <row r="586" spans="1:2" x14ac:dyDescent="0.25">
      <c r="A586" s="6" t="s">
        <v>8576</v>
      </c>
      <c r="B586" s="9">
        <v>1</v>
      </c>
    </row>
    <row r="587" spans="1:2" x14ac:dyDescent="0.25">
      <c r="A587" s="6" t="s">
        <v>8293</v>
      </c>
      <c r="B587" s="9">
        <v>1</v>
      </c>
    </row>
    <row r="588" spans="1:2" x14ac:dyDescent="0.25">
      <c r="A588" s="6" t="s">
        <v>10831</v>
      </c>
      <c r="B588" s="9">
        <v>1</v>
      </c>
    </row>
    <row r="589" spans="1:2" x14ac:dyDescent="0.25">
      <c r="A589" s="6" t="s">
        <v>7419</v>
      </c>
      <c r="B589" s="9">
        <v>1</v>
      </c>
    </row>
    <row r="590" spans="1:2" x14ac:dyDescent="0.25">
      <c r="A590" s="6" t="s">
        <v>7823</v>
      </c>
      <c r="B590" s="9">
        <v>1</v>
      </c>
    </row>
    <row r="591" spans="1:2" x14ac:dyDescent="0.25">
      <c r="A591" s="6" t="s">
        <v>8975</v>
      </c>
      <c r="B591" s="9">
        <v>1</v>
      </c>
    </row>
    <row r="592" spans="1:2" x14ac:dyDescent="0.25">
      <c r="A592" s="6" t="s">
        <v>8595</v>
      </c>
      <c r="B592" s="9">
        <v>1</v>
      </c>
    </row>
    <row r="593" spans="1:2" x14ac:dyDescent="0.25">
      <c r="A593" s="6" t="s">
        <v>9572</v>
      </c>
      <c r="B593" s="9">
        <v>1</v>
      </c>
    </row>
    <row r="594" spans="1:2" x14ac:dyDescent="0.25">
      <c r="A594" s="6" t="s">
        <v>12034</v>
      </c>
      <c r="B594" s="9">
        <v>1</v>
      </c>
    </row>
    <row r="595" spans="1:2" x14ac:dyDescent="0.25">
      <c r="A595" s="6" t="s">
        <v>9848</v>
      </c>
      <c r="B595" s="9">
        <v>1</v>
      </c>
    </row>
    <row r="596" spans="1:2" x14ac:dyDescent="0.25">
      <c r="A596" s="6" t="s">
        <v>10926</v>
      </c>
      <c r="B596" s="9">
        <v>1</v>
      </c>
    </row>
    <row r="597" spans="1:2" x14ac:dyDescent="0.25">
      <c r="A597" s="6" t="s">
        <v>8263</v>
      </c>
      <c r="B597" s="9">
        <v>1</v>
      </c>
    </row>
    <row r="598" spans="1:2" x14ac:dyDescent="0.25">
      <c r="A598" s="6" t="s">
        <v>12142</v>
      </c>
      <c r="B598" s="9">
        <v>1</v>
      </c>
    </row>
    <row r="599" spans="1:2" x14ac:dyDescent="0.25">
      <c r="A599" s="6" t="s">
        <v>9866</v>
      </c>
      <c r="B599" s="9">
        <v>1</v>
      </c>
    </row>
    <row r="600" spans="1:2" x14ac:dyDescent="0.25">
      <c r="A600" s="6" t="s">
        <v>11445</v>
      </c>
      <c r="B600" s="9">
        <v>1</v>
      </c>
    </row>
    <row r="601" spans="1:2" x14ac:dyDescent="0.25">
      <c r="A601" s="6" t="s">
        <v>2991</v>
      </c>
      <c r="B601" s="9">
        <v>2</v>
      </c>
    </row>
    <row r="602" spans="1:2" x14ac:dyDescent="0.25">
      <c r="A602" s="6" t="s">
        <v>11724</v>
      </c>
      <c r="B602" s="9">
        <v>2</v>
      </c>
    </row>
    <row r="603" spans="1:2" x14ac:dyDescent="0.25">
      <c r="A603" s="6" t="s">
        <v>11847</v>
      </c>
      <c r="B603" s="9">
        <v>1</v>
      </c>
    </row>
    <row r="604" spans="1:2" x14ac:dyDescent="0.25">
      <c r="A604" s="6" t="s">
        <v>10379</v>
      </c>
      <c r="B604" s="9">
        <v>1</v>
      </c>
    </row>
    <row r="605" spans="1:2" x14ac:dyDescent="0.25">
      <c r="A605" s="6" t="s">
        <v>11996</v>
      </c>
      <c r="B605" s="9">
        <v>1</v>
      </c>
    </row>
    <row r="606" spans="1:2" x14ac:dyDescent="0.25">
      <c r="A606" s="6" t="s">
        <v>12197</v>
      </c>
      <c r="B606" s="9">
        <v>1</v>
      </c>
    </row>
    <row r="607" spans="1:2" x14ac:dyDescent="0.25">
      <c r="A607" s="6" t="s">
        <v>12021</v>
      </c>
      <c r="B607" s="9">
        <v>1</v>
      </c>
    </row>
    <row r="608" spans="1:2" x14ac:dyDescent="0.25">
      <c r="A608" s="6" t="s">
        <v>9065</v>
      </c>
      <c r="B608" s="9">
        <v>1</v>
      </c>
    </row>
    <row r="609" spans="1:2" x14ac:dyDescent="0.25">
      <c r="A609" s="6" t="s">
        <v>6059</v>
      </c>
      <c r="B609" s="9">
        <v>1</v>
      </c>
    </row>
    <row r="610" spans="1:2" x14ac:dyDescent="0.25">
      <c r="A610" s="6" t="s">
        <v>12198</v>
      </c>
      <c r="B610" s="9">
        <v>1</v>
      </c>
    </row>
    <row r="611" spans="1:2" x14ac:dyDescent="0.25">
      <c r="A611" s="6" t="s">
        <v>10465</v>
      </c>
      <c r="B611" s="9">
        <v>1</v>
      </c>
    </row>
    <row r="612" spans="1:2" x14ac:dyDescent="0.25">
      <c r="A612" s="6" t="s">
        <v>11581</v>
      </c>
      <c r="B612" s="9">
        <v>1</v>
      </c>
    </row>
    <row r="613" spans="1:2" x14ac:dyDescent="0.25">
      <c r="A613" s="6" t="s">
        <v>11575</v>
      </c>
      <c r="B613" s="9">
        <v>1</v>
      </c>
    </row>
    <row r="614" spans="1:2" x14ac:dyDescent="0.25">
      <c r="A614" s="6" t="s">
        <v>11466</v>
      </c>
      <c r="B614" s="9">
        <v>1</v>
      </c>
    </row>
    <row r="615" spans="1:2" x14ac:dyDescent="0.25">
      <c r="A615" s="6" t="s">
        <v>11600</v>
      </c>
      <c r="B615" s="9">
        <v>1</v>
      </c>
    </row>
    <row r="616" spans="1:2" x14ac:dyDescent="0.25">
      <c r="A616" s="6" t="s">
        <v>11570</v>
      </c>
      <c r="B616" s="9">
        <v>1</v>
      </c>
    </row>
    <row r="617" spans="1:2" x14ac:dyDescent="0.25">
      <c r="A617" s="6" t="s">
        <v>12149</v>
      </c>
      <c r="B617" s="9">
        <v>1</v>
      </c>
    </row>
    <row r="618" spans="1:2" x14ac:dyDescent="0.25">
      <c r="A618" s="6" t="s">
        <v>1791</v>
      </c>
      <c r="B618" s="9">
        <v>1</v>
      </c>
    </row>
    <row r="619" spans="1:2" x14ac:dyDescent="0.25">
      <c r="A619" s="6" t="s">
        <v>12164</v>
      </c>
      <c r="B619" s="9">
        <v>1</v>
      </c>
    </row>
    <row r="620" spans="1:2" x14ac:dyDescent="0.25">
      <c r="A620" s="6" t="s">
        <v>12103</v>
      </c>
      <c r="B620" s="9">
        <v>1</v>
      </c>
    </row>
    <row r="621" spans="1:2" x14ac:dyDescent="0.25">
      <c r="A621" s="6" t="s">
        <v>12042</v>
      </c>
      <c r="B621" s="9">
        <v>1</v>
      </c>
    </row>
    <row r="622" spans="1:2" x14ac:dyDescent="0.25">
      <c r="A622" s="6" t="s">
        <v>12187</v>
      </c>
      <c r="B622" s="9">
        <v>1</v>
      </c>
    </row>
    <row r="623" spans="1:2" x14ac:dyDescent="0.25">
      <c r="A623" s="6" t="s">
        <v>11987</v>
      </c>
      <c r="B623" s="9">
        <v>1</v>
      </c>
    </row>
    <row r="624" spans="1:2" x14ac:dyDescent="0.25">
      <c r="A624" s="6" t="s">
        <v>3356</v>
      </c>
      <c r="B624" s="9">
        <v>1</v>
      </c>
    </row>
    <row r="625" spans="1:2" x14ac:dyDescent="0.25">
      <c r="A625" s="6" t="s">
        <v>12180</v>
      </c>
      <c r="B625" s="9">
        <v>1</v>
      </c>
    </row>
    <row r="626" spans="1:2" x14ac:dyDescent="0.25">
      <c r="A626" s="6" t="s">
        <v>468</v>
      </c>
      <c r="B626" s="9">
        <v>2</v>
      </c>
    </row>
    <row r="627" spans="1:2" x14ac:dyDescent="0.25">
      <c r="A627" s="6" t="s">
        <v>11713</v>
      </c>
      <c r="B627" s="9">
        <v>1</v>
      </c>
    </row>
    <row r="628" spans="1:2" x14ac:dyDescent="0.25">
      <c r="A628" s="6" t="s">
        <v>832</v>
      </c>
      <c r="B628" s="9">
        <v>1</v>
      </c>
    </row>
    <row r="629" spans="1:2" x14ac:dyDescent="0.25">
      <c r="A629" s="6" t="s">
        <v>641</v>
      </c>
      <c r="B629" s="9">
        <v>2</v>
      </c>
    </row>
    <row r="630" spans="1:2" x14ac:dyDescent="0.25">
      <c r="A630" s="6" t="s">
        <v>5807</v>
      </c>
      <c r="B630" s="9">
        <v>1</v>
      </c>
    </row>
    <row r="631" spans="1:2" x14ac:dyDescent="0.25">
      <c r="A631" s="6" t="s">
        <v>5992</v>
      </c>
      <c r="B631" s="9">
        <v>1</v>
      </c>
    </row>
    <row r="632" spans="1:2" x14ac:dyDescent="0.25">
      <c r="A632" s="6" t="s">
        <v>11817</v>
      </c>
      <c r="B632" s="9">
        <v>1</v>
      </c>
    </row>
    <row r="633" spans="1:2" x14ac:dyDescent="0.25">
      <c r="A633" s="6" t="s">
        <v>11734</v>
      </c>
      <c r="B633" s="9">
        <v>1</v>
      </c>
    </row>
    <row r="634" spans="1:2" x14ac:dyDescent="0.25">
      <c r="A634" s="6" t="s">
        <v>11554</v>
      </c>
      <c r="B634" s="9">
        <v>1</v>
      </c>
    </row>
    <row r="635" spans="1:2" x14ac:dyDescent="0.25">
      <c r="A635" s="6" t="s">
        <v>666</v>
      </c>
      <c r="B635" s="9">
        <v>1</v>
      </c>
    </row>
    <row r="636" spans="1:2" x14ac:dyDescent="0.25">
      <c r="A636" s="6" t="s">
        <v>11873</v>
      </c>
      <c r="B636" s="9">
        <v>1</v>
      </c>
    </row>
    <row r="637" spans="1:2" x14ac:dyDescent="0.25">
      <c r="A637" s="6" t="s">
        <v>12193</v>
      </c>
      <c r="B637" s="9">
        <v>1</v>
      </c>
    </row>
    <row r="638" spans="1:2" x14ac:dyDescent="0.25">
      <c r="A638" s="6" t="s">
        <v>11715</v>
      </c>
      <c r="B638" s="9">
        <v>1</v>
      </c>
    </row>
    <row r="639" spans="1:2" x14ac:dyDescent="0.25">
      <c r="A639" s="6" t="s">
        <v>1986</v>
      </c>
      <c r="B639" s="9">
        <v>1</v>
      </c>
    </row>
    <row r="640" spans="1:2" x14ac:dyDescent="0.25">
      <c r="A640" s="6" t="s">
        <v>11911</v>
      </c>
      <c r="B640" s="9">
        <v>1</v>
      </c>
    </row>
    <row r="641" spans="1:2" x14ac:dyDescent="0.25">
      <c r="A641" s="6" t="s">
        <v>6114</v>
      </c>
      <c r="B641" s="9">
        <v>1</v>
      </c>
    </row>
    <row r="642" spans="1:2" x14ac:dyDescent="0.25">
      <c r="A642" s="6" t="s">
        <v>11820</v>
      </c>
      <c r="B642" s="9">
        <v>1</v>
      </c>
    </row>
    <row r="643" spans="1:2" x14ac:dyDescent="0.25">
      <c r="A643" s="6" t="s">
        <v>11841</v>
      </c>
      <c r="B643" s="9">
        <v>1</v>
      </c>
    </row>
    <row r="644" spans="1:2" x14ac:dyDescent="0.25">
      <c r="A644" s="6" t="s">
        <v>6021</v>
      </c>
      <c r="B644" s="9">
        <v>1</v>
      </c>
    </row>
    <row r="645" spans="1:2" x14ac:dyDescent="0.25">
      <c r="A645" s="6" t="s">
        <v>11874</v>
      </c>
      <c r="B645" s="9">
        <v>1</v>
      </c>
    </row>
    <row r="646" spans="1:2" x14ac:dyDescent="0.25">
      <c r="A646" s="6" t="s">
        <v>11923</v>
      </c>
      <c r="B646" s="9">
        <v>1</v>
      </c>
    </row>
    <row r="647" spans="1:2" x14ac:dyDescent="0.25">
      <c r="A647" s="6" t="s">
        <v>1861</v>
      </c>
      <c r="B647" s="9">
        <v>1</v>
      </c>
    </row>
    <row r="648" spans="1:2" x14ac:dyDescent="0.25">
      <c r="A648" s="6" t="s">
        <v>12139</v>
      </c>
      <c r="B648" s="9">
        <v>1</v>
      </c>
    </row>
    <row r="649" spans="1:2" x14ac:dyDescent="0.25">
      <c r="A649" s="6" t="s">
        <v>11460</v>
      </c>
      <c r="B649" s="9">
        <v>1</v>
      </c>
    </row>
    <row r="650" spans="1:2" x14ac:dyDescent="0.25">
      <c r="A650" s="6" t="s">
        <v>11566</v>
      </c>
      <c r="B650" s="9">
        <v>1</v>
      </c>
    </row>
    <row r="651" spans="1:2" x14ac:dyDescent="0.25">
      <c r="A651" s="6" t="s">
        <v>11366</v>
      </c>
      <c r="B651" s="9">
        <v>2</v>
      </c>
    </row>
    <row r="652" spans="1:2" x14ac:dyDescent="0.25">
      <c r="A652" s="6" t="s">
        <v>11441</v>
      </c>
      <c r="B652" s="9">
        <v>1</v>
      </c>
    </row>
    <row r="653" spans="1:2" x14ac:dyDescent="0.25">
      <c r="A653" s="6" t="s">
        <v>12202</v>
      </c>
      <c r="B653" s="9">
        <v>1</v>
      </c>
    </row>
    <row r="654" spans="1:2" x14ac:dyDescent="0.25">
      <c r="A654" s="6" t="s">
        <v>10867</v>
      </c>
      <c r="B654" s="9">
        <v>1</v>
      </c>
    </row>
    <row r="655" spans="1:2" x14ac:dyDescent="0.25">
      <c r="A655" s="6" t="s">
        <v>12064</v>
      </c>
      <c r="B655" s="9">
        <v>1</v>
      </c>
    </row>
    <row r="656" spans="1:2" x14ac:dyDescent="0.25">
      <c r="A656" s="6" t="s">
        <v>11944</v>
      </c>
      <c r="B656" s="9">
        <v>1</v>
      </c>
    </row>
    <row r="657" spans="1:2" x14ac:dyDescent="0.25">
      <c r="A657" s="6" t="s">
        <v>11960</v>
      </c>
      <c r="B657" s="9">
        <v>1</v>
      </c>
    </row>
    <row r="658" spans="1:2" x14ac:dyDescent="0.25">
      <c r="A658" s="6" t="s">
        <v>11943</v>
      </c>
      <c r="B658" s="9">
        <v>1</v>
      </c>
    </row>
    <row r="659" spans="1:2" x14ac:dyDescent="0.25">
      <c r="A659" s="6" t="s">
        <v>12157</v>
      </c>
      <c r="B659" s="9">
        <v>1</v>
      </c>
    </row>
    <row r="660" spans="1:2" x14ac:dyDescent="0.25">
      <c r="A660" s="6" t="s">
        <v>11988</v>
      </c>
      <c r="B660" s="9">
        <v>1</v>
      </c>
    </row>
    <row r="661" spans="1:2" x14ac:dyDescent="0.25">
      <c r="A661" s="6" t="s">
        <v>11945</v>
      </c>
      <c r="B661" s="9">
        <v>1</v>
      </c>
    </row>
    <row r="662" spans="1:2" x14ac:dyDescent="0.25">
      <c r="A662" s="6" t="s">
        <v>11957</v>
      </c>
      <c r="B662" s="9">
        <v>1</v>
      </c>
    </row>
    <row r="663" spans="1:2" x14ac:dyDescent="0.25">
      <c r="A663" s="6" t="s">
        <v>12163</v>
      </c>
      <c r="B663" s="9">
        <v>1</v>
      </c>
    </row>
    <row r="664" spans="1:2" x14ac:dyDescent="0.25">
      <c r="A664" s="6" t="s">
        <v>12009</v>
      </c>
      <c r="B664" s="9">
        <v>1</v>
      </c>
    </row>
    <row r="665" spans="1:2" x14ac:dyDescent="0.25">
      <c r="A665" s="6" t="s">
        <v>12186</v>
      </c>
      <c r="B665" s="9">
        <v>1</v>
      </c>
    </row>
    <row r="666" spans="1:2" x14ac:dyDescent="0.25">
      <c r="A666" s="6" t="s">
        <v>12081</v>
      </c>
      <c r="B666" s="9">
        <v>1</v>
      </c>
    </row>
    <row r="667" spans="1:2" x14ac:dyDescent="0.25">
      <c r="A667" s="6" t="s">
        <v>12179</v>
      </c>
      <c r="B667" s="9">
        <v>1</v>
      </c>
    </row>
    <row r="668" spans="1:2" x14ac:dyDescent="0.25">
      <c r="A668" s="6" t="s">
        <v>8126</v>
      </c>
      <c r="B668" s="9">
        <v>1</v>
      </c>
    </row>
    <row r="669" spans="1:2" x14ac:dyDescent="0.25">
      <c r="A669" s="6" t="s">
        <v>12013</v>
      </c>
      <c r="B669" s="9">
        <v>1</v>
      </c>
    </row>
    <row r="670" spans="1:2" x14ac:dyDescent="0.25">
      <c r="A670" s="6" t="s">
        <v>11704</v>
      </c>
      <c r="B670" s="9">
        <v>2</v>
      </c>
    </row>
    <row r="671" spans="1:2" x14ac:dyDescent="0.25">
      <c r="A671" s="6" t="s">
        <v>9792</v>
      </c>
      <c r="B671" s="9">
        <v>1</v>
      </c>
    </row>
    <row r="672" spans="1:2" x14ac:dyDescent="0.25">
      <c r="A672" s="6" t="s">
        <v>4852</v>
      </c>
      <c r="B672" s="9">
        <v>1</v>
      </c>
    </row>
    <row r="673" spans="1:2" x14ac:dyDescent="0.25">
      <c r="A673" s="6" t="s">
        <v>3849</v>
      </c>
      <c r="B673" s="9">
        <v>1</v>
      </c>
    </row>
    <row r="674" spans="1:2" x14ac:dyDescent="0.25">
      <c r="A674" s="6" t="s">
        <v>11822</v>
      </c>
      <c r="B674" s="9">
        <v>1</v>
      </c>
    </row>
    <row r="675" spans="1:2" x14ac:dyDescent="0.25">
      <c r="A675" s="6" t="s">
        <v>6265</v>
      </c>
      <c r="B675" s="9">
        <v>1</v>
      </c>
    </row>
    <row r="676" spans="1:2" x14ac:dyDescent="0.25">
      <c r="A676" s="6" t="s">
        <v>6790</v>
      </c>
      <c r="B676" s="9">
        <v>1</v>
      </c>
    </row>
    <row r="677" spans="1:2" x14ac:dyDescent="0.25">
      <c r="A677" s="6" t="s">
        <v>4656</v>
      </c>
      <c r="B677" s="9">
        <v>1</v>
      </c>
    </row>
    <row r="678" spans="1:2" x14ac:dyDescent="0.25">
      <c r="A678" s="6" t="s">
        <v>11899</v>
      </c>
      <c r="B678" s="9">
        <v>1</v>
      </c>
    </row>
    <row r="679" spans="1:2" x14ac:dyDescent="0.25">
      <c r="A679" s="6" t="s">
        <v>5672</v>
      </c>
      <c r="B679" s="9">
        <v>1</v>
      </c>
    </row>
    <row r="680" spans="1:2" x14ac:dyDescent="0.25">
      <c r="A680" s="6" t="s">
        <v>4554</v>
      </c>
      <c r="B680" s="9">
        <v>1</v>
      </c>
    </row>
    <row r="681" spans="1:2" x14ac:dyDescent="0.25">
      <c r="A681" s="6" t="s">
        <v>4925</v>
      </c>
      <c r="B681" s="9">
        <v>1</v>
      </c>
    </row>
    <row r="682" spans="1:2" x14ac:dyDescent="0.25">
      <c r="A682" s="6" t="s">
        <v>6180</v>
      </c>
      <c r="B682" s="9">
        <v>1</v>
      </c>
    </row>
    <row r="683" spans="1:2" x14ac:dyDescent="0.25">
      <c r="A683" s="6" t="s">
        <v>11801</v>
      </c>
      <c r="B683" s="9">
        <v>1</v>
      </c>
    </row>
    <row r="684" spans="1:2" x14ac:dyDescent="0.25">
      <c r="A684" s="6" t="s">
        <v>4946</v>
      </c>
      <c r="B684" s="9">
        <v>1</v>
      </c>
    </row>
    <row r="685" spans="1:2" x14ac:dyDescent="0.25">
      <c r="A685" s="6" t="s">
        <v>5737</v>
      </c>
      <c r="B685" s="9">
        <v>1</v>
      </c>
    </row>
    <row r="686" spans="1:2" x14ac:dyDescent="0.25">
      <c r="A686" s="6" t="s">
        <v>5907</v>
      </c>
      <c r="B686" s="9">
        <v>1</v>
      </c>
    </row>
    <row r="687" spans="1:2" x14ac:dyDescent="0.25">
      <c r="A687" s="6" t="s">
        <v>1578</v>
      </c>
      <c r="B687" s="9">
        <v>1</v>
      </c>
    </row>
    <row r="688" spans="1:2" x14ac:dyDescent="0.25">
      <c r="A688" s="6" t="s">
        <v>11427</v>
      </c>
      <c r="B688" s="9">
        <v>1</v>
      </c>
    </row>
    <row r="689" spans="1:2" x14ac:dyDescent="0.25">
      <c r="A689" s="6" t="s">
        <v>1286</v>
      </c>
      <c r="B689" s="9">
        <v>1</v>
      </c>
    </row>
    <row r="690" spans="1:2" x14ac:dyDescent="0.25">
      <c r="A690" s="6" t="s">
        <v>1135</v>
      </c>
      <c r="B690" s="9">
        <v>1</v>
      </c>
    </row>
    <row r="691" spans="1:2" x14ac:dyDescent="0.25">
      <c r="A691" s="6" t="s">
        <v>11560</v>
      </c>
      <c r="B691" s="9">
        <v>1</v>
      </c>
    </row>
    <row r="692" spans="1:2" x14ac:dyDescent="0.25">
      <c r="A692" s="6" t="s">
        <v>12165</v>
      </c>
      <c r="B692" s="9">
        <v>1</v>
      </c>
    </row>
    <row r="693" spans="1:2" x14ac:dyDescent="0.25">
      <c r="A693" s="6" t="s">
        <v>12131</v>
      </c>
      <c r="B693" s="9">
        <v>1</v>
      </c>
    </row>
    <row r="694" spans="1:2" x14ac:dyDescent="0.25">
      <c r="A694" s="6" t="s">
        <v>964</v>
      </c>
      <c r="B694" s="9">
        <v>1</v>
      </c>
    </row>
    <row r="695" spans="1:2" x14ac:dyDescent="0.25">
      <c r="A695" s="6" t="s">
        <v>11464</v>
      </c>
      <c r="B695" s="9">
        <v>1</v>
      </c>
    </row>
    <row r="696" spans="1:2" x14ac:dyDescent="0.25">
      <c r="A696" s="6" t="s">
        <v>11860</v>
      </c>
      <c r="B696" s="9">
        <v>1</v>
      </c>
    </row>
    <row r="697" spans="1:2" x14ac:dyDescent="0.25">
      <c r="A697" s="6" t="s">
        <v>11580</v>
      </c>
      <c r="B697" s="9">
        <v>1</v>
      </c>
    </row>
    <row r="698" spans="1:2" x14ac:dyDescent="0.25">
      <c r="A698" s="6" t="s">
        <v>11994</v>
      </c>
      <c r="B698" s="9">
        <v>1</v>
      </c>
    </row>
    <row r="699" spans="1:2" x14ac:dyDescent="0.25">
      <c r="A699" s="6" t="s">
        <v>11592</v>
      </c>
      <c r="B699" s="9">
        <v>1</v>
      </c>
    </row>
    <row r="700" spans="1:2" x14ac:dyDescent="0.25">
      <c r="A700" s="6" t="s">
        <v>5154</v>
      </c>
      <c r="B700" s="9">
        <v>1</v>
      </c>
    </row>
    <row r="701" spans="1:2" x14ac:dyDescent="0.25">
      <c r="A701" s="6" t="s">
        <v>5291</v>
      </c>
      <c r="B701" s="9">
        <v>1</v>
      </c>
    </row>
    <row r="702" spans="1:2" x14ac:dyDescent="0.25">
      <c r="A702" s="6" t="s">
        <v>12152</v>
      </c>
      <c r="B702" s="9">
        <v>1</v>
      </c>
    </row>
    <row r="703" spans="1:2" x14ac:dyDescent="0.25">
      <c r="A703" s="6" t="s">
        <v>11978</v>
      </c>
      <c r="B703" s="9">
        <v>1</v>
      </c>
    </row>
    <row r="704" spans="1:2" x14ac:dyDescent="0.25">
      <c r="A704" s="6" t="s">
        <v>12088</v>
      </c>
      <c r="B704" s="9">
        <v>1</v>
      </c>
    </row>
    <row r="705" spans="1:2" x14ac:dyDescent="0.25">
      <c r="A705" s="6" t="s">
        <v>12171</v>
      </c>
      <c r="B705" s="9">
        <v>1</v>
      </c>
    </row>
    <row r="706" spans="1:2" x14ac:dyDescent="0.25">
      <c r="A706" s="6" t="s">
        <v>11826</v>
      </c>
      <c r="B706" s="9">
        <v>1</v>
      </c>
    </row>
    <row r="707" spans="1:2" x14ac:dyDescent="0.25">
      <c r="A707" s="6" t="s">
        <v>12099</v>
      </c>
      <c r="B707" s="9">
        <v>1</v>
      </c>
    </row>
    <row r="708" spans="1:2" x14ac:dyDescent="0.25">
      <c r="A708" s="6" t="s">
        <v>11765</v>
      </c>
      <c r="B708" s="9">
        <v>1</v>
      </c>
    </row>
    <row r="709" spans="1:2" x14ac:dyDescent="0.25">
      <c r="A709" s="6" t="s">
        <v>11432</v>
      </c>
      <c r="B709" s="9">
        <v>1</v>
      </c>
    </row>
    <row r="710" spans="1:2" x14ac:dyDescent="0.25">
      <c r="A710" s="6" t="s">
        <v>11562</v>
      </c>
      <c r="B710" s="9">
        <v>1</v>
      </c>
    </row>
    <row r="711" spans="1:2" x14ac:dyDescent="0.25">
      <c r="A711" s="6" t="s">
        <v>11655</v>
      </c>
      <c r="B711" s="9">
        <v>1</v>
      </c>
    </row>
    <row r="712" spans="1:2" x14ac:dyDescent="0.25">
      <c r="A712" s="6" t="s">
        <v>11616</v>
      </c>
      <c r="B712" s="9">
        <v>1</v>
      </c>
    </row>
    <row r="713" spans="1:2" x14ac:dyDescent="0.25">
      <c r="A713" s="6" t="s">
        <v>11615</v>
      </c>
      <c r="B713" s="9">
        <v>1</v>
      </c>
    </row>
    <row r="714" spans="1:2" x14ac:dyDescent="0.25">
      <c r="A714" s="6" t="s">
        <v>11506</v>
      </c>
      <c r="B714" s="9">
        <v>1</v>
      </c>
    </row>
    <row r="715" spans="1:2" x14ac:dyDescent="0.25">
      <c r="A715" s="6" t="s">
        <v>11529</v>
      </c>
      <c r="B715" s="9">
        <v>1</v>
      </c>
    </row>
    <row r="716" spans="1:2" x14ac:dyDescent="0.25">
      <c r="A716" s="6" t="s">
        <v>11385</v>
      </c>
      <c r="B716" s="9">
        <v>1</v>
      </c>
    </row>
    <row r="717" spans="1:2" x14ac:dyDescent="0.25">
      <c r="A717" s="6" t="s">
        <v>11673</v>
      </c>
      <c r="B717" s="9">
        <v>1</v>
      </c>
    </row>
    <row r="718" spans="1:2" x14ac:dyDescent="0.25">
      <c r="A718" s="6" t="s">
        <v>11604</v>
      </c>
      <c r="B718" s="9">
        <v>1</v>
      </c>
    </row>
    <row r="719" spans="1:2" x14ac:dyDescent="0.25">
      <c r="A719" s="6" t="s">
        <v>11458</v>
      </c>
      <c r="B719" s="9">
        <v>1</v>
      </c>
    </row>
    <row r="720" spans="1:2" x14ac:dyDescent="0.25">
      <c r="A720" s="6" t="s">
        <v>2942</v>
      </c>
      <c r="B720" s="9">
        <v>1</v>
      </c>
    </row>
    <row r="721" spans="1:2" x14ac:dyDescent="0.25">
      <c r="A721" s="6" t="s">
        <v>6402</v>
      </c>
      <c r="B721" s="9">
        <v>1</v>
      </c>
    </row>
    <row r="722" spans="1:2" x14ac:dyDescent="0.25">
      <c r="A722" s="6" t="s">
        <v>11363</v>
      </c>
      <c r="B722" s="9">
        <v>1</v>
      </c>
    </row>
    <row r="723" spans="1:2" x14ac:dyDescent="0.25">
      <c r="A723" s="6" t="s">
        <v>11595</v>
      </c>
      <c r="B723" s="9">
        <v>1</v>
      </c>
    </row>
    <row r="724" spans="1:2" x14ac:dyDescent="0.25">
      <c r="A724" s="6" t="s">
        <v>11585</v>
      </c>
      <c r="B724" s="9">
        <v>1</v>
      </c>
    </row>
    <row r="725" spans="1:2" x14ac:dyDescent="0.25">
      <c r="A725" s="6" t="s">
        <v>12027</v>
      </c>
      <c r="B725" s="9">
        <v>1</v>
      </c>
    </row>
    <row r="726" spans="1:2" x14ac:dyDescent="0.25">
      <c r="A726" s="6" t="s">
        <v>11362</v>
      </c>
      <c r="B726" s="9">
        <v>3</v>
      </c>
    </row>
    <row r="727" spans="1:2" x14ac:dyDescent="0.25">
      <c r="A727" s="6" t="s">
        <v>2240</v>
      </c>
      <c r="B727" s="9">
        <v>1</v>
      </c>
    </row>
    <row r="728" spans="1:2" x14ac:dyDescent="0.25">
      <c r="A728" s="6" t="s">
        <v>11714</v>
      </c>
      <c r="B728" s="9">
        <v>1</v>
      </c>
    </row>
    <row r="729" spans="1:2" x14ac:dyDescent="0.25">
      <c r="A729" s="6" t="s">
        <v>12182</v>
      </c>
      <c r="B729" s="9">
        <v>1</v>
      </c>
    </row>
    <row r="730" spans="1:2" x14ac:dyDescent="0.25">
      <c r="A730" s="6" t="s">
        <v>11355</v>
      </c>
      <c r="B730" s="9">
        <v>3</v>
      </c>
    </row>
    <row r="731" spans="1:2" x14ac:dyDescent="0.25">
      <c r="A731" s="6" t="s">
        <v>2782</v>
      </c>
      <c r="B731" s="9">
        <v>1</v>
      </c>
    </row>
    <row r="732" spans="1:2" x14ac:dyDescent="0.25">
      <c r="A732" s="6" t="s">
        <v>1054</v>
      </c>
      <c r="B732" s="9">
        <v>1</v>
      </c>
    </row>
    <row r="733" spans="1:2" x14ac:dyDescent="0.25">
      <c r="A733" s="6" t="s">
        <v>10028</v>
      </c>
      <c r="B733" s="9">
        <v>1</v>
      </c>
    </row>
    <row r="734" spans="1:2" x14ac:dyDescent="0.25">
      <c r="A734" s="6" t="s">
        <v>8043</v>
      </c>
      <c r="B734" s="9">
        <v>1</v>
      </c>
    </row>
    <row r="735" spans="1:2" x14ac:dyDescent="0.25">
      <c r="A735" s="6" t="s">
        <v>12036</v>
      </c>
      <c r="B735" s="9">
        <v>1</v>
      </c>
    </row>
    <row r="736" spans="1:2" x14ac:dyDescent="0.25">
      <c r="A736" s="6" t="s">
        <v>3764</v>
      </c>
      <c r="B736" s="9">
        <v>1</v>
      </c>
    </row>
    <row r="737" spans="1:2" x14ac:dyDescent="0.25">
      <c r="A737" s="6" t="s">
        <v>510</v>
      </c>
      <c r="B737" s="9">
        <v>1</v>
      </c>
    </row>
    <row r="738" spans="1:2" x14ac:dyDescent="0.25">
      <c r="A738" s="6" t="s">
        <v>10906</v>
      </c>
      <c r="B738" s="9">
        <v>1</v>
      </c>
    </row>
    <row r="739" spans="1:2" x14ac:dyDescent="0.25">
      <c r="A739" s="6" t="s">
        <v>12082</v>
      </c>
      <c r="B739" s="9">
        <v>1</v>
      </c>
    </row>
    <row r="740" spans="1:2" x14ac:dyDescent="0.25">
      <c r="A740" s="6" t="s">
        <v>9946</v>
      </c>
      <c r="B740" s="9">
        <v>1</v>
      </c>
    </row>
    <row r="741" spans="1:2" x14ac:dyDescent="0.25">
      <c r="A741" s="6" t="s">
        <v>8815</v>
      </c>
      <c r="B741" s="9">
        <v>1</v>
      </c>
    </row>
    <row r="742" spans="1:2" x14ac:dyDescent="0.25">
      <c r="A742" s="6" t="s">
        <v>12080</v>
      </c>
      <c r="B742" s="9">
        <v>1</v>
      </c>
    </row>
    <row r="743" spans="1:2" x14ac:dyDescent="0.25">
      <c r="A743" s="6" t="s">
        <v>11939</v>
      </c>
      <c r="B743" s="9">
        <v>1</v>
      </c>
    </row>
    <row r="744" spans="1:2" x14ac:dyDescent="0.25">
      <c r="A744" s="6" t="s">
        <v>3337</v>
      </c>
      <c r="B744" s="9">
        <v>1</v>
      </c>
    </row>
    <row r="745" spans="1:2" x14ac:dyDescent="0.25">
      <c r="A745" s="6" t="s">
        <v>2964</v>
      </c>
      <c r="B745" s="9">
        <v>1</v>
      </c>
    </row>
    <row r="746" spans="1:2" x14ac:dyDescent="0.25">
      <c r="A746" s="6" t="s">
        <v>12094</v>
      </c>
      <c r="B746" s="9">
        <v>1</v>
      </c>
    </row>
    <row r="747" spans="1:2" x14ac:dyDescent="0.25">
      <c r="A747" s="6" t="s">
        <v>12087</v>
      </c>
      <c r="B747" s="9">
        <v>1</v>
      </c>
    </row>
    <row r="748" spans="1:2" x14ac:dyDescent="0.25">
      <c r="A748" s="6" t="s">
        <v>3272</v>
      </c>
      <c r="B748" s="9">
        <v>1</v>
      </c>
    </row>
    <row r="749" spans="1:2" x14ac:dyDescent="0.25">
      <c r="A749" s="6" t="s">
        <v>11514</v>
      </c>
      <c r="B749" s="9">
        <v>1</v>
      </c>
    </row>
    <row r="750" spans="1:2" x14ac:dyDescent="0.25">
      <c r="A750" s="6" t="s">
        <v>11689</v>
      </c>
      <c r="B750" s="9">
        <v>1</v>
      </c>
    </row>
    <row r="751" spans="1:2" x14ac:dyDescent="0.25">
      <c r="A751" s="6" t="s">
        <v>12144</v>
      </c>
      <c r="B751" s="9">
        <v>1</v>
      </c>
    </row>
    <row r="752" spans="1:2" x14ac:dyDescent="0.25">
      <c r="A752" s="6" t="s">
        <v>11248</v>
      </c>
      <c r="B752" s="9">
        <v>1</v>
      </c>
    </row>
    <row r="753" spans="1:2" x14ac:dyDescent="0.25">
      <c r="A753" s="6" t="s">
        <v>12112</v>
      </c>
      <c r="B753" s="9">
        <v>1</v>
      </c>
    </row>
    <row r="754" spans="1:2" x14ac:dyDescent="0.25">
      <c r="A754" s="6" t="s">
        <v>11579</v>
      </c>
      <c r="B754" s="9">
        <v>1</v>
      </c>
    </row>
    <row r="755" spans="1:2" x14ac:dyDescent="0.25">
      <c r="A755" s="6" t="s">
        <v>12203</v>
      </c>
      <c r="B755" s="9">
        <v>1</v>
      </c>
    </row>
    <row r="756" spans="1:2" x14ac:dyDescent="0.25">
      <c r="A756" s="6" t="s">
        <v>11690</v>
      </c>
      <c r="B756" s="9">
        <v>1</v>
      </c>
    </row>
    <row r="757" spans="1:2" x14ac:dyDescent="0.25">
      <c r="A757" s="6" t="s">
        <v>11775</v>
      </c>
      <c r="B757" s="9">
        <v>1</v>
      </c>
    </row>
    <row r="758" spans="1:2" x14ac:dyDescent="0.25">
      <c r="A758" s="6" t="s">
        <v>11816</v>
      </c>
      <c r="B758" s="9">
        <v>1</v>
      </c>
    </row>
    <row r="759" spans="1:2" x14ac:dyDescent="0.25">
      <c r="A759" s="6" t="s">
        <v>11788</v>
      </c>
      <c r="B759" s="9">
        <v>1</v>
      </c>
    </row>
    <row r="760" spans="1:2" x14ac:dyDescent="0.25">
      <c r="A760" s="6" t="s">
        <v>11687</v>
      </c>
      <c r="B760" s="9">
        <v>1</v>
      </c>
    </row>
    <row r="761" spans="1:2" x14ac:dyDescent="0.25">
      <c r="A761" s="6" t="s">
        <v>11793</v>
      </c>
      <c r="B761" s="9">
        <v>1</v>
      </c>
    </row>
    <row r="762" spans="1:2" x14ac:dyDescent="0.25">
      <c r="A762" s="6" t="s">
        <v>11624</v>
      </c>
      <c r="B762" s="9">
        <v>2</v>
      </c>
    </row>
    <row r="763" spans="1:2" x14ac:dyDescent="0.25">
      <c r="A763" s="6" t="s">
        <v>11676</v>
      </c>
      <c r="B763" s="9">
        <v>1</v>
      </c>
    </row>
    <row r="764" spans="1:2" x14ac:dyDescent="0.25">
      <c r="A764" s="6" t="s">
        <v>11617</v>
      </c>
      <c r="B764" s="9">
        <v>3</v>
      </c>
    </row>
    <row r="765" spans="1:2" x14ac:dyDescent="0.25">
      <c r="A765" s="6" t="s">
        <v>11631</v>
      </c>
      <c r="B765" s="9">
        <v>1</v>
      </c>
    </row>
    <row r="766" spans="1:2" x14ac:dyDescent="0.25">
      <c r="A766" s="6" t="s">
        <v>11656</v>
      </c>
      <c r="B766" s="9">
        <v>2</v>
      </c>
    </row>
    <row r="767" spans="1:2" x14ac:dyDescent="0.25">
      <c r="A767" s="6" t="s">
        <v>11711</v>
      </c>
      <c r="B767" s="9">
        <v>1</v>
      </c>
    </row>
    <row r="768" spans="1:2" x14ac:dyDescent="0.25">
      <c r="A768" s="6" t="s">
        <v>11858</v>
      </c>
      <c r="B768" s="9">
        <v>1</v>
      </c>
    </row>
    <row r="769" spans="1:2" x14ac:dyDescent="0.25">
      <c r="A769" s="6" t="s">
        <v>11701</v>
      </c>
      <c r="B769" s="9">
        <v>1</v>
      </c>
    </row>
    <row r="770" spans="1:2" x14ac:dyDescent="0.25">
      <c r="A770" s="6" t="s">
        <v>11876</v>
      </c>
      <c r="B770" s="9">
        <v>1</v>
      </c>
    </row>
    <row r="771" spans="1:2" x14ac:dyDescent="0.25">
      <c r="A771" s="6" t="s">
        <v>11685</v>
      </c>
      <c r="B771" s="9">
        <v>1</v>
      </c>
    </row>
    <row r="772" spans="1:2" x14ac:dyDescent="0.25">
      <c r="A772" s="6" t="s">
        <v>4862</v>
      </c>
      <c r="B772" s="9">
        <v>1</v>
      </c>
    </row>
    <row r="773" spans="1:2" x14ac:dyDescent="0.25">
      <c r="A773" s="6" t="s">
        <v>3186</v>
      </c>
      <c r="B773" s="9">
        <v>1</v>
      </c>
    </row>
    <row r="774" spans="1:2" x14ac:dyDescent="0.25">
      <c r="A774" s="6" t="s">
        <v>11608</v>
      </c>
      <c r="B774" s="9">
        <v>2</v>
      </c>
    </row>
    <row r="775" spans="1:2" x14ac:dyDescent="0.25">
      <c r="A775" s="6" t="s">
        <v>11709</v>
      </c>
      <c r="B775" s="9">
        <v>1</v>
      </c>
    </row>
    <row r="776" spans="1:2" x14ac:dyDescent="0.25">
      <c r="A776" s="6" t="s">
        <v>2930</v>
      </c>
      <c r="B776" s="9">
        <v>1</v>
      </c>
    </row>
    <row r="777" spans="1:2" x14ac:dyDescent="0.25">
      <c r="A777" s="6" t="s">
        <v>2891</v>
      </c>
      <c r="B777" s="9">
        <v>1</v>
      </c>
    </row>
    <row r="778" spans="1:2" x14ac:dyDescent="0.25">
      <c r="A778" s="6" t="s">
        <v>2739</v>
      </c>
      <c r="B778" s="9">
        <v>1</v>
      </c>
    </row>
    <row r="779" spans="1:2" x14ac:dyDescent="0.25">
      <c r="A779" s="6" t="s">
        <v>2291</v>
      </c>
      <c r="B779" s="9">
        <v>1</v>
      </c>
    </row>
    <row r="780" spans="1:2" x14ac:dyDescent="0.25">
      <c r="A780" s="6" t="s">
        <v>11700</v>
      </c>
      <c r="B780" s="9">
        <v>1</v>
      </c>
    </row>
    <row r="781" spans="1:2" x14ac:dyDescent="0.25">
      <c r="A781" s="6" t="s">
        <v>3511</v>
      </c>
      <c r="B781" s="9">
        <v>1</v>
      </c>
    </row>
    <row r="782" spans="1:2" x14ac:dyDescent="0.25">
      <c r="A782" s="6" t="s">
        <v>11950</v>
      </c>
      <c r="B782" s="9">
        <v>1</v>
      </c>
    </row>
    <row r="783" spans="1:2" x14ac:dyDescent="0.25">
      <c r="A783" s="6" t="s">
        <v>4386</v>
      </c>
      <c r="B783" s="9">
        <v>1</v>
      </c>
    </row>
    <row r="784" spans="1:2" x14ac:dyDescent="0.25">
      <c r="A784" s="6" t="s">
        <v>7061</v>
      </c>
      <c r="B784" s="9">
        <v>1</v>
      </c>
    </row>
    <row r="785" spans="1:2" x14ac:dyDescent="0.25">
      <c r="A785" s="6" t="s">
        <v>11843</v>
      </c>
      <c r="B785" s="9">
        <v>1</v>
      </c>
    </row>
    <row r="786" spans="1:2" x14ac:dyDescent="0.25">
      <c r="A786" s="6" t="s">
        <v>11420</v>
      </c>
      <c r="B786" s="9">
        <v>1</v>
      </c>
    </row>
    <row r="787" spans="1:2" x14ac:dyDescent="0.25">
      <c r="A787" s="6" t="s">
        <v>11424</v>
      </c>
      <c r="B787" s="9">
        <v>1</v>
      </c>
    </row>
    <row r="788" spans="1:2" x14ac:dyDescent="0.25">
      <c r="A788" s="6" t="s">
        <v>11643</v>
      </c>
      <c r="B788" s="9">
        <v>1</v>
      </c>
    </row>
    <row r="789" spans="1:2" x14ac:dyDescent="0.25">
      <c r="A789" s="6" t="s">
        <v>11699</v>
      </c>
      <c r="B789" s="9">
        <v>1</v>
      </c>
    </row>
    <row r="790" spans="1:2" x14ac:dyDescent="0.25">
      <c r="A790" s="6" t="s">
        <v>11382</v>
      </c>
      <c r="B790" s="9">
        <v>1</v>
      </c>
    </row>
    <row r="791" spans="1:2" x14ac:dyDescent="0.25">
      <c r="A791" s="6" t="s">
        <v>11520</v>
      </c>
      <c r="B791" s="9">
        <v>1</v>
      </c>
    </row>
    <row r="792" spans="1:2" x14ac:dyDescent="0.25">
      <c r="A792" s="6" t="s">
        <v>11598</v>
      </c>
      <c r="B792" s="9">
        <v>1</v>
      </c>
    </row>
    <row r="793" spans="1:2" x14ac:dyDescent="0.25">
      <c r="A793" s="6" t="s">
        <v>11372</v>
      </c>
      <c r="B793" s="9">
        <v>1</v>
      </c>
    </row>
    <row r="794" spans="1:2" x14ac:dyDescent="0.25">
      <c r="A794" s="6" t="s">
        <v>11398</v>
      </c>
      <c r="B794" s="9">
        <v>1</v>
      </c>
    </row>
    <row r="795" spans="1:2" x14ac:dyDescent="0.25">
      <c r="A795" s="6" t="s">
        <v>11607</v>
      </c>
      <c r="B795" s="9">
        <v>3</v>
      </c>
    </row>
    <row r="796" spans="1:2" x14ac:dyDescent="0.25">
      <c r="A796" s="6" t="s">
        <v>3317</v>
      </c>
      <c r="B796" s="9">
        <v>1</v>
      </c>
    </row>
    <row r="797" spans="1:2" x14ac:dyDescent="0.25">
      <c r="A797" s="6" t="s">
        <v>11695</v>
      </c>
      <c r="B797" s="9">
        <v>1</v>
      </c>
    </row>
    <row r="798" spans="1:2" x14ac:dyDescent="0.25">
      <c r="A798" s="6" t="s">
        <v>11658</v>
      </c>
      <c r="B798" s="9">
        <v>1</v>
      </c>
    </row>
    <row r="799" spans="1:2" x14ac:dyDescent="0.25">
      <c r="A799" s="6" t="s">
        <v>11628</v>
      </c>
      <c r="B799" s="9">
        <v>2</v>
      </c>
    </row>
    <row r="800" spans="1:2" x14ac:dyDescent="0.25">
      <c r="A800" s="6" t="s">
        <v>3641</v>
      </c>
      <c r="B800" s="9">
        <v>2</v>
      </c>
    </row>
    <row r="801" spans="1:2" x14ac:dyDescent="0.25">
      <c r="A801" s="6" t="s">
        <v>528</v>
      </c>
      <c r="B801" s="9">
        <v>2</v>
      </c>
    </row>
    <row r="802" spans="1:2" x14ac:dyDescent="0.25">
      <c r="A802" s="6" t="s">
        <v>12044</v>
      </c>
      <c r="B802" s="9">
        <v>1</v>
      </c>
    </row>
    <row r="803" spans="1:2" x14ac:dyDescent="0.25">
      <c r="A803" s="6" t="s">
        <v>11898</v>
      </c>
      <c r="B803" s="9">
        <v>1</v>
      </c>
    </row>
    <row r="804" spans="1:2" x14ac:dyDescent="0.25">
      <c r="A804" s="6" t="s">
        <v>11973</v>
      </c>
      <c r="B804" s="9">
        <v>1</v>
      </c>
    </row>
    <row r="805" spans="1:2" x14ac:dyDescent="0.25">
      <c r="A805" s="6" t="s">
        <v>12135</v>
      </c>
      <c r="B805" s="9">
        <v>1</v>
      </c>
    </row>
    <row r="806" spans="1:2" x14ac:dyDescent="0.25">
      <c r="A806" s="6" t="s">
        <v>11959</v>
      </c>
      <c r="B806" s="9">
        <v>1</v>
      </c>
    </row>
    <row r="807" spans="1:2" x14ac:dyDescent="0.25">
      <c r="A807" s="6" t="s">
        <v>12125</v>
      </c>
      <c r="B807" s="9">
        <v>1</v>
      </c>
    </row>
    <row r="808" spans="1:2" x14ac:dyDescent="0.25">
      <c r="A808" s="6" t="s">
        <v>11981</v>
      </c>
      <c r="B808" s="9">
        <v>1</v>
      </c>
    </row>
    <row r="809" spans="1:2" x14ac:dyDescent="0.25">
      <c r="A809" s="6" t="s">
        <v>11935</v>
      </c>
      <c r="B809" s="9">
        <v>1</v>
      </c>
    </row>
    <row r="810" spans="1:2" x14ac:dyDescent="0.25">
      <c r="A810" s="6" t="s">
        <v>10407</v>
      </c>
      <c r="B810" s="9">
        <v>1</v>
      </c>
    </row>
    <row r="811" spans="1:2" x14ac:dyDescent="0.25">
      <c r="A811" s="6" t="s">
        <v>4478</v>
      </c>
      <c r="B811" s="9">
        <v>1</v>
      </c>
    </row>
    <row r="812" spans="1:2" x14ac:dyDescent="0.25">
      <c r="A812" s="6" t="s">
        <v>6799</v>
      </c>
      <c r="B812" s="9">
        <v>1</v>
      </c>
    </row>
    <row r="813" spans="1:2" x14ac:dyDescent="0.25">
      <c r="A813" s="6" t="s">
        <v>12122</v>
      </c>
      <c r="B813" s="9">
        <v>1</v>
      </c>
    </row>
    <row r="814" spans="1:2" x14ac:dyDescent="0.25">
      <c r="A814" s="6" t="s">
        <v>5192</v>
      </c>
      <c r="B814" s="9">
        <v>1</v>
      </c>
    </row>
    <row r="815" spans="1:2" x14ac:dyDescent="0.25">
      <c r="A815" s="6" t="s">
        <v>11919</v>
      </c>
      <c r="B815" s="9">
        <v>1</v>
      </c>
    </row>
    <row r="816" spans="1:2" x14ac:dyDescent="0.25">
      <c r="A816" s="6" t="s">
        <v>11865</v>
      </c>
      <c r="B816" s="9">
        <v>1</v>
      </c>
    </row>
    <row r="817" spans="1:2" x14ac:dyDescent="0.25">
      <c r="A817" s="6" t="s">
        <v>5119</v>
      </c>
      <c r="B817" s="9">
        <v>1</v>
      </c>
    </row>
    <row r="818" spans="1:2" x14ac:dyDescent="0.25">
      <c r="A818" s="6" t="s">
        <v>11896</v>
      </c>
      <c r="B818" s="9">
        <v>1</v>
      </c>
    </row>
    <row r="819" spans="1:2" x14ac:dyDescent="0.25">
      <c r="A819" s="6" t="s">
        <v>11881</v>
      </c>
      <c r="B819" s="9">
        <v>1</v>
      </c>
    </row>
    <row r="820" spans="1:2" x14ac:dyDescent="0.25">
      <c r="A820" s="6" t="s">
        <v>11910</v>
      </c>
      <c r="B820" s="9">
        <v>1</v>
      </c>
    </row>
    <row r="821" spans="1:2" x14ac:dyDescent="0.25">
      <c r="A821" s="6" t="s">
        <v>5894</v>
      </c>
      <c r="B821" s="9">
        <v>1</v>
      </c>
    </row>
    <row r="822" spans="1:2" x14ac:dyDescent="0.25">
      <c r="A822" s="6" t="s">
        <v>12072</v>
      </c>
      <c r="B822" s="9">
        <v>1</v>
      </c>
    </row>
    <row r="823" spans="1:2" x14ac:dyDescent="0.25">
      <c r="A823" s="6" t="s">
        <v>12054</v>
      </c>
      <c r="B823" s="9">
        <v>1</v>
      </c>
    </row>
    <row r="824" spans="1:2" x14ac:dyDescent="0.25">
      <c r="A824" s="6" t="s">
        <v>12068</v>
      </c>
      <c r="B824" s="9">
        <v>1</v>
      </c>
    </row>
    <row r="825" spans="1:2" x14ac:dyDescent="0.25">
      <c r="A825" s="6" t="s">
        <v>9174</v>
      </c>
      <c r="B825" s="9">
        <v>1</v>
      </c>
    </row>
    <row r="826" spans="1:2" x14ac:dyDescent="0.25">
      <c r="A826" s="6" t="s">
        <v>11983</v>
      </c>
      <c r="B826" s="9">
        <v>1</v>
      </c>
    </row>
    <row r="827" spans="1:2" x14ac:dyDescent="0.25">
      <c r="A827" s="6" t="s">
        <v>11982</v>
      </c>
      <c r="B827" s="9">
        <v>1</v>
      </c>
    </row>
    <row r="828" spans="1:2" x14ac:dyDescent="0.25">
      <c r="A828" s="6" t="s">
        <v>11099</v>
      </c>
      <c r="B828" s="9">
        <v>1</v>
      </c>
    </row>
    <row r="829" spans="1:2" x14ac:dyDescent="0.25">
      <c r="A829" s="6" t="s">
        <v>9340</v>
      </c>
      <c r="B829" s="9">
        <v>1</v>
      </c>
    </row>
    <row r="830" spans="1:2" x14ac:dyDescent="0.25">
      <c r="A830" s="6" t="s">
        <v>9517</v>
      </c>
      <c r="B830" s="9">
        <v>1</v>
      </c>
    </row>
    <row r="831" spans="1:2" x14ac:dyDescent="0.25">
      <c r="A831" s="6" t="s">
        <v>9210</v>
      </c>
      <c r="B831" s="9">
        <v>1</v>
      </c>
    </row>
    <row r="832" spans="1:2" x14ac:dyDescent="0.25">
      <c r="A832" s="6" t="s">
        <v>11951</v>
      </c>
      <c r="B832" s="9">
        <v>1</v>
      </c>
    </row>
    <row r="833" spans="1:2" x14ac:dyDescent="0.25">
      <c r="A833" s="6" t="s">
        <v>7722</v>
      </c>
      <c r="B833" s="9">
        <v>1</v>
      </c>
    </row>
    <row r="834" spans="1:2" x14ac:dyDescent="0.25">
      <c r="A834" s="6" t="s">
        <v>11947</v>
      </c>
      <c r="B834" s="9">
        <v>1</v>
      </c>
    </row>
    <row r="835" spans="1:2" x14ac:dyDescent="0.25">
      <c r="A835" s="6" t="s">
        <v>8930</v>
      </c>
      <c r="B835" s="9">
        <v>1</v>
      </c>
    </row>
    <row r="836" spans="1:2" x14ac:dyDescent="0.25">
      <c r="A836" s="6" t="s">
        <v>8825</v>
      </c>
      <c r="B836" s="9">
        <v>1</v>
      </c>
    </row>
    <row r="837" spans="1:2" x14ac:dyDescent="0.25">
      <c r="A837" s="6" t="s">
        <v>11963</v>
      </c>
      <c r="B837" s="9">
        <v>1</v>
      </c>
    </row>
    <row r="838" spans="1:2" x14ac:dyDescent="0.25">
      <c r="A838" s="6" t="s">
        <v>10574</v>
      </c>
      <c r="B838" s="9">
        <v>1</v>
      </c>
    </row>
    <row r="839" spans="1:2" x14ac:dyDescent="0.25">
      <c r="A839" s="6" t="s">
        <v>12201</v>
      </c>
      <c r="B839" s="9">
        <v>1</v>
      </c>
    </row>
    <row r="840" spans="1:2" x14ac:dyDescent="0.25">
      <c r="A840" s="6" t="s">
        <v>9802</v>
      </c>
      <c r="B840" s="9">
        <v>1</v>
      </c>
    </row>
    <row r="841" spans="1:2" x14ac:dyDescent="0.25">
      <c r="A841" s="6" t="s">
        <v>8507</v>
      </c>
      <c r="B841" s="9">
        <v>1</v>
      </c>
    </row>
    <row r="842" spans="1:2" x14ac:dyDescent="0.25">
      <c r="A842" s="6" t="s">
        <v>11986</v>
      </c>
      <c r="B842" s="9">
        <v>1</v>
      </c>
    </row>
    <row r="843" spans="1:2" x14ac:dyDescent="0.25">
      <c r="A843" s="6" t="s">
        <v>12005</v>
      </c>
      <c r="B843" s="9">
        <v>1</v>
      </c>
    </row>
    <row r="844" spans="1:2" x14ac:dyDescent="0.25">
      <c r="A844" s="6" t="s">
        <v>11953</v>
      </c>
      <c r="B844" s="9">
        <v>1</v>
      </c>
    </row>
    <row r="845" spans="1:2" x14ac:dyDescent="0.25">
      <c r="A845" s="6" t="s">
        <v>12058</v>
      </c>
      <c r="B845" s="9">
        <v>1</v>
      </c>
    </row>
    <row r="846" spans="1:2" x14ac:dyDescent="0.25">
      <c r="A846" s="6" t="s">
        <v>12045</v>
      </c>
      <c r="B846" s="9">
        <v>1</v>
      </c>
    </row>
    <row r="847" spans="1:2" x14ac:dyDescent="0.25">
      <c r="A847" s="6" t="s">
        <v>11756</v>
      </c>
      <c r="B847" s="9">
        <v>1</v>
      </c>
    </row>
    <row r="848" spans="1:2" x14ac:dyDescent="0.25">
      <c r="A848" s="6" t="s">
        <v>11949</v>
      </c>
      <c r="B848" s="9">
        <v>1</v>
      </c>
    </row>
    <row r="849" spans="1:2" x14ac:dyDescent="0.25">
      <c r="A849" s="6" t="s">
        <v>11992</v>
      </c>
      <c r="B849" s="9">
        <v>1</v>
      </c>
    </row>
    <row r="850" spans="1:2" x14ac:dyDescent="0.25">
      <c r="A850" s="6" t="s">
        <v>7630</v>
      </c>
      <c r="B850" s="9">
        <v>1</v>
      </c>
    </row>
    <row r="851" spans="1:2" x14ac:dyDescent="0.25">
      <c r="A851" s="6" t="s">
        <v>11926</v>
      </c>
      <c r="B851" s="9">
        <v>1</v>
      </c>
    </row>
    <row r="852" spans="1:2" x14ac:dyDescent="0.25">
      <c r="A852" s="6" t="s">
        <v>12016</v>
      </c>
      <c r="B852" s="9">
        <v>1</v>
      </c>
    </row>
    <row r="853" spans="1:2" x14ac:dyDescent="0.25">
      <c r="A853" s="6" t="s">
        <v>11933</v>
      </c>
      <c r="B853" s="9">
        <v>1</v>
      </c>
    </row>
    <row r="854" spans="1:2" x14ac:dyDescent="0.25">
      <c r="A854" s="6" t="s">
        <v>11977</v>
      </c>
      <c r="B854" s="9">
        <v>1</v>
      </c>
    </row>
    <row r="855" spans="1:2" x14ac:dyDescent="0.25">
      <c r="A855" s="6" t="s">
        <v>7525</v>
      </c>
      <c r="B855" s="9">
        <v>1</v>
      </c>
    </row>
    <row r="856" spans="1:2" x14ac:dyDescent="0.25">
      <c r="A856" s="6" t="s">
        <v>11990</v>
      </c>
      <c r="B856" s="9">
        <v>1</v>
      </c>
    </row>
    <row r="857" spans="1:2" x14ac:dyDescent="0.25">
      <c r="A857" s="6" t="s">
        <v>11930</v>
      </c>
      <c r="B857" s="9">
        <v>1</v>
      </c>
    </row>
    <row r="858" spans="1:2" x14ac:dyDescent="0.25">
      <c r="A858" s="6" t="s">
        <v>10204</v>
      </c>
      <c r="B858" s="9">
        <v>1</v>
      </c>
    </row>
    <row r="859" spans="1:2" x14ac:dyDescent="0.25">
      <c r="A859" s="6" t="s">
        <v>11912</v>
      </c>
      <c r="B859" s="9">
        <v>1</v>
      </c>
    </row>
    <row r="860" spans="1:2" x14ac:dyDescent="0.25">
      <c r="A860" s="6" t="s">
        <v>11854</v>
      </c>
      <c r="B860" s="9">
        <v>1</v>
      </c>
    </row>
    <row r="861" spans="1:2" x14ac:dyDescent="0.25">
      <c r="A861" s="6" t="s">
        <v>11409</v>
      </c>
      <c r="B861" s="9">
        <v>3</v>
      </c>
    </row>
    <row r="862" spans="1:2" x14ac:dyDescent="0.25">
      <c r="A862" s="6" t="s">
        <v>11478</v>
      </c>
      <c r="B862" s="9">
        <v>1</v>
      </c>
    </row>
    <row r="863" spans="1:2" x14ac:dyDescent="0.25">
      <c r="A863" s="6" t="s">
        <v>11708</v>
      </c>
      <c r="B863" s="9">
        <v>2</v>
      </c>
    </row>
    <row r="864" spans="1:2" x14ac:dyDescent="0.25">
      <c r="A864" s="6" t="s">
        <v>11716</v>
      </c>
      <c r="B864" s="9">
        <v>1</v>
      </c>
    </row>
    <row r="865" spans="1:2" x14ac:dyDescent="0.25">
      <c r="A865" s="6" t="s">
        <v>3573</v>
      </c>
      <c r="B865" s="9">
        <v>1</v>
      </c>
    </row>
    <row r="866" spans="1:2" x14ac:dyDescent="0.25">
      <c r="A866" s="6" t="s">
        <v>1385</v>
      </c>
      <c r="B866" s="9">
        <v>1</v>
      </c>
    </row>
    <row r="867" spans="1:2" x14ac:dyDescent="0.25">
      <c r="A867" s="6" t="s">
        <v>12014</v>
      </c>
      <c r="B867" s="9">
        <v>1</v>
      </c>
    </row>
    <row r="868" spans="1:2" x14ac:dyDescent="0.25">
      <c r="A868" s="6" t="s">
        <v>12188</v>
      </c>
      <c r="B868" s="9">
        <v>1</v>
      </c>
    </row>
    <row r="869" spans="1:2" x14ac:dyDescent="0.25">
      <c r="A869" s="6" t="s">
        <v>11636</v>
      </c>
      <c r="B869" s="9">
        <v>1</v>
      </c>
    </row>
    <row r="870" spans="1:2" x14ac:dyDescent="0.25">
      <c r="A870" s="6" t="s">
        <v>11662</v>
      </c>
      <c r="B870" s="9">
        <v>1</v>
      </c>
    </row>
    <row r="871" spans="1:2" x14ac:dyDescent="0.25">
      <c r="A871" s="6" t="s">
        <v>11679</v>
      </c>
      <c r="B871" s="9">
        <v>1</v>
      </c>
    </row>
    <row r="872" spans="1:2" x14ac:dyDescent="0.25">
      <c r="A872" s="6" t="s">
        <v>11868</v>
      </c>
      <c r="B872" s="9">
        <v>1</v>
      </c>
    </row>
    <row r="873" spans="1:2" x14ac:dyDescent="0.25">
      <c r="A873" s="6" t="s">
        <v>119</v>
      </c>
      <c r="B873" s="9">
        <v>3</v>
      </c>
    </row>
    <row r="874" spans="1:2" x14ac:dyDescent="0.25">
      <c r="A874" s="6" t="s">
        <v>11352</v>
      </c>
      <c r="B874" s="9">
        <v>3</v>
      </c>
    </row>
    <row r="875" spans="1:2" x14ac:dyDescent="0.25">
      <c r="A875" s="6" t="s">
        <v>11361</v>
      </c>
      <c r="B875" s="9">
        <v>3</v>
      </c>
    </row>
    <row r="876" spans="1:2" x14ac:dyDescent="0.25">
      <c r="A876" s="6" t="s">
        <v>11399</v>
      </c>
      <c r="B876" s="9">
        <v>2</v>
      </c>
    </row>
    <row r="877" spans="1:2" x14ac:dyDescent="0.25">
      <c r="A877" s="6" t="s">
        <v>11405</v>
      </c>
      <c r="B877" s="9">
        <v>2</v>
      </c>
    </row>
    <row r="878" spans="1:2" x14ac:dyDescent="0.25">
      <c r="A878" s="6" t="s">
        <v>11526</v>
      </c>
      <c r="B878" s="9">
        <v>1</v>
      </c>
    </row>
    <row r="879" spans="1:2" x14ac:dyDescent="0.25">
      <c r="A879" s="6" t="s">
        <v>11358</v>
      </c>
      <c r="B879" s="9">
        <v>3</v>
      </c>
    </row>
    <row r="880" spans="1:2" x14ac:dyDescent="0.25">
      <c r="A880" s="6" t="s">
        <v>11443</v>
      </c>
      <c r="B880" s="9">
        <v>1</v>
      </c>
    </row>
    <row r="881" spans="1:2" x14ac:dyDescent="0.25">
      <c r="A881" s="6" t="s">
        <v>11446</v>
      </c>
      <c r="B881" s="9">
        <v>1</v>
      </c>
    </row>
    <row r="882" spans="1:2" x14ac:dyDescent="0.25">
      <c r="A882" s="6" t="s">
        <v>11653</v>
      </c>
      <c r="B882" s="9">
        <v>1</v>
      </c>
    </row>
    <row r="883" spans="1:2" x14ac:dyDescent="0.25">
      <c r="A883" s="6" t="s">
        <v>11823</v>
      </c>
      <c r="B883" s="9">
        <v>1</v>
      </c>
    </row>
    <row r="884" spans="1:2" x14ac:dyDescent="0.25">
      <c r="A884" s="6" t="s">
        <v>11797</v>
      </c>
      <c r="B884" s="9">
        <v>1</v>
      </c>
    </row>
    <row r="885" spans="1:2" x14ac:dyDescent="0.25">
      <c r="A885" s="6" t="s">
        <v>11834</v>
      </c>
      <c r="B885" s="9">
        <v>1</v>
      </c>
    </row>
    <row r="886" spans="1:2" x14ac:dyDescent="0.25">
      <c r="A886" s="6" t="s">
        <v>11850</v>
      </c>
      <c r="B886" s="9">
        <v>1</v>
      </c>
    </row>
    <row r="887" spans="1:2" x14ac:dyDescent="0.25">
      <c r="A887" s="6" t="s">
        <v>11894</v>
      </c>
      <c r="B887" s="9">
        <v>1</v>
      </c>
    </row>
    <row r="888" spans="1:2" x14ac:dyDescent="0.25">
      <c r="A888" s="6" t="s">
        <v>11831</v>
      </c>
      <c r="B888" s="9">
        <v>1</v>
      </c>
    </row>
    <row r="889" spans="1:2" x14ac:dyDescent="0.25">
      <c r="A889" s="6" t="s">
        <v>11736</v>
      </c>
      <c r="B889" s="9">
        <v>1</v>
      </c>
    </row>
    <row r="890" spans="1:2" x14ac:dyDescent="0.25">
      <c r="A890" s="6" t="s">
        <v>11521</v>
      </c>
      <c r="B890" s="9">
        <v>1</v>
      </c>
    </row>
    <row r="891" spans="1:2" x14ac:dyDescent="0.25">
      <c r="A891" s="6" t="s">
        <v>11999</v>
      </c>
      <c r="B891" s="9">
        <v>1</v>
      </c>
    </row>
    <row r="892" spans="1:2" x14ac:dyDescent="0.25">
      <c r="A892" s="6" t="s">
        <v>12104</v>
      </c>
      <c r="B892" s="9">
        <v>1</v>
      </c>
    </row>
    <row r="893" spans="1:2" x14ac:dyDescent="0.25">
      <c r="A893" s="6" t="s">
        <v>7289</v>
      </c>
      <c r="B893" s="9">
        <v>1</v>
      </c>
    </row>
    <row r="894" spans="1:2" x14ac:dyDescent="0.25">
      <c r="A894" s="6" t="s">
        <v>9461</v>
      </c>
      <c r="B894" s="9">
        <v>1</v>
      </c>
    </row>
    <row r="895" spans="1:2" x14ac:dyDescent="0.25">
      <c r="A895" s="6" t="s">
        <v>12204</v>
      </c>
      <c r="B895" s="9">
        <v>1</v>
      </c>
    </row>
    <row r="896" spans="1:2" x14ac:dyDescent="0.25">
      <c r="A896" s="6" t="s">
        <v>11932</v>
      </c>
      <c r="B896" s="9">
        <v>1</v>
      </c>
    </row>
    <row r="897" spans="1:2" x14ac:dyDescent="0.25">
      <c r="A897" s="6" t="s">
        <v>11998</v>
      </c>
      <c r="B897" s="9">
        <v>1</v>
      </c>
    </row>
    <row r="898" spans="1:2" x14ac:dyDescent="0.25">
      <c r="A898" s="6" t="s">
        <v>7833</v>
      </c>
      <c r="B898" s="9">
        <v>1</v>
      </c>
    </row>
    <row r="899" spans="1:2" x14ac:dyDescent="0.25">
      <c r="A899" s="6" t="s">
        <v>12176</v>
      </c>
      <c r="B899" s="9">
        <v>1</v>
      </c>
    </row>
    <row r="900" spans="1:2" x14ac:dyDescent="0.25">
      <c r="A900" s="6" t="s">
        <v>12023</v>
      </c>
      <c r="B900" s="9">
        <v>1</v>
      </c>
    </row>
    <row r="901" spans="1:2" x14ac:dyDescent="0.25">
      <c r="A901" s="6" t="s">
        <v>11946</v>
      </c>
      <c r="B901" s="9">
        <v>1</v>
      </c>
    </row>
    <row r="902" spans="1:2" x14ac:dyDescent="0.25">
      <c r="A902" s="6" t="s">
        <v>11934</v>
      </c>
      <c r="B902" s="9">
        <v>1</v>
      </c>
    </row>
    <row r="903" spans="1:2" x14ac:dyDescent="0.25">
      <c r="A903" s="6" t="s">
        <v>8354</v>
      </c>
      <c r="B903" s="9">
        <v>1</v>
      </c>
    </row>
    <row r="904" spans="1:2" x14ac:dyDescent="0.25">
      <c r="A904" s="6" t="s">
        <v>10720</v>
      </c>
      <c r="B904" s="9">
        <v>1</v>
      </c>
    </row>
    <row r="905" spans="1:2" x14ac:dyDescent="0.25">
      <c r="A905" s="6" t="s">
        <v>12132</v>
      </c>
      <c r="B905" s="9">
        <v>1</v>
      </c>
    </row>
    <row r="906" spans="1:2" x14ac:dyDescent="0.25">
      <c r="A906" s="6" t="s">
        <v>7694</v>
      </c>
      <c r="B906" s="9">
        <v>1</v>
      </c>
    </row>
    <row r="907" spans="1:2" x14ac:dyDescent="0.25">
      <c r="A907" s="6" t="s">
        <v>11974</v>
      </c>
      <c r="B907" s="9">
        <v>1</v>
      </c>
    </row>
    <row r="908" spans="1:2" x14ac:dyDescent="0.25">
      <c r="A908" s="6" t="s">
        <v>8641</v>
      </c>
      <c r="B908" s="9">
        <v>1</v>
      </c>
    </row>
    <row r="909" spans="1:2" x14ac:dyDescent="0.25">
      <c r="A909" s="6" t="s">
        <v>7536</v>
      </c>
      <c r="B909" s="9">
        <v>1</v>
      </c>
    </row>
    <row r="910" spans="1:2" x14ac:dyDescent="0.25">
      <c r="A910" s="6" t="s">
        <v>9284</v>
      </c>
      <c r="B910" s="9">
        <v>1</v>
      </c>
    </row>
    <row r="911" spans="1:2" x14ac:dyDescent="0.25">
      <c r="A911" s="6" t="s">
        <v>12177</v>
      </c>
      <c r="B911" s="9">
        <v>1</v>
      </c>
    </row>
    <row r="912" spans="1:2" x14ac:dyDescent="0.25">
      <c r="A912" s="6" t="s">
        <v>11936</v>
      </c>
      <c r="B912" s="9">
        <v>1</v>
      </c>
    </row>
    <row r="913" spans="1:2" x14ac:dyDescent="0.25">
      <c r="A913" s="6" t="s">
        <v>11853</v>
      </c>
      <c r="B913" s="9">
        <v>1</v>
      </c>
    </row>
    <row r="914" spans="1:2" x14ac:dyDescent="0.25">
      <c r="A914" s="6" t="s">
        <v>1970</v>
      </c>
      <c r="B914" s="9">
        <v>1</v>
      </c>
    </row>
    <row r="915" spans="1:2" x14ac:dyDescent="0.25">
      <c r="A915" s="6" t="s">
        <v>11718</v>
      </c>
      <c r="B915" s="9">
        <v>1</v>
      </c>
    </row>
    <row r="916" spans="1:2" x14ac:dyDescent="0.25">
      <c r="A916" s="6" t="s">
        <v>12114</v>
      </c>
      <c r="B916" s="9">
        <v>1</v>
      </c>
    </row>
    <row r="917" spans="1:2" x14ac:dyDescent="0.25">
      <c r="A917" s="6" t="s">
        <v>11593</v>
      </c>
      <c r="B917" s="9">
        <v>1</v>
      </c>
    </row>
    <row r="918" spans="1:2" x14ac:dyDescent="0.25">
      <c r="A918" s="6" t="s">
        <v>11641</v>
      </c>
      <c r="B918" s="9">
        <v>1</v>
      </c>
    </row>
    <row r="919" spans="1:2" x14ac:dyDescent="0.25">
      <c r="A919" s="6" t="s">
        <v>11613</v>
      </c>
      <c r="B919" s="9">
        <v>2</v>
      </c>
    </row>
    <row r="920" spans="1:2" x14ac:dyDescent="0.25">
      <c r="A920" s="6" t="s">
        <v>11664</v>
      </c>
      <c r="B920" s="9">
        <v>2</v>
      </c>
    </row>
    <row r="921" spans="1:2" x14ac:dyDescent="0.25">
      <c r="A921" s="6" t="s">
        <v>11678</v>
      </c>
      <c r="B921" s="9">
        <v>1</v>
      </c>
    </row>
    <row r="922" spans="1:2" x14ac:dyDescent="0.25">
      <c r="A922" s="6" t="s">
        <v>11461</v>
      </c>
      <c r="B922" s="9">
        <v>1</v>
      </c>
    </row>
    <row r="923" spans="1:2" x14ac:dyDescent="0.25">
      <c r="A923" s="6" t="s">
        <v>11539</v>
      </c>
      <c r="B923" s="9">
        <v>1</v>
      </c>
    </row>
    <row r="924" spans="1:2" x14ac:dyDescent="0.25">
      <c r="A924" s="6" t="s">
        <v>11380</v>
      </c>
      <c r="B924" s="9">
        <v>2</v>
      </c>
    </row>
    <row r="925" spans="1:2" x14ac:dyDescent="0.25">
      <c r="A925" s="6" t="s">
        <v>11567</v>
      </c>
      <c r="B925" s="9">
        <v>1</v>
      </c>
    </row>
    <row r="926" spans="1:2" x14ac:dyDescent="0.25">
      <c r="A926" s="6" t="s">
        <v>11438</v>
      </c>
      <c r="B926" s="9">
        <v>1</v>
      </c>
    </row>
    <row r="927" spans="1:2" x14ac:dyDescent="0.25">
      <c r="A927" s="6" t="s">
        <v>11379</v>
      </c>
      <c r="B927" s="9">
        <v>2</v>
      </c>
    </row>
    <row r="928" spans="1:2" x14ac:dyDescent="0.25">
      <c r="A928" s="6" t="s">
        <v>11353</v>
      </c>
      <c r="B928" s="9">
        <v>3</v>
      </c>
    </row>
    <row r="929" spans="1:2" x14ac:dyDescent="0.25">
      <c r="A929" s="6" t="s">
        <v>11646</v>
      </c>
      <c r="B929" s="9">
        <v>1</v>
      </c>
    </row>
    <row r="930" spans="1:2" x14ac:dyDescent="0.25">
      <c r="A930" s="6" t="s">
        <v>11611</v>
      </c>
      <c r="B930" s="9">
        <v>1</v>
      </c>
    </row>
    <row r="931" spans="1:2" x14ac:dyDescent="0.25">
      <c r="A931" s="6" t="s">
        <v>11680</v>
      </c>
      <c r="B931" s="9">
        <v>1</v>
      </c>
    </row>
    <row r="932" spans="1:2" x14ac:dyDescent="0.25">
      <c r="A932" s="6" t="s">
        <v>11768</v>
      </c>
      <c r="B932" s="9">
        <v>1</v>
      </c>
    </row>
    <row r="933" spans="1:2" x14ac:dyDescent="0.25">
      <c r="A933" s="6" t="s">
        <v>11806</v>
      </c>
      <c r="B933" s="9">
        <v>1</v>
      </c>
    </row>
    <row r="934" spans="1:2" x14ac:dyDescent="0.25">
      <c r="A934" s="6" t="s">
        <v>6300</v>
      </c>
      <c r="B934" s="9">
        <v>1</v>
      </c>
    </row>
    <row r="935" spans="1:2" x14ac:dyDescent="0.25">
      <c r="A935" s="6" t="s">
        <v>7485</v>
      </c>
      <c r="B935" s="9">
        <v>1</v>
      </c>
    </row>
    <row r="936" spans="1:2" x14ac:dyDescent="0.25">
      <c r="A936" s="6" t="s">
        <v>12138</v>
      </c>
      <c r="B936" s="9">
        <v>1</v>
      </c>
    </row>
    <row r="937" spans="1:2" x14ac:dyDescent="0.25">
      <c r="A937" s="6" t="s">
        <v>12146</v>
      </c>
      <c r="B937" s="9">
        <v>1</v>
      </c>
    </row>
    <row r="938" spans="1:2" x14ac:dyDescent="0.25">
      <c r="A938" s="6" t="s">
        <v>10445</v>
      </c>
      <c r="B938" s="9">
        <v>1</v>
      </c>
    </row>
    <row r="939" spans="1:2" x14ac:dyDescent="0.25">
      <c r="A939" s="6" t="s">
        <v>6617</v>
      </c>
      <c r="B939" s="9">
        <v>1</v>
      </c>
    </row>
    <row r="940" spans="1:2" x14ac:dyDescent="0.25">
      <c r="A940" s="6" t="s">
        <v>11484</v>
      </c>
      <c r="B940" s="9">
        <v>1</v>
      </c>
    </row>
    <row r="941" spans="1:2" x14ac:dyDescent="0.25">
      <c r="A941" s="6" t="s">
        <v>11630</v>
      </c>
      <c r="B941" s="9">
        <v>1</v>
      </c>
    </row>
    <row r="942" spans="1:2" x14ac:dyDescent="0.25">
      <c r="A942" s="6" t="s">
        <v>11887</v>
      </c>
      <c r="B942" s="9">
        <v>1</v>
      </c>
    </row>
    <row r="943" spans="1:2" x14ac:dyDescent="0.25">
      <c r="A943" s="6" t="s">
        <v>11627</v>
      </c>
      <c r="B943" s="9">
        <v>1</v>
      </c>
    </row>
    <row r="944" spans="1:2" x14ac:dyDescent="0.25">
      <c r="A944" s="6" t="s">
        <v>11654</v>
      </c>
      <c r="B944" s="9">
        <v>1</v>
      </c>
    </row>
    <row r="945" spans="1:2" x14ac:dyDescent="0.25">
      <c r="A945" s="6" t="s">
        <v>1755</v>
      </c>
      <c r="B945" s="9">
        <v>1</v>
      </c>
    </row>
    <row r="946" spans="1:2" x14ac:dyDescent="0.25">
      <c r="A946" s="6" t="s">
        <v>11795</v>
      </c>
      <c r="B946" s="9">
        <v>1</v>
      </c>
    </row>
    <row r="947" spans="1:2" x14ac:dyDescent="0.25">
      <c r="A947" s="6" t="s">
        <v>6627</v>
      </c>
      <c r="B947" s="9">
        <v>1</v>
      </c>
    </row>
    <row r="948" spans="1:2" x14ac:dyDescent="0.25">
      <c r="A948" s="6" t="s">
        <v>11901</v>
      </c>
      <c r="B948" s="9">
        <v>1</v>
      </c>
    </row>
    <row r="949" spans="1:2" x14ac:dyDescent="0.25">
      <c r="A949" s="6" t="s">
        <v>11840</v>
      </c>
      <c r="B949" s="9">
        <v>1</v>
      </c>
    </row>
    <row r="950" spans="1:2" x14ac:dyDescent="0.25">
      <c r="A950" s="6" t="s">
        <v>11790</v>
      </c>
      <c r="B950" s="9">
        <v>1</v>
      </c>
    </row>
    <row r="951" spans="1:2" x14ac:dyDescent="0.25">
      <c r="A951" s="6" t="s">
        <v>11408</v>
      </c>
      <c r="B951" s="9">
        <v>1</v>
      </c>
    </row>
    <row r="952" spans="1:2" x14ac:dyDescent="0.25">
      <c r="A952" s="6" t="s">
        <v>11612</v>
      </c>
      <c r="B952" s="9">
        <v>3</v>
      </c>
    </row>
    <row r="953" spans="1:2" x14ac:dyDescent="0.25">
      <c r="A953" s="6" t="s">
        <v>11677</v>
      </c>
      <c r="B953" s="9">
        <v>2</v>
      </c>
    </row>
    <row r="954" spans="1:2" x14ac:dyDescent="0.25">
      <c r="A954" s="6" t="s">
        <v>11451</v>
      </c>
      <c r="B954" s="9">
        <v>1</v>
      </c>
    </row>
    <row r="955" spans="1:2" x14ac:dyDescent="0.25">
      <c r="A955" s="6" t="s">
        <v>11403</v>
      </c>
      <c r="B955" s="9">
        <v>2</v>
      </c>
    </row>
    <row r="956" spans="1:2" x14ac:dyDescent="0.25">
      <c r="A956" s="6" t="s">
        <v>11622</v>
      </c>
      <c r="B956" s="9">
        <v>1</v>
      </c>
    </row>
    <row r="957" spans="1:2" x14ac:dyDescent="0.25">
      <c r="A957" s="6" t="s">
        <v>11623</v>
      </c>
      <c r="B957" s="9">
        <v>3</v>
      </c>
    </row>
    <row r="958" spans="1:2" x14ac:dyDescent="0.25">
      <c r="A958" s="6" t="s">
        <v>11606</v>
      </c>
      <c r="B958" s="9">
        <v>3</v>
      </c>
    </row>
    <row r="959" spans="1:2" x14ac:dyDescent="0.25">
      <c r="A959" s="6" t="s">
        <v>11686</v>
      </c>
      <c r="B959" s="9">
        <v>1</v>
      </c>
    </row>
    <row r="960" spans="1:2" x14ac:dyDescent="0.25">
      <c r="A960" s="6" t="s">
        <v>11649</v>
      </c>
      <c r="B960" s="9">
        <v>3</v>
      </c>
    </row>
    <row r="961" spans="1:2" x14ac:dyDescent="0.25">
      <c r="A961" s="6" t="s">
        <v>11629</v>
      </c>
      <c r="B961" s="9">
        <v>3</v>
      </c>
    </row>
    <row r="962" spans="1:2" x14ac:dyDescent="0.25">
      <c r="A962" s="6" t="s">
        <v>11688</v>
      </c>
      <c r="B962" s="9">
        <v>1</v>
      </c>
    </row>
    <row r="963" spans="1:2" x14ac:dyDescent="0.25">
      <c r="A963" s="6" t="s">
        <v>11684</v>
      </c>
      <c r="B963" s="9">
        <v>2</v>
      </c>
    </row>
    <row r="964" spans="1:2" x14ac:dyDescent="0.25">
      <c r="A964" s="6" t="s">
        <v>6348</v>
      </c>
      <c r="B964" s="9">
        <v>1</v>
      </c>
    </row>
    <row r="965" spans="1:2" x14ac:dyDescent="0.25">
      <c r="A965" s="6" t="s">
        <v>2155</v>
      </c>
      <c r="B965" s="9">
        <v>1</v>
      </c>
    </row>
    <row r="966" spans="1:2" x14ac:dyDescent="0.25">
      <c r="A966" s="6" t="s">
        <v>8469</v>
      </c>
      <c r="B966" s="9">
        <v>1</v>
      </c>
    </row>
    <row r="967" spans="1:2" x14ac:dyDescent="0.25">
      <c r="A967" s="6" t="s">
        <v>1514</v>
      </c>
      <c r="B967" s="9">
        <v>1</v>
      </c>
    </row>
    <row r="968" spans="1:2" x14ac:dyDescent="0.25">
      <c r="A968" s="6" t="s">
        <v>11448</v>
      </c>
      <c r="B968" s="9">
        <v>1</v>
      </c>
    </row>
    <row r="969" spans="1:2" x14ac:dyDescent="0.25">
      <c r="A969" s="6" t="s">
        <v>5683</v>
      </c>
      <c r="B969" s="9">
        <v>1</v>
      </c>
    </row>
    <row r="970" spans="1:2" x14ac:dyDescent="0.25">
      <c r="A970" s="6" t="s">
        <v>9375</v>
      </c>
      <c r="B970" s="9">
        <v>1</v>
      </c>
    </row>
    <row r="971" spans="1:2" x14ac:dyDescent="0.25">
      <c r="A971" s="6" t="s">
        <v>8901</v>
      </c>
      <c r="B971" s="9">
        <v>1</v>
      </c>
    </row>
    <row r="972" spans="1:2" x14ac:dyDescent="0.25">
      <c r="A972" s="6" t="s">
        <v>6969</v>
      </c>
      <c r="B972" s="9">
        <v>1</v>
      </c>
    </row>
    <row r="973" spans="1:2" x14ac:dyDescent="0.25">
      <c r="A973" s="6" t="s">
        <v>6554</v>
      </c>
      <c r="B973" s="9">
        <v>1</v>
      </c>
    </row>
    <row r="974" spans="1:2" x14ac:dyDescent="0.25">
      <c r="A974" s="6" t="s">
        <v>6658</v>
      </c>
      <c r="B974" s="9">
        <v>1</v>
      </c>
    </row>
    <row r="975" spans="1:2" x14ac:dyDescent="0.25">
      <c r="A975" s="6" t="s">
        <v>6169</v>
      </c>
      <c r="B975" s="9">
        <v>1</v>
      </c>
    </row>
    <row r="976" spans="1:2" x14ac:dyDescent="0.25">
      <c r="A976" s="6" t="s">
        <v>4904</v>
      </c>
      <c r="B976" s="9">
        <v>1</v>
      </c>
    </row>
    <row r="977" spans="1:2" x14ac:dyDescent="0.25">
      <c r="A977" s="6" t="s">
        <v>7767</v>
      </c>
      <c r="B977" s="9">
        <v>1</v>
      </c>
    </row>
    <row r="978" spans="1:2" x14ac:dyDescent="0.25">
      <c r="A978" s="6" t="s">
        <v>12111</v>
      </c>
      <c r="B978" s="9">
        <v>1</v>
      </c>
    </row>
    <row r="979" spans="1:2" x14ac:dyDescent="0.25">
      <c r="A979" s="6" t="s">
        <v>12050</v>
      </c>
      <c r="B979" s="9">
        <v>1</v>
      </c>
    </row>
    <row r="980" spans="1:2" x14ac:dyDescent="0.25">
      <c r="A980" s="6" t="s">
        <v>11863</v>
      </c>
      <c r="B980" s="9">
        <v>1</v>
      </c>
    </row>
    <row r="981" spans="1:2" x14ac:dyDescent="0.25">
      <c r="A981" s="6" t="s">
        <v>11886</v>
      </c>
      <c r="B981" s="9">
        <v>1</v>
      </c>
    </row>
    <row r="982" spans="1:2" x14ac:dyDescent="0.25">
      <c r="A982" s="6" t="s">
        <v>4636</v>
      </c>
      <c r="B982" s="9">
        <v>1</v>
      </c>
    </row>
    <row r="983" spans="1:2" x14ac:dyDescent="0.25">
      <c r="A983" s="6" t="s">
        <v>11527</v>
      </c>
      <c r="B983" s="9">
        <v>1</v>
      </c>
    </row>
    <row r="984" spans="1:2" x14ac:dyDescent="0.25">
      <c r="A984" s="6" t="s">
        <v>12006</v>
      </c>
      <c r="B984" s="9">
        <v>1</v>
      </c>
    </row>
    <row r="985" spans="1:2" x14ac:dyDescent="0.25">
      <c r="A985" s="6" t="s">
        <v>10150</v>
      </c>
      <c r="B985" s="9">
        <v>1</v>
      </c>
    </row>
    <row r="986" spans="1:2" x14ac:dyDescent="0.25">
      <c r="A986" s="6" t="s">
        <v>11457</v>
      </c>
      <c r="B986" s="9">
        <v>1</v>
      </c>
    </row>
    <row r="987" spans="1:2" x14ac:dyDescent="0.25">
      <c r="A987" s="6" t="s">
        <v>12148</v>
      </c>
      <c r="B987" s="9">
        <v>1</v>
      </c>
    </row>
    <row r="988" spans="1:2" x14ac:dyDescent="0.25">
      <c r="A988" s="6" t="s">
        <v>10305</v>
      </c>
      <c r="B988" s="9">
        <v>1</v>
      </c>
    </row>
    <row r="989" spans="1:2" x14ac:dyDescent="0.25">
      <c r="A989" s="6" t="s">
        <v>6506</v>
      </c>
      <c r="B989" s="9">
        <v>1</v>
      </c>
    </row>
    <row r="990" spans="1:2" x14ac:dyDescent="0.25">
      <c r="A990" s="6" t="s">
        <v>11401</v>
      </c>
      <c r="B990" s="9">
        <v>1</v>
      </c>
    </row>
    <row r="991" spans="1:2" x14ac:dyDescent="0.25">
      <c r="A991" s="6" t="s">
        <v>11422</v>
      </c>
      <c r="B991" s="9">
        <v>1</v>
      </c>
    </row>
    <row r="992" spans="1:2" x14ac:dyDescent="0.25">
      <c r="A992" s="6" t="s">
        <v>11502</v>
      </c>
      <c r="B992" s="9">
        <v>1</v>
      </c>
    </row>
    <row r="993" spans="1:2" x14ac:dyDescent="0.25">
      <c r="A993" s="6" t="s">
        <v>11561</v>
      </c>
      <c r="B993" s="9">
        <v>1</v>
      </c>
    </row>
    <row r="994" spans="1:2" x14ac:dyDescent="0.25">
      <c r="A994" s="6" t="s">
        <v>11883</v>
      </c>
      <c r="B994" s="9">
        <v>1</v>
      </c>
    </row>
    <row r="995" spans="1:2" x14ac:dyDescent="0.25">
      <c r="A995" s="6" t="s">
        <v>2384</v>
      </c>
      <c r="B995" s="9">
        <v>1</v>
      </c>
    </row>
    <row r="996" spans="1:2" x14ac:dyDescent="0.25">
      <c r="A996" s="6" t="s">
        <v>11368</v>
      </c>
      <c r="B996" s="9">
        <v>2</v>
      </c>
    </row>
    <row r="997" spans="1:2" x14ac:dyDescent="0.25">
      <c r="A997" s="6" t="s">
        <v>11473</v>
      </c>
      <c r="B997" s="9">
        <v>1</v>
      </c>
    </row>
    <row r="998" spans="1:2" x14ac:dyDescent="0.25">
      <c r="A998" s="6" t="s">
        <v>11665</v>
      </c>
      <c r="B998" s="9">
        <v>1</v>
      </c>
    </row>
    <row r="999" spans="1:2" x14ac:dyDescent="0.25">
      <c r="A999" s="6" t="s">
        <v>11635</v>
      </c>
      <c r="B999" s="9">
        <v>2</v>
      </c>
    </row>
    <row r="1000" spans="1:2" x14ac:dyDescent="0.25">
      <c r="A1000" s="6" t="s">
        <v>11647</v>
      </c>
      <c r="B1000" s="9">
        <v>1</v>
      </c>
    </row>
    <row r="1001" spans="1:2" x14ac:dyDescent="0.25">
      <c r="A1001" s="6" t="s">
        <v>2678</v>
      </c>
      <c r="B1001" s="9">
        <v>1</v>
      </c>
    </row>
    <row r="1002" spans="1:2" x14ac:dyDescent="0.25">
      <c r="A1002" s="6" t="s">
        <v>3051</v>
      </c>
      <c r="B1002" s="9">
        <v>1</v>
      </c>
    </row>
    <row r="1003" spans="1:2" x14ac:dyDescent="0.25">
      <c r="A1003" s="6" t="s">
        <v>2318</v>
      </c>
      <c r="B1003" s="9">
        <v>1</v>
      </c>
    </row>
    <row r="1004" spans="1:2" x14ac:dyDescent="0.25">
      <c r="A1004" s="6" t="s">
        <v>2361</v>
      </c>
      <c r="B1004" s="9">
        <v>1</v>
      </c>
    </row>
    <row r="1005" spans="1:2" x14ac:dyDescent="0.25">
      <c r="A1005" s="6" t="s">
        <v>11619</v>
      </c>
      <c r="B1005" s="9">
        <v>2</v>
      </c>
    </row>
    <row r="1006" spans="1:2" x14ac:dyDescent="0.25">
      <c r="A1006" s="6" t="s">
        <v>11642</v>
      </c>
      <c r="B1006" s="9">
        <v>2</v>
      </c>
    </row>
    <row r="1007" spans="1:2" x14ac:dyDescent="0.25">
      <c r="A1007" s="6" t="s">
        <v>11637</v>
      </c>
      <c r="B1007" s="9">
        <v>4</v>
      </c>
    </row>
    <row r="1008" spans="1:2" x14ac:dyDescent="0.25">
      <c r="A1008" s="6" t="s">
        <v>11683</v>
      </c>
      <c r="B1008" s="9">
        <v>1</v>
      </c>
    </row>
    <row r="1009" spans="1:2" x14ac:dyDescent="0.25">
      <c r="A1009" s="6" t="s">
        <v>11620</v>
      </c>
      <c r="B1009" s="9">
        <v>2</v>
      </c>
    </row>
    <row r="1010" spans="1:2" x14ac:dyDescent="0.25">
      <c r="A1010" s="6" t="s">
        <v>11618</v>
      </c>
      <c r="B1010" s="9">
        <v>1</v>
      </c>
    </row>
    <row r="1011" spans="1:2" x14ac:dyDescent="0.25">
      <c r="A1011" s="6" t="s">
        <v>11705</v>
      </c>
      <c r="B1011" s="9">
        <v>1</v>
      </c>
    </row>
    <row r="1012" spans="1:2" x14ac:dyDescent="0.25">
      <c r="A1012" s="6" t="s">
        <v>11719</v>
      </c>
      <c r="B1012" s="9">
        <v>1</v>
      </c>
    </row>
    <row r="1013" spans="1:2" x14ac:dyDescent="0.25">
      <c r="A1013" s="6" t="s">
        <v>11774</v>
      </c>
      <c r="B1013" s="9">
        <v>1</v>
      </c>
    </row>
    <row r="1014" spans="1:2" x14ac:dyDescent="0.25">
      <c r="A1014" s="6" t="s">
        <v>2568</v>
      </c>
      <c r="B1014" s="9">
        <v>1</v>
      </c>
    </row>
    <row r="1015" spans="1:2" x14ac:dyDescent="0.25">
      <c r="A1015" s="6" t="s">
        <v>3377</v>
      </c>
      <c r="B1015" s="9">
        <v>1</v>
      </c>
    </row>
    <row r="1016" spans="1:2" x14ac:dyDescent="0.25">
      <c r="A1016" s="6" t="s">
        <v>11378</v>
      </c>
      <c r="B1016" s="9">
        <v>2</v>
      </c>
    </row>
    <row r="1017" spans="1:2" x14ac:dyDescent="0.25">
      <c r="A1017" s="6" t="s">
        <v>6574</v>
      </c>
      <c r="B1017" s="9">
        <v>1</v>
      </c>
    </row>
    <row r="1018" spans="1:2" x14ac:dyDescent="0.25">
      <c r="A1018" s="6" t="s">
        <v>3839</v>
      </c>
      <c r="B1018" s="9">
        <v>1</v>
      </c>
    </row>
    <row r="1019" spans="1:2" x14ac:dyDescent="0.25">
      <c r="A1019" s="6" t="s">
        <v>5064</v>
      </c>
      <c r="B1019" s="9">
        <v>1</v>
      </c>
    </row>
    <row r="1020" spans="1:2" x14ac:dyDescent="0.25">
      <c r="A1020" s="6" t="s">
        <v>6003</v>
      </c>
      <c r="B1020" s="9">
        <v>1</v>
      </c>
    </row>
    <row r="1021" spans="1:2" x14ac:dyDescent="0.25">
      <c r="A1021" s="6" t="s">
        <v>11752</v>
      </c>
      <c r="B1021" s="9">
        <v>1</v>
      </c>
    </row>
    <row r="1022" spans="1:2" x14ac:dyDescent="0.25">
      <c r="A1022" s="6" t="s">
        <v>11804</v>
      </c>
      <c r="B1022" s="9">
        <v>1</v>
      </c>
    </row>
    <row r="1023" spans="1:2" x14ac:dyDescent="0.25">
      <c r="A1023" s="6" t="s">
        <v>11783</v>
      </c>
      <c r="B1023" s="9">
        <v>1</v>
      </c>
    </row>
    <row r="1024" spans="1:2" x14ac:dyDescent="0.25">
      <c r="A1024" s="6" t="s">
        <v>11766</v>
      </c>
      <c r="B1024" s="9">
        <v>1</v>
      </c>
    </row>
    <row r="1025" spans="1:2" x14ac:dyDescent="0.25">
      <c r="A1025" s="6" t="s">
        <v>11772</v>
      </c>
      <c r="B1025" s="9">
        <v>1</v>
      </c>
    </row>
    <row r="1026" spans="1:2" x14ac:dyDescent="0.25">
      <c r="A1026" s="6" t="s">
        <v>4162</v>
      </c>
      <c r="B1026" s="9">
        <v>1</v>
      </c>
    </row>
    <row r="1027" spans="1:2" x14ac:dyDescent="0.25">
      <c r="A1027" s="6" t="s">
        <v>2417</v>
      </c>
      <c r="B1027" s="9">
        <v>1</v>
      </c>
    </row>
    <row r="1028" spans="1:2" x14ac:dyDescent="0.25">
      <c r="A1028" s="6" t="s">
        <v>3487</v>
      </c>
      <c r="B1028" s="9">
        <v>1</v>
      </c>
    </row>
    <row r="1029" spans="1:2" x14ac:dyDescent="0.25">
      <c r="A1029" s="6" t="s">
        <v>5374</v>
      </c>
      <c r="B1029" s="9">
        <v>1</v>
      </c>
    </row>
    <row r="1030" spans="1:2" x14ac:dyDescent="0.25">
      <c r="A1030" s="6" t="s">
        <v>2358</v>
      </c>
      <c r="B1030" s="9">
        <v>1</v>
      </c>
    </row>
    <row r="1031" spans="1:2" x14ac:dyDescent="0.25">
      <c r="A1031" s="6" t="s">
        <v>3286</v>
      </c>
      <c r="B1031" s="9">
        <v>1</v>
      </c>
    </row>
    <row r="1032" spans="1:2" x14ac:dyDescent="0.25">
      <c r="A1032" s="6" t="s">
        <v>2272</v>
      </c>
      <c r="B1032" s="9">
        <v>2</v>
      </c>
    </row>
    <row r="1033" spans="1:2" x14ac:dyDescent="0.25">
      <c r="A1033" s="6" t="s">
        <v>11530</v>
      </c>
      <c r="B1033" s="9">
        <v>1</v>
      </c>
    </row>
    <row r="1034" spans="1:2" x14ac:dyDescent="0.25">
      <c r="A1034" s="6" t="s">
        <v>11583</v>
      </c>
      <c r="B1034" s="9">
        <v>1</v>
      </c>
    </row>
    <row r="1035" spans="1:2" x14ac:dyDescent="0.25">
      <c r="A1035" s="6" t="s">
        <v>6698</v>
      </c>
      <c r="B1035" s="9">
        <v>1</v>
      </c>
    </row>
    <row r="1036" spans="1:2" x14ac:dyDescent="0.25">
      <c r="A1036" s="6" t="s">
        <v>11743</v>
      </c>
      <c r="B1036" s="9">
        <v>1</v>
      </c>
    </row>
    <row r="1037" spans="1:2" x14ac:dyDescent="0.25">
      <c r="A1037" s="6" t="s">
        <v>11837</v>
      </c>
      <c r="B1037" s="9">
        <v>1</v>
      </c>
    </row>
    <row r="1038" spans="1:2" x14ac:dyDescent="0.25">
      <c r="A1038" s="6" t="s">
        <v>6889</v>
      </c>
      <c r="B1038" s="9">
        <v>1</v>
      </c>
    </row>
    <row r="1039" spans="1:2" x14ac:dyDescent="0.25">
      <c r="A1039" s="6" t="s">
        <v>10747</v>
      </c>
      <c r="B1039" s="9">
        <v>1</v>
      </c>
    </row>
    <row r="1040" spans="1:2" x14ac:dyDescent="0.25">
      <c r="A1040" s="6" t="s">
        <v>9747</v>
      </c>
      <c r="B1040" s="9">
        <v>1</v>
      </c>
    </row>
    <row r="1041" spans="1:2" x14ac:dyDescent="0.25">
      <c r="A1041" s="6" t="s">
        <v>11590</v>
      </c>
      <c r="B1041" s="9">
        <v>1</v>
      </c>
    </row>
    <row r="1042" spans="1:2" x14ac:dyDescent="0.25">
      <c r="A1042" s="6" t="s">
        <v>7334</v>
      </c>
      <c r="B1042" s="9">
        <v>1</v>
      </c>
    </row>
    <row r="1043" spans="1:2" x14ac:dyDescent="0.25">
      <c r="A1043" s="6" t="s">
        <v>11707</v>
      </c>
      <c r="B1043" s="9">
        <v>1</v>
      </c>
    </row>
    <row r="1044" spans="1:2" x14ac:dyDescent="0.25">
      <c r="A1044" s="6" t="s">
        <v>11882</v>
      </c>
      <c r="B1044" s="9">
        <v>1</v>
      </c>
    </row>
    <row r="1045" spans="1:2" x14ac:dyDescent="0.25">
      <c r="A1045" s="6" t="s">
        <v>11968</v>
      </c>
      <c r="B1045" s="9">
        <v>1</v>
      </c>
    </row>
    <row r="1046" spans="1:2" x14ac:dyDescent="0.25">
      <c r="A1046" s="6" t="s">
        <v>12134</v>
      </c>
      <c r="B1046" s="9">
        <v>1</v>
      </c>
    </row>
    <row r="1047" spans="1:2" x14ac:dyDescent="0.25">
      <c r="A1047" s="6" t="s">
        <v>1196</v>
      </c>
      <c r="B1047" s="9">
        <v>1</v>
      </c>
    </row>
    <row r="1048" spans="1:2" x14ac:dyDescent="0.25">
      <c r="A1048" s="6" t="s">
        <v>3878</v>
      </c>
      <c r="B1048" s="9">
        <v>1</v>
      </c>
    </row>
    <row r="1049" spans="1:2" x14ac:dyDescent="0.25">
      <c r="A1049" s="6" t="s">
        <v>12025</v>
      </c>
      <c r="B1049" s="9">
        <v>1</v>
      </c>
    </row>
    <row r="1050" spans="1:2" x14ac:dyDescent="0.25">
      <c r="A1050" s="6" t="s">
        <v>11417</v>
      </c>
      <c r="B1050" s="9">
        <v>1</v>
      </c>
    </row>
    <row r="1051" spans="1:2" x14ac:dyDescent="0.25">
      <c r="A1051" s="6" t="s">
        <v>11897</v>
      </c>
      <c r="B1051" s="9">
        <v>1</v>
      </c>
    </row>
    <row r="1052" spans="1:2" x14ac:dyDescent="0.25">
      <c r="A1052" s="6" t="s">
        <v>11536</v>
      </c>
      <c r="B1052" s="9">
        <v>2</v>
      </c>
    </row>
    <row r="1053" spans="1:2" x14ac:dyDescent="0.25">
      <c r="A1053" s="6" t="s">
        <v>11956</v>
      </c>
      <c r="B1053" s="9">
        <v>1</v>
      </c>
    </row>
    <row r="1054" spans="1:2" x14ac:dyDescent="0.25">
      <c r="A1054" s="6" t="s">
        <v>12124</v>
      </c>
      <c r="B1054" s="9">
        <v>1</v>
      </c>
    </row>
    <row r="1055" spans="1:2" x14ac:dyDescent="0.25">
      <c r="A1055" s="6" t="s">
        <v>1523</v>
      </c>
      <c r="B1055" s="9">
        <v>1</v>
      </c>
    </row>
    <row r="1056" spans="1:2" x14ac:dyDescent="0.25">
      <c r="A1056" s="6" t="s">
        <v>11542</v>
      </c>
      <c r="B1056" s="9">
        <v>1</v>
      </c>
    </row>
    <row r="1057" spans="1:2" x14ac:dyDescent="0.25">
      <c r="A1057" s="6" t="s">
        <v>1220</v>
      </c>
      <c r="B1057" s="9">
        <v>1</v>
      </c>
    </row>
    <row r="1058" spans="1:2" x14ac:dyDescent="0.25">
      <c r="A1058" s="6" t="s">
        <v>11866</v>
      </c>
      <c r="B1058" s="9">
        <v>1</v>
      </c>
    </row>
    <row r="1059" spans="1:2" x14ac:dyDescent="0.25">
      <c r="A1059" s="6" t="s">
        <v>3406</v>
      </c>
      <c r="B1059" s="9">
        <v>1</v>
      </c>
    </row>
    <row r="1060" spans="1:2" x14ac:dyDescent="0.25">
      <c r="A1060" s="6" t="s">
        <v>299</v>
      </c>
      <c r="B1060" s="9">
        <v>2</v>
      </c>
    </row>
    <row r="1061" spans="1:2" x14ac:dyDescent="0.25">
      <c r="A1061" s="6" t="s">
        <v>35</v>
      </c>
      <c r="B1061" s="9">
        <v>3</v>
      </c>
    </row>
    <row r="1062" spans="1:2" x14ac:dyDescent="0.25">
      <c r="A1062" s="6" t="s">
        <v>11710</v>
      </c>
      <c r="B1062" s="9">
        <v>2</v>
      </c>
    </row>
    <row r="1063" spans="1:2" x14ac:dyDescent="0.25">
      <c r="A1063" s="6" t="s">
        <v>3521</v>
      </c>
      <c r="B1063" s="9">
        <v>1</v>
      </c>
    </row>
    <row r="1064" spans="1:2" x14ac:dyDescent="0.25">
      <c r="A1064" s="6" t="s">
        <v>11640</v>
      </c>
      <c r="B1064" s="9">
        <v>2</v>
      </c>
    </row>
    <row r="1065" spans="1:2" x14ac:dyDescent="0.25">
      <c r="A1065" s="6" t="s">
        <v>11666</v>
      </c>
      <c r="B1065" s="9">
        <v>1</v>
      </c>
    </row>
    <row r="1066" spans="1:2" x14ac:dyDescent="0.25">
      <c r="A1066" s="6" t="s">
        <v>11661</v>
      </c>
      <c r="B1066" s="9">
        <v>1</v>
      </c>
    </row>
    <row r="1067" spans="1:2" x14ac:dyDescent="0.25">
      <c r="A1067" s="6" t="s">
        <v>2911</v>
      </c>
      <c r="B1067" s="9">
        <v>1</v>
      </c>
    </row>
    <row r="1068" spans="1:2" x14ac:dyDescent="0.25">
      <c r="A1068" s="6" t="s">
        <v>11712</v>
      </c>
      <c r="B1068" s="9">
        <v>1</v>
      </c>
    </row>
    <row r="1069" spans="1:2" x14ac:dyDescent="0.25">
      <c r="A1069" s="6" t="s">
        <v>11727</v>
      </c>
      <c r="B1069" s="9">
        <v>1</v>
      </c>
    </row>
    <row r="1070" spans="1:2" x14ac:dyDescent="0.25">
      <c r="A1070" s="6" t="s">
        <v>1693</v>
      </c>
      <c r="B1070" s="9">
        <v>1</v>
      </c>
    </row>
    <row r="1071" spans="1:2" x14ac:dyDescent="0.25">
      <c r="A1071" s="6" t="s">
        <v>11569</v>
      </c>
      <c r="B1071" s="9">
        <v>1</v>
      </c>
    </row>
    <row r="1072" spans="1:2" x14ac:dyDescent="0.25">
      <c r="A1072" s="6" t="s">
        <v>11596</v>
      </c>
      <c r="B1072" s="9">
        <v>1</v>
      </c>
    </row>
    <row r="1073" spans="1:2" x14ac:dyDescent="0.25">
      <c r="A1073" s="6" t="s">
        <v>1339</v>
      </c>
      <c r="B1073" s="9">
        <v>1</v>
      </c>
    </row>
    <row r="1074" spans="1:2" x14ac:dyDescent="0.25">
      <c r="A1074" s="6" t="s">
        <v>11493</v>
      </c>
      <c r="B1074" s="9">
        <v>1</v>
      </c>
    </row>
    <row r="1075" spans="1:2" x14ac:dyDescent="0.25">
      <c r="A1075" s="6" t="s">
        <v>2205</v>
      </c>
      <c r="B1075" s="9">
        <v>1</v>
      </c>
    </row>
    <row r="1076" spans="1:2" x14ac:dyDescent="0.25">
      <c r="A1076" s="6" t="s">
        <v>11674</v>
      </c>
      <c r="B1076" s="9">
        <v>3</v>
      </c>
    </row>
    <row r="1077" spans="1:2" x14ac:dyDescent="0.25">
      <c r="A1077" s="6" t="s">
        <v>11730</v>
      </c>
      <c r="B1077" s="9">
        <v>1</v>
      </c>
    </row>
    <row r="1078" spans="1:2" x14ac:dyDescent="0.25">
      <c r="A1078" s="6" t="s">
        <v>11800</v>
      </c>
      <c r="B1078" s="9">
        <v>1</v>
      </c>
    </row>
    <row r="1079" spans="1:2" x14ac:dyDescent="0.25">
      <c r="A1079" s="6" t="s">
        <v>11769</v>
      </c>
      <c r="B1079" s="9">
        <v>1</v>
      </c>
    </row>
    <row r="1080" spans="1:2" x14ac:dyDescent="0.25">
      <c r="A1080" s="6" t="s">
        <v>11757</v>
      </c>
      <c r="B1080" s="9">
        <v>1</v>
      </c>
    </row>
    <row r="1081" spans="1:2" x14ac:dyDescent="0.25">
      <c r="A1081" s="6" t="s">
        <v>11693</v>
      </c>
      <c r="B1081" s="9">
        <v>1</v>
      </c>
    </row>
    <row r="1082" spans="1:2" x14ac:dyDescent="0.25">
      <c r="A1082" s="6" t="s">
        <v>11639</v>
      </c>
      <c r="B1082" s="9">
        <v>1</v>
      </c>
    </row>
    <row r="1083" spans="1:2" x14ac:dyDescent="0.25">
      <c r="A1083" s="6" t="s">
        <v>11809</v>
      </c>
      <c r="B1083" s="9">
        <v>1</v>
      </c>
    </row>
    <row r="1084" spans="1:2" x14ac:dyDescent="0.25">
      <c r="A1084" s="6" t="s">
        <v>11722</v>
      </c>
      <c r="B1084" s="9">
        <v>1</v>
      </c>
    </row>
    <row r="1085" spans="1:2" x14ac:dyDescent="0.25">
      <c r="A1085" s="6" t="s">
        <v>7249</v>
      </c>
      <c r="B1085" s="9">
        <v>1</v>
      </c>
    </row>
    <row r="1086" spans="1:2" x14ac:dyDescent="0.25">
      <c r="A1086" s="6" t="s">
        <v>12066</v>
      </c>
      <c r="B1086" s="9">
        <v>1</v>
      </c>
    </row>
    <row r="1087" spans="1:2" x14ac:dyDescent="0.25">
      <c r="A1087" s="6" t="s">
        <v>12141</v>
      </c>
      <c r="B1087" s="9">
        <v>1</v>
      </c>
    </row>
    <row r="1088" spans="1:2" x14ac:dyDescent="0.25">
      <c r="A1088" s="6" t="s">
        <v>12156</v>
      </c>
      <c r="B1088" s="9">
        <v>1</v>
      </c>
    </row>
    <row r="1089" spans="1:2" x14ac:dyDescent="0.25">
      <c r="A1089" s="6" t="s">
        <v>12181</v>
      </c>
      <c r="B1089" s="9">
        <v>1</v>
      </c>
    </row>
    <row r="1090" spans="1:2" x14ac:dyDescent="0.25">
      <c r="A1090" s="6" t="s">
        <v>9265</v>
      </c>
      <c r="B1090" s="9">
        <v>1</v>
      </c>
    </row>
    <row r="1091" spans="1:2" x14ac:dyDescent="0.25">
      <c r="A1091" s="6" t="s">
        <v>12096</v>
      </c>
      <c r="B1091" s="9">
        <v>1</v>
      </c>
    </row>
    <row r="1092" spans="1:2" x14ac:dyDescent="0.25">
      <c r="A1092" s="6" t="s">
        <v>12166</v>
      </c>
      <c r="B1092" s="9">
        <v>1</v>
      </c>
    </row>
    <row r="1093" spans="1:2" x14ac:dyDescent="0.25">
      <c r="A1093" s="6" t="s">
        <v>12174</v>
      </c>
      <c r="B1093" s="9">
        <v>1</v>
      </c>
    </row>
    <row r="1094" spans="1:2" x14ac:dyDescent="0.25">
      <c r="A1094" s="6" t="s">
        <v>11869</v>
      </c>
      <c r="B1094" s="9">
        <v>1</v>
      </c>
    </row>
    <row r="1095" spans="1:2" x14ac:dyDescent="0.25">
      <c r="A1095" s="6" t="s">
        <v>12073</v>
      </c>
      <c r="B1095" s="9">
        <v>1</v>
      </c>
    </row>
    <row r="1096" spans="1:2" x14ac:dyDescent="0.25">
      <c r="A1096" s="6" t="s">
        <v>11544</v>
      </c>
      <c r="B1096" s="9">
        <v>1</v>
      </c>
    </row>
    <row r="1097" spans="1:2" x14ac:dyDescent="0.25">
      <c r="A1097" s="6" t="s">
        <v>11414</v>
      </c>
      <c r="B1097" s="9">
        <v>2</v>
      </c>
    </row>
    <row r="1098" spans="1:2" x14ac:dyDescent="0.25">
      <c r="A1098" s="6" t="s">
        <v>11667</v>
      </c>
      <c r="B1098" s="9">
        <v>1</v>
      </c>
    </row>
    <row r="1099" spans="1:2" x14ac:dyDescent="0.25">
      <c r="A1099" s="6" t="s">
        <v>11925</v>
      </c>
      <c r="B1099" s="9">
        <v>1</v>
      </c>
    </row>
    <row r="1100" spans="1:2" x14ac:dyDescent="0.25">
      <c r="A1100" s="6" t="s">
        <v>12008</v>
      </c>
      <c r="B1100" s="9">
        <v>1</v>
      </c>
    </row>
    <row r="1101" spans="1:2" x14ac:dyDescent="0.25">
      <c r="A1101" s="6" t="s">
        <v>9095</v>
      </c>
      <c r="B1101" s="9">
        <v>1</v>
      </c>
    </row>
    <row r="1102" spans="1:2" x14ac:dyDescent="0.25">
      <c r="A1102" s="6" t="s">
        <v>11489</v>
      </c>
      <c r="B1102" s="9">
        <v>1</v>
      </c>
    </row>
    <row r="1103" spans="1:2" x14ac:dyDescent="0.25">
      <c r="A1103" s="6" t="s">
        <v>11601</v>
      </c>
      <c r="B1103" s="9">
        <v>1</v>
      </c>
    </row>
    <row r="1104" spans="1:2" x14ac:dyDescent="0.25">
      <c r="A1104" s="6" t="s">
        <v>11589</v>
      </c>
      <c r="B1104" s="9">
        <v>1</v>
      </c>
    </row>
    <row r="1105" spans="1:2" x14ac:dyDescent="0.25">
      <c r="A1105" s="6" t="s">
        <v>11584</v>
      </c>
      <c r="B1105" s="9">
        <v>1</v>
      </c>
    </row>
    <row r="1106" spans="1:2" x14ac:dyDescent="0.25">
      <c r="A1106" s="6" t="s">
        <v>12195</v>
      </c>
      <c r="B1106" s="9">
        <v>1</v>
      </c>
    </row>
    <row r="1107" spans="1:2" x14ac:dyDescent="0.25">
      <c r="A1107" s="6" t="s">
        <v>11746</v>
      </c>
      <c r="B1107" s="9">
        <v>1</v>
      </c>
    </row>
    <row r="1108" spans="1:2" x14ac:dyDescent="0.25">
      <c r="A1108" s="6" t="s">
        <v>10645</v>
      </c>
      <c r="B1108" s="9">
        <v>1</v>
      </c>
    </row>
    <row r="1109" spans="1:2" x14ac:dyDescent="0.25">
      <c r="A1109" s="6" t="s">
        <v>11893</v>
      </c>
      <c r="B1109" s="9">
        <v>1</v>
      </c>
    </row>
    <row r="1110" spans="1:2" x14ac:dyDescent="0.25">
      <c r="A1110" s="6" t="s">
        <v>11827</v>
      </c>
      <c r="B1110" s="9">
        <v>1</v>
      </c>
    </row>
    <row r="1111" spans="1:2" x14ac:dyDescent="0.25">
      <c r="A1111" s="6" t="s">
        <v>11805</v>
      </c>
      <c r="B1111" s="9">
        <v>1</v>
      </c>
    </row>
    <row r="1112" spans="1:2" x14ac:dyDescent="0.25">
      <c r="A1112" s="6" t="s">
        <v>1880</v>
      </c>
      <c r="B1112" s="9">
        <v>1</v>
      </c>
    </row>
    <row r="1113" spans="1:2" x14ac:dyDescent="0.25">
      <c r="A1113" s="6" t="s">
        <v>1504</v>
      </c>
      <c r="B1113" s="9">
        <v>1</v>
      </c>
    </row>
    <row r="1114" spans="1:2" x14ac:dyDescent="0.25">
      <c r="A1114" s="6" t="s">
        <v>421</v>
      </c>
      <c r="B1114" s="9">
        <v>1</v>
      </c>
    </row>
    <row r="1115" spans="1:2" x14ac:dyDescent="0.25">
      <c r="A1115" s="6" t="s">
        <v>1401</v>
      </c>
      <c r="B1115" s="9">
        <v>1</v>
      </c>
    </row>
    <row r="1116" spans="1:2" x14ac:dyDescent="0.25">
      <c r="A1116" s="6" t="s">
        <v>8622</v>
      </c>
      <c r="B1116" s="9">
        <v>1</v>
      </c>
    </row>
    <row r="1117" spans="1:2" x14ac:dyDescent="0.25">
      <c r="A1117" s="6" t="s">
        <v>11426</v>
      </c>
      <c r="B1117" s="9">
        <v>1</v>
      </c>
    </row>
    <row r="1118" spans="1:2" x14ac:dyDescent="0.25">
      <c r="A1118" s="6" t="s">
        <v>11597</v>
      </c>
      <c r="B1118" s="9">
        <v>1</v>
      </c>
    </row>
    <row r="1119" spans="1:2" x14ac:dyDescent="0.25">
      <c r="A1119" s="6" t="s">
        <v>11413</v>
      </c>
      <c r="B1119" s="9">
        <v>1</v>
      </c>
    </row>
    <row r="1120" spans="1:2" x14ac:dyDescent="0.25">
      <c r="A1120" s="6" t="s">
        <v>11513</v>
      </c>
      <c r="B1120" s="9">
        <v>1</v>
      </c>
    </row>
    <row r="1121" spans="1:2" x14ac:dyDescent="0.25">
      <c r="A1121" s="6" t="s">
        <v>12154</v>
      </c>
      <c r="B1121" s="9">
        <v>1</v>
      </c>
    </row>
    <row r="1122" spans="1:2" x14ac:dyDescent="0.25">
      <c r="A1122" s="6" t="s">
        <v>11578</v>
      </c>
      <c r="B1122" s="9">
        <v>1</v>
      </c>
    </row>
    <row r="1123" spans="1:2" x14ac:dyDescent="0.25">
      <c r="A1123" s="6" t="s">
        <v>11697</v>
      </c>
      <c r="B1123" s="9">
        <v>1</v>
      </c>
    </row>
    <row r="1124" spans="1:2" x14ac:dyDescent="0.25">
      <c r="A1124" s="6" t="s">
        <v>11670</v>
      </c>
      <c r="B1124" s="9">
        <v>1</v>
      </c>
    </row>
    <row r="1125" spans="1:2" x14ac:dyDescent="0.25">
      <c r="A1125" s="6" t="s">
        <v>12075</v>
      </c>
      <c r="B1125" s="9">
        <v>1</v>
      </c>
    </row>
    <row r="1126" spans="1:2" x14ac:dyDescent="0.25">
      <c r="A1126" s="6" t="s">
        <v>8244</v>
      </c>
      <c r="B1126" s="9">
        <v>1</v>
      </c>
    </row>
    <row r="1127" spans="1:2" x14ac:dyDescent="0.25">
      <c r="A1127" s="6" t="s">
        <v>12162</v>
      </c>
      <c r="B1127" s="9">
        <v>1</v>
      </c>
    </row>
    <row r="1128" spans="1:2" x14ac:dyDescent="0.25">
      <c r="A1128" s="6" t="s">
        <v>11508</v>
      </c>
      <c r="B1128" s="9">
        <v>1</v>
      </c>
    </row>
    <row r="1129" spans="1:2" x14ac:dyDescent="0.25">
      <c r="A1129" s="6" t="s">
        <v>178</v>
      </c>
      <c r="B1129" s="9">
        <v>2</v>
      </c>
    </row>
    <row r="1130" spans="1:2" x14ac:dyDescent="0.25">
      <c r="A1130" s="6" t="s">
        <v>11577</v>
      </c>
      <c r="B1130" s="9">
        <v>1</v>
      </c>
    </row>
    <row r="1131" spans="1:2" x14ac:dyDescent="0.25">
      <c r="A1131" s="6" t="s">
        <v>11371</v>
      </c>
      <c r="B1131" s="9">
        <v>2</v>
      </c>
    </row>
    <row r="1132" spans="1:2" x14ac:dyDescent="0.25">
      <c r="A1132" s="6" t="s">
        <v>4507</v>
      </c>
      <c r="B1132" s="9">
        <v>1</v>
      </c>
    </row>
    <row r="1133" spans="1:2" x14ac:dyDescent="0.25">
      <c r="A1133" s="6" t="s">
        <v>3592</v>
      </c>
      <c r="B1133" s="9">
        <v>1</v>
      </c>
    </row>
    <row r="1134" spans="1:2" x14ac:dyDescent="0.25">
      <c r="A1134" s="6" t="s">
        <v>9497</v>
      </c>
      <c r="B1134" s="9">
        <v>1</v>
      </c>
    </row>
    <row r="1135" spans="1:2" x14ac:dyDescent="0.25">
      <c r="A1135" s="6" t="s">
        <v>12037</v>
      </c>
      <c r="B1135" s="9">
        <v>1</v>
      </c>
    </row>
    <row r="1136" spans="1:2" x14ac:dyDescent="0.25">
      <c r="A1136" s="6" t="s">
        <v>11564</v>
      </c>
      <c r="B1136" s="9">
        <v>1</v>
      </c>
    </row>
    <row r="1137" spans="1:2" x14ac:dyDescent="0.25">
      <c r="A1137" s="6" t="s">
        <v>6739</v>
      </c>
      <c r="B1137" s="9">
        <v>1</v>
      </c>
    </row>
    <row r="1138" spans="1:2" x14ac:dyDescent="0.25">
      <c r="A1138" s="6" t="s">
        <v>983</v>
      </c>
      <c r="B1138" s="9">
        <v>1</v>
      </c>
    </row>
    <row r="1139" spans="1:2" x14ac:dyDescent="0.25">
      <c r="A1139" s="6" t="s">
        <v>11485</v>
      </c>
      <c r="B1139" s="9">
        <v>1</v>
      </c>
    </row>
    <row r="1140" spans="1:2" x14ac:dyDescent="0.25">
      <c r="A1140" s="6" t="s">
        <v>11392</v>
      </c>
      <c r="B1140" s="9">
        <v>2</v>
      </c>
    </row>
    <row r="1141" spans="1:2" x14ac:dyDescent="0.25">
      <c r="A1141" s="6" t="s">
        <v>11799</v>
      </c>
      <c r="B1141" s="9">
        <v>1</v>
      </c>
    </row>
    <row r="1142" spans="1:2" x14ac:dyDescent="0.25">
      <c r="A1142" s="6" t="s">
        <v>11749</v>
      </c>
      <c r="B1142" s="9">
        <v>1</v>
      </c>
    </row>
    <row r="1143" spans="1:2" x14ac:dyDescent="0.25">
      <c r="A1143" s="6" t="s">
        <v>4396</v>
      </c>
      <c r="B1143" s="9">
        <v>1</v>
      </c>
    </row>
    <row r="1144" spans="1:2" x14ac:dyDescent="0.25">
      <c r="A1144" s="6" t="s">
        <v>4936</v>
      </c>
      <c r="B1144" s="9">
        <v>1</v>
      </c>
    </row>
    <row r="1145" spans="1:2" x14ac:dyDescent="0.25">
      <c r="A1145" s="6" t="s">
        <v>11387</v>
      </c>
      <c r="B1145" s="9">
        <v>2</v>
      </c>
    </row>
    <row r="1146" spans="1:2" x14ac:dyDescent="0.25">
      <c r="A1146" s="6" t="s">
        <v>11465</v>
      </c>
      <c r="B1146" s="9">
        <v>1</v>
      </c>
    </row>
    <row r="1147" spans="1:2" x14ac:dyDescent="0.25">
      <c r="A1147" s="6" t="s">
        <v>11784</v>
      </c>
      <c r="B1147" s="9">
        <v>1</v>
      </c>
    </row>
    <row r="1148" spans="1:2" x14ac:dyDescent="0.25">
      <c r="A1148" s="6" t="s">
        <v>4679</v>
      </c>
      <c r="B1148" s="9">
        <v>1</v>
      </c>
    </row>
    <row r="1149" spans="1:2" x14ac:dyDescent="0.25">
      <c r="A1149" s="6" t="s">
        <v>11916</v>
      </c>
      <c r="B1149" s="9">
        <v>1</v>
      </c>
    </row>
    <row r="1150" spans="1:2" x14ac:dyDescent="0.25">
      <c r="A1150" s="6" t="s">
        <v>705</v>
      </c>
      <c r="B1150" s="9">
        <v>1</v>
      </c>
    </row>
    <row r="1151" spans="1:2" x14ac:dyDescent="0.25">
      <c r="A1151" s="6" t="s">
        <v>6593</v>
      </c>
      <c r="B1151" s="9">
        <v>1</v>
      </c>
    </row>
    <row r="1152" spans="1:2" x14ac:dyDescent="0.25">
      <c r="A1152" s="6" t="s">
        <v>11771</v>
      </c>
      <c r="B1152" s="9">
        <v>1</v>
      </c>
    </row>
    <row r="1153" spans="1:2" x14ac:dyDescent="0.25">
      <c r="A1153" s="6" t="s">
        <v>11356</v>
      </c>
      <c r="B1153" s="9">
        <v>1</v>
      </c>
    </row>
    <row r="1154" spans="1:2" x14ac:dyDescent="0.25">
      <c r="A1154" s="6" t="s">
        <v>11397</v>
      </c>
      <c r="B1154" s="9">
        <v>1</v>
      </c>
    </row>
    <row r="1155" spans="1:2" x14ac:dyDescent="0.25">
      <c r="A1155" s="6" t="s">
        <v>12158</v>
      </c>
      <c r="B1155" s="9">
        <v>1</v>
      </c>
    </row>
    <row r="1156" spans="1:2" x14ac:dyDescent="0.25">
      <c r="A1156" s="6" t="s">
        <v>11573</v>
      </c>
      <c r="B1156" s="9">
        <v>1</v>
      </c>
    </row>
    <row r="1157" spans="1:2" x14ac:dyDescent="0.25">
      <c r="A1157" s="6" t="s">
        <v>11672</v>
      </c>
      <c r="B1157" s="9">
        <v>3</v>
      </c>
    </row>
    <row r="1158" spans="1:2" x14ac:dyDescent="0.25">
      <c r="A1158" s="6" t="s">
        <v>11907</v>
      </c>
      <c r="B1158" s="9">
        <v>1</v>
      </c>
    </row>
    <row r="1159" spans="1:2" x14ac:dyDescent="0.25">
      <c r="A1159" s="6" t="s">
        <v>11867</v>
      </c>
      <c r="B1159" s="9">
        <v>1</v>
      </c>
    </row>
    <row r="1160" spans="1:2" x14ac:dyDescent="0.25">
      <c r="A1160" s="6" t="s">
        <v>11872</v>
      </c>
      <c r="B1160" s="9">
        <v>1</v>
      </c>
    </row>
    <row r="1161" spans="1:2" x14ac:dyDescent="0.25">
      <c r="A1161" s="6" t="s">
        <v>5635</v>
      </c>
      <c r="B1161" s="9">
        <v>1</v>
      </c>
    </row>
    <row r="1162" spans="1:2" x14ac:dyDescent="0.25">
      <c r="A1162" s="6" t="s">
        <v>6534</v>
      </c>
      <c r="B1162" s="9">
        <v>1</v>
      </c>
    </row>
    <row r="1163" spans="1:2" x14ac:dyDescent="0.25">
      <c r="A1163" s="6" t="s">
        <v>4369</v>
      </c>
      <c r="B1163" s="9">
        <v>1</v>
      </c>
    </row>
    <row r="1164" spans="1:2" x14ac:dyDescent="0.25">
      <c r="A1164" s="6" t="s">
        <v>2615</v>
      </c>
      <c r="B1164" s="9">
        <v>2</v>
      </c>
    </row>
    <row r="1165" spans="1:2" x14ac:dyDescent="0.25">
      <c r="A1165" s="6" t="s">
        <v>1348</v>
      </c>
      <c r="B1165" s="9">
        <v>1</v>
      </c>
    </row>
    <row r="1166" spans="1:2" x14ac:dyDescent="0.25">
      <c r="A1166" s="6" t="s">
        <v>6295</v>
      </c>
      <c r="B1166" s="9">
        <v>1</v>
      </c>
    </row>
    <row r="1167" spans="1:2" x14ac:dyDescent="0.25">
      <c r="A1167" s="6" t="s">
        <v>11698</v>
      </c>
      <c r="B1167" s="9">
        <v>1</v>
      </c>
    </row>
    <row r="1168" spans="1:2" x14ac:dyDescent="0.25">
      <c r="A1168" s="6" t="s">
        <v>3601</v>
      </c>
      <c r="B1168" s="9">
        <v>1</v>
      </c>
    </row>
    <row r="1169" spans="1:2" x14ac:dyDescent="0.25">
      <c r="A1169" s="6" t="s">
        <v>2817</v>
      </c>
      <c r="B1169" s="9">
        <v>1</v>
      </c>
    </row>
    <row r="1170" spans="1:2" x14ac:dyDescent="0.25">
      <c r="A1170" s="6" t="s">
        <v>12200</v>
      </c>
      <c r="B1170" s="9">
        <v>1</v>
      </c>
    </row>
    <row r="1171" spans="1:2" x14ac:dyDescent="0.25">
      <c r="A1171" s="6" t="s">
        <v>11964</v>
      </c>
      <c r="B1171" s="9">
        <v>1</v>
      </c>
    </row>
    <row r="1172" spans="1:2" x14ac:dyDescent="0.25">
      <c r="A1172" s="6" t="s">
        <v>12105</v>
      </c>
      <c r="B1172" s="9">
        <v>1</v>
      </c>
    </row>
    <row r="1173" spans="1:2" x14ac:dyDescent="0.25">
      <c r="A1173" s="6" t="s">
        <v>12017</v>
      </c>
      <c r="B1173" s="9">
        <v>1</v>
      </c>
    </row>
    <row r="1174" spans="1:2" x14ac:dyDescent="0.25">
      <c r="A1174" s="6" t="s">
        <v>12001</v>
      </c>
      <c r="B1174" s="9">
        <v>1</v>
      </c>
    </row>
    <row r="1175" spans="1:2" x14ac:dyDescent="0.25">
      <c r="A1175" s="6" t="s">
        <v>12160</v>
      </c>
      <c r="B1175" s="9">
        <v>1</v>
      </c>
    </row>
    <row r="1176" spans="1:2" x14ac:dyDescent="0.25">
      <c r="A1176" s="6" t="s">
        <v>12056</v>
      </c>
      <c r="B1176" s="9">
        <v>1</v>
      </c>
    </row>
    <row r="1177" spans="1:2" x14ac:dyDescent="0.25">
      <c r="A1177" s="6" t="s">
        <v>11192</v>
      </c>
      <c r="B1177" s="9">
        <v>1</v>
      </c>
    </row>
    <row r="1178" spans="1:2" x14ac:dyDescent="0.25">
      <c r="A1178" s="6" t="s">
        <v>11985</v>
      </c>
      <c r="B1178" s="9">
        <v>1</v>
      </c>
    </row>
    <row r="1179" spans="1:2" x14ac:dyDescent="0.25">
      <c r="A1179" s="6" t="s">
        <v>12061</v>
      </c>
      <c r="B1179" s="9">
        <v>1</v>
      </c>
    </row>
    <row r="1180" spans="1:2" x14ac:dyDescent="0.25">
      <c r="A1180" s="6" t="s">
        <v>12070</v>
      </c>
      <c r="B1180" s="9">
        <v>1</v>
      </c>
    </row>
    <row r="1181" spans="1:2" x14ac:dyDescent="0.25">
      <c r="A1181" s="6" t="s">
        <v>11927</v>
      </c>
      <c r="B1181" s="9">
        <v>1</v>
      </c>
    </row>
    <row r="1182" spans="1:2" x14ac:dyDescent="0.25">
      <c r="A1182" s="6" t="s">
        <v>12108</v>
      </c>
      <c r="B1182" s="9">
        <v>1</v>
      </c>
    </row>
    <row r="1183" spans="1:2" x14ac:dyDescent="0.25">
      <c r="A1183" s="6" t="s">
        <v>12039</v>
      </c>
      <c r="B1183" s="9">
        <v>1</v>
      </c>
    </row>
    <row r="1184" spans="1:2" x14ac:dyDescent="0.25">
      <c r="A1184" s="6" t="s">
        <v>12159</v>
      </c>
      <c r="B1184" s="9">
        <v>1</v>
      </c>
    </row>
    <row r="1185" spans="1:2" x14ac:dyDescent="0.25">
      <c r="A1185" s="6" t="s">
        <v>12040</v>
      </c>
      <c r="B1185" s="9">
        <v>1</v>
      </c>
    </row>
    <row r="1186" spans="1:2" x14ac:dyDescent="0.25">
      <c r="A1186" s="6" t="s">
        <v>12031</v>
      </c>
      <c r="B1186" s="9">
        <v>1</v>
      </c>
    </row>
    <row r="1187" spans="1:2" x14ac:dyDescent="0.25">
      <c r="A1187" s="6" t="s">
        <v>5826</v>
      </c>
      <c r="B1187" s="9">
        <v>1</v>
      </c>
    </row>
    <row r="1188" spans="1:2" x14ac:dyDescent="0.25">
      <c r="A1188" s="6" t="s">
        <v>12038</v>
      </c>
      <c r="B1188" s="9">
        <v>1</v>
      </c>
    </row>
    <row r="1189" spans="1:2" x14ac:dyDescent="0.25">
      <c r="A1189" s="6" t="s">
        <v>10812</v>
      </c>
      <c r="B1189" s="9">
        <v>1</v>
      </c>
    </row>
    <row r="1190" spans="1:2" x14ac:dyDescent="0.25">
      <c r="A1190" s="6" t="s">
        <v>8525</v>
      </c>
      <c r="B1190" s="9">
        <v>1</v>
      </c>
    </row>
    <row r="1191" spans="1:2" x14ac:dyDescent="0.25">
      <c r="A1191" s="6" t="s">
        <v>11972</v>
      </c>
      <c r="B1191" s="9">
        <v>1</v>
      </c>
    </row>
    <row r="1192" spans="1:2" x14ac:dyDescent="0.25">
      <c r="A1192" s="6" t="s">
        <v>12053</v>
      </c>
      <c r="B1192" s="9">
        <v>1</v>
      </c>
    </row>
    <row r="1193" spans="1:2" x14ac:dyDescent="0.25">
      <c r="A1193" s="6" t="s">
        <v>11568</v>
      </c>
      <c r="B1193" s="9">
        <v>1</v>
      </c>
    </row>
    <row r="1194" spans="1:2" x14ac:dyDescent="0.25">
      <c r="A1194" s="6" t="s">
        <v>11471</v>
      </c>
      <c r="B1194" s="9">
        <v>1</v>
      </c>
    </row>
    <row r="1195" spans="1:2" x14ac:dyDescent="0.25">
      <c r="A1195" s="6" t="s">
        <v>11437</v>
      </c>
      <c r="B1195" s="9">
        <v>1</v>
      </c>
    </row>
    <row r="1196" spans="1:2" x14ac:dyDescent="0.25">
      <c r="A1196" s="6" t="s">
        <v>11545</v>
      </c>
      <c r="B1196" s="9">
        <v>1</v>
      </c>
    </row>
    <row r="1197" spans="1:2" x14ac:dyDescent="0.25">
      <c r="A1197" s="6" t="s">
        <v>11500</v>
      </c>
      <c r="B1197" s="9">
        <v>1</v>
      </c>
    </row>
    <row r="1198" spans="1:2" x14ac:dyDescent="0.25">
      <c r="A1198" s="6" t="s">
        <v>11395</v>
      </c>
      <c r="B1198" s="9">
        <v>1</v>
      </c>
    </row>
    <row r="1199" spans="1:2" x14ac:dyDescent="0.25">
      <c r="A1199" s="6" t="s">
        <v>11559</v>
      </c>
      <c r="B1199" s="9">
        <v>1</v>
      </c>
    </row>
    <row r="1200" spans="1:2" x14ac:dyDescent="0.25">
      <c r="A1200" s="6" t="s">
        <v>11449</v>
      </c>
      <c r="B1200" s="9">
        <v>1</v>
      </c>
    </row>
    <row r="1201" spans="1:2" x14ac:dyDescent="0.25">
      <c r="A1201" s="6" t="s">
        <v>11864</v>
      </c>
      <c r="B1201" s="9">
        <v>1</v>
      </c>
    </row>
    <row r="1202" spans="1:2" x14ac:dyDescent="0.25">
      <c r="A1202" s="6" t="s">
        <v>11576</v>
      </c>
      <c r="B1202" s="9">
        <v>1</v>
      </c>
    </row>
    <row r="1203" spans="1:2" x14ac:dyDescent="0.25">
      <c r="A1203" s="6" t="s">
        <v>11533</v>
      </c>
      <c r="B1203" s="9">
        <v>1</v>
      </c>
    </row>
    <row r="1204" spans="1:2" x14ac:dyDescent="0.25">
      <c r="A1204" s="6" t="s">
        <v>11423</v>
      </c>
      <c r="B1204" s="9">
        <v>1</v>
      </c>
    </row>
    <row r="1205" spans="1:2" x14ac:dyDescent="0.25">
      <c r="A1205" s="6" t="s">
        <v>11435</v>
      </c>
      <c r="B1205" s="9">
        <v>1</v>
      </c>
    </row>
    <row r="1206" spans="1:2" x14ac:dyDescent="0.25">
      <c r="A1206" s="6" t="s">
        <v>11386</v>
      </c>
      <c r="B1206" s="9">
        <v>1</v>
      </c>
    </row>
    <row r="1207" spans="1:2" x14ac:dyDescent="0.25">
      <c r="A1207" s="6" t="s">
        <v>11481</v>
      </c>
      <c r="B1207" s="9">
        <v>1</v>
      </c>
    </row>
    <row r="1208" spans="1:2" x14ac:dyDescent="0.25">
      <c r="A1208" s="6" t="s">
        <v>11433</v>
      </c>
      <c r="B1208" s="9">
        <v>1</v>
      </c>
    </row>
    <row r="1209" spans="1:2" x14ac:dyDescent="0.25">
      <c r="A1209" s="6" t="s">
        <v>11523</v>
      </c>
      <c r="B1209" s="9">
        <v>1</v>
      </c>
    </row>
    <row r="1210" spans="1:2" x14ac:dyDescent="0.25">
      <c r="A1210" s="6" t="s">
        <v>11349</v>
      </c>
      <c r="B1210" s="9">
        <v>3</v>
      </c>
    </row>
    <row r="1211" spans="1:2" x14ac:dyDescent="0.25">
      <c r="A1211" s="6" t="s">
        <v>11550</v>
      </c>
      <c r="B1211" s="9">
        <v>1</v>
      </c>
    </row>
    <row r="1212" spans="1:2" x14ac:dyDescent="0.25">
      <c r="A1212" s="6" t="s">
        <v>11477</v>
      </c>
      <c r="B1212" s="9">
        <v>1</v>
      </c>
    </row>
    <row r="1213" spans="1:2" x14ac:dyDescent="0.25">
      <c r="A1213" s="6" t="s">
        <v>11558</v>
      </c>
      <c r="B1213" s="9">
        <v>1</v>
      </c>
    </row>
    <row r="1214" spans="1:2" x14ac:dyDescent="0.25">
      <c r="A1214" s="6" t="s">
        <v>11428</v>
      </c>
      <c r="B1214" s="9">
        <v>1</v>
      </c>
    </row>
    <row r="1215" spans="1:2" x14ac:dyDescent="0.25">
      <c r="A1215" s="6" t="s">
        <v>11891</v>
      </c>
      <c r="B1215" s="9">
        <v>1</v>
      </c>
    </row>
    <row r="1216" spans="1:2" x14ac:dyDescent="0.25">
      <c r="A1216" s="6" t="s">
        <v>11434</v>
      </c>
      <c r="B1216" s="9">
        <v>1</v>
      </c>
    </row>
    <row r="1217" spans="1:2" x14ac:dyDescent="0.25">
      <c r="A1217" s="6" t="s">
        <v>11498</v>
      </c>
      <c r="B1217" s="9">
        <v>1</v>
      </c>
    </row>
    <row r="1218" spans="1:2" x14ac:dyDescent="0.25">
      <c r="A1218" s="6" t="s">
        <v>11415</v>
      </c>
      <c r="B1218" s="9">
        <v>1</v>
      </c>
    </row>
    <row r="1219" spans="1:2" x14ac:dyDescent="0.25">
      <c r="A1219" s="6" t="s">
        <v>11456</v>
      </c>
      <c r="B1219" s="9">
        <v>1</v>
      </c>
    </row>
    <row r="1220" spans="1:2" x14ac:dyDescent="0.25">
      <c r="A1220" s="6" t="s">
        <v>11488</v>
      </c>
      <c r="B1220" s="9">
        <v>1</v>
      </c>
    </row>
    <row r="1221" spans="1:2" x14ac:dyDescent="0.25">
      <c r="A1221" s="6" t="s">
        <v>11419</v>
      </c>
      <c r="B1221" s="9">
        <v>2</v>
      </c>
    </row>
    <row r="1222" spans="1:2" x14ac:dyDescent="0.25">
      <c r="A1222" s="6" t="s">
        <v>11547</v>
      </c>
      <c r="B1222" s="9">
        <v>1</v>
      </c>
    </row>
    <row r="1223" spans="1:2" x14ac:dyDescent="0.25">
      <c r="A1223" s="6" t="s">
        <v>11534</v>
      </c>
      <c r="B1223" s="9">
        <v>1</v>
      </c>
    </row>
    <row r="1224" spans="1:2" x14ac:dyDescent="0.25">
      <c r="A1224" s="6" t="s">
        <v>3395</v>
      </c>
      <c r="B1224" s="9">
        <v>1</v>
      </c>
    </row>
    <row r="1225" spans="1:2" x14ac:dyDescent="0.25">
      <c r="A1225" s="6" t="s">
        <v>2536</v>
      </c>
      <c r="B1225" s="9">
        <v>1</v>
      </c>
    </row>
    <row r="1226" spans="1:2" x14ac:dyDescent="0.25">
      <c r="A1226" s="6" t="s">
        <v>2836</v>
      </c>
      <c r="B1226" s="9">
        <v>1</v>
      </c>
    </row>
    <row r="1227" spans="1:2" x14ac:dyDescent="0.25">
      <c r="A1227" s="6" t="s">
        <v>11889</v>
      </c>
      <c r="B1227" s="9">
        <v>1</v>
      </c>
    </row>
    <row r="1228" spans="1:2" x14ac:dyDescent="0.25">
      <c r="A1228" s="6" t="s">
        <v>11389</v>
      </c>
      <c r="B1228" s="9">
        <v>2</v>
      </c>
    </row>
    <row r="1229" spans="1:2" x14ac:dyDescent="0.25">
      <c r="A1229" s="6" t="s">
        <v>3725</v>
      </c>
      <c r="B1229" s="9">
        <v>2</v>
      </c>
    </row>
    <row r="1230" spans="1:2" x14ac:dyDescent="0.25">
      <c r="A1230" s="6" t="s">
        <v>435</v>
      </c>
      <c r="B1230" s="9">
        <v>2</v>
      </c>
    </row>
    <row r="1231" spans="1:2" x14ac:dyDescent="0.25">
      <c r="A1231" s="6" t="s">
        <v>11813</v>
      </c>
      <c r="B1231" s="9">
        <v>1</v>
      </c>
    </row>
    <row r="1232" spans="1:2" x14ac:dyDescent="0.25">
      <c r="A1232" s="6" t="s">
        <v>11839</v>
      </c>
      <c r="B1232" s="9">
        <v>1</v>
      </c>
    </row>
    <row r="1233" spans="1:2" x14ac:dyDescent="0.25">
      <c r="A1233" s="6" t="s">
        <v>5420</v>
      </c>
      <c r="B1233" s="9">
        <v>1</v>
      </c>
    </row>
    <row r="1234" spans="1:2" x14ac:dyDescent="0.25">
      <c r="A1234" s="6" t="s">
        <v>6227</v>
      </c>
      <c r="B1234" s="9">
        <v>1</v>
      </c>
    </row>
    <row r="1235" spans="1:2" x14ac:dyDescent="0.25">
      <c r="A1235" s="6" t="s">
        <v>12002</v>
      </c>
      <c r="B1235" s="9">
        <v>1</v>
      </c>
    </row>
    <row r="1236" spans="1:2" x14ac:dyDescent="0.25">
      <c r="A1236" s="6" t="s">
        <v>8806</v>
      </c>
      <c r="B1236" s="9">
        <v>1</v>
      </c>
    </row>
    <row r="1237" spans="1:2" x14ac:dyDescent="0.25">
      <c r="A1237" s="6" t="s">
        <v>11888</v>
      </c>
      <c r="B1237" s="9">
        <v>1</v>
      </c>
    </row>
    <row r="1238" spans="1:2" x14ac:dyDescent="0.25">
      <c r="A1238" s="6" t="s">
        <v>10124</v>
      </c>
      <c r="B1238" s="9">
        <v>1</v>
      </c>
    </row>
    <row r="1239" spans="1:2" x14ac:dyDescent="0.25">
      <c r="A1239" s="6" t="s">
        <v>11995</v>
      </c>
      <c r="B1239" s="9">
        <v>1</v>
      </c>
    </row>
    <row r="1240" spans="1:2" x14ac:dyDescent="0.25">
      <c r="A1240" s="6" t="s">
        <v>9956</v>
      </c>
      <c r="B1240" s="9">
        <v>1</v>
      </c>
    </row>
    <row r="1241" spans="1:2" x14ac:dyDescent="0.25">
      <c r="A1241" s="6" t="s">
        <v>8993</v>
      </c>
      <c r="B1241" s="9">
        <v>1</v>
      </c>
    </row>
    <row r="1242" spans="1:2" x14ac:dyDescent="0.25">
      <c r="A1242" s="6" t="s">
        <v>10973</v>
      </c>
      <c r="B1242" s="9">
        <v>1</v>
      </c>
    </row>
    <row r="1243" spans="1:2" x14ac:dyDescent="0.25">
      <c r="A1243" s="6" t="s">
        <v>12057</v>
      </c>
      <c r="B1243" s="9">
        <v>1</v>
      </c>
    </row>
    <row r="1244" spans="1:2" x14ac:dyDescent="0.25">
      <c r="A1244" s="6" t="s">
        <v>9366</v>
      </c>
      <c r="B1244" s="9">
        <v>1</v>
      </c>
    </row>
    <row r="1245" spans="1:2" x14ac:dyDescent="0.25">
      <c r="A1245" s="6" t="s">
        <v>12172</v>
      </c>
      <c r="B1245" s="9">
        <v>1</v>
      </c>
    </row>
    <row r="1246" spans="1:2" x14ac:dyDescent="0.25">
      <c r="A1246" s="6" t="s">
        <v>8797</v>
      </c>
      <c r="B1246" s="9">
        <v>1</v>
      </c>
    </row>
    <row r="1247" spans="1:2" x14ac:dyDescent="0.25">
      <c r="A1247" s="6" t="s">
        <v>7777</v>
      </c>
      <c r="B1247" s="9">
        <v>1</v>
      </c>
    </row>
    <row r="1248" spans="1:2" x14ac:dyDescent="0.25">
      <c r="A1248" s="6" t="s">
        <v>9229</v>
      </c>
      <c r="B1248" s="9">
        <v>1</v>
      </c>
    </row>
    <row r="1249" spans="1:2" x14ac:dyDescent="0.25">
      <c r="A1249" s="6" t="s">
        <v>11515</v>
      </c>
      <c r="B1249" s="9">
        <v>1</v>
      </c>
    </row>
    <row r="1250" spans="1:2" x14ac:dyDescent="0.25">
      <c r="A1250" s="6" t="s">
        <v>6761</v>
      </c>
      <c r="B1250" s="9">
        <v>1</v>
      </c>
    </row>
    <row r="1251" spans="1:2" x14ac:dyDescent="0.25">
      <c r="A1251" s="6" t="s">
        <v>11762</v>
      </c>
      <c r="B1251" s="9">
        <v>1</v>
      </c>
    </row>
    <row r="1252" spans="1:2" x14ac:dyDescent="0.25">
      <c r="A1252" s="6" t="s">
        <v>11905</v>
      </c>
      <c r="B1252" s="9">
        <v>1</v>
      </c>
    </row>
    <row r="1253" spans="1:2" x14ac:dyDescent="0.25">
      <c r="A1253" s="6" t="s">
        <v>11913</v>
      </c>
      <c r="B1253" s="9">
        <v>1</v>
      </c>
    </row>
    <row r="1254" spans="1:2" x14ac:dyDescent="0.25">
      <c r="A1254" s="6" t="s">
        <v>7188</v>
      </c>
      <c r="B1254" s="9">
        <v>1</v>
      </c>
    </row>
    <row r="1255" spans="1:2" x14ac:dyDescent="0.25">
      <c r="A1255" s="6" t="s">
        <v>11504</v>
      </c>
      <c r="B1255" s="9">
        <v>2</v>
      </c>
    </row>
    <row r="1256" spans="1:2" x14ac:dyDescent="0.25">
      <c r="A1256" s="6" t="s">
        <v>1084</v>
      </c>
      <c r="B1256" s="9">
        <v>1</v>
      </c>
    </row>
    <row r="1257" spans="1:2" x14ac:dyDescent="0.25">
      <c r="A1257" s="6" t="s">
        <v>4784</v>
      </c>
      <c r="B1257" s="9">
        <v>1</v>
      </c>
    </row>
    <row r="1258" spans="1:2" x14ac:dyDescent="0.25">
      <c r="A1258" s="6" t="s">
        <v>11794</v>
      </c>
      <c r="B1258" s="9">
        <v>1</v>
      </c>
    </row>
    <row r="1259" spans="1:2" x14ac:dyDescent="0.25">
      <c r="A1259" s="6" t="s">
        <v>5835</v>
      </c>
      <c r="B1259" s="9">
        <v>1</v>
      </c>
    </row>
    <row r="1260" spans="1:2" x14ac:dyDescent="0.25">
      <c r="A1260" s="6" t="s">
        <v>6412</v>
      </c>
      <c r="B1260" s="9">
        <v>1</v>
      </c>
    </row>
    <row r="1261" spans="1:2" x14ac:dyDescent="0.25">
      <c r="A1261" s="6" t="s">
        <v>5003</v>
      </c>
      <c r="B1261" s="9">
        <v>1</v>
      </c>
    </row>
    <row r="1262" spans="1:2" x14ac:dyDescent="0.25">
      <c r="A1262" s="6" t="s">
        <v>4463</v>
      </c>
      <c r="B1262" s="9">
        <v>1</v>
      </c>
    </row>
    <row r="1263" spans="1:2" x14ac:dyDescent="0.25">
      <c r="A1263" s="6" t="s">
        <v>11731</v>
      </c>
      <c r="B1263" s="9">
        <v>1</v>
      </c>
    </row>
    <row r="1264" spans="1:2" x14ac:dyDescent="0.25">
      <c r="A1264" s="6" t="s">
        <v>11849</v>
      </c>
      <c r="B1264" s="9">
        <v>1</v>
      </c>
    </row>
    <row r="1265" spans="1:2" x14ac:dyDescent="0.25">
      <c r="A1265" s="6" t="s">
        <v>4445</v>
      </c>
      <c r="B1265" s="9">
        <v>1</v>
      </c>
    </row>
    <row r="1266" spans="1:2" x14ac:dyDescent="0.25">
      <c r="A1266" s="6" t="s">
        <v>11745</v>
      </c>
      <c r="B1266" s="9">
        <v>1</v>
      </c>
    </row>
    <row r="1267" spans="1:2" x14ac:dyDescent="0.25">
      <c r="A1267" s="6" t="s">
        <v>11780</v>
      </c>
      <c r="B1267" s="9">
        <v>1</v>
      </c>
    </row>
    <row r="1268" spans="1:2" x14ac:dyDescent="0.25">
      <c r="A1268" s="6" t="s">
        <v>4121</v>
      </c>
      <c r="B1268" s="9">
        <v>1</v>
      </c>
    </row>
    <row r="1269" spans="1:2" x14ac:dyDescent="0.25">
      <c r="A1269" s="6" t="s">
        <v>11835</v>
      </c>
      <c r="B1269" s="9">
        <v>1</v>
      </c>
    </row>
    <row r="1270" spans="1:2" x14ac:dyDescent="0.25">
      <c r="A1270" s="6" t="s">
        <v>11838</v>
      </c>
      <c r="B1270" s="9">
        <v>1</v>
      </c>
    </row>
    <row r="1271" spans="1:2" x14ac:dyDescent="0.25">
      <c r="A1271" s="6" t="s">
        <v>11811</v>
      </c>
      <c r="B1271" s="9">
        <v>1</v>
      </c>
    </row>
    <row r="1272" spans="1:2" x14ac:dyDescent="0.25">
      <c r="A1272" s="6" t="s">
        <v>11877</v>
      </c>
      <c r="B1272" s="9">
        <v>1</v>
      </c>
    </row>
    <row r="1273" spans="1:2" x14ac:dyDescent="0.25">
      <c r="A1273" s="6" t="s">
        <v>4434</v>
      </c>
      <c r="B1273" s="9">
        <v>1</v>
      </c>
    </row>
    <row r="1274" spans="1:2" x14ac:dyDescent="0.25">
      <c r="A1274" s="6" t="s">
        <v>5928</v>
      </c>
      <c r="B1274" s="9">
        <v>1</v>
      </c>
    </row>
    <row r="1275" spans="1:2" x14ac:dyDescent="0.25">
      <c r="A1275" s="6" t="s">
        <v>11870</v>
      </c>
      <c r="B1275" s="9">
        <v>1</v>
      </c>
    </row>
    <row r="1276" spans="1:2" x14ac:dyDescent="0.25">
      <c r="A1276" s="6" t="s">
        <v>11767</v>
      </c>
      <c r="B1276" s="9">
        <v>1</v>
      </c>
    </row>
    <row r="1277" spans="1:2" x14ac:dyDescent="0.25">
      <c r="A1277" s="6" t="s">
        <v>11803</v>
      </c>
      <c r="B1277" s="9">
        <v>1</v>
      </c>
    </row>
    <row r="1278" spans="1:2" x14ac:dyDescent="0.25">
      <c r="A1278" s="6" t="s">
        <v>11755</v>
      </c>
      <c r="B1278" s="9">
        <v>1</v>
      </c>
    </row>
    <row r="1279" spans="1:2" x14ac:dyDescent="0.25">
      <c r="A1279" s="6" t="s">
        <v>681</v>
      </c>
      <c r="B1279" s="9">
        <v>1</v>
      </c>
    </row>
    <row r="1280" spans="1:2" x14ac:dyDescent="0.25">
      <c r="A1280" s="6" t="s">
        <v>6276</v>
      </c>
      <c r="B1280" s="9">
        <v>1</v>
      </c>
    </row>
    <row r="1281" spans="1:2" x14ac:dyDescent="0.25">
      <c r="A1281" s="6" t="s">
        <v>6584</v>
      </c>
      <c r="B1281" s="9">
        <v>1</v>
      </c>
    </row>
    <row r="1282" spans="1:2" x14ac:dyDescent="0.25">
      <c r="A1282" s="6" t="s">
        <v>6141</v>
      </c>
      <c r="B1282" s="9">
        <v>1</v>
      </c>
    </row>
    <row r="1283" spans="1:2" x14ac:dyDescent="0.25">
      <c r="A1283" s="6" t="s">
        <v>12155</v>
      </c>
      <c r="B1283" s="9">
        <v>1</v>
      </c>
    </row>
    <row r="1284" spans="1:2" x14ac:dyDescent="0.25">
      <c r="A1284" s="6" t="s">
        <v>11824</v>
      </c>
      <c r="B1284" s="9">
        <v>1</v>
      </c>
    </row>
    <row r="1285" spans="1:2" x14ac:dyDescent="0.25">
      <c r="A1285" s="6" t="s">
        <v>11885</v>
      </c>
      <c r="B1285" s="9">
        <v>1</v>
      </c>
    </row>
    <row r="1286" spans="1:2" x14ac:dyDescent="0.25">
      <c r="A1286" s="6" t="s">
        <v>11763</v>
      </c>
      <c r="B1286" s="9">
        <v>1</v>
      </c>
    </row>
    <row r="1287" spans="1:2" x14ac:dyDescent="0.25">
      <c r="A1287" s="6" t="s">
        <v>11582</v>
      </c>
      <c r="B1287" s="9">
        <v>1</v>
      </c>
    </row>
    <row r="1288" spans="1:2" x14ac:dyDescent="0.25">
      <c r="A1288" s="6" t="s">
        <v>11463</v>
      </c>
      <c r="B1288" s="9">
        <v>1</v>
      </c>
    </row>
    <row r="1289" spans="1:2" x14ac:dyDescent="0.25">
      <c r="A1289" s="6" t="s">
        <v>11377</v>
      </c>
      <c r="B1289" s="9">
        <v>2</v>
      </c>
    </row>
    <row r="1290" spans="1:2" x14ac:dyDescent="0.25">
      <c r="A1290" s="6" t="s">
        <v>11491</v>
      </c>
      <c r="B1290" s="9">
        <v>1</v>
      </c>
    </row>
    <row r="1291" spans="1:2" x14ac:dyDescent="0.25">
      <c r="A1291" s="6" t="s">
        <v>11472</v>
      </c>
      <c r="B1291" s="9">
        <v>1</v>
      </c>
    </row>
    <row r="1292" spans="1:2" x14ac:dyDescent="0.25">
      <c r="A1292" s="6" t="s">
        <v>12115</v>
      </c>
      <c r="B1292" s="9">
        <v>1</v>
      </c>
    </row>
    <row r="1293" spans="1:2" x14ac:dyDescent="0.25">
      <c r="A1293" s="6" t="s">
        <v>12060</v>
      </c>
      <c r="B1293" s="9">
        <v>1</v>
      </c>
    </row>
    <row r="1294" spans="1:2" x14ac:dyDescent="0.25">
      <c r="A1294" s="6" t="s">
        <v>12701</v>
      </c>
      <c r="B1294" s="9">
        <v>1465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D028-8F78-465E-9C85-82B919A53F2A}">
  <dimension ref="A2:B6"/>
  <sheetViews>
    <sheetView workbookViewId="0">
      <selection activeCell="B3" sqref="B3"/>
    </sheetView>
  </sheetViews>
  <sheetFormatPr defaultRowHeight="15.75" x14ac:dyDescent="0.25"/>
  <cols>
    <col min="1" max="1" width="12" bestFit="1" customWidth="1"/>
    <col min="2" max="2" width="16.75" bestFit="1" customWidth="1"/>
  </cols>
  <sheetData>
    <row r="2" spans="1:2" x14ac:dyDescent="0.25">
      <c r="A2" t="s">
        <v>12741</v>
      </c>
    </row>
    <row r="3" spans="1:2" x14ac:dyDescent="0.25">
      <c r="A3" s="5" t="s">
        <v>12700</v>
      </c>
      <c r="B3" t="s">
        <v>12709</v>
      </c>
    </row>
    <row r="4" spans="1:2" x14ac:dyDescent="0.25">
      <c r="A4" s="6" t="s">
        <v>12707</v>
      </c>
      <c r="B4" s="9">
        <v>714</v>
      </c>
    </row>
    <row r="5" spans="1:2" x14ac:dyDescent="0.25">
      <c r="A5" s="6" t="s">
        <v>12708</v>
      </c>
      <c r="B5" s="9">
        <v>751</v>
      </c>
    </row>
    <row r="6" spans="1:2" x14ac:dyDescent="0.25">
      <c r="A6" s="6" t="s">
        <v>12701</v>
      </c>
      <c r="B6" s="9">
        <v>1465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C50D-F6BF-424A-9E06-45FC7FF624F8}">
  <dimension ref="A1:C1355"/>
  <sheetViews>
    <sheetView workbookViewId="0">
      <selection activeCell="A2" sqref="A2"/>
    </sheetView>
  </sheetViews>
  <sheetFormatPr defaultRowHeight="15.75" x14ac:dyDescent="0.25"/>
  <cols>
    <col min="1" max="1" width="13.625" bestFit="1" customWidth="1"/>
    <col min="2" max="2" width="17.25" bestFit="1" customWidth="1"/>
    <col min="3" max="3" width="11.625" bestFit="1" customWidth="1"/>
  </cols>
  <sheetData>
    <row r="1" spans="1:3" x14ac:dyDescent="0.25">
      <c r="A1" t="s">
        <v>12739</v>
      </c>
    </row>
    <row r="2" spans="1:3" x14ac:dyDescent="0.25">
      <c r="A2" t="s">
        <v>12740</v>
      </c>
    </row>
    <row r="3" spans="1:3" x14ac:dyDescent="0.25">
      <c r="A3" s="5" t="s">
        <v>12723</v>
      </c>
      <c r="B3" t="s">
        <v>12703</v>
      </c>
      <c r="C3" t="s">
        <v>12738</v>
      </c>
    </row>
    <row r="4" spans="1:3" x14ac:dyDescent="0.25">
      <c r="A4" s="6" t="s">
        <v>359</v>
      </c>
      <c r="B4" s="9">
        <v>16262</v>
      </c>
      <c r="C4" s="9">
        <v>8.1999999999999993</v>
      </c>
    </row>
    <row r="5" spans="1:3" x14ac:dyDescent="0.25">
      <c r="A5" s="6" t="s">
        <v>992</v>
      </c>
      <c r="B5" s="9">
        <v>179692</v>
      </c>
      <c r="C5" s="9">
        <v>4.2</v>
      </c>
    </row>
    <row r="6" spans="1:3" x14ac:dyDescent="0.25">
      <c r="A6" s="6" t="s">
        <v>4838</v>
      </c>
      <c r="B6" s="9">
        <v>27201</v>
      </c>
      <c r="C6" s="9">
        <v>4.3</v>
      </c>
    </row>
    <row r="7" spans="1:3" x14ac:dyDescent="0.25">
      <c r="A7" s="6" t="s">
        <v>4851</v>
      </c>
      <c r="B7" s="9">
        <v>31534</v>
      </c>
      <c r="C7" s="9">
        <v>4.3</v>
      </c>
    </row>
    <row r="8" spans="1:3" x14ac:dyDescent="0.25">
      <c r="A8" s="6" t="s">
        <v>4924</v>
      </c>
      <c r="B8" s="9">
        <v>54405</v>
      </c>
      <c r="C8" s="9">
        <v>4.5</v>
      </c>
    </row>
    <row r="9" spans="1:3" x14ac:dyDescent="0.25">
      <c r="A9" s="6" t="s">
        <v>3838</v>
      </c>
      <c r="B9" s="9">
        <v>253105</v>
      </c>
      <c r="C9" s="9">
        <v>4.3</v>
      </c>
    </row>
    <row r="10" spans="1:3" x14ac:dyDescent="0.25">
      <c r="A10" s="6" t="s">
        <v>1025</v>
      </c>
      <c r="B10" s="9">
        <v>30023</v>
      </c>
      <c r="C10" s="9">
        <v>4.2</v>
      </c>
    </row>
    <row r="11" spans="1:3" x14ac:dyDescent="0.25">
      <c r="A11" s="6" t="s">
        <v>1272</v>
      </c>
      <c r="B11" s="9">
        <v>30023</v>
      </c>
      <c r="C11" s="9">
        <v>4.2</v>
      </c>
    </row>
    <row r="12" spans="1:3" x14ac:dyDescent="0.25">
      <c r="A12" s="6" t="s">
        <v>1617</v>
      </c>
      <c r="B12" s="9">
        <v>12091</v>
      </c>
      <c r="C12" s="9">
        <v>4.4000000000000004</v>
      </c>
    </row>
    <row r="13" spans="1:3" x14ac:dyDescent="0.25">
      <c r="A13" s="6" t="s">
        <v>8686</v>
      </c>
      <c r="B13" s="9">
        <v>9331</v>
      </c>
      <c r="C13" s="9">
        <v>4.3</v>
      </c>
    </row>
    <row r="14" spans="1:3" x14ac:dyDescent="0.25">
      <c r="A14" s="6" t="s">
        <v>6834</v>
      </c>
      <c r="B14" s="9">
        <v>20668</v>
      </c>
      <c r="C14" s="9">
        <v>4.5</v>
      </c>
    </row>
    <row r="15" spans="1:3" x14ac:dyDescent="0.25">
      <c r="A15" s="6" t="s">
        <v>6087</v>
      </c>
      <c r="B15" s="9">
        <v>22375</v>
      </c>
      <c r="C15" s="9">
        <v>4.0999999999999996</v>
      </c>
    </row>
    <row r="16" spans="1:3" x14ac:dyDescent="0.25">
      <c r="A16" s="6" t="s">
        <v>10083</v>
      </c>
      <c r="B16" s="9">
        <v>6055</v>
      </c>
      <c r="C16" s="9">
        <v>4.2</v>
      </c>
    </row>
    <row r="17" spans="1:3" x14ac:dyDescent="0.25">
      <c r="A17" s="6" t="s">
        <v>429</v>
      </c>
      <c r="B17" s="9">
        <v>179691</v>
      </c>
      <c r="C17" s="9">
        <v>4.2</v>
      </c>
    </row>
    <row r="18" spans="1:3" x14ac:dyDescent="0.25">
      <c r="A18" s="6" t="s">
        <v>269</v>
      </c>
      <c r="B18" s="9">
        <v>710</v>
      </c>
      <c r="C18" s="9">
        <v>8.6</v>
      </c>
    </row>
    <row r="19" spans="1:3" x14ac:dyDescent="0.25">
      <c r="A19" s="6" t="s">
        <v>86</v>
      </c>
      <c r="B19" s="9">
        <v>179691</v>
      </c>
      <c r="C19" s="9">
        <v>4.2</v>
      </c>
    </row>
    <row r="20" spans="1:3" x14ac:dyDescent="0.25">
      <c r="A20" s="6" t="s">
        <v>8929</v>
      </c>
      <c r="B20" s="9">
        <v>7681</v>
      </c>
      <c r="C20" s="9">
        <v>4.3</v>
      </c>
    </row>
    <row r="21" spans="1:3" x14ac:dyDescent="0.25">
      <c r="A21" s="6" t="s">
        <v>9411</v>
      </c>
      <c r="B21" s="9">
        <v>3815</v>
      </c>
      <c r="C21" s="9">
        <v>3.9</v>
      </c>
    </row>
    <row r="22" spans="1:3" x14ac:dyDescent="0.25">
      <c r="A22" s="6" t="s">
        <v>5429</v>
      </c>
      <c r="B22" s="9">
        <v>20398</v>
      </c>
      <c r="C22" s="9">
        <v>4.3</v>
      </c>
    </row>
    <row r="23" spans="1:3" x14ac:dyDescent="0.25">
      <c r="A23" s="6" t="s">
        <v>7545</v>
      </c>
      <c r="B23" s="9">
        <v>37974</v>
      </c>
      <c r="C23" s="9">
        <v>4.3</v>
      </c>
    </row>
    <row r="24" spans="1:3" x14ac:dyDescent="0.25">
      <c r="A24" s="6" t="s">
        <v>8283</v>
      </c>
      <c r="B24" s="9">
        <v>37126</v>
      </c>
      <c r="C24" s="9">
        <v>4.0999999999999996</v>
      </c>
    </row>
    <row r="25" spans="1:3" x14ac:dyDescent="0.25">
      <c r="A25" s="6" t="s">
        <v>7738</v>
      </c>
      <c r="B25" s="9">
        <v>46647</v>
      </c>
      <c r="C25" s="9">
        <v>4.2</v>
      </c>
    </row>
    <row r="26" spans="1:3" x14ac:dyDescent="0.25">
      <c r="A26" s="6" t="s">
        <v>8353</v>
      </c>
      <c r="B26" s="9">
        <v>13406</v>
      </c>
      <c r="C26" s="9">
        <v>3.7</v>
      </c>
    </row>
    <row r="27" spans="1:3" x14ac:dyDescent="0.25">
      <c r="A27" s="6" t="s">
        <v>10719</v>
      </c>
      <c r="B27" s="9">
        <v>5967</v>
      </c>
      <c r="C27" s="9">
        <v>4.2</v>
      </c>
    </row>
    <row r="28" spans="1:3" x14ac:dyDescent="0.25">
      <c r="A28" s="6" t="s">
        <v>8704</v>
      </c>
      <c r="B28" s="9">
        <v>11456</v>
      </c>
      <c r="C28" s="9">
        <v>3.6</v>
      </c>
    </row>
    <row r="29" spans="1:3" x14ac:dyDescent="0.25">
      <c r="A29" s="6" t="s">
        <v>6337</v>
      </c>
      <c r="B29" s="9">
        <v>7222</v>
      </c>
      <c r="C29" s="9">
        <v>3.5</v>
      </c>
    </row>
    <row r="30" spans="1:3" x14ac:dyDescent="0.25">
      <c r="A30" s="6" t="s">
        <v>8947</v>
      </c>
      <c r="B30" s="9">
        <v>9772</v>
      </c>
      <c r="C30" s="9">
        <v>4.2</v>
      </c>
    </row>
    <row r="31" spans="1:3" x14ac:dyDescent="0.25">
      <c r="A31" s="6" t="s">
        <v>11274</v>
      </c>
      <c r="B31" s="9">
        <v>468</v>
      </c>
      <c r="C31" s="9">
        <v>3.6</v>
      </c>
    </row>
    <row r="32" spans="1:3" x14ac:dyDescent="0.25">
      <c r="A32" s="6" t="s">
        <v>7921</v>
      </c>
      <c r="B32" s="9">
        <v>1716</v>
      </c>
      <c r="C32" s="9">
        <v>4.0999999999999996</v>
      </c>
    </row>
    <row r="33" spans="1:3" x14ac:dyDescent="0.25">
      <c r="A33" s="6" t="s">
        <v>7649</v>
      </c>
      <c r="B33" s="9">
        <v>2446</v>
      </c>
      <c r="C33" s="9">
        <v>4</v>
      </c>
    </row>
    <row r="34" spans="1:3" x14ac:dyDescent="0.25">
      <c r="A34" s="6" t="s">
        <v>7996</v>
      </c>
      <c r="B34" s="9">
        <v>787</v>
      </c>
      <c r="C34" s="9">
        <v>3.7</v>
      </c>
    </row>
    <row r="35" spans="1:3" x14ac:dyDescent="0.25">
      <c r="A35" s="6" t="s">
        <v>9801</v>
      </c>
      <c r="B35" s="9">
        <v>7223</v>
      </c>
      <c r="C35" s="9">
        <v>4.3</v>
      </c>
    </row>
    <row r="36" spans="1:3" x14ac:dyDescent="0.25">
      <c r="A36" s="6" t="s">
        <v>3963</v>
      </c>
      <c r="B36" s="9">
        <v>54315</v>
      </c>
      <c r="C36" s="9">
        <v>4.3</v>
      </c>
    </row>
    <row r="37" spans="1:3" x14ac:dyDescent="0.25">
      <c r="A37" s="6" t="s">
        <v>4678</v>
      </c>
      <c r="B37" s="9">
        <v>156638</v>
      </c>
      <c r="C37" s="9">
        <v>4.2</v>
      </c>
    </row>
    <row r="38" spans="1:3" x14ac:dyDescent="0.25">
      <c r="A38" s="6" t="s">
        <v>10037</v>
      </c>
      <c r="B38" s="9">
        <v>3740</v>
      </c>
      <c r="C38" s="9">
        <v>4.2</v>
      </c>
    </row>
    <row r="39" spans="1:3" x14ac:dyDescent="0.25">
      <c r="A39" s="6" t="s">
        <v>8005</v>
      </c>
      <c r="B39" s="9">
        <v>18462</v>
      </c>
      <c r="C39" s="9">
        <v>4.2</v>
      </c>
    </row>
    <row r="40" spans="1:3" x14ac:dyDescent="0.25">
      <c r="A40" s="6" t="s">
        <v>7494</v>
      </c>
      <c r="B40" s="9">
        <v>36017</v>
      </c>
      <c r="C40" s="9">
        <v>4.0999999999999996</v>
      </c>
    </row>
    <row r="41" spans="1:3" x14ac:dyDescent="0.25">
      <c r="A41" s="6" t="s">
        <v>4358</v>
      </c>
      <c r="B41" s="9">
        <v>12179</v>
      </c>
      <c r="C41" s="9">
        <v>4.4000000000000004</v>
      </c>
    </row>
    <row r="42" spans="1:3" x14ac:dyDescent="0.25">
      <c r="A42" s="6" t="s">
        <v>9487</v>
      </c>
      <c r="B42" s="9">
        <v>4740</v>
      </c>
      <c r="C42" s="9">
        <v>4.2</v>
      </c>
    </row>
    <row r="43" spans="1:3" x14ac:dyDescent="0.25">
      <c r="A43" s="6" t="s">
        <v>10123</v>
      </c>
      <c r="B43" s="9">
        <v>1106</v>
      </c>
      <c r="C43" s="9">
        <v>4.0999999999999996</v>
      </c>
    </row>
    <row r="44" spans="1:3" x14ac:dyDescent="0.25">
      <c r="A44" s="6" t="s">
        <v>5785</v>
      </c>
      <c r="B44" s="9">
        <v>13971</v>
      </c>
      <c r="C44" s="9">
        <v>3.9</v>
      </c>
    </row>
    <row r="45" spans="1:3" x14ac:dyDescent="0.25">
      <c r="A45" s="6" t="s">
        <v>7024</v>
      </c>
      <c r="B45" s="9">
        <v>22860</v>
      </c>
      <c r="C45" s="9">
        <v>4.2</v>
      </c>
    </row>
    <row r="46" spans="1:3" x14ac:dyDescent="0.25">
      <c r="A46" s="6" t="s">
        <v>5736</v>
      </c>
      <c r="B46" s="9">
        <v>17413</v>
      </c>
      <c r="C46" s="9">
        <v>4.2</v>
      </c>
    </row>
    <row r="47" spans="1:3" x14ac:dyDescent="0.25">
      <c r="A47" s="6" t="s">
        <v>6486</v>
      </c>
      <c r="B47" s="9">
        <v>15867</v>
      </c>
      <c r="C47" s="9">
        <v>4.3</v>
      </c>
    </row>
    <row r="48" spans="1:3" x14ac:dyDescent="0.25">
      <c r="A48" s="6" t="s">
        <v>5775</v>
      </c>
      <c r="B48" s="9">
        <v>31599</v>
      </c>
      <c r="C48" s="9">
        <v>4.4000000000000004</v>
      </c>
    </row>
    <row r="49" spans="1:3" x14ac:dyDescent="0.25">
      <c r="A49" s="6" t="s">
        <v>8207</v>
      </c>
      <c r="B49" s="9">
        <v>10907</v>
      </c>
      <c r="C49" s="9">
        <v>4.0999999999999996</v>
      </c>
    </row>
    <row r="50" spans="1:3" x14ac:dyDescent="0.25">
      <c r="A50" s="6" t="s">
        <v>7621</v>
      </c>
      <c r="B50" s="9">
        <v>39724</v>
      </c>
      <c r="C50" s="9">
        <v>4.2</v>
      </c>
    </row>
    <row r="51" spans="1:3" x14ac:dyDescent="0.25">
      <c r="A51" s="6" t="s">
        <v>7042</v>
      </c>
      <c r="B51" s="9">
        <v>16182</v>
      </c>
      <c r="C51" s="9">
        <v>4.2</v>
      </c>
    </row>
    <row r="52" spans="1:3" x14ac:dyDescent="0.25">
      <c r="A52" s="6" t="s">
        <v>7966</v>
      </c>
      <c r="B52" s="9">
        <v>5355</v>
      </c>
      <c r="C52" s="9">
        <v>4.2</v>
      </c>
    </row>
    <row r="53" spans="1:3" x14ac:dyDescent="0.25">
      <c r="A53" s="6" t="s">
        <v>1228</v>
      </c>
      <c r="B53" s="9">
        <v>2957</v>
      </c>
      <c r="C53" s="9">
        <v>4.0999999999999996</v>
      </c>
    </row>
    <row r="54" spans="1:3" x14ac:dyDescent="0.25">
      <c r="A54" s="6" t="s">
        <v>1362</v>
      </c>
      <c r="B54" s="9">
        <v>44054</v>
      </c>
      <c r="C54" s="9">
        <v>4.4000000000000004</v>
      </c>
    </row>
    <row r="55" spans="1:3" x14ac:dyDescent="0.25">
      <c r="A55" s="6" t="s">
        <v>1338</v>
      </c>
      <c r="B55" s="9">
        <v>2399</v>
      </c>
      <c r="C55" s="9">
        <v>3.8</v>
      </c>
    </row>
    <row r="56" spans="1:3" x14ac:dyDescent="0.25">
      <c r="A56" s="6" t="s">
        <v>2139</v>
      </c>
      <c r="B56" s="9">
        <v>1454</v>
      </c>
      <c r="C56" s="9">
        <v>3.9</v>
      </c>
    </row>
    <row r="57" spans="1:3" x14ac:dyDescent="0.25">
      <c r="A57" s="6" t="s">
        <v>11210</v>
      </c>
      <c r="B57" s="9">
        <v>1127</v>
      </c>
      <c r="C57" s="9">
        <v>4.0999999999999996</v>
      </c>
    </row>
    <row r="58" spans="1:3" x14ac:dyDescent="0.25">
      <c r="A58" s="6" t="s">
        <v>5215</v>
      </c>
      <c r="B58" s="9">
        <v>8372</v>
      </c>
      <c r="C58" s="9">
        <v>4.4000000000000004</v>
      </c>
    </row>
    <row r="59" spans="1:3" x14ac:dyDescent="0.25">
      <c r="A59" s="6" t="s">
        <v>8070</v>
      </c>
      <c r="B59" s="9">
        <v>1558</v>
      </c>
      <c r="C59" s="9">
        <v>3.8</v>
      </c>
    </row>
    <row r="60" spans="1:3" x14ac:dyDescent="0.25">
      <c r="A60" s="6" t="s">
        <v>8217</v>
      </c>
      <c r="B60" s="9">
        <v>13250</v>
      </c>
      <c r="C60" s="9">
        <v>4.2</v>
      </c>
    </row>
    <row r="61" spans="1:3" x14ac:dyDescent="0.25">
      <c r="A61" s="6" t="s">
        <v>7229</v>
      </c>
      <c r="B61" s="9">
        <v>13300</v>
      </c>
      <c r="C61" s="9">
        <v>3.6</v>
      </c>
    </row>
    <row r="62" spans="1:3" x14ac:dyDescent="0.25">
      <c r="A62" s="6" t="s">
        <v>7457</v>
      </c>
      <c r="B62" s="9">
        <v>41349</v>
      </c>
      <c r="C62" s="9">
        <v>4.2</v>
      </c>
    </row>
    <row r="63" spans="1:3" x14ac:dyDescent="0.25">
      <c r="A63" s="6" t="s">
        <v>8311</v>
      </c>
      <c r="B63" s="9">
        <v>13165</v>
      </c>
      <c r="C63" s="9">
        <v>4.0999999999999996</v>
      </c>
    </row>
    <row r="64" spans="1:3" x14ac:dyDescent="0.25">
      <c r="A64" s="6" t="s">
        <v>5393</v>
      </c>
      <c r="B64" s="9">
        <v>3182</v>
      </c>
      <c r="C64" s="9">
        <v>4.4000000000000004</v>
      </c>
    </row>
    <row r="65" spans="1:3" x14ac:dyDescent="0.25">
      <c r="A65" s="6" t="s">
        <v>11283</v>
      </c>
      <c r="B65" s="9">
        <v>8031</v>
      </c>
      <c r="C65" s="9">
        <v>4</v>
      </c>
    </row>
    <row r="66" spans="1:3" x14ac:dyDescent="0.25">
      <c r="A66" s="6" t="s">
        <v>11043</v>
      </c>
      <c r="B66" s="9">
        <v>10429</v>
      </c>
      <c r="C66" s="9">
        <v>4.2</v>
      </c>
    </row>
    <row r="67" spans="1:3" x14ac:dyDescent="0.25">
      <c r="A67" s="6" t="s">
        <v>6707</v>
      </c>
      <c r="B67" s="9">
        <v>4426</v>
      </c>
      <c r="C67" s="9">
        <v>4.4000000000000004</v>
      </c>
    </row>
    <row r="68" spans="1:3" x14ac:dyDescent="0.25">
      <c r="A68" s="6" t="s">
        <v>10528</v>
      </c>
      <c r="B68" s="9">
        <v>6550</v>
      </c>
      <c r="C68" s="9">
        <v>4.5999999999999996</v>
      </c>
    </row>
    <row r="69" spans="1:3" x14ac:dyDescent="0.25">
      <c r="A69" s="6" t="s">
        <v>10990</v>
      </c>
      <c r="B69" s="9">
        <v>7801</v>
      </c>
      <c r="C69" s="9">
        <v>4.2</v>
      </c>
    </row>
    <row r="70" spans="1:3" x14ac:dyDescent="0.25">
      <c r="A70" s="6" t="s">
        <v>6188</v>
      </c>
      <c r="B70" s="9">
        <v>5882</v>
      </c>
      <c r="C70" s="9">
        <v>4.5</v>
      </c>
    </row>
    <row r="71" spans="1:3" x14ac:dyDescent="0.25">
      <c r="A71" s="6" t="s">
        <v>7948</v>
      </c>
      <c r="B71" s="9">
        <v>1889</v>
      </c>
      <c r="C71" s="9">
        <v>3.8</v>
      </c>
    </row>
    <row r="72" spans="1:3" x14ac:dyDescent="0.25">
      <c r="A72" s="6" t="s">
        <v>4193</v>
      </c>
      <c r="B72" s="9">
        <v>49551</v>
      </c>
      <c r="C72" s="9">
        <v>4.2</v>
      </c>
    </row>
    <row r="73" spans="1:3" x14ac:dyDescent="0.25">
      <c r="A73" s="6" t="s">
        <v>5290</v>
      </c>
      <c r="B73" s="9">
        <v>8053</v>
      </c>
      <c r="C73" s="9">
        <v>4.4000000000000004</v>
      </c>
    </row>
    <row r="74" spans="1:3" x14ac:dyDescent="0.25">
      <c r="A74" s="6" t="s">
        <v>5153</v>
      </c>
      <c r="B74" s="9">
        <v>3785</v>
      </c>
      <c r="C74" s="9">
        <v>4.5</v>
      </c>
    </row>
    <row r="75" spans="1:3" x14ac:dyDescent="0.25">
      <c r="A75" s="6" t="s">
        <v>5191</v>
      </c>
      <c r="B75" s="9">
        <v>5719</v>
      </c>
      <c r="C75" s="9">
        <v>4.3</v>
      </c>
    </row>
    <row r="76" spans="1:3" x14ac:dyDescent="0.25">
      <c r="A76" s="6" t="s">
        <v>5118</v>
      </c>
      <c r="B76" s="9">
        <v>3095</v>
      </c>
      <c r="C76" s="9">
        <v>4.3</v>
      </c>
    </row>
    <row r="77" spans="1:3" x14ac:dyDescent="0.25">
      <c r="A77" s="6" t="s">
        <v>6122</v>
      </c>
      <c r="B77" s="9">
        <v>3061</v>
      </c>
      <c r="C77" s="9">
        <v>4.3</v>
      </c>
    </row>
    <row r="78" spans="1:3" x14ac:dyDescent="0.25">
      <c r="A78" s="6" t="s">
        <v>5947</v>
      </c>
      <c r="B78" s="9">
        <v>2450</v>
      </c>
      <c r="C78" s="9">
        <v>4.3</v>
      </c>
    </row>
    <row r="79" spans="1:3" x14ac:dyDescent="0.25">
      <c r="A79" s="6" t="s">
        <v>10285</v>
      </c>
      <c r="B79" s="9">
        <v>3246</v>
      </c>
      <c r="C79" s="9">
        <v>4</v>
      </c>
    </row>
    <row r="80" spans="1:3" x14ac:dyDescent="0.25">
      <c r="A80" s="6" t="s">
        <v>7297</v>
      </c>
      <c r="B80" s="9">
        <v>2602</v>
      </c>
      <c r="C80" s="9">
        <v>3.9</v>
      </c>
    </row>
    <row r="81" spans="1:3" x14ac:dyDescent="0.25">
      <c r="A81" s="6" t="s">
        <v>4477</v>
      </c>
      <c r="B81" s="9">
        <v>26556</v>
      </c>
      <c r="C81" s="9">
        <v>4.4000000000000004</v>
      </c>
    </row>
    <row r="82" spans="1:3" x14ac:dyDescent="0.25">
      <c r="A82" s="6" t="s">
        <v>4307</v>
      </c>
      <c r="B82" s="9">
        <v>7203</v>
      </c>
      <c r="C82" s="9">
        <v>4.4000000000000004</v>
      </c>
    </row>
    <row r="83" spans="1:3" x14ac:dyDescent="0.25">
      <c r="A83" s="6" t="s">
        <v>6939</v>
      </c>
      <c r="B83" s="9">
        <v>9427</v>
      </c>
      <c r="C83" s="9">
        <v>4.5</v>
      </c>
    </row>
    <row r="84" spans="1:3" x14ac:dyDescent="0.25">
      <c r="A84" s="6" t="s">
        <v>7098</v>
      </c>
      <c r="B84" s="9">
        <v>4798</v>
      </c>
      <c r="C84" s="9">
        <v>4.0999999999999996</v>
      </c>
    </row>
    <row r="85" spans="1:3" x14ac:dyDescent="0.25">
      <c r="A85" s="6" t="s">
        <v>6318</v>
      </c>
      <c r="B85" s="9">
        <v>10170</v>
      </c>
      <c r="C85" s="9">
        <v>4.4000000000000004</v>
      </c>
    </row>
    <row r="86" spans="1:3" x14ac:dyDescent="0.25">
      <c r="A86" s="6" t="s">
        <v>4866</v>
      </c>
      <c r="B86" s="9">
        <v>6537</v>
      </c>
      <c r="C86" s="9">
        <v>4.4000000000000004</v>
      </c>
    </row>
    <row r="87" spans="1:3" x14ac:dyDescent="0.25">
      <c r="A87" s="6" t="s">
        <v>4563</v>
      </c>
      <c r="B87" s="9">
        <v>8618</v>
      </c>
      <c r="C87" s="9">
        <v>4.5</v>
      </c>
    </row>
    <row r="88" spans="1:3" x14ac:dyDescent="0.25">
      <c r="A88" s="6" t="s">
        <v>6439</v>
      </c>
      <c r="B88" s="9">
        <v>3686</v>
      </c>
      <c r="C88" s="9">
        <v>4</v>
      </c>
    </row>
    <row r="89" spans="1:3" x14ac:dyDescent="0.25">
      <c r="A89" s="6" t="s">
        <v>4241</v>
      </c>
      <c r="B89" s="9">
        <v>15233</v>
      </c>
      <c r="C89" s="9">
        <v>3.5</v>
      </c>
    </row>
    <row r="90" spans="1:3" x14ac:dyDescent="0.25">
      <c r="A90" s="6" t="s">
        <v>5671</v>
      </c>
      <c r="B90" s="9">
        <v>22618</v>
      </c>
      <c r="C90" s="9">
        <v>4.4000000000000004</v>
      </c>
    </row>
    <row r="91" spans="1:3" x14ac:dyDescent="0.25">
      <c r="A91" s="6" t="s">
        <v>5691</v>
      </c>
      <c r="B91" s="9">
        <v>7429</v>
      </c>
      <c r="C91" s="9">
        <v>4.4000000000000004</v>
      </c>
    </row>
    <row r="92" spans="1:3" x14ac:dyDescent="0.25">
      <c r="A92" s="6" t="s">
        <v>4053</v>
      </c>
      <c r="B92" s="9">
        <v>14778</v>
      </c>
      <c r="C92" s="9">
        <v>3.9</v>
      </c>
    </row>
    <row r="93" spans="1:3" x14ac:dyDescent="0.25">
      <c r="A93" s="6" t="s">
        <v>5862</v>
      </c>
      <c r="B93" s="9">
        <v>40895</v>
      </c>
      <c r="C93" s="9">
        <v>3.8</v>
      </c>
    </row>
    <row r="94" spans="1:3" x14ac:dyDescent="0.25">
      <c r="A94" s="6" t="s">
        <v>6789</v>
      </c>
      <c r="B94" s="9">
        <v>10760</v>
      </c>
      <c r="C94" s="9">
        <v>4.5999999999999996</v>
      </c>
    </row>
    <row r="95" spans="1:3" x14ac:dyDescent="0.25">
      <c r="A95" s="6" t="s">
        <v>322</v>
      </c>
      <c r="B95" s="9">
        <v>215373</v>
      </c>
      <c r="C95" s="9">
        <v>9</v>
      </c>
    </row>
    <row r="96" spans="1:3" x14ac:dyDescent="0.25">
      <c r="A96" s="6" t="s">
        <v>248</v>
      </c>
      <c r="B96" s="9">
        <v>149952</v>
      </c>
      <c r="C96" s="9">
        <v>9</v>
      </c>
    </row>
    <row r="97" spans="1:3" x14ac:dyDescent="0.25">
      <c r="A97" s="6" t="s">
        <v>1253</v>
      </c>
      <c r="B97" s="9">
        <v>10911</v>
      </c>
      <c r="C97" s="9">
        <v>4.3</v>
      </c>
    </row>
    <row r="98" spans="1:3" x14ac:dyDescent="0.25">
      <c r="A98" s="6" t="s">
        <v>1424</v>
      </c>
      <c r="B98" s="9">
        <v>74977</v>
      </c>
      <c r="C98" s="9">
        <v>4.5</v>
      </c>
    </row>
    <row r="99" spans="1:3" x14ac:dyDescent="0.25">
      <c r="A99" s="6" t="s">
        <v>8558</v>
      </c>
      <c r="B99" s="9">
        <v>15034</v>
      </c>
      <c r="C99" s="9">
        <v>4</v>
      </c>
    </row>
    <row r="100" spans="1:3" x14ac:dyDescent="0.25">
      <c r="A100" s="6" t="s">
        <v>4877</v>
      </c>
      <c r="B100" s="9">
        <v>21010</v>
      </c>
      <c r="C100" s="9">
        <v>4.5</v>
      </c>
    </row>
    <row r="101" spans="1:3" x14ac:dyDescent="0.25">
      <c r="A101" s="6" t="s">
        <v>7324</v>
      </c>
      <c r="B101" s="9">
        <v>15592</v>
      </c>
      <c r="C101" s="9">
        <v>3.8</v>
      </c>
    </row>
    <row r="102" spans="1:3" x14ac:dyDescent="0.25">
      <c r="A102" s="6" t="s">
        <v>7343</v>
      </c>
      <c r="B102" s="9">
        <v>14120</v>
      </c>
      <c r="C102" s="9">
        <v>4.0999999999999996</v>
      </c>
    </row>
    <row r="103" spans="1:3" x14ac:dyDescent="0.25">
      <c r="A103" s="6" t="s">
        <v>8170</v>
      </c>
      <c r="B103" s="9">
        <v>12999</v>
      </c>
      <c r="C103" s="9">
        <v>4.0999999999999996</v>
      </c>
    </row>
    <row r="104" spans="1:3" x14ac:dyDescent="0.25">
      <c r="A104" s="6" t="s">
        <v>2204</v>
      </c>
      <c r="B104" s="9">
        <v>1902</v>
      </c>
      <c r="C104" s="9">
        <v>4.3</v>
      </c>
    </row>
    <row r="105" spans="1:3" x14ac:dyDescent="0.25">
      <c r="A105" s="6" t="s">
        <v>9113</v>
      </c>
      <c r="B105" s="9">
        <v>7229</v>
      </c>
      <c r="C105" s="9">
        <v>4.0999999999999996</v>
      </c>
    </row>
    <row r="106" spans="1:3" x14ac:dyDescent="0.25">
      <c r="A106" s="6" t="s">
        <v>5883</v>
      </c>
      <c r="B106" s="9">
        <v>8938</v>
      </c>
      <c r="C106" s="9">
        <v>4.2</v>
      </c>
    </row>
    <row r="107" spans="1:3" x14ac:dyDescent="0.25">
      <c r="A107" s="6" t="s">
        <v>5580</v>
      </c>
      <c r="B107" s="9">
        <v>1269</v>
      </c>
      <c r="C107" s="9">
        <v>4.0999999999999996</v>
      </c>
    </row>
    <row r="108" spans="1:3" x14ac:dyDescent="0.25">
      <c r="A108" s="6" t="s">
        <v>6037</v>
      </c>
      <c r="B108" s="9">
        <v>4428</v>
      </c>
      <c r="C108" s="9">
        <v>4.5</v>
      </c>
    </row>
    <row r="109" spans="1:3" x14ac:dyDescent="0.25">
      <c r="A109" s="6" t="s">
        <v>8189</v>
      </c>
      <c r="B109" s="9">
        <v>4238</v>
      </c>
      <c r="C109" s="9">
        <v>4.0999999999999996</v>
      </c>
    </row>
    <row r="110" spans="1:3" x14ac:dyDescent="0.25">
      <c r="A110" s="6" t="s">
        <v>4698</v>
      </c>
      <c r="B110" s="9">
        <v>4875</v>
      </c>
      <c r="C110" s="9">
        <v>4.5</v>
      </c>
    </row>
    <row r="111" spans="1:3" x14ac:dyDescent="0.25">
      <c r="A111" s="6" t="s">
        <v>1002</v>
      </c>
      <c r="B111" s="9">
        <v>1383</v>
      </c>
      <c r="C111" s="9">
        <v>3.7</v>
      </c>
    </row>
    <row r="112" spans="1:3" x14ac:dyDescent="0.25">
      <c r="A112" s="6" t="s">
        <v>1369</v>
      </c>
      <c r="B112" s="9">
        <v>3231</v>
      </c>
      <c r="C112" s="9">
        <v>4</v>
      </c>
    </row>
    <row r="113" spans="1:3" x14ac:dyDescent="0.25">
      <c r="A113" s="6" t="s">
        <v>6999</v>
      </c>
      <c r="B113" s="9">
        <v>6199</v>
      </c>
      <c r="C113" s="9">
        <v>4.0999999999999996</v>
      </c>
    </row>
    <row r="114" spans="1:3" x14ac:dyDescent="0.25">
      <c r="A114" s="6" t="s">
        <v>9054</v>
      </c>
      <c r="B114" s="9">
        <v>2810</v>
      </c>
      <c r="C114" s="9">
        <v>4.3</v>
      </c>
    </row>
    <row r="115" spans="1:3" x14ac:dyDescent="0.25">
      <c r="A115" s="6" t="s">
        <v>8198</v>
      </c>
      <c r="B115" s="9">
        <v>2781</v>
      </c>
      <c r="C115" s="9">
        <v>4.5999999999999996</v>
      </c>
    </row>
    <row r="116" spans="1:3" x14ac:dyDescent="0.25">
      <c r="A116" s="6" t="s">
        <v>9847</v>
      </c>
      <c r="B116" s="9">
        <v>7786</v>
      </c>
      <c r="C116" s="9">
        <v>4.0999999999999996</v>
      </c>
    </row>
    <row r="117" spans="1:3" x14ac:dyDescent="0.25">
      <c r="A117" s="6" t="s">
        <v>8515</v>
      </c>
      <c r="B117" s="9">
        <v>3036</v>
      </c>
      <c r="C117" s="9">
        <v>4.0999999999999996</v>
      </c>
    </row>
    <row r="118" spans="1:3" x14ac:dyDescent="0.25">
      <c r="A118" s="6" t="s">
        <v>7593</v>
      </c>
      <c r="B118" s="9">
        <v>3543</v>
      </c>
      <c r="C118" s="9">
        <v>4.4000000000000004</v>
      </c>
    </row>
    <row r="119" spans="1:3" x14ac:dyDescent="0.25">
      <c r="A119" s="6" t="s">
        <v>11229</v>
      </c>
      <c r="B119" s="9">
        <v>2518</v>
      </c>
      <c r="C119" s="9">
        <v>4.4000000000000004</v>
      </c>
    </row>
    <row r="120" spans="1:3" x14ac:dyDescent="0.25">
      <c r="A120" s="6" t="s">
        <v>4688</v>
      </c>
      <c r="B120" s="9">
        <v>9344</v>
      </c>
      <c r="C120" s="9">
        <v>4.0999999999999996</v>
      </c>
    </row>
    <row r="121" spans="1:3" x14ac:dyDescent="0.25">
      <c r="A121" s="6" t="s">
        <v>7034</v>
      </c>
      <c r="B121" s="9">
        <v>13572</v>
      </c>
      <c r="C121" s="9">
        <v>3.6</v>
      </c>
    </row>
    <row r="122" spans="1:3" x14ac:dyDescent="0.25">
      <c r="A122" s="6" t="s">
        <v>704</v>
      </c>
      <c r="B122" s="9">
        <v>22420</v>
      </c>
      <c r="C122" s="9">
        <v>4.5</v>
      </c>
    </row>
    <row r="123" spans="1:3" x14ac:dyDescent="0.25">
      <c r="A123" s="6" t="s">
        <v>7929</v>
      </c>
      <c r="B123" s="9">
        <v>32931</v>
      </c>
      <c r="C123" s="9">
        <v>3.9</v>
      </c>
    </row>
    <row r="124" spans="1:3" x14ac:dyDescent="0.25">
      <c r="A124" s="6" t="s">
        <v>5916</v>
      </c>
      <c r="B124" s="9">
        <v>5036</v>
      </c>
      <c r="C124" s="9">
        <v>4.3</v>
      </c>
    </row>
    <row r="125" spans="1:3" x14ac:dyDescent="0.25">
      <c r="A125" s="6" t="s">
        <v>7776</v>
      </c>
      <c r="B125" s="9">
        <v>26164</v>
      </c>
      <c r="C125" s="9">
        <v>4</v>
      </c>
    </row>
    <row r="126" spans="1:3" x14ac:dyDescent="0.25">
      <c r="A126" s="6" t="s">
        <v>4655</v>
      </c>
      <c r="B126" s="9">
        <v>13797</v>
      </c>
      <c r="C126" s="9">
        <v>4</v>
      </c>
    </row>
    <row r="127" spans="1:3" x14ac:dyDescent="0.25">
      <c r="A127" s="6" t="s">
        <v>7515</v>
      </c>
      <c r="B127" s="9">
        <v>31388</v>
      </c>
      <c r="C127" s="9">
        <v>4.0999999999999996</v>
      </c>
    </row>
    <row r="128" spans="1:3" x14ac:dyDescent="0.25">
      <c r="A128" s="6" t="s">
        <v>8506</v>
      </c>
      <c r="B128" s="9">
        <v>14290</v>
      </c>
      <c r="C128" s="9">
        <v>4.2</v>
      </c>
    </row>
    <row r="129" spans="1:3" x14ac:dyDescent="0.25">
      <c r="A129" s="6" t="s">
        <v>5053</v>
      </c>
      <c r="B129" s="9">
        <v>989</v>
      </c>
      <c r="C129" s="9">
        <v>4.3</v>
      </c>
    </row>
    <row r="130" spans="1:3" x14ac:dyDescent="0.25">
      <c r="A130" s="6" t="s">
        <v>3993</v>
      </c>
      <c r="B130" s="9">
        <v>28829</v>
      </c>
      <c r="C130" s="9">
        <v>4.3</v>
      </c>
    </row>
    <row r="131" spans="1:3" x14ac:dyDescent="0.25">
      <c r="A131" s="6" t="s">
        <v>2826</v>
      </c>
      <c r="B131" s="9">
        <v>11339</v>
      </c>
      <c r="C131" s="9">
        <v>4.5</v>
      </c>
    </row>
    <row r="132" spans="1:3" x14ac:dyDescent="0.25">
      <c r="A132" s="6" t="s">
        <v>1057</v>
      </c>
      <c r="B132" s="9">
        <v>4642</v>
      </c>
      <c r="C132" s="9">
        <v>3.4</v>
      </c>
    </row>
    <row r="133" spans="1:3" x14ac:dyDescent="0.25">
      <c r="A133" s="6" t="s">
        <v>9374</v>
      </c>
      <c r="B133" s="9">
        <v>9275</v>
      </c>
      <c r="C133" s="9">
        <v>4.0999999999999996</v>
      </c>
    </row>
    <row r="134" spans="1:3" x14ac:dyDescent="0.25">
      <c r="A134" s="6" t="s">
        <v>9820</v>
      </c>
      <c r="B134" s="9">
        <v>4570</v>
      </c>
      <c r="C134" s="9">
        <v>4.3</v>
      </c>
    </row>
    <row r="135" spans="1:3" x14ac:dyDescent="0.25">
      <c r="A135" s="6" t="s">
        <v>5137</v>
      </c>
      <c r="B135" s="9">
        <v>25771</v>
      </c>
      <c r="C135" s="9">
        <v>4.0999999999999996</v>
      </c>
    </row>
    <row r="136" spans="1:3" x14ac:dyDescent="0.25">
      <c r="A136" s="6" t="s">
        <v>8024</v>
      </c>
      <c r="B136" s="9">
        <v>15276</v>
      </c>
      <c r="C136" s="9">
        <v>4.3</v>
      </c>
    </row>
    <row r="137" spans="1:3" x14ac:dyDescent="0.25">
      <c r="A137" s="6" t="s">
        <v>653</v>
      </c>
      <c r="B137" s="9">
        <v>20268</v>
      </c>
      <c r="C137" s="9">
        <v>7.2</v>
      </c>
    </row>
    <row r="138" spans="1:3" x14ac:dyDescent="0.25">
      <c r="A138" s="6" t="s">
        <v>11291</v>
      </c>
      <c r="B138" s="9">
        <v>6987</v>
      </c>
      <c r="C138" s="9">
        <v>4.3</v>
      </c>
    </row>
    <row r="139" spans="1:3" x14ac:dyDescent="0.25">
      <c r="A139" s="6" t="s">
        <v>6808</v>
      </c>
      <c r="B139" s="9">
        <v>16146</v>
      </c>
      <c r="C139" s="9">
        <v>4.5</v>
      </c>
    </row>
    <row r="140" spans="1:3" x14ac:dyDescent="0.25">
      <c r="A140" s="6" t="s">
        <v>10158</v>
      </c>
      <c r="B140" s="9">
        <v>3584</v>
      </c>
      <c r="C140" s="9">
        <v>3.9</v>
      </c>
    </row>
    <row r="141" spans="1:3" x14ac:dyDescent="0.25">
      <c r="A141" s="6" t="s">
        <v>366</v>
      </c>
      <c r="B141" s="9">
        <v>426973</v>
      </c>
      <c r="C141" s="9">
        <v>4.4000000000000004</v>
      </c>
    </row>
    <row r="142" spans="1:3" x14ac:dyDescent="0.25">
      <c r="A142" s="6" t="s">
        <v>491</v>
      </c>
      <c r="B142" s="9">
        <v>426973</v>
      </c>
      <c r="C142" s="9">
        <v>4.4000000000000004</v>
      </c>
    </row>
    <row r="143" spans="1:3" x14ac:dyDescent="0.25">
      <c r="A143" s="6" t="s">
        <v>4033</v>
      </c>
      <c r="B143" s="9">
        <v>28030</v>
      </c>
      <c r="C143" s="9">
        <v>4.5</v>
      </c>
    </row>
    <row r="144" spans="1:3" x14ac:dyDescent="0.25">
      <c r="A144" s="6" t="s">
        <v>7150</v>
      </c>
      <c r="B144" s="9">
        <v>2111</v>
      </c>
      <c r="C144" s="9">
        <v>4.4000000000000004</v>
      </c>
    </row>
    <row r="145" spans="1:3" x14ac:dyDescent="0.25">
      <c r="A145" s="6" t="s">
        <v>11018</v>
      </c>
      <c r="B145" s="9">
        <v>1202</v>
      </c>
      <c r="C145" s="9">
        <v>3.9</v>
      </c>
    </row>
    <row r="146" spans="1:3" x14ac:dyDescent="0.25">
      <c r="A146" s="6" t="s">
        <v>874</v>
      </c>
      <c r="B146" s="9">
        <v>28638</v>
      </c>
      <c r="C146" s="9">
        <v>4.0999999999999996</v>
      </c>
    </row>
    <row r="147" spans="1:3" x14ac:dyDescent="0.25">
      <c r="A147" s="6" t="s">
        <v>4587</v>
      </c>
      <c r="B147" s="9">
        <v>11687</v>
      </c>
      <c r="C147" s="9">
        <v>4.3</v>
      </c>
    </row>
    <row r="148" spans="1:3" x14ac:dyDescent="0.25">
      <c r="A148" s="6" t="s">
        <v>1235</v>
      </c>
      <c r="B148" s="9">
        <v>6736</v>
      </c>
      <c r="C148" s="9">
        <v>4.0999999999999996</v>
      </c>
    </row>
    <row r="149" spans="1:3" x14ac:dyDescent="0.25">
      <c r="A149" s="6" t="s">
        <v>1538</v>
      </c>
      <c r="B149" s="9">
        <v>5626</v>
      </c>
      <c r="C149" s="9">
        <v>4.0999999999999996</v>
      </c>
    </row>
    <row r="150" spans="1:3" x14ac:dyDescent="0.25">
      <c r="A150" s="6" t="s">
        <v>1996</v>
      </c>
      <c r="B150" s="9">
        <v>25</v>
      </c>
      <c r="C150" s="9">
        <v>4.2</v>
      </c>
    </row>
    <row r="151" spans="1:3" x14ac:dyDescent="0.25">
      <c r="A151" s="6" t="s">
        <v>5280</v>
      </c>
      <c r="B151" s="9">
        <v>15783</v>
      </c>
      <c r="C151" s="9">
        <v>3.9</v>
      </c>
    </row>
    <row r="152" spans="1:3" x14ac:dyDescent="0.25">
      <c r="A152" s="6" t="s">
        <v>5682</v>
      </c>
      <c r="B152" s="9">
        <v>20342</v>
      </c>
      <c r="C152" s="9">
        <v>4.3</v>
      </c>
    </row>
    <row r="153" spans="1:3" x14ac:dyDescent="0.25">
      <c r="A153" s="6" t="s">
        <v>5504</v>
      </c>
      <c r="B153" s="9">
        <v>25607</v>
      </c>
      <c r="C153" s="9">
        <v>4.0999999999999996</v>
      </c>
    </row>
    <row r="154" spans="1:3" x14ac:dyDescent="0.25">
      <c r="A154" s="6" t="s">
        <v>11173</v>
      </c>
      <c r="B154" s="9">
        <v>6531</v>
      </c>
      <c r="C154" s="9">
        <v>4.4000000000000004</v>
      </c>
    </row>
    <row r="155" spans="1:3" x14ac:dyDescent="0.25">
      <c r="A155" s="6" t="s">
        <v>8235</v>
      </c>
      <c r="B155" s="9">
        <v>11828</v>
      </c>
      <c r="C155" s="9">
        <v>4.0999999999999996</v>
      </c>
    </row>
    <row r="156" spans="1:3" x14ac:dyDescent="0.25">
      <c r="A156" s="6" t="s">
        <v>9974</v>
      </c>
      <c r="B156" s="9">
        <v>11957</v>
      </c>
      <c r="C156" s="9">
        <v>4.2</v>
      </c>
    </row>
    <row r="157" spans="1:3" x14ac:dyDescent="0.25">
      <c r="A157" s="6" t="s">
        <v>10866</v>
      </c>
      <c r="B157" s="9">
        <v>388</v>
      </c>
      <c r="C157" s="9">
        <v>4.4000000000000004</v>
      </c>
    </row>
    <row r="158" spans="1:3" x14ac:dyDescent="0.25">
      <c r="A158" s="6" t="s">
        <v>7362</v>
      </c>
      <c r="B158" s="9">
        <v>23316</v>
      </c>
      <c r="C158" s="9">
        <v>4.2</v>
      </c>
    </row>
    <row r="159" spans="1:3" x14ac:dyDescent="0.25">
      <c r="A159" s="6" t="s">
        <v>7447</v>
      </c>
      <c r="B159" s="9">
        <v>24247</v>
      </c>
      <c r="C159" s="9">
        <v>4.2</v>
      </c>
    </row>
    <row r="160" spans="1:3" x14ac:dyDescent="0.25">
      <c r="A160" s="6" t="s">
        <v>10905</v>
      </c>
      <c r="B160" s="9">
        <v>3524</v>
      </c>
      <c r="C160" s="9">
        <v>4.0999999999999996</v>
      </c>
    </row>
    <row r="161" spans="1:3" x14ac:dyDescent="0.25">
      <c r="A161" s="6" t="s">
        <v>907</v>
      </c>
      <c r="B161" s="9">
        <v>69538</v>
      </c>
      <c r="C161" s="9">
        <v>4.4000000000000004</v>
      </c>
    </row>
    <row r="162" spans="1:3" x14ac:dyDescent="0.25">
      <c r="A162" s="6" t="s">
        <v>882</v>
      </c>
      <c r="B162" s="9">
        <v>12835</v>
      </c>
      <c r="C162" s="9">
        <v>4.3</v>
      </c>
    </row>
    <row r="163" spans="1:3" x14ac:dyDescent="0.25">
      <c r="A163" s="6" t="s">
        <v>1732</v>
      </c>
      <c r="B163" s="9">
        <v>8714</v>
      </c>
      <c r="C163" s="9">
        <v>4.4000000000000004</v>
      </c>
    </row>
    <row r="164" spans="1:3" x14ac:dyDescent="0.25">
      <c r="A164" s="6" t="s">
        <v>2309</v>
      </c>
      <c r="B164" s="9">
        <v>385177</v>
      </c>
      <c r="C164" s="9">
        <v>8.1999999999999993</v>
      </c>
    </row>
    <row r="165" spans="1:3" x14ac:dyDescent="0.25">
      <c r="A165" s="6" t="s">
        <v>3112</v>
      </c>
      <c r="B165" s="9">
        <v>192589</v>
      </c>
      <c r="C165" s="9">
        <v>4.0999999999999996</v>
      </c>
    </row>
    <row r="166" spans="1:3" x14ac:dyDescent="0.25">
      <c r="A166" s="6" t="s">
        <v>5754</v>
      </c>
      <c r="B166" s="9">
        <v>8076</v>
      </c>
      <c r="C166" s="9">
        <v>4.4000000000000004</v>
      </c>
    </row>
    <row r="167" spans="1:3" x14ac:dyDescent="0.25">
      <c r="A167" s="6" t="s">
        <v>4726</v>
      </c>
      <c r="B167" s="9">
        <v>17810</v>
      </c>
      <c r="C167" s="9">
        <v>4.5</v>
      </c>
    </row>
    <row r="168" spans="1:3" x14ac:dyDescent="0.25">
      <c r="A168" s="6" t="s">
        <v>6458</v>
      </c>
      <c r="B168" s="9">
        <v>12185</v>
      </c>
      <c r="C168" s="9">
        <v>3.4</v>
      </c>
    </row>
    <row r="169" spans="1:3" x14ac:dyDescent="0.25">
      <c r="A169" s="6" t="s">
        <v>7721</v>
      </c>
      <c r="B169" s="9">
        <v>15453</v>
      </c>
      <c r="C169" s="9">
        <v>4.3</v>
      </c>
    </row>
    <row r="170" spans="1:3" x14ac:dyDescent="0.25">
      <c r="A170" s="6" t="s">
        <v>5182</v>
      </c>
      <c r="B170" s="9">
        <v>82356</v>
      </c>
      <c r="C170" s="9">
        <v>4.3</v>
      </c>
    </row>
    <row r="171" spans="1:3" x14ac:dyDescent="0.25">
      <c r="A171" s="6" t="s">
        <v>3032</v>
      </c>
      <c r="B171" s="9">
        <v>31539</v>
      </c>
      <c r="C171" s="9">
        <v>4.2</v>
      </c>
    </row>
    <row r="172" spans="1:3" x14ac:dyDescent="0.25">
      <c r="A172" s="6" t="s">
        <v>3376</v>
      </c>
      <c r="B172" s="9">
        <v>31539</v>
      </c>
      <c r="C172" s="9">
        <v>4.2</v>
      </c>
    </row>
    <row r="173" spans="1:3" x14ac:dyDescent="0.25">
      <c r="A173" s="6" t="s">
        <v>10886</v>
      </c>
      <c r="B173" s="9">
        <v>4971</v>
      </c>
      <c r="C173" s="9">
        <v>4.2</v>
      </c>
    </row>
    <row r="174" spans="1:3" x14ac:dyDescent="0.25">
      <c r="A174" s="6" t="s">
        <v>3476</v>
      </c>
      <c r="B174" s="9">
        <v>194349</v>
      </c>
      <c r="C174" s="9">
        <v>8.1999999999999993</v>
      </c>
    </row>
    <row r="175" spans="1:3" x14ac:dyDescent="0.25">
      <c r="A175" s="6" t="s">
        <v>7314</v>
      </c>
      <c r="B175" s="9">
        <v>54032</v>
      </c>
      <c r="C175" s="9">
        <v>3.8</v>
      </c>
    </row>
    <row r="176" spans="1:3" x14ac:dyDescent="0.25">
      <c r="A176" s="6" t="s">
        <v>519</v>
      </c>
      <c r="B176" s="9">
        <v>60158</v>
      </c>
      <c r="C176" s="9">
        <v>12.899999999999999</v>
      </c>
    </row>
    <row r="177" spans="1:3" x14ac:dyDescent="0.25">
      <c r="A177" s="6" t="s">
        <v>477</v>
      </c>
      <c r="B177" s="9">
        <v>59492</v>
      </c>
      <c r="C177" s="9">
        <v>8.4</v>
      </c>
    </row>
    <row r="178" spans="1:3" x14ac:dyDescent="0.25">
      <c r="A178" s="6" t="s">
        <v>1658</v>
      </c>
      <c r="B178" s="9">
        <v>29746</v>
      </c>
      <c r="C178" s="9">
        <v>4.2</v>
      </c>
    </row>
    <row r="179" spans="1:3" x14ac:dyDescent="0.25">
      <c r="A179" s="6" t="s">
        <v>8080</v>
      </c>
      <c r="B179" s="9">
        <v>26543</v>
      </c>
      <c r="C179" s="9">
        <v>4.0999999999999996</v>
      </c>
    </row>
    <row r="180" spans="1:3" x14ac:dyDescent="0.25">
      <c r="A180" s="6" t="s">
        <v>4935</v>
      </c>
      <c r="B180" s="9">
        <v>122478</v>
      </c>
      <c r="C180" s="9">
        <v>4.2</v>
      </c>
    </row>
    <row r="181" spans="1:3" x14ac:dyDescent="0.25">
      <c r="A181" s="6" t="s">
        <v>4011</v>
      </c>
      <c r="B181" s="9">
        <v>33176</v>
      </c>
      <c r="C181" s="9">
        <v>4.5</v>
      </c>
    </row>
    <row r="182" spans="1:3" x14ac:dyDescent="0.25">
      <c r="A182" s="6" t="s">
        <v>8135</v>
      </c>
      <c r="B182" s="9">
        <v>14667</v>
      </c>
      <c r="C182" s="9">
        <v>3.9</v>
      </c>
    </row>
    <row r="183" spans="1:3" x14ac:dyDescent="0.25">
      <c r="A183" s="6" t="s">
        <v>4802</v>
      </c>
      <c r="B183" s="9">
        <v>24432</v>
      </c>
      <c r="C183" s="9">
        <v>4.2</v>
      </c>
    </row>
    <row r="184" spans="1:3" x14ac:dyDescent="0.25">
      <c r="A184" s="6" t="s">
        <v>5726</v>
      </c>
      <c r="B184" s="9">
        <v>10174</v>
      </c>
      <c r="C184" s="9">
        <v>4.0999999999999996</v>
      </c>
    </row>
    <row r="185" spans="1:3" x14ac:dyDescent="0.25">
      <c r="A185" s="6" t="s">
        <v>3848</v>
      </c>
      <c r="B185" s="9">
        <v>61314</v>
      </c>
      <c r="C185" s="9">
        <v>4.4000000000000004</v>
      </c>
    </row>
    <row r="186" spans="1:3" x14ac:dyDescent="0.25">
      <c r="A186" s="6" t="s">
        <v>5653</v>
      </c>
      <c r="B186" s="9">
        <v>33434</v>
      </c>
      <c r="C186" s="9">
        <v>4.5999999999999996</v>
      </c>
    </row>
    <row r="187" spans="1:3" x14ac:dyDescent="0.25">
      <c r="A187" s="6" t="s">
        <v>1555</v>
      </c>
      <c r="B187" s="9">
        <v>25177</v>
      </c>
      <c r="C187" s="9">
        <v>4.4000000000000004</v>
      </c>
    </row>
    <row r="188" spans="1:3" x14ac:dyDescent="0.25">
      <c r="A188" s="6" t="s">
        <v>6817</v>
      </c>
      <c r="B188" s="9">
        <v>8280</v>
      </c>
      <c r="C188" s="9">
        <v>3.9</v>
      </c>
    </row>
    <row r="189" spans="1:3" x14ac:dyDescent="0.25">
      <c r="A189" s="6" t="s">
        <v>9173</v>
      </c>
      <c r="B189" s="9">
        <v>2026</v>
      </c>
      <c r="C189" s="9">
        <v>4.3</v>
      </c>
    </row>
    <row r="190" spans="1:3" x14ac:dyDescent="0.25">
      <c r="A190" s="6" t="s">
        <v>5476</v>
      </c>
      <c r="B190" s="9">
        <v>23174</v>
      </c>
      <c r="C190" s="9">
        <v>4.2</v>
      </c>
    </row>
    <row r="191" spans="1:3" x14ac:dyDescent="0.25">
      <c r="A191" s="6" t="s">
        <v>9020</v>
      </c>
      <c r="B191" s="9">
        <v>4157</v>
      </c>
      <c r="C191" s="9">
        <v>4.0999999999999996</v>
      </c>
    </row>
    <row r="192" spans="1:3" x14ac:dyDescent="0.25">
      <c r="A192" s="6" t="s">
        <v>11090</v>
      </c>
      <c r="B192" s="9">
        <v>2686</v>
      </c>
      <c r="C192" s="9">
        <v>4.2</v>
      </c>
    </row>
    <row r="193" spans="1:3" x14ac:dyDescent="0.25">
      <c r="A193" s="6" t="s">
        <v>3954</v>
      </c>
      <c r="B193" s="9">
        <v>64273</v>
      </c>
      <c r="C193" s="9">
        <v>4.2</v>
      </c>
    </row>
    <row r="194" spans="1:3" x14ac:dyDescent="0.25">
      <c r="A194" s="6" t="s">
        <v>1944</v>
      </c>
      <c r="B194" s="9">
        <v>14896</v>
      </c>
      <c r="C194" s="9">
        <v>4.0999999999999996</v>
      </c>
    </row>
    <row r="195" spans="1:3" x14ac:dyDescent="0.25">
      <c r="A195" s="6" t="s">
        <v>7279</v>
      </c>
      <c r="B195" s="9">
        <v>270563</v>
      </c>
      <c r="C195" s="9">
        <v>4.0999999999999996</v>
      </c>
    </row>
    <row r="196" spans="1:3" x14ac:dyDescent="0.25">
      <c r="A196" s="6" t="s">
        <v>9726</v>
      </c>
      <c r="B196" s="9">
        <v>7274</v>
      </c>
      <c r="C196" s="9">
        <v>4.2</v>
      </c>
    </row>
    <row r="197" spans="1:3" x14ac:dyDescent="0.25">
      <c r="A197" s="6" t="s">
        <v>7141</v>
      </c>
      <c r="B197" s="9">
        <v>4959</v>
      </c>
      <c r="C197" s="9">
        <v>4.2</v>
      </c>
    </row>
    <row r="198" spans="1:3" x14ac:dyDescent="0.25">
      <c r="A198" s="6" t="s">
        <v>8632</v>
      </c>
      <c r="B198" s="9">
        <v>9650</v>
      </c>
      <c r="C198" s="9">
        <v>4.3</v>
      </c>
    </row>
    <row r="199" spans="1:3" x14ac:dyDescent="0.25">
      <c r="A199" s="6" t="s">
        <v>7903</v>
      </c>
      <c r="B199" s="9">
        <v>19998</v>
      </c>
      <c r="C199" s="9">
        <v>4.0999999999999996</v>
      </c>
    </row>
    <row r="200" spans="1:3" x14ac:dyDescent="0.25">
      <c r="A200" s="6" t="s">
        <v>9470</v>
      </c>
      <c r="B200" s="9">
        <v>356</v>
      </c>
      <c r="C200" s="9">
        <v>4.3</v>
      </c>
    </row>
    <row r="201" spans="1:3" x14ac:dyDescent="0.25">
      <c r="A201" s="6" t="s">
        <v>207</v>
      </c>
      <c r="B201" s="9">
        <v>24306</v>
      </c>
      <c r="C201" s="9">
        <v>8.4</v>
      </c>
    </row>
    <row r="202" spans="1:3" x14ac:dyDescent="0.25">
      <c r="A202" s="6" t="s">
        <v>1994</v>
      </c>
      <c r="B202" s="9">
        <v>12153</v>
      </c>
      <c r="C202" s="9">
        <v>4.2</v>
      </c>
    </row>
    <row r="203" spans="1:3" x14ac:dyDescent="0.25">
      <c r="A203" s="6" t="s">
        <v>7812</v>
      </c>
      <c r="B203" s="9">
        <v>7946</v>
      </c>
      <c r="C203" s="9">
        <v>4.4000000000000004</v>
      </c>
    </row>
    <row r="204" spans="1:3" x14ac:dyDescent="0.25">
      <c r="A204" s="6" t="s">
        <v>7391</v>
      </c>
      <c r="B204" s="9">
        <v>2961</v>
      </c>
      <c r="C204" s="9">
        <v>4</v>
      </c>
    </row>
    <row r="205" spans="1:3" x14ac:dyDescent="0.25">
      <c r="A205" s="6" t="s">
        <v>11265</v>
      </c>
      <c r="B205" s="9">
        <v>4118</v>
      </c>
      <c r="C205" s="9">
        <v>4.0999999999999996</v>
      </c>
    </row>
    <row r="206" spans="1:3" x14ac:dyDescent="0.25">
      <c r="A206" s="6" t="s">
        <v>9544</v>
      </c>
      <c r="B206" s="9">
        <v>3973</v>
      </c>
      <c r="C206" s="9">
        <v>4</v>
      </c>
    </row>
    <row r="207" spans="1:3" x14ac:dyDescent="0.25">
      <c r="A207" s="6" t="s">
        <v>4553</v>
      </c>
      <c r="B207" s="9">
        <v>34852</v>
      </c>
      <c r="C207" s="9">
        <v>4.4000000000000004</v>
      </c>
    </row>
    <row r="208" spans="1:3" x14ac:dyDescent="0.25">
      <c r="A208" s="6" t="s">
        <v>5145</v>
      </c>
      <c r="B208" s="9">
        <v>273189</v>
      </c>
      <c r="C208" s="9">
        <v>4.0999999999999996</v>
      </c>
    </row>
    <row r="209" spans="1:3" x14ac:dyDescent="0.25">
      <c r="A209" s="6" t="s">
        <v>6179</v>
      </c>
      <c r="B209" s="9">
        <v>12375</v>
      </c>
      <c r="C209" s="9">
        <v>4.5999999999999996</v>
      </c>
    </row>
    <row r="210" spans="1:3" x14ac:dyDescent="0.25">
      <c r="A210" s="6" t="s">
        <v>7305</v>
      </c>
      <c r="B210" s="9">
        <v>63350</v>
      </c>
      <c r="C210" s="9">
        <v>3.9</v>
      </c>
    </row>
    <row r="211" spans="1:3" x14ac:dyDescent="0.25">
      <c r="A211" s="6" t="s">
        <v>11071</v>
      </c>
      <c r="B211" s="9">
        <v>1379</v>
      </c>
      <c r="C211" s="9">
        <v>4.0999999999999996</v>
      </c>
    </row>
    <row r="212" spans="1:3" x14ac:dyDescent="0.25">
      <c r="A212" s="6" t="s">
        <v>10314</v>
      </c>
      <c r="B212" s="9">
        <v>2280</v>
      </c>
      <c r="C212" s="9">
        <v>4.5</v>
      </c>
    </row>
    <row r="213" spans="1:3" x14ac:dyDescent="0.25">
      <c r="A213" s="6" t="s">
        <v>7703</v>
      </c>
      <c r="B213" s="9">
        <v>13029</v>
      </c>
      <c r="C213" s="9">
        <v>4.2</v>
      </c>
    </row>
    <row r="214" spans="1:3" x14ac:dyDescent="0.25">
      <c r="A214" s="6" t="s">
        <v>8162</v>
      </c>
      <c r="B214" s="9">
        <v>1017</v>
      </c>
      <c r="C214" s="9">
        <v>4.0999999999999996</v>
      </c>
    </row>
    <row r="215" spans="1:3" x14ac:dyDescent="0.25">
      <c r="A215" s="6" t="s">
        <v>4945</v>
      </c>
      <c r="B215" s="9">
        <v>7241</v>
      </c>
      <c r="C215" s="9">
        <v>4.3</v>
      </c>
    </row>
    <row r="216" spans="1:3" x14ac:dyDescent="0.25">
      <c r="A216" s="6" t="s">
        <v>9945</v>
      </c>
      <c r="B216" s="9">
        <v>17325</v>
      </c>
      <c r="C216" s="9">
        <v>4.0999999999999996</v>
      </c>
    </row>
    <row r="217" spans="1:3" x14ac:dyDescent="0.25">
      <c r="A217" s="6" t="s">
        <v>4812</v>
      </c>
      <c r="B217" s="9">
        <v>189104</v>
      </c>
      <c r="C217" s="9">
        <v>4.3</v>
      </c>
    </row>
    <row r="218" spans="1:3" x14ac:dyDescent="0.25">
      <c r="A218" s="6" t="s">
        <v>420</v>
      </c>
      <c r="B218" s="9">
        <v>2960</v>
      </c>
      <c r="C218" s="9">
        <v>3.7</v>
      </c>
    </row>
    <row r="219" spans="1:3" x14ac:dyDescent="0.25">
      <c r="A219" s="6" t="s">
        <v>6910</v>
      </c>
      <c r="B219" s="9">
        <v>2585</v>
      </c>
      <c r="C219" s="9">
        <v>4.3</v>
      </c>
    </row>
    <row r="220" spans="1:3" x14ac:dyDescent="0.25">
      <c r="A220" s="6" t="s">
        <v>7333</v>
      </c>
      <c r="B220" s="9">
        <v>4859</v>
      </c>
      <c r="C220" s="9">
        <v>4.0999999999999996</v>
      </c>
    </row>
    <row r="221" spans="1:3" x14ac:dyDescent="0.25">
      <c r="A221" s="6" t="s">
        <v>5645</v>
      </c>
      <c r="B221" s="9">
        <v>25006</v>
      </c>
      <c r="C221" s="9">
        <v>4.4000000000000004</v>
      </c>
    </row>
    <row r="222" spans="1:3" x14ac:dyDescent="0.25">
      <c r="A222" s="6" t="s">
        <v>1713</v>
      </c>
      <c r="B222" s="9">
        <v>4296</v>
      </c>
      <c r="C222" s="9">
        <v>4.2</v>
      </c>
    </row>
    <row r="223" spans="1:3" x14ac:dyDescent="0.25">
      <c r="A223" s="6" t="s">
        <v>1906</v>
      </c>
      <c r="B223" s="9">
        <v>3022</v>
      </c>
      <c r="C223" s="9">
        <v>3.8</v>
      </c>
    </row>
    <row r="224" spans="1:3" x14ac:dyDescent="0.25">
      <c r="A224" s="6" t="s">
        <v>8398</v>
      </c>
      <c r="B224" s="9">
        <v>4584</v>
      </c>
      <c r="C224" s="9">
        <v>3.9</v>
      </c>
    </row>
    <row r="225" spans="1:3" x14ac:dyDescent="0.25">
      <c r="A225" s="6" t="s">
        <v>8153</v>
      </c>
      <c r="B225" s="9">
        <v>4244</v>
      </c>
      <c r="C225" s="9">
        <v>4.2</v>
      </c>
    </row>
    <row r="226" spans="1:3" x14ac:dyDescent="0.25">
      <c r="A226" s="6" t="s">
        <v>1463</v>
      </c>
      <c r="B226" s="9">
        <v>18872</v>
      </c>
      <c r="C226" s="9">
        <v>4.4000000000000004</v>
      </c>
    </row>
    <row r="227" spans="1:3" x14ac:dyDescent="0.25">
      <c r="A227" s="6" t="s">
        <v>4763</v>
      </c>
      <c r="B227" s="9">
        <v>38221</v>
      </c>
      <c r="C227" s="9">
        <v>4.3</v>
      </c>
    </row>
    <row r="228" spans="1:3" x14ac:dyDescent="0.25">
      <c r="A228" s="6" t="s">
        <v>10785</v>
      </c>
      <c r="B228" s="9">
        <v>4074</v>
      </c>
      <c r="C228" s="9">
        <v>4.0999999999999996</v>
      </c>
    </row>
    <row r="229" spans="1:3" x14ac:dyDescent="0.25">
      <c r="A229" s="6" t="s">
        <v>9264</v>
      </c>
      <c r="B229" s="9">
        <v>7241</v>
      </c>
      <c r="C229" s="9">
        <v>4.5</v>
      </c>
    </row>
    <row r="230" spans="1:3" x14ac:dyDescent="0.25">
      <c r="A230" s="6" t="s">
        <v>395</v>
      </c>
      <c r="B230" s="9">
        <v>92595</v>
      </c>
      <c r="C230" s="9">
        <v>4.2</v>
      </c>
    </row>
    <row r="231" spans="1:3" x14ac:dyDescent="0.25">
      <c r="A231" s="6" t="s">
        <v>1531</v>
      </c>
      <c r="B231" s="9">
        <v>910</v>
      </c>
      <c r="C231" s="9">
        <v>4.2</v>
      </c>
    </row>
    <row r="232" spans="1:3" x14ac:dyDescent="0.25">
      <c r="A232" s="6" t="s">
        <v>9228</v>
      </c>
      <c r="B232" s="9">
        <v>8958</v>
      </c>
      <c r="C232" s="9">
        <v>3.8</v>
      </c>
    </row>
    <row r="233" spans="1:3" x14ac:dyDescent="0.25">
      <c r="A233" s="6" t="s">
        <v>972</v>
      </c>
      <c r="B233" s="9">
        <v>20850</v>
      </c>
      <c r="C233" s="9">
        <v>4.3</v>
      </c>
    </row>
    <row r="234" spans="1:3" x14ac:dyDescent="0.25">
      <c r="A234" s="6" t="s">
        <v>963</v>
      </c>
      <c r="B234" s="9">
        <v>1951</v>
      </c>
      <c r="C234" s="9">
        <v>3.9</v>
      </c>
    </row>
    <row r="235" spans="1:3" x14ac:dyDescent="0.25">
      <c r="A235" s="6" t="s">
        <v>8051</v>
      </c>
      <c r="B235" s="9">
        <v>7949</v>
      </c>
      <c r="C235" s="9">
        <v>4.5</v>
      </c>
    </row>
    <row r="236" spans="1:3" x14ac:dyDescent="0.25">
      <c r="A236" s="6" t="s">
        <v>3822</v>
      </c>
      <c r="B236" s="9">
        <v>363711</v>
      </c>
      <c r="C236" s="9">
        <v>4.0999999999999996</v>
      </c>
    </row>
    <row r="237" spans="1:3" x14ac:dyDescent="0.25">
      <c r="A237" s="6" t="s">
        <v>6781</v>
      </c>
      <c r="B237" s="9">
        <v>13944</v>
      </c>
      <c r="C237" s="9">
        <v>4.3</v>
      </c>
    </row>
    <row r="238" spans="1:3" x14ac:dyDescent="0.25">
      <c r="A238" s="6" t="s">
        <v>378</v>
      </c>
      <c r="B238" s="9">
        <v>185190</v>
      </c>
      <c r="C238" s="9">
        <v>8.4</v>
      </c>
    </row>
    <row r="239" spans="1:3" x14ac:dyDescent="0.25">
      <c r="A239" s="6" t="s">
        <v>8328</v>
      </c>
      <c r="B239" s="9">
        <v>17994</v>
      </c>
      <c r="C239" s="9">
        <v>4.4000000000000004</v>
      </c>
    </row>
    <row r="240" spans="1:3" x14ac:dyDescent="0.25">
      <c r="A240" s="6" t="s">
        <v>9756</v>
      </c>
      <c r="B240" s="9">
        <v>3065</v>
      </c>
      <c r="C240" s="9">
        <v>4.2</v>
      </c>
    </row>
    <row r="241" spans="1:3" x14ac:dyDescent="0.25">
      <c r="A241" s="6" t="s">
        <v>5401</v>
      </c>
      <c r="B241" s="9">
        <v>25886</v>
      </c>
      <c r="C241" s="9">
        <v>4.4000000000000004</v>
      </c>
    </row>
    <row r="242" spans="1:3" x14ac:dyDescent="0.25">
      <c r="A242" s="6" t="s">
        <v>2374</v>
      </c>
      <c r="B242" s="9">
        <v>46399</v>
      </c>
      <c r="C242" s="9">
        <v>3.9</v>
      </c>
    </row>
    <row r="243" spans="1:3" x14ac:dyDescent="0.25">
      <c r="A243" s="6" t="s">
        <v>6729</v>
      </c>
      <c r="B243" s="9">
        <v>2493</v>
      </c>
      <c r="C243" s="9">
        <v>4.3</v>
      </c>
    </row>
    <row r="244" spans="1:3" x14ac:dyDescent="0.25">
      <c r="A244" s="6" t="s">
        <v>9320</v>
      </c>
      <c r="B244" s="9">
        <v>11148</v>
      </c>
      <c r="C244" s="9">
        <v>4.4000000000000004</v>
      </c>
    </row>
    <row r="245" spans="1:3" x14ac:dyDescent="0.25">
      <c r="A245" s="6" t="s">
        <v>4664</v>
      </c>
      <c r="B245" s="9">
        <v>15137</v>
      </c>
      <c r="C245" s="9">
        <v>4.4000000000000004</v>
      </c>
    </row>
    <row r="246" spans="1:3" x14ac:dyDescent="0.25">
      <c r="A246" s="6" t="s">
        <v>4962</v>
      </c>
      <c r="B246" s="9">
        <v>8610</v>
      </c>
      <c r="C246" s="9">
        <v>4.5</v>
      </c>
    </row>
    <row r="247" spans="1:3" x14ac:dyDescent="0.25">
      <c r="A247" s="6" t="s">
        <v>4914</v>
      </c>
      <c r="B247" s="9">
        <v>25488</v>
      </c>
      <c r="C247" s="9">
        <v>4.2</v>
      </c>
    </row>
    <row r="248" spans="1:3" x14ac:dyDescent="0.25">
      <c r="A248" s="6" t="s">
        <v>8227</v>
      </c>
      <c r="B248" s="9">
        <v>43070</v>
      </c>
      <c r="C248" s="9">
        <v>3.9</v>
      </c>
    </row>
    <row r="249" spans="1:3" x14ac:dyDescent="0.25">
      <c r="A249" s="6" t="s">
        <v>10840</v>
      </c>
      <c r="B249" s="9">
        <v>6919</v>
      </c>
      <c r="C249" s="9">
        <v>4.2</v>
      </c>
    </row>
    <row r="250" spans="1:3" x14ac:dyDescent="0.25">
      <c r="A250" s="6" t="s">
        <v>1631</v>
      </c>
      <c r="B250" s="9">
        <v>1236</v>
      </c>
      <c r="C250" s="9">
        <v>4</v>
      </c>
    </row>
    <row r="251" spans="1:3" x14ac:dyDescent="0.25">
      <c r="A251" s="6" t="s">
        <v>5110</v>
      </c>
      <c r="B251" s="9">
        <v>68409</v>
      </c>
      <c r="C251" s="9">
        <v>4.3</v>
      </c>
    </row>
    <row r="252" spans="1:3" x14ac:dyDescent="0.25">
      <c r="A252" s="6" t="s">
        <v>6798</v>
      </c>
      <c r="B252" s="9">
        <v>25996</v>
      </c>
      <c r="C252" s="9">
        <v>4.4000000000000004</v>
      </c>
    </row>
    <row r="253" spans="1:3" x14ac:dyDescent="0.25">
      <c r="A253" s="6" t="s">
        <v>8253</v>
      </c>
      <c r="B253" s="9">
        <v>20869</v>
      </c>
      <c r="C253" s="9">
        <v>4</v>
      </c>
    </row>
    <row r="254" spans="1:3" x14ac:dyDescent="0.25">
      <c r="A254" s="6" t="s">
        <v>10176</v>
      </c>
      <c r="B254" s="9">
        <v>15252</v>
      </c>
      <c r="C254" s="9">
        <v>4.2</v>
      </c>
    </row>
    <row r="255" spans="1:3" x14ac:dyDescent="0.25">
      <c r="A255" s="6" t="s">
        <v>10794</v>
      </c>
      <c r="B255" s="9">
        <v>1408</v>
      </c>
      <c r="C255" s="9">
        <v>4.5</v>
      </c>
    </row>
    <row r="256" spans="1:3" x14ac:dyDescent="0.25">
      <c r="A256" s="6" t="s">
        <v>1818</v>
      </c>
      <c r="B256" s="9">
        <v>3300</v>
      </c>
      <c r="C256" s="9">
        <v>4.2</v>
      </c>
    </row>
    <row r="257" spans="1:3" x14ac:dyDescent="0.25">
      <c r="A257" s="6" t="s">
        <v>1774</v>
      </c>
      <c r="B257" s="9">
        <v>35877</v>
      </c>
      <c r="C257" s="9">
        <v>4.4000000000000004</v>
      </c>
    </row>
    <row r="258" spans="1:3" x14ac:dyDescent="0.25">
      <c r="A258" s="6" t="s">
        <v>10519</v>
      </c>
      <c r="B258" s="9">
        <v>1888</v>
      </c>
      <c r="C258" s="9">
        <v>3.9</v>
      </c>
    </row>
    <row r="259" spans="1:3" x14ac:dyDescent="0.25">
      <c r="A259" s="6" t="s">
        <v>10046</v>
      </c>
      <c r="B259" s="9">
        <v>4401</v>
      </c>
      <c r="C259" s="9">
        <v>4.0999999999999996</v>
      </c>
    </row>
    <row r="260" spans="1:3" x14ac:dyDescent="0.25">
      <c r="A260" s="6" t="s">
        <v>4327</v>
      </c>
      <c r="B260" s="9">
        <v>13568</v>
      </c>
      <c r="C260" s="9">
        <v>4.5</v>
      </c>
    </row>
    <row r="261" spans="1:3" x14ac:dyDescent="0.25">
      <c r="A261" s="6" t="s">
        <v>4021</v>
      </c>
      <c r="B261" s="9">
        <v>68664</v>
      </c>
      <c r="C261" s="9">
        <v>4</v>
      </c>
    </row>
    <row r="262" spans="1:3" x14ac:dyDescent="0.25">
      <c r="A262" s="6" t="s">
        <v>11136</v>
      </c>
      <c r="B262" s="9">
        <v>1868</v>
      </c>
      <c r="C262" s="9">
        <v>4.3</v>
      </c>
    </row>
    <row r="263" spans="1:3" x14ac:dyDescent="0.25">
      <c r="A263" s="6" t="s">
        <v>10241</v>
      </c>
      <c r="B263" s="9">
        <v>588</v>
      </c>
      <c r="C263" s="9">
        <v>3.9</v>
      </c>
    </row>
    <row r="264" spans="1:3" x14ac:dyDescent="0.25">
      <c r="A264" s="6" t="s">
        <v>4433</v>
      </c>
      <c r="B264" s="9">
        <v>33735</v>
      </c>
      <c r="C264" s="9">
        <v>3.6</v>
      </c>
    </row>
    <row r="265" spans="1:3" x14ac:dyDescent="0.25">
      <c r="A265" s="6" t="s">
        <v>239</v>
      </c>
      <c r="B265" s="9">
        <v>62550</v>
      </c>
      <c r="C265" s="9">
        <v>12.899999999999999</v>
      </c>
    </row>
    <row r="266" spans="1:3" x14ac:dyDescent="0.25">
      <c r="A266" s="6" t="s">
        <v>106</v>
      </c>
      <c r="B266" s="9">
        <v>188727</v>
      </c>
      <c r="C266" s="9">
        <v>8.4</v>
      </c>
    </row>
    <row r="267" spans="1:3" x14ac:dyDescent="0.25">
      <c r="A267" s="6" t="s">
        <v>3640</v>
      </c>
      <c r="B267" s="9">
        <v>28807</v>
      </c>
      <c r="C267" s="9">
        <v>8</v>
      </c>
    </row>
    <row r="268" spans="1:3" x14ac:dyDescent="0.25">
      <c r="A268" s="6" t="s">
        <v>8909</v>
      </c>
      <c r="B268" s="9">
        <v>12837</v>
      </c>
      <c r="C268" s="9">
        <v>3.9</v>
      </c>
    </row>
    <row r="269" spans="1:3" x14ac:dyDescent="0.25">
      <c r="A269" s="6" t="s">
        <v>6104</v>
      </c>
      <c r="B269" s="9">
        <v>13544</v>
      </c>
      <c r="C269" s="9">
        <v>4.4000000000000004</v>
      </c>
    </row>
    <row r="270" spans="1:3" x14ac:dyDescent="0.25">
      <c r="A270" s="6" t="s">
        <v>9130</v>
      </c>
      <c r="B270" s="9">
        <v>646</v>
      </c>
      <c r="C270" s="9">
        <v>4.4000000000000004</v>
      </c>
    </row>
    <row r="271" spans="1:3" x14ac:dyDescent="0.25">
      <c r="A271" s="6" t="s">
        <v>7381</v>
      </c>
      <c r="B271" s="9">
        <v>11924</v>
      </c>
      <c r="C271" s="9">
        <v>4.3</v>
      </c>
    </row>
    <row r="272" spans="1:3" x14ac:dyDescent="0.25">
      <c r="A272" s="6" t="s">
        <v>10018</v>
      </c>
      <c r="B272" s="9">
        <v>561</v>
      </c>
      <c r="C272" s="9">
        <v>4.2</v>
      </c>
    </row>
    <row r="273" spans="1:3" x14ac:dyDescent="0.25">
      <c r="A273" s="6" t="s">
        <v>10963</v>
      </c>
      <c r="B273" s="9">
        <v>2751</v>
      </c>
      <c r="C273" s="9">
        <v>4.5999999999999996</v>
      </c>
    </row>
    <row r="274" spans="1:3" x14ac:dyDescent="0.25">
      <c r="A274" s="6" t="s">
        <v>7602</v>
      </c>
      <c r="B274" s="9">
        <v>2732</v>
      </c>
      <c r="C274" s="9">
        <v>3.8</v>
      </c>
    </row>
    <row r="275" spans="1:3" x14ac:dyDescent="0.25">
      <c r="A275" s="6" t="s">
        <v>7794</v>
      </c>
      <c r="B275" s="9">
        <v>35693</v>
      </c>
      <c r="C275" s="9">
        <v>4.2</v>
      </c>
    </row>
    <row r="276" spans="1:3" x14ac:dyDescent="0.25">
      <c r="A276" s="6" t="s">
        <v>7178</v>
      </c>
      <c r="B276" s="9">
        <v>91188</v>
      </c>
      <c r="C276" s="9">
        <v>4.2</v>
      </c>
    </row>
    <row r="277" spans="1:3" x14ac:dyDescent="0.25">
      <c r="A277" s="6" t="s">
        <v>10582</v>
      </c>
      <c r="B277" s="9">
        <v>4022</v>
      </c>
      <c r="C277" s="9">
        <v>4.3</v>
      </c>
    </row>
    <row r="278" spans="1:3" x14ac:dyDescent="0.25">
      <c r="A278" s="6" t="s">
        <v>9460</v>
      </c>
      <c r="B278" s="9">
        <v>2593</v>
      </c>
      <c r="C278" s="9">
        <v>3.8</v>
      </c>
    </row>
    <row r="279" spans="1:3" x14ac:dyDescent="0.25">
      <c r="A279" s="6" t="s">
        <v>1692</v>
      </c>
      <c r="B279" s="9">
        <v>2117</v>
      </c>
      <c r="C279" s="9">
        <v>4.2</v>
      </c>
    </row>
    <row r="280" spans="1:3" x14ac:dyDescent="0.25">
      <c r="A280" s="6" t="s">
        <v>509</v>
      </c>
      <c r="B280" s="9">
        <v>2727</v>
      </c>
      <c r="C280" s="9">
        <v>4.2</v>
      </c>
    </row>
    <row r="281" spans="1:3" x14ac:dyDescent="0.25">
      <c r="A281" s="6" t="s">
        <v>8787</v>
      </c>
      <c r="B281" s="9">
        <v>4881</v>
      </c>
      <c r="C281" s="9">
        <v>3.6</v>
      </c>
    </row>
    <row r="282" spans="1:3" x14ac:dyDescent="0.25">
      <c r="A282" s="6" t="s">
        <v>5590</v>
      </c>
      <c r="B282" s="9">
        <v>17394</v>
      </c>
      <c r="C282" s="9">
        <v>4.3</v>
      </c>
    </row>
    <row r="283" spans="1:3" x14ac:dyDescent="0.25">
      <c r="A283" s="6" t="s">
        <v>6826</v>
      </c>
      <c r="B283" s="9">
        <v>14237</v>
      </c>
      <c r="C283" s="9">
        <v>4.3</v>
      </c>
    </row>
    <row r="284" spans="1:3" x14ac:dyDescent="0.25">
      <c r="A284" s="6" t="s">
        <v>4444</v>
      </c>
      <c r="B284" s="9">
        <v>3044</v>
      </c>
      <c r="C284" s="9">
        <v>3.8</v>
      </c>
    </row>
    <row r="285" spans="1:3" x14ac:dyDescent="0.25">
      <c r="A285" s="6" t="s">
        <v>452</v>
      </c>
      <c r="B285" s="9">
        <v>2201</v>
      </c>
      <c r="C285" s="9">
        <v>3.7</v>
      </c>
    </row>
    <row r="286" spans="1:3" x14ac:dyDescent="0.25">
      <c r="A286" s="6" t="s">
        <v>10729</v>
      </c>
      <c r="B286" s="9">
        <v>1776</v>
      </c>
      <c r="C286" s="9">
        <v>4.0999999999999996</v>
      </c>
    </row>
    <row r="287" spans="1:3" x14ac:dyDescent="0.25">
      <c r="A287" s="6" t="s">
        <v>4894</v>
      </c>
      <c r="B287" s="9">
        <v>63899</v>
      </c>
      <c r="C287" s="9">
        <v>4.3</v>
      </c>
    </row>
    <row r="288" spans="1:3" x14ac:dyDescent="0.25">
      <c r="A288" s="6" t="s">
        <v>9292</v>
      </c>
      <c r="B288" s="9">
        <v>3663</v>
      </c>
      <c r="C288" s="9">
        <v>4</v>
      </c>
    </row>
    <row r="289" spans="1:3" x14ac:dyDescent="0.25">
      <c r="A289" s="6" t="s">
        <v>5174</v>
      </c>
      <c r="B289" s="9">
        <v>27223</v>
      </c>
      <c r="C289" s="9">
        <v>4.3</v>
      </c>
    </row>
    <row r="290" spans="1:3" x14ac:dyDescent="0.25">
      <c r="A290" s="6" t="s">
        <v>4416</v>
      </c>
      <c r="B290" s="9">
        <v>119466</v>
      </c>
      <c r="C290" s="9">
        <v>4.0999999999999996</v>
      </c>
    </row>
    <row r="291" spans="1:3" x14ac:dyDescent="0.25">
      <c r="A291" s="6" t="s">
        <v>1722</v>
      </c>
      <c r="B291" s="9">
        <v>94363</v>
      </c>
      <c r="C291" s="9">
        <v>4.2</v>
      </c>
    </row>
    <row r="292" spans="1:3" x14ac:dyDescent="0.25">
      <c r="A292" s="6" t="s">
        <v>9349</v>
      </c>
      <c r="B292" s="9">
        <v>6027</v>
      </c>
      <c r="C292" s="9">
        <v>4.4000000000000004</v>
      </c>
    </row>
    <row r="293" spans="1:3" x14ac:dyDescent="0.25">
      <c r="A293" s="6" t="s">
        <v>1913</v>
      </c>
      <c r="B293" s="9">
        <v>5451</v>
      </c>
      <c r="C293" s="9">
        <v>4.3</v>
      </c>
    </row>
    <row r="294" spans="1:3" x14ac:dyDescent="0.25">
      <c r="A294" s="6" t="s">
        <v>1246</v>
      </c>
      <c r="B294" s="9">
        <v>5451</v>
      </c>
      <c r="C294" s="9">
        <v>4.3</v>
      </c>
    </row>
    <row r="295" spans="1:3" x14ac:dyDescent="0.25">
      <c r="A295" s="6" t="s">
        <v>10167</v>
      </c>
      <c r="B295" s="9">
        <v>1899</v>
      </c>
      <c r="C295" s="9">
        <v>4.2</v>
      </c>
    </row>
    <row r="296" spans="1:3" x14ac:dyDescent="0.25">
      <c r="A296" s="6" t="s">
        <v>10673</v>
      </c>
      <c r="B296" s="9">
        <v>2737</v>
      </c>
      <c r="C296" s="9">
        <v>4.4000000000000004</v>
      </c>
    </row>
    <row r="297" spans="1:3" x14ac:dyDescent="0.25">
      <c r="A297" s="6" t="s">
        <v>1277</v>
      </c>
      <c r="B297" s="9">
        <v>178817</v>
      </c>
      <c r="C297" s="9">
        <v>4.0999999999999996</v>
      </c>
    </row>
    <row r="298" spans="1:3" x14ac:dyDescent="0.25">
      <c r="A298" s="6" t="s">
        <v>4735</v>
      </c>
      <c r="B298" s="9">
        <v>53648</v>
      </c>
      <c r="C298" s="9">
        <v>4.0999999999999996</v>
      </c>
    </row>
    <row r="299" spans="1:3" x14ac:dyDescent="0.25">
      <c r="A299" s="6" t="s">
        <v>7657</v>
      </c>
      <c r="B299" s="9">
        <v>25340</v>
      </c>
      <c r="C299" s="9">
        <v>3.9</v>
      </c>
    </row>
    <row r="300" spans="1:3" x14ac:dyDescent="0.25">
      <c r="A300" s="6" t="s">
        <v>6328</v>
      </c>
      <c r="B300" s="9">
        <v>4598</v>
      </c>
      <c r="C300" s="9">
        <v>4.4000000000000004</v>
      </c>
    </row>
    <row r="301" spans="1:3" x14ac:dyDescent="0.25">
      <c r="A301" s="6" t="s">
        <v>2845</v>
      </c>
      <c r="B301" s="9">
        <v>65250</v>
      </c>
      <c r="C301" s="9">
        <v>8</v>
      </c>
    </row>
    <row r="302" spans="1:3" x14ac:dyDescent="0.25">
      <c r="A302" s="6" t="s">
        <v>5363</v>
      </c>
      <c r="B302" s="9">
        <v>15032</v>
      </c>
      <c r="C302" s="9">
        <v>4.3</v>
      </c>
    </row>
    <row r="303" spans="1:3" x14ac:dyDescent="0.25">
      <c r="A303" s="6" t="s">
        <v>733</v>
      </c>
      <c r="B303" s="9">
        <v>1588</v>
      </c>
      <c r="C303" s="9">
        <v>4</v>
      </c>
    </row>
    <row r="304" spans="1:3" x14ac:dyDescent="0.25">
      <c r="A304" s="6" t="s">
        <v>1725</v>
      </c>
      <c r="B304" s="9">
        <v>34540</v>
      </c>
      <c r="C304" s="9">
        <v>4.2</v>
      </c>
    </row>
    <row r="305" spans="1:3" x14ac:dyDescent="0.25">
      <c r="A305" s="6" t="s">
        <v>8824</v>
      </c>
      <c r="B305" s="9">
        <v>2112</v>
      </c>
      <c r="C305" s="9">
        <v>3.8</v>
      </c>
    </row>
    <row r="306" spans="1:3" x14ac:dyDescent="0.25">
      <c r="A306" s="6" t="s">
        <v>9209</v>
      </c>
      <c r="B306" s="9">
        <v>3160</v>
      </c>
      <c r="C306" s="9">
        <v>4</v>
      </c>
    </row>
    <row r="307" spans="1:3" x14ac:dyDescent="0.25">
      <c r="A307" s="6" t="s">
        <v>1740</v>
      </c>
      <c r="B307" s="9">
        <v>10576</v>
      </c>
      <c r="C307" s="9">
        <v>4.2</v>
      </c>
    </row>
    <row r="308" spans="1:3" x14ac:dyDescent="0.25">
      <c r="A308" s="6" t="s">
        <v>10444</v>
      </c>
      <c r="B308" s="9">
        <v>693</v>
      </c>
      <c r="C308" s="9">
        <v>4.0999999999999996</v>
      </c>
    </row>
    <row r="309" spans="1:3" x14ac:dyDescent="0.25">
      <c r="A309" s="6" t="s">
        <v>10232</v>
      </c>
      <c r="B309" s="9">
        <v>2311</v>
      </c>
      <c r="C309" s="9">
        <v>4.0999999999999996</v>
      </c>
    </row>
    <row r="310" spans="1:3" x14ac:dyDescent="0.25">
      <c r="A310" s="6" t="s">
        <v>11108</v>
      </c>
      <c r="B310" s="9">
        <v>2664</v>
      </c>
      <c r="C310" s="9">
        <v>4.3</v>
      </c>
    </row>
    <row r="311" spans="1:3" x14ac:dyDescent="0.25">
      <c r="A311" s="6" t="s">
        <v>10811</v>
      </c>
      <c r="B311" s="9">
        <v>5891</v>
      </c>
      <c r="C311" s="9">
        <v>4.3</v>
      </c>
    </row>
    <row r="312" spans="1:3" x14ac:dyDescent="0.25">
      <c r="A312" s="6" t="s">
        <v>8796</v>
      </c>
      <c r="B312" s="9">
        <v>11217</v>
      </c>
      <c r="C312" s="9">
        <v>3.7</v>
      </c>
    </row>
    <row r="313" spans="1:3" x14ac:dyDescent="0.25">
      <c r="A313" s="6" t="s">
        <v>8621</v>
      </c>
      <c r="B313" s="9">
        <v>3160</v>
      </c>
      <c r="C313" s="9">
        <v>4.2</v>
      </c>
    </row>
    <row r="314" spans="1:3" x14ac:dyDescent="0.25">
      <c r="A314" s="6" t="s">
        <v>10341</v>
      </c>
      <c r="B314" s="9">
        <v>727</v>
      </c>
      <c r="C314" s="9">
        <v>4</v>
      </c>
    </row>
    <row r="315" spans="1:3" x14ac:dyDescent="0.25">
      <c r="A315" s="6" t="s">
        <v>5570</v>
      </c>
      <c r="B315" s="9">
        <v>92925</v>
      </c>
      <c r="C315" s="9">
        <v>4.5</v>
      </c>
    </row>
    <row r="316" spans="1:3" x14ac:dyDescent="0.25">
      <c r="A316" s="6" t="s">
        <v>6411</v>
      </c>
      <c r="B316" s="9">
        <v>8566</v>
      </c>
      <c r="C316" s="9">
        <v>3.7</v>
      </c>
    </row>
    <row r="317" spans="1:3" x14ac:dyDescent="0.25">
      <c r="A317" s="6" t="s">
        <v>10756</v>
      </c>
      <c r="B317" s="9">
        <v>3858</v>
      </c>
      <c r="C317" s="9">
        <v>4.2</v>
      </c>
    </row>
    <row r="318" spans="1:3" x14ac:dyDescent="0.25">
      <c r="A318" s="6" t="s">
        <v>8575</v>
      </c>
      <c r="B318" s="9">
        <v>2832</v>
      </c>
      <c r="C318" s="9">
        <v>3.9</v>
      </c>
    </row>
    <row r="319" spans="1:3" x14ac:dyDescent="0.25">
      <c r="A319" s="6" t="s">
        <v>7666</v>
      </c>
      <c r="B319" s="9">
        <v>3096</v>
      </c>
      <c r="C319" s="9">
        <v>4.3</v>
      </c>
    </row>
    <row r="320" spans="1:3" x14ac:dyDescent="0.25">
      <c r="A320" s="6" t="s">
        <v>3199</v>
      </c>
      <c r="B320" s="9">
        <v>18654</v>
      </c>
      <c r="C320" s="9">
        <v>4</v>
      </c>
    </row>
    <row r="321" spans="1:3" x14ac:dyDescent="0.25">
      <c r="A321" s="6" t="s">
        <v>2349</v>
      </c>
      <c r="B321" s="9">
        <v>363713</v>
      </c>
      <c r="C321" s="9">
        <v>4.0999999999999996</v>
      </c>
    </row>
    <row r="322" spans="1:3" x14ac:dyDescent="0.25">
      <c r="A322" s="6" t="s">
        <v>2644</v>
      </c>
      <c r="B322" s="9">
        <v>363713</v>
      </c>
      <c r="C322" s="9">
        <v>4.0999999999999996</v>
      </c>
    </row>
    <row r="323" spans="1:3" x14ac:dyDescent="0.25">
      <c r="A323" s="6" t="s">
        <v>626</v>
      </c>
      <c r="B323" s="9">
        <v>21152</v>
      </c>
      <c r="C323" s="9">
        <v>8.4</v>
      </c>
    </row>
    <row r="324" spans="1:3" x14ac:dyDescent="0.25">
      <c r="A324" s="6" t="s">
        <v>4395</v>
      </c>
      <c r="B324" s="9">
        <v>35024</v>
      </c>
      <c r="C324" s="9">
        <v>4.4000000000000004</v>
      </c>
    </row>
    <row r="325" spans="1:3" x14ac:dyDescent="0.25">
      <c r="A325" s="6" t="s">
        <v>9600</v>
      </c>
      <c r="B325" s="9">
        <v>4716</v>
      </c>
      <c r="C325" s="9">
        <v>4.0999999999999996</v>
      </c>
    </row>
    <row r="326" spans="1:3" x14ac:dyDescent="0.25">
      <c r="A326" s="6" t="s">
        <v>2668</v>
      </c>
      <c r="B326" s="9">
        <v>42641</v>
      </c>
      <c r="C326" s="9">
        <v>4.3</v>
      </c>
    </row>
    <row r="327" spans="1:3" x14ac:dyDescent="0.25">
      <c r="A327" s="6" t="s">
        <v>7352</v>
      </c>
      <c r="B327" s="9">
        <v>8427</v>
      </c>
      <c r="C327" s="9">
        <v>3.3</v>
      </c>
    </row>
    <row r="328" spans="1:3" x14ac:dyDescent="0.25">
      <c r="A328" s="6" t="s">
        <v>3780</v>
      </c>
      <c r="B328" s="9">
        <v>9340</v>
      </c>
      <c r="C328" s="9">
        <v>4.0999999999999996</v>
      </c>
    </row>
    <row r="329" spans="1:3" x14ac:dyDescent="0.25">
      <c r="A329" s="6" t="s">
        <v>10131</v>
      </c>
      <c r="B329" s="9">
        <v>11935</v>
      </c>
      <c r="C329" s="9">
        <v>4.2</v>
      </c>
    </row>
    <row r="330" spans="1:3" x14ac:dyDescent="0.25">
      <c r="A330" s="6" t="s">
        <v>7841</v>
      </c>
      <c r="B330" s="9">
        <v>15646</v>
      </c>
      <c r="C330" s="9">
        <v>4</v>
      </c>
    </row>
    <row r="331" spans="1:3" x14ac:dyDescent="0.25">
      <c r="A331" s="6" t="s">
        <v>9147</v>
      </c>
      <c r="B331" s="9">
        <v>252</v>
      </c>
      <c r="C331" s="9">
        <v>3.4</v>
      </c>
    </row>
    <row r="332" spans="1:3" x14ac:dyDescent="0.25">
      <c r="A332" s="6" t="s">
        <v>6058</v>
      </c>
      <c r="B332" s="9">
        <v>21</v>
      </c>
      <c r="C332" s="9">
        <v>4.0999999999999996</v>
      </c>
    </row>
    <row r="333" spans="1:3" x14ac:dyDescent="0.25">
      <c r="A333" s="6" t="s">
        <v>10635</v>
      </c>
      <c r="B333" s="9">
        <v>1367</v>
      </c>
      <c r="C333" s="9">
        <v>3.5</v>
      </c>
    </row>
    <row r="334" spans="1:3" x14ac:dyDescent="0.25">
      <c r="A334" s="6" t="s">
        <v>1384</v>
      </c>
      <c r="B334" s="9">
        <v>8314</v>
      </c>
      <c r="C334" s="9">
        <v>3.9</v>
      </c>
    </row>
    <row r="335" spans="1:3" x14ac:dyDescent="0.25">
      <c r="A335" s="6" t="s">
        <v>10626</v>
      </c>
      <c r="B335" s="9">
        <v>7945</v>
      </c>
      <c r="C335" s="9">
        <v>3.7</v>
      </c>
    </row>
    <row r="336" spans="1:3" x14ac:dyDescent="0.25">
      <c r="A336" s="6" t="s">
        <v>5662</v>
      </c>
      <c r="B336" s="9">
        <v>6301</v>
      </c>
      <c r="C336" s="9">
        <v>4.4000000000000004</v>
      </c>
    </row>
    <row r="337" spans="1:3" x14ac:dyDescent="0.25">
      <c r="A337" s="6" t="s">
        <v>11238</v>
      </c>
      <c r="B337" s="9">
        <v>550</v>
      </c>
      <c r="C337" s="9">
        <v>3.6</v>
      </c>
    </row>
    <row r="338" spans="1:3" x14ac:dyDescent="0.25">
      <c r="A338" s="6" t="s">
        <v>6246</v>
      </c>
      <c r="B338" s="9">
        <v>10718</v>
      </c>
      <c r="C338" s="9">
        <v>4.4000000000000004</v>
      </c>
    </row>
    <row r="339" spans="1:3" x14ac:dyDescent="0.25">
      <c r="A339" s="6" t="s">
        <v>5485</v>
      </c>
      <c r="B339" s="9">
        <v>20218</v>
      </c>
      <c r="C339" s="9">
        <v>3.8</v>
      </c>
    </row>
    <row r="340" spans="1:3" x14ac:dyDescent="0.25">
      <c r="A340" s="6" t="s">
        <v>9581</v>
      </c>
      <c r="B340" s="9">
        <v>10308</v>
      </c>
      <c r="C340" s="9">
        <v>4.0999999999999996</v>
      </c>
    </row>
    <row r="341" spans="1:3" x14ac:dyDescent="0.25">
      <c r="A341" s="6" t="s">
        <v>759</v>
      </c>
      <c r="B341" s="9">
        <v>24269</v>
      </c>
      <c r="C341" s="9">
        <v>4.2</v>
      </c>
    </row>
    <row r="342" spans="1:3" x14ac:dyDescent="0.25">
      <c r="A342" s="6" t="s">
        <v>650</v>
      </c>
      <c r="B342" s="9">
        <v>24269</v>
      </c>
      <c r="C342" s="9">
        <v>4.2</v>
      </c>
    </row>
    <row r="343" spans="1:3" x14ac:dyDescent="0.25">
      <c r="A343" s="6" t="s">
        <v>1480</v>
      </c>
      <c r="B343" s="9">
        <v>24269</v>
      </c>
      <c r="C343" s="9">
        <v>4.2</v>
      </c>
    </row>
    <row r="344" spans="1:3" x14ac:dyDescent="0.25">
      <c r="A344" s="6" t="s">
        <v>4251</v>
      </c>
      <c r="B344" s="9">
        <v>55747</v>
      </c>
      <c r="C344" s="9">
        <v>4.3</v>
      </c>
    </row>
    <row r="345" spans="1:3" x14ac:dyDescent="0.25">
      <c r="A345" s="6" t="s">
        <v>744</v>
      </c>
      <c r="B345" s="9">
        <v>13120</v>
      </c>
      <c r="C345" s="9">
        <v>4.2</v>
      </c>
    </row>
    <row r="346" spans="1:3" x14ac:dyDescent="0.25">
      <c r="A346" s="6" t="s">
        <v>1143</v>
      </c>
      <c r="B346" s="9">
        <v>13120</v>
      </c>
      <c r="C346" s="9">
        <v>4.2</v>
      </c>
    </row>
    <row r="347" spans="1:3" x14ac:dyDescent="0.25">
      <c r="A347" s="6" t="s">
        <v>4268</v>
      </c>
      <c r="B347" s="9">
        <v>9275</v>
      </c>
      <c r="C347" s="9">
        <v>4.4000000000000004</v>
      </c>
    </row>
    <row r="348" spans="1:3" x14ac:dyDescent="0.25">
      <c r="A348" s="6" t="s">
        <v>3936</v>
      </c>
      <c r="B348" s="9">
        <v>92995</v>
      </c>
      <c r="C348" s="9">
        <v>3.9</v>
      </c>
    </row>
    <row r="349" spans="1:3" x14ac:dyDescent="0.25">
      <c r="A349" s="6" t="s">
        <v>336</v>
      </c>
      <c r="B349" s="9">
        <v>24269</v>
      </c>
      <c r="C349" s="9">
        <v>4.2</v>
      </c>
    </row>
    <row r="350" spans="1:3" x14ac:dyDescent="0.25">
      <c r="A350" s="6" t="s">
        <v>16</v>
      </c>
      <c r="B350" s="9">
        <v>72808</v>
      </c>
      <c r="C350" s="9">
        <v>8.4</v>
      </c>
    </row>
    <row r="351" spans="1:3" x14ac:dyDescent="0.25">
      <c r="A351" s="6" t="s">
        <v>10702</v>
      </c>
      <c r="B351" s="9">
        <v>2377</v>
      </c>
      <c r="C351" s="9">
        <v>4</v>
      </c>
    </row>
    <row r="352" spans="1:3" x14ac:dyDescent="0.25">
      <c r="A352" s="6" t="s">
        <v>11191</v>
      </c>
      <c r="B352" s="9">
        <v>195</v>
      </c>
      <c r="C352" s="9">
        <v>3.8</v>
      </c>
    </row>
    <row r="353" spans="1:3" x14ac:dyDescent="0.25">
      <c r="A353" s="6" t="s">
        <v>10139</v>
      </c>
      <c r="B353" s="9">
        <v>5059</v>
      </c>
      <c r="C353" s="9">
        <v>4.0999999999999996</v>
      </c>
    </row>
    <row r="354" spans="1:3" x14ac:dyDescent="0.25">
      <c r="A354" s="6" t="s">
        <v>4043</v>
      </c>
      <c r="B354" s="9">
        <v>5792</v>
      </c>
      <c r="C354" s="9">
        <v>4.3</v>
      </c>
    </row>
    <row r="355" spans="1:3" x14ac:dyDescent="0.25">
      <c r="A355" s="6" t="s">
        <v>9219</v>
      </c>
      <c r="B355" s="9">
        <v>1558</v>
      </c>
      <c r="C355" s="9">
        <v>4.4000000000000004</v>
      </c>
    </row>
    <row r="356" spans="1:3" x14ac:dyDescent="0.25">
      <c r="A356" s="6" t="s">
        <v>6959</v>
      </c>
      <c r="B356" s="9">
        <v>2535</v>
      </c>
      <c r="C356" s="9">
        <v>4.0999999999999996</v>
      </c>
    </row>
    <row r="357" spans="1:3" x14ac:dyDescent="0.25">
      <c r="A357" s="6" t="s">
        <v>4783</v>
      </c>
      <c r="B357" s="9">
        <v>17348</v>
      </c>
      <c r="C357" s="9">
        <v>3.9</v>
      </c>
    </row>
    <row r="358" spans="1:3" x14ac:dyDescent="0.25">
      <c r="A358" s="6" t="s">
        <v>339</v>
      </c>
      <c r="B358" s="9">
        <v>24186</v>
      </c>
      <c r="C358" s="9">
        <v>8.6</v>
      </c>
    </row>
    <row r="359" spans="1:3" x14ac:dyDescent="0.25">
      <c r="A359" s="6" t="s">
        <v>1100</v>
      </c>
      <c r="B359" s="9">
        <v>3565</v>
      </c>
      <c r="C359" s="9">
        <v>4</v>
      </c>
    </row>
    <row r="360" spans="1:3" x14ac:dyDescent="0.25">
      <c r="A360" s="6" t="s">
        <v>109</v>
      </c>
      <c r="B360" s="9">
        <v>853945</v>
      </c>
      <c r="C360" s="9">
        <v>8.8000000000000007</v>
      </c>
    </row>
    <row r="361" spans="1:3" x14ac:dyDescent="0.25">
      <c r="A361" s="6" t="s">
        <v>4063</v>
      </c>
      <c r="B361" s="9">
        <v>91770</v>
      </c>
      <c r="C361" s="9">
        <v>4.0999999999999996</v>
      </c>
    </row>
    <row r="362" spans="1:3" x14ac:dyDescent="0.25">
      <c r="A362" s="6" t="s">
        <v>6853</v>
      </c>
      <c r="B362" s="9">
        <v>7689</v>
      </c>
      <c r="C362" s="9">
        <v>3.6</v>
      </c>
    </row>
    <row r="363" spans="1:3" x14ac:dyDescent="0.25">
      <c r="A363" s="6" t="s">
        <v>5625</v>
      </c>
      <c r="B363" s="9">
        <v>6742</v>
      </c>
      <c r="C363" s="9">
        <v>3.9</v>
      </c>
    </row>
    <row r="364" spans="1:3" x14ac:dyDescent="0.25">
      <c r="A364" s="6" t="s">
        <v>4516</v>
      </c>
      <c r="B364" s="9">
        <v>8614</v>
      </c>
      <c r="C364" s="9">
        <v>4.4000000000000004</v>
      </c>
    </row>
    <row r="365" spans="1:3" x14ac:dyDescent="0.25">
      <c r="A365" s="6" t="s">
        <v>4526</v>
      </c>
      <c r="B365" s="9">
        <v>60026</v>
      </c>
      <c r="C365" s="9">
        <v>3.8</v>
      </c>
    </row>
    <row r="366" spans="1:3" x14ac:dyDescent="0.25">
      <c r="A366" s="6" t="s">
        <v>5927</v>
      </c>
      <c r="B366" s="9">
        <v>5057</v>
      </c>
      <c r="C366" s="9">
        <v>4</v>
      </c>
    </row>
    <row r="367" spans="1:3" x14ac:dyDescent="0.25">
      <c r="A367" s="6" t="s">
        <v>10492</v>
      </c>
      <c r="B367" s="9">
        <v>6400</v>
      </c>
      <c r="C367" s="9">
        <v>4.3</v>
      </c>
    </row>
    <row r="368" spans="1:3" x14ac:dyDescent="0.25">
      <c r="A368" s="6" t="s">
        <v>10435</v>
      </c>
      <c r="B368" s="9">
        <v>4184</v>
      </c>
      <c r="C368" s="9">
        <v>4.2</v>
      </c>
    </row>
    <row r="369" spans="1:3" x14ac:dyDescent="0.25">
      <c r="A369" s="6" t="s">
        <v>7089</v>
      </c>
      <c r="B369" s="9">
        <v>1926</v>
      </c>
      <c r="C369" s="9">
        <v>4.2</v>
      </c>
    </row>
    <row r="370" spans="1:3" x14ac:dyDescent="0.25">
      <c r="A370" s="6" t="s">
        <v>6719</v>
      </c>
      <c r="B370" s="9">
        <v>1092</v>
      </c>
      <c r="C370" s="9">
        <v>4.0999999999999996</v>
      </c>
    </row>
    <row r="371" spans="1:3" x14ac:dyDescent="0.25">
      <c r="A371" s="6" t="s">
        <v>4347</v>
      </c>
      <c r="B371" s="9">
        <v>103052</v>
      </c>
      <c r="C371" s="9">
        <v>3.8</v>
      </c>
    </row>
    <row r="372" spans="1:3" x14ac:dyDescent="0.25">
      <c r="A372" s="6" t="s">
        <v>10397</v>
      </c>
      <c r="B372" s="9">
        <v>3195</v>
      </c>
      <c r="C372" s="9">
        <v>3.8</v>
      </c>
    </row>
    <row r="373" spans="1:3" x14ac:dyDescent="0.25">
      <c r="A373" s="6" t="s">
        <v>604</v>
      </c>
      <c r="B373" s="9">
        <v>24269</v>
      </c>
      <c r="C373" s="9">
        <v>4.2</v>
      </c>
    </row>
    <row r="374" spans="1:3" x14ac:dyDescent="0.25">
      <c r="A374" s="6" t="s">
        <v>1168</v>
      </c>
      <c r="B374" s="9">
        <v>23169</v>
      </c>
      <c r="C374" s="9">
        <v>4.4000000000000004</v>
      </c>
    </row>
    <row r="375" spans="1:3" x14ac:dyDescent="0.25">
      <c r="A375" s="6" t="s">
        <v>1275</v>
      </c>
      <c r="B375" s="9">
        <v>4003</v>
      </c>
      <c r="C375" s="9">
        <v>4.2</v>
      </c>
    </row>
    <row r="376" spans="1:3" x14ac:dyDescent="0.25">
      <c r="A376" s="6" t="s">
        <v>406</v>
      </c>
      <c r="B376" s="9">
        <v>4003</v>
      </c>
      <c r="C376" s="9">
        <v>4.2</v>
      </c>
    </row>
    <row r="377" spans="1:3" x14ac:dyDescent="0.25">
      <c r="A377" s="6" t="s">
        <v>7877</v>
      </c>
      <c r="B377" s="9">
        <v>11499</v>
      </c>
      <c r="C377" s="9">
        <v>4.4000000000000004</v>
      </c>
    </row>
    <row r="378" spans="1:3" x14ac:dyDescent="0.25">
      <c r="A378" s="6" t="s">
        <v>8426</v>
      </c>
      <c r="B378" s="9">
        <v>1660</v>
      </c>
      <c r="C378" s="9">
        <v>4.0999999999999996</v>
      </c>
    </row>
    <row r="379" spans="1:3" x14ac:dyDescent="0.25">
      <c r="A379" s="6" t="s">
        <v>5326</v>
      </c>
      <c r="B379" s="9">
        <v>6422</v>
      </c>
      <c r="C379" s="9">
        <v>3.6</v>
      </c>
    </row>
    <row r="380" spans="1:3" x14ac:dyDescent="0.25">
      <c r="A380" s="6" t="s">
        <v>8919</v>
      </c>
      <c r="B380" s="9">
        <v>8873</v>
      </c>
      <c r="C380" s="9">
        <v>4.0999999999999996</v>
      </c>
    </row>
    <row r="381" spans="1:3" x14ac:dyDescent="0.25">
      <c r="A381" s="6" t="s">
        <v>4140</v>
      </c>
      <c r="B381" s="9">
        <v>27139</v>
      </c>
      <c r="C381" s="9">
        <v>4.3</v>
      </c>
    </row>
    <row r="382" spans="1:3" x14ac:dyDescent="0.25">
      <c r="A382" s="6" t="s">
        <v>2869</v>
      </c>
      <c r="B382" s="9">
        <v>16685</v>
      </c>
      <c r="C382" s="9">
        <v>4.0999999999999996</v>
      </c>
    </row>
    <row r="383" spans="1:3" x14ac:dyDescent="0.25">
      <c r="A383" s="6" t="s">
        <v>5515</v>
      </c>
      <c r="B383" s="9">
        <v>41226</v>
      </c>
      <c r="C383" s="9">
        <v>4.2</v>
      </c>
    </row>
    <row r="384" spans="1:3" x14ac:dyDescent="0.25">
      <c r="A384" s="6" t="s">
        <v>7248</v>
      </c>
      <c r="B384" s="9">
        <v>3578</v>
      </c>
      <c r="C384" s="9">
        <v>4.0999999999999996</v>
      </c>
    </row>
    <row r="385" spans="1:3" x14ac:dyDescent="0.25">
      <c r="A385" s="6" t="s">
        <v>8891</v>
      </c>
      <c r="B385" s="9">
        <v>2138</v>
      </c>
      <c r="C385" s="9">
        <v>4.0999999999999996</v>
      </c>
    </row>
    <row r="386" spans="1:3" x14ac:dyDescent="0.25">
      <c r="A386" s="6" t="s">
        <v>11061</v>
      </c>
      <c r="B386" s="9">
        <v>5873</v>
      </c>
      <c r="C386" s="9">
        <v>4.0999999999999996</v>
      </c>
    </row>
    <row r="387" spans="1:3" x14ac:dyDescent="0.25">
      <c r="A387" s="6" t="s">
        <v>8660</v>
      </c>
      <c r="B387" s="9">
        <v>2206</v>
      </c>
      <c r="C387" s="9">
        <v>3.8</v>
      </c>
    </row>
    <row r="388" spans="1:3" x14ac:dyDescent="0.25">
      <c r="A388" s="6" t="s">
        <v>6505</v>
      </c>
      <c r="B388" s="9">
        <v>3025</v>
      </c>
      <c r="C388" s="9">
        <v>4</v>
      </c>
    </row>
    <row r="389" spans="1:3" x14ac:dyDescent="0.25">
      <c r="A389" s="6" t="s">
        <v>10573</v>
      </c>
      <c r="B389" s="9">
        <v>9734</v>
      </c>
      <c r="C389" s="9">
        <v>4.4000000000000004</v>
      </c>
    </row>
    <row r="390" spans="1:3" x14ac:dyDescent="0.25">
      <c r="A390" s="6" t="s">
        <v>6616</v>
      </c>
      <c r="B390" s="9">
        <v>1367</v>
      </c>
      <c r="C390" s="9">
        <v>4.3</v>
      </c>
    </row>
    <row r="391" spans="1:3" x14ac:dyDescent="0.25">
      <c r="A391" s="6" t="s">
        <v>386</v>
      </c>
      <c r="B391" s="9">
        <v>49560</v>
      </c>
      <c r="C391" s="9">
        <v>8.8000000000000007</v>
      </c>
    </row>
    <row r="392" spans="1:3" x14ac:dyDescent="0.25">
      <c r="A392" s="6" t="s">
        <v>1546</v>
      </c>
      <c r="B392" s="9">
        <v>14184</v>
      </c>
      <c r="C392" s="9">
        <v>4.3</v>
      </c>
    </row>
    <row r="393" spans="1:3" x14ac:dyDescent="0.25">
      <c r="A393" s="6" t="s">
        <v>2471</v>
      </c>
      <c r="B393" s="9">
        <v>14185</v>
      </c>
      <c r="C393" s="9">
        <v>4.3</v>
      </c>
    </row>
    <row r="394" spans="1:3" x14ac:dyDescent="0.25">
      <c r="A394" s="6" t="s">
        <v>4424</v>
      </c>
      <c r="B394" s="9">
        <v>9638</v>
      </c>
      <c r="C394" s="9">
        <v>3.5</v>
      </c>
    </row>
    <row r="395" spans="1:3" x14ac:dyDescent="0.25">
      <c r="A395" s="6" t="s">
        <v>3920</v>
      </c>
      <c r="B395" s="9">
        <v>107151</v>
      </c>
      <c r="C395" s="9">
        <v>4.0999999999999996</v>
      </c>
    </row>
    <row r="396" spans="1:3" x14ac:dyDescent="0.25">
      <c r="A396" s="6" t="s">
        <v>10369</v>
      </c>
      <c r="B396" s="9">
        <v>1644</v>
      </c>
      <c r="C396" s="9">
        <v>4</v>
      </c>
    </row>
    <row r="397" spans="1:3" x14ac:dyDescent="0.25">
      <c r="A397" s="6" t="s">
        <v>3093</v>
      </c>
      <c r="B397" s="9">
        <v>28978</v>
      </c>
      <c r="C397" s="9">
        <v>4.5</v>
      </c>
    </row>
    <row r="398" spans="1:3" x14ac:dyDescent="0.25">
      <c r="A398" s="6" t="s">
        <v>4287</v>
      </c>
      <c r="B398" s="9">
        <v>644</v>
      </c>
      <c r="C398" s="9">
        <v>4.4000000000000004</v>
      </c>
    </row>
    <row r="399" spans="1:3" x14ac:dyDescent="0.25">
      <c r="A399" s="6" t="s">
        <v>3763</v>
      </c>
      <c r="B399" s="9">
        <v>14560</v>
      </c>
      <c r="C399" s="9">
        <v>4.0999999999999996</v>
      </c>
    </row>
    <row r="400" spans="1:3" x14ac:dyDescent="0.25">
      <c r="A400" s="6" t="s">
        <v>7505</v>
      </c>
      <c r="B400" s="9">
        <v>8090</v>
      </c>
      <c r="C400" s="9">
        <v>4.0999999999999996</v>
      </c>
    </row>
    <row r="401" spans="1:3" x14ac:dyDescent="0.25">
      <c r="A401" s="6" t="s">
        <v>8292</v>
      </c>
      <c r="B401" s="9">
        <v>6355</v>
      </c>
      <c r="C401" s="9">
        <v>4.0999999999999996</v>
      </c>
    </row>
    <row r="402" spans="1:3" x14ac:dyDescent="0.25">
      <c r="A402" s="6" t="s">
        <v>7202</v>
      </c>
      <c r="B402" s="9">
        <v>1552</v>
      </c>
      <c r="C402" s="9">
        <v>4.3</v>
      </c>
    </row>
    <row r="403" spans="1:3" x14ac:dyDescent="0.25">
      <c r="A403" s="6" t="s">
        <v>4074</v>
      </c>
      <c r="B403" s="9">
        <v>206</v>
      </c>
      <c r="C403" s="9">
        <v>4.2</v>
      </c>
    </row>
    <row r="404" spans="1:3" x14ac:dyDescent="0.25">
      <c r="A404" s="6" t="s">
        <v>10112</v>
      </c>
      <c r="B404" s="9">
        <v>2288</v>
      </c>
      <c r="C404" s="9">
        <v>4.4000000000000004</v>
      </c>
    </row>
    <row r="405" spans="1:3" x14ac:dyDescent="0.25">
      <c r="A405" s="6" t="s">
        <v>6927</v>
      </c>
      <c r="B405" s="9">
        <v>5985</v>
      </c>
      <c r="C405" s="9">
        <v>4.5</v>
      </c>
    </row>
    <row r="406" spans="1:3" x14ac:dyDescent="0.25">
      <c r="A406" s="6" t="s">
        <v>9310</v>
      </c>
      <c r="B406" s="9">
        <v>3552</v>
      </c>
      <c r="C406" s="9">
        <v>4.0999999999999996</v>
      </c>
    </row>
    <row r="407" spans="1:3" x14ac:dyDescent="0.25">
      <c r="A407" s="6" t="s">
        <v>2753</v>
      </c>
      <c r="B407" s="9">
        <v>37356</v>
      </c>
      <c r="C407" s="9">
        <v>8.1999999999999993</v>
      </c>
    </row>
    <row r="408" spans="1:3" x14ac:dyDescent="0.25">
      <c r="A408" s="6" t="s">
        <v>2018</v>
      </c>
      <c r="B408" s="9">
        <v>2165</v>
      </c>
      <c r="C408" s="9">
        <v>4.4000000000000004</v>
      </c>
    </row>
    <row r="409" spans="1:3" x14ac:dyDescent="0.25">
      <c r="A409" s="6" t="s">
        <v>8759</v>
      </c>
      <c r="B409" s="9">
        <v>13127</v>
      </c>
      <c r="C409" s="9">
        <v>3.9</v>
      </c>
    </row>
    <row r="410" spans="1:3" x14ac:dyDescent="0.25">
      <c r="A410" s="6" t="s">
        <v>1923</v>
      </c>
      <c r="B410" s="9">
        <v>1029</v>
      </c>
      <c r="C410" s="9">
        <v>4.5</v>
      </c>
    </row>
    <row r="411" spans="1:3" x14ac:dyDescent="0.25">
      <c r="A411" s="6" t="s">
        <v>6769</v>
      </c>
      <c r="B411" s="9">
        <v>10773</v>
      </c>
      <c r="C411" s="9">
        <v>4.4000000000000004</v>
      </c>
    </row>
    <row r="412" spans="1:3" x14ac:dyDescent="0.25">
      <c r="A412" s="6" t="s">
        <v>5974</v>
      </c>
      <c r="B412" s="9">
        <v>9998</v>
      </c>
      <c r="C412" s="9">
        <v>4.3</v>
      </c>
    </row>
    <row r="413" spans="1:3" x14ac:dyDescent="0.25">
      <c r="A413" s="6" t="s">
        <v>7693</v>
      </c>
      <c r="B413" s="9">
        <v>40106</v>
      </c>
      <c r="C413" s="9">
        <v>4.2</v>
      </c>
    </row>
    <row r="414" spans="1:3" x14ac:dyDescent="0.25">
      <c r="A414" s="6" t="s">
        <v>9829</v>
      </c>
      <c r="B414" s="9">
        <v>4867</v>
      </c>
      <c r="C414" s="9">
        <v>4</v>
      </c>
    </row>
    <row r="415" spans="1:3" x14ac:dyDescent="0.25">
      <c r="A415" s="6" t="s">
        <v>2861</v>
      </c>
      <c r="B415" s="9">
        <v>161679</v>
      </c>
      <c r="C415" s="9">
        <v>4.0999999999999996</v>
      </c>
    </row>
    <row r="416" spans="1:3" x14ac:dyDescent="0.25">
      <c r="A416" s="6" t="s">
        <v>5893</v>
      </c>
      <c r="B416" s="9">
        <v>4308</v>
      </c>
      <c r="C416" s="9">
        <v>4.0999999999999996</v>
      </c>
    </row>
    <row r="417" spans="1:3" x14ac:dyDescent="0.25">
      <c r="A417" s="6" t="s">
        <v>4161</v>
      </c>
      <c r="B417" s="9">
        <v>30058</v>
      </c>
      <c r="C417" s="9">
        <v>4.3</v>
      </c>
    </row>
    <row r="418" spans="1:3" x14ac:dyDescent="0.25">
      <c r="A418" s="6" t="s">
        <v>9646</v>
      </c>
      <c r="B418" s="9">
        <v>8095</v>
      </c>
      <c r="C418" s="9">
        <v>3.9</v>
      </c>
    </row>
    <row r="419" spans="1:3" x14ac:dyDescent="0.25">
      <c r="A419" s="6" t="s">
        <v>8668</v>
      </c>
      <c r="B419" s="9">
        <v>9349</v>
      </c>
      <c r="C419" s="9">
        <v>4.0999999999999996</v>
      </c>
    </row>
    <row r="420" spans="1:3" x14ac:dyDescent="0.25">
      <c r="A420" s="6" t="s">
        <v>7611</v>
      </c>
      <c r="B420" s="9">
        <v>14368</v>
      </c>
      <c r="C420" s="9">
        <v>4</v>
      </c>
    </row>
    <row r="421" spans="1:3" x14ac:dyDescent="0.25">
      <c r="A421" s="6" t="s">
        <v>6360</v>
      </c>
      <c r="B421" s="9">
        <v>3219</v>
      </c>
      <c r="C421" s="9">
        <v>4.4000000000000004</v>
      </c>
    </row>
    <row r="422" spans="1:3" x14ac:dyDescent="0.25">
      <c r="A422" s="6" t="s">
        <v>10943</v>
      </c>
      <c r="B422" s="9">
        <v>710</v>
      </c>
      <c r="C422" s="9">
        <v>3.9</v>
      </c>
    </row>
    <row r="423" spans="1:3" x14ac:dyDescent="0.25">
      <c r="A423" s="6" t="s">
        <v>8749</v>
      </c>
      <c r="B423" s="9">
        <v>2198</v>
      </c>
      <c r="C423" s="9">
        <v>4</v>
      </c>
    </row>
    <row r="424" spans="1:3" x14ac:dyDescent="0.25">
      <c r="A424" s="6" t="s">
        <v>3909</v>
      </c>
      <c r="B424" s="9">
        <v>21764</v>
      </c>
      <c r="C424" s="9">
        <v>3.5</v>
      </c>
    </row>
    <row r="425" spans="1:3" x14ac:dyDescent="0.25">
      <c r="A425" s="6" t="s">
        <v>6626</v>
      </c>
      <c r="B425" s="9">
        <v>13199</v>
      </c>
      <c r="C425" s="9">
        <v>4</v>
      </c>
    </row>
    <row r="426" spans="1:3" x14ac:dyDescent="0.25">
      <c r="A426" s="6" t="s">
        <v>10267</v>
      </c>
      <c r="B426" s="9">
        <v>3195</v>
      </c>
      <c r="C426" s="9">
        <v>4.2</v>
      </c>
    </row>
    <row r="427" spans="1:3" x14ac:dyDescent="0.25">
      <c r="A427" s="6" t="s">
        <v>3985</v>
      </c>
      <c r="B427" s="9">
        <v>77027</v>
      </c>
      <c r="C427" s="9">
        <v>3.9</v>
      </c>
    </row>
    <row r="428" spans="1:3" x14ac:dyDescent="0.25">
      <c r="A428" s="6" t="s">
        <v>6429</v>
      </c>
      <c r="B428" s="9">
        <v>16680</v>
      </c>
      <c r="C428" s="9">
        <v>4.5</v>
      </c>
    </row>
    <row r="429" spans="1:3" x14ac:dyDescent="0.25">
      <c r="A429" s="6" t="s">
        <v>4488</v>
      </c>
      <c r="B429" s="9">
        <v>25903</v>
      </c>
      <c r="C429" s="9">
        <v>4.3</v>
      </c>
    </row>
    <row r="430" spans="1:3" x14ac:dyDescent="0.25">
      <c r="A430" s="6" t="s">
        <v>10537</v>
      </c>
      <c r="B430" s="9">
        <v>1846</v>
      </c>
      <c r="C430" s="9">
        <v>3.8</v>
      </c>
    </row>
    <row r="431" spans="1:3" x14ac:dyDescent="0.25">
      <c r="A431" s="6" t="s">
        <v>10258</v>
      </c>
      <c r="B431" s="9">
        <v>11004</v>
      </c>
      <c r="C431" s="9">
        <v>3.9</v>
      </c>
    </row>
    <row r="432" spans="1:3" x14ac:dyDescent="0.25">
      <c r="A432" s="6" t="s">
        <v>1577</v>
      </c>
      <c r="B432" s="9">
        <v>466</v>
      </c>
      <c r="C432" s="9">
        <v>3.5</v>
      </c>
    </row>
    <row r="433" spans="1:3" x14ac:dyDescent="0.25">
      <c r="A433" s="6" t="s">
        <v>5224</v>
      </c>
      <c r="B433" s="9">
        <v>7113</v>
      </c>
      <c r="C433" s="9">
        <v>4</v>
      </c>
    </row>
    <row r="434" spans="1:3" x14ac:dyDescent="0.25">
      <c r="A434" s="6" t="s">
        <v>2125</v>
      </c>
      <c r="B434" s="9">
        <v>171</v>
      </c>
      <c r="C434" s="9">
        <v>4</v>
      </c>
    </row>
    <row r="435" spans="1:3" x14ac:dyDescent="0.25">
      <c r="A435" s="6" t="s">
        <v>7288</v>
      </c>
      <c r="B435" s="9">
        <v>31783</v>
      </c>
      <c r="C435" s="9">
        <v>3.9</v>
      </c>
    </row>
    <row r="436" spans="1:3" x14ac:dyDescent="0.25">
      <c r="A436" s="6" t="s">
        <v>7270</v>
      </c>
      <c r="B436" s="9">
        <v>44994</v>
      </c>
      <c r="C436" s="9">
        <v>3.9</v>
      </c>
    </row>
    <row r="437" spans="1:3" x14ac:dyDescent="0.25">
      <c r="A437" s="6" t="s">
        <v>1083</v>
      </c>
      <c r="B437" s="9">
        <v>24</v>
      </c>
      <c r="C437" s="9">
        <v>4.0999999999999996</v>
      </c>
    </row>
    <row r="438" spans="1:3" x14ac:dyDescent="0.25">
      <c r="A438" s="6" t="s">
        <v>5419</v>
      </c>
      <c r="B438" s="9">
        <v>73005</v>
      </c>
      <c r="C438" s="9">
        <v>4.4000000000000004</v>
      </c>
    </row>
    <row r="439" spans="1:3" x14ac:dyDescent="0.25">
      <c r="A439" s="6" t="s">
        <v>6235</v>
      </c>
      <c r="B439" s="9">
        <v>2628</v>
      </c>
      <c r="C439" s="9">
        <v>4.2</v>
      </c>
    </row>
    <row r="440" spans="1:3" x14ac:dyDescent="0.25">
      <c r="A440" s="6" t="s">
        <v>1703</v>
      </c>
      <c r="B440" s="9">
        <v>1796</v>
      </c>
      <c r="C440" s="9">
        <v>3.6</v>
      </c>
    </row>
    <row r="441" spans="1:3" x14ac:dyDescent="0.25">
      <c r="A441" s="6" t="s">
        <v>7239</v>
      </c>
      <c r="B441" s="9">
        <v>18543</v>
      </c>
      <c r="C441" s="9">
        <v>4</v>
      </c>
    </row>
    <row r="442" spans="1:3" x14ac:dyDescent="0.25">
      <c r="A442" s="6" t="s">
        <v>10223</v>
      </c>
      <c r="B442" s="9">
        <v>5160</v>
      </c>
      <c r="C442" s="9">
        <v>4</v>
      </c>
    </row>
    <row r="443" spans="1:3" x14ac:dyDescent="0.25">
      <c r="A443" s="6" t="s">
        <v>11080</v>
      </c>
      <c r="B443" s="9">
        <v>1527</v>
      </c>
      <c r="C443" s="9">
        <v>4.2</v>
      </c>
    </row>
    <row r="444" spans="1:3" x14ac:dyDescent="0.25">
      <c r="A444" s="6" t="s">
        <v>7109</v>
      </c>
      <c r="B444" s="9">
        <v>7333</v>
      </c>
      <c r="C444" s="9">
        <v>4.0999999999999996</v>
      </c>
    </row>
    <row r="445" spans="1:3" x14ac:dyDescent="0.25">
      <c r="A445" s="6" t="s">
        <v>9122</v>
      </c>
      <c r="B445" s="9">
        <v>3842</v>
      </c>
      <c r="C445" s="9">
        <v>3.8</v>
      </c>
    </row>
    <row r="446" spans="1:3" x14ac:dyDescent="0.25">
      <c r="A446" s="6" t="s">
        <v>5080</v>
      </c>
      <c r="B446" s="9">
        <v>30469</v>
      </c>
      <c r="C446" s="9">
        <v>4.0999999999999996</v>
      </c>
    </row>
    <row r="447" spans="1:3" x14ac:dyDescent="0.25">
      <c r="A447" s="6" t="s">
        <v>7211</v>
      </c>
      <c r="B447" s="9">
        <v>25262</v>
      </c>
      <c r="C447" s="9">
        <v>4.0999999999999996</v>
      </c>
    </row>
    <row r="448" spans="1:3" x14ac:dyDescent="0.25">
      <c r="A448" s="6" t="s">
        <v>6738</v>
      </c>
      <c r="B448" s="9">
        <v>12679</v>
      </c>
      <c r="C448" s="9">
        <v>4.4000000000000004</v>
      </c>
    </row>
    <row r="449" spans="1:3" x14ac:dyDescent="0.25">
      <c r="A449" s="6" t="s">
        <v>2932</v>
      </c>
      <c r="B449" s="9">
        <v>9499</v>
      </c>
      <c r="C449" s="9">
        <v>4.3</v>
      </c>
    </row>
    <row r="450" spans="1:3" x14ac:dyDescent="0.25">
      <c r="A450" s="6" t="s">
        <v>2856</v>
      </c>
      <c r="B450" s="9">
        <v>19252</v>
      </c>
      <c r="C450" s="9">
        <v>4.0999999999999996</v>
      </c>
    </row>
    <row r="451" spans="1:3" x14ac:dyDescent="0.25">
      <c r="A451" s="6" t="s">
        <v>2597</v>
      </c>
      <c r="B451" s="9">
        <v>20311</v>
      </c>
      <c r="C451" s="9">
        <v>4.4000000000000004</v>
      </c>
    </row>
    <row r="452" spans="1:3" x14ac:dyDescent="0.25">
      <c r="A452" s="6" t="s">
        <v>2647</v>
      </c>
      <c r="B452" s="9">
        <v>19252</v>
      </c>
      <c r="C452" s="9">
        <v>4.0999999999999996</v>
      </c>
    </row>
    <row r="453" spans="1:3" x14ac:dyDescent="0.25">
      <c r="A453" s="6" t="s">
        <v>3247</v>
      </c>
      <c r="B453" s="9">
        <v>9499</v>
      </c>
      <c r="C453" s="9">
        <v>4.3</v>
      </c>
    </row>
    <row r="454" spans="1:3" x14ac:dyDescent="0.25">
      <c r="A454" s="6" t="s">
        <v>2341</v>
      </c>
      <c r="B454" s="9">
        <v>28565</v>
      </c>
      <c r="C454" s="9">
        <v>8</v>
      </c>
    </row>
    <row r="455" spans="1:3" x14ac:dyDescent="0.25">
      <c r="A455" s="6" t="s">
        <v>2442</v>
      </c>
      <c r="B455" s="9">
        <v>21350</v>
      </c>
      <c r="C455" s="9">
        <v>4</v>
      </c>
    </row>
    <row r="456" spans="1:3" x14ac:dyDescent="0.25">
      <c r="A456" s="6" t="s">
        <v>7939</v>
      </c>
      <c r="B456" s="9">
        <v>17424</v>
      </c>
      <c r="C456" s="9">
        <v>3.9</v>
      </c>
    </row>
    <row r="457" spans="1:3" x14ac:dyDescent="0.25">
      <c r="A457" s="6" t="s">
        <v>3175</v>
      </c>
      <c r="B457" s="9">
        <v>19253</v>
      </c>
      <c r="C457" s="9">
        <v>4.0999999999999996</v>
      </c>
    </row>
    <row r="458" spans="1:3" x14ac:dyDescent="0.25">
      <c r="A458" s="6" t="s">
        <v>2895</v>
      </c>
      <c r="B458" s="9">
        <v>19252</v>
      </c>
      <c r="C458" s="9">
        <v>4.0999999999999996</v>
      </c>
    </row>
    <row r="459" spans="1:3" x14ac:dyDescent="0.25">
      <c r="A459" s="6" t="s">
        <v>2959</v>
      </c>
      <c r="B459" s="9">
        <v>21350</v>
      </c>
      <c r="C459" s="9">
        <v>4</v>
      </c>
    </row>
    <row r="460" spans="1:3" x14ac:dyDescent="0.25">
      <c r="A460" s="6" t="s">
        <v>2853</v>
      </c>
      <c r="B460" s="9">
        <v>19252</v>
      </c>
      <c r="C460" s="9">
        <v>4.0999999999999996</v>
      </c>
    </row>
    <row r="461" spans="1:3" x14ac:dyDescent="0.25">
      <c r="A461" s="6" t="s">
        <v>3539</v>
      </c>
      <c r="B461" s="9">
        <v>8399</v>
      </c>
      <c r="C461" s="9">
        <v>4.3</v>
      </c>
    </row>
    <row r="462" spans="1:3" x14ac:dyDescent="0.25">
      <c r="A462" s="6" t="s">
        <v>3228</v>
      </c>
      <c r="B462" s="9">
        <v>9499</v>
      </c>
      <c r="C462" s="9">
        <v>4.3</v>
      </c>
    </row>
    <row r="463" spans="1:3" x14ac:dyDescent="0.25">
      <c r="A463" s="6" t="s">
        <v>2499</v>
      </c>
      <c r="B463" s="9">
        <v>19252</v>
      </c>
      <c r="C463" s="9">
        <v>4.0999999999999996</v>
      </c>
    </row>
    <row r="464" spans="1:3" x14ac:dyDescent="0.25">
      <c r="A464" s="6" t="s">
        <v>3029</v>
      </c>
      <c r="B464" s="9">
        <v>21350</v>
      </c>
      <c r="C464" s="9">
        <v>4</v>
      </c>
    </row>
    <row r="465" spans="1:3" x14ac:dyDescent="0.25">
      <c r="A465" s="6" t="s">
        <v>8450</v>
      </c>
      <c r="B465" s="9">
        <v>8446</v>
      </c>
      <c r="C465" s="9">
        <v>3.9</v>
      </c>
    </row>
    <row r="466" spans="1:3" x14ac:dyDescent="0.25">
      <c r="A466" s="6" t="s">
        <v>8381</v>
      </c>
      <c r="B466" s="9">
        <v>5292</v>
      </c>
      <c r="C466" s="9">
        <v>4</v>
      </c>
    </row>
    <row r="467" spans="1:3" x14ac:dyDescent="0.25">
      <c r="A467" s="6" t="s">
        <v>5523</v>
      </c>
      <c r="B467" s="9">
        <v>2581</v>
      </c>
      <c r="C467" s="9">
        <v>4</v>
      </c>
    </row>
    <row r="468" spans="1:3" x14ac:dyDescent="0.25">
      <c r="A468" s="6" t="s">
        <v>7219</v>
      </c>
      <c r="B468" s="9">
        <v>123365</v>
      </c>
      <c r="C468" s="9">
        <v>3.9</v>
      </c>
    </row>
    <row r="469" spans="1:3" x14ac:dyDescent="0.25">
      <c r="A469" s="6" t="s">
        <v>7639</v>
      </c>
      <c r="B469" s="9">
        <v>2891</v>
      </c>
      <c r="C469" s="9">
        <v>4.2</v>
      </c>
    </row>
    <row r="470" spans="1:3" x14ac:dyDescent="0.25">
      <c r="A470" s="6" t="s">
        <v>9246</v>
      </c>
      <c r="B470" s="9">
        <v>1393</v>
      </c>
      <c r="C470" s="9">
        <v>3.8</v>
      </c>
    </row>
    <row r="471" spans="1:3" x14ac:dyDescent="0.25">
      <c r="A471" s="6" t="s">
        <v>5906</v>
      </c>
      <c r="B471" s="9">
        <v>10652</v>
      </c>
      <c r="C471" s="9">
        <v>4.5999999999999996</v>
      </c>
    </row>
    <row r="472" spans="1:3" x14ac:dyDescent="0.25">
      <c r="A472" s="6" t="s">
        <v>6294</v>
      </c>
      <c r="B472" s="9">
        <v>36384</v>
      </c>
      <c r="C472" s="9">
        <v>4</v>
      </c>
    </row>
    <row r="473" spans="1:3" x14ac:dyDescent="0.25">
      <c r="A473" s="6" t="s">
        <v>3900</v>
      </c>
      <c r="B473" s="9">
        <v>24791</v>
      </c>
      <c r="C473" s="9">
        <v>4.3</v>
      </c>
    </row>
    <row r="474" spans="1:3" x14ac:dyDescent="0.25">
      <c r="A474" s="6" t="s">
        <v>6524</v>
      </c>
      <c r="B474" s="9">
        <v>72563</v>
      </c>
      <c r="C474" s="9">
        <v>4.0999999999999996</v>
      </c>
    </row>
    <row r="475" spans="1:3" x14ac:dyDescent="0.25">
      <c r="A475" s="6" t="s">
        <v>350</v>
      </c>
      <c r="B475" s="9">
        <v>19584</v>
      </c>
      <c r="C475" s="9">
        <v>6.6</v>
      </c>
    </row>
    <row r="476" spans="1:3" x14ac:dyDescent="0.25">
      <c r="A476" s="6" t="s">
        <v>290</v>
      </c>
      <c r="B476" s="9">
        <v>40656</v>
      </c>
      <c r="C476" s="9">
        <v>13.200000000000001</v>
      </c>
    </row>
    <row r="477" spans="1:3" x14ac:dyDescent="0.25">
      <c r="A477" s="6" t="s">
        <v>4820</v>
      </c>
      <c r="B477" s="9">
        <v>93112</v>
      </c>
      <c r="C477" s="9">
        <v>4.2</v>
      </c>
    </row>
    <row r="478" spans="1:3" x14ac:dyDescent="0.25">
      <c r="A478" s="6" t="s">
        <v>10510</v>
      </c>
      <c r="B478" s="9">
        <v>1181</v>
      </c>
      <c r="C478" s="9">
        <v>3.8</v>
      </c>
    </row>
    <row r="479" spans="1:3" x14ac:dyDescent="0.25">
      <c r="A479" s="6" t="s">
        <v>10830</v>
      </c>
      <c r="B479" s="9">
        <v>14160</v>
      </c>
      <c r="C479" s="9">
        <v>4.2</v>
      </c>
    </row>
    <row r="480" spans="1:3" x14ac:dyDescent="0.25">
      <c r="A480" s="6" t="s">
        <v>9673</v>
      </c>
      <c r="B480" s="9">
        <v>5137</v>
      </c>
      <c r="C480" s="9">
        <v>4.5</v>
      </c>
    </row>
    <row r="481" spans="1:3" x14ac:dyDescent="0.25">
      <c r="A481" s="6" t="s">
        <v>8957</v>
      </c>
      <c r="B481" s="9">
        <v>18497</v>
      </c>
      <c r="C481" s="9">
        <v>3.9</v>
      </c>
    </row>
    <row r="482" spans="1:3" x14ac:dyDescent="0.25">
      <c r="A482" s="6" t="s">
        <v>9156</v>
      </c>
      <c r="B482" s="9">
        <v>780</v>
      </c>
      <c r="C482" s="9">
        <v>4.2</v>
      </c>
    </row>
    <row r="483" spans="1:3" x14ac:dyDescent="0.25">
      <c r="A483" s="6" t="s">
        <v>6861</v>
      </c>
      <c r="B483" s="9">
        <v>5554</v>
      </c>
      <c r="C483" s="9">
        <v>4.0999999999999996</v>
      </c>
    </row>
    <row r="484" spans="1:3" x14ac:dyDescent="0.25">
      <c r="A484" s="6" t="s">
        <v>5100</v>
      </c>
      <c r="B484" s="9">
        <v>7758</v>
      </c>
      <c r="C484" s="9">
        <v>4.3</v>
      </c>
    </row>
    <row r="485" spans="1:3" x14ac:dyDescent="0.25">
      <c r="A485" s="6" t="s">
        <v>6168</v>
      </c>
      <c r="B485" s="9">
        <v>5556</v>
      </c>
      <c r="C485" s="9">
        <v>4.3</v>
      </c>
    </row>
    <row r="486" spans="1:3" x14ac:dyDescent="0.25">
      <c r="A486" s="6" t="s">
        <v>4772</v>
      </c>
      <c r="B486" s="9">
        <v>64705</v>
      </c>
      <c r="C486" s="9">
        <v>3.9</v>
      </c>
    </row>
    <row r="487" spans="1:3" x14ac:dyDescent="0.25">
      <c r="A487" s="6" t="s">
        <v>9928</v>
      </c>
      <c r="B487" s="9">
        <v>314</v>
      </c>
      <c r="C487" s="9">
        <v>4</v>
      </c>
    </row>
    <row r="488" spans="1:3" x14ac:dyDescent="0.25">
      <c r="A488" s="6" t="s">
        <v>7418</v>
      </c>
      <c r="B488" s="9">
        <v>14030</v>
      </c>
      <c r="C488" s="9">
        <v>4</v>
      </c>
    </row>
    <row r="489" spans="1:3" x14ac:dyDescent="0.25">
      <c r="A489" s="6" t="s">
        <v>10250</v>
      </c>
      <c r="B489" s="9">
        <v>3271</v>
      </c>
      <c r="C489" s="9">
        <v>4</v>
      </c>
    </row>
    <row r="490" spans="1:3" x14ac:dyDescent="0.25">
      <c r="A490" s="6" t="s">
        <v>1053</v>
      </c>
      <c r="B490" s="9">
        <v>30411</v>
      </c>
      <c r="C490" s="9">
        <v>4.3</v>
      </c>
    </row>
    <row r="491" spans="1:3" x14ac:dyDescent="0.25">
      <c r="A491" s="6" t="s">
        <v>6140</v>
      </c>
      <c r="B491" s="9">
        <v>7601</v>
      </c>
      <c r="C491" s="9">
        <v>4</v>
      </c>
    </row>
    <row r="492" spans="1:3" x14ac:dyDescent="0.25">
      <c r="A492" s="6" t="s">
        <v>5013</v>
      </c>
      <c r="B492" s="9">
        <v>92588</v>
      </c>
      <c r="C492" s="9">
        <v>4</v>
      </c>
    </row>
    <row r="493" spans="1:3" x14ac:dyDescent="0.25">
      <c r="A493" s="6" t="s">
        <v>1503</v>
      </c>
      <c r="B493" s="9">
        <v>7636</v>
      </c>
      <c r="C493" s="9">
        <v>4.3</v>
      </c>
    </row>
    <row r="494" spans="1:3" x14ac:dyDescent="0.25">
      <c r="A494" s="6" t="s">
        <v>5089</v>
      </c>
      <c r="B494" s="9">
        <v>9940</v>
      </c>
      <c r="C494" s="9">
        <v>4.4000000000000004</v>
      </c>
    </row>
    <row r="495" spans="1:3" x14ac:dyDescent="0.25">
      <c r="A495" s="6" t="s">
        <v>5447</v>
      </c>
      <c r="B495" s="9">
        <v>11330</v>
      </c>
      <c r="C495" s="9">
        <v>4.3</v>
      </c>
    </row>
    <row r="496" spans="1:3" x14ac:dyDescent="0.25">
      <c r="A496" s="6" t="s">
        <v>6476</v>
      </c>
      <c r="B496" s="9">
        <v>9701</v>
      </c>
      <c r="C496" s="9">
        <v>4.3</v>
      </c>
    </row>
    <row r="497" spans="1:3" x14ac:dyDescent="0.25">
      <c r="A497" s="6" t="s">
        <v>4903</v>
      </c>
      <c r="B497" s="9">
        <v>5730</v>
      </c>
      <c r="C497" s="9">
        <v>4.0999999999999996</v>
      </c>
    </row>
    <row r="498" spans="1:3" x14ac:dyDescent="0.25">
      <c r="A498" s="6" t="s">
        <v>8488</v>
      </c>
      <c r="B498" s="9">
        <v>4353</v>
      </c>
      <c r="C498" s="9">
        <v>3.8</v>
      </c>
    </row>
    <row r="499" spans="1:3" x14ac:dyDescent="0.25">
      <c r="A499" s="6" t="s">
        <v>5873</v>
      </c>
      <c r="B499" s="9">
        <v>11006</v>
      </c>
      <c r="C499" s="9">
        <v>4.3</v>
      </c>
    </row>
    <row r="500" spans="1:3" x14ac:dyDescent="0.25">
      <c r="A500" s="6" t="s">
        <v>9736</v>
      </c>
      <c r="B500" s="9">
        <v>5911</v>
      </c>
      <c r="C500" s="9">
        <v>3.9</v>
      </c>
    </row>
    <row r="501" spans="1:3" x14ac:dyDescent="0.25">
      <c r="A501" s="6" t="s">
        <v>5560</v>
      </c>
      <c r="B501" s="9">
        <v>8656</v>
      </c>
      <c r="C501" s="9">
        <v>4.5</v>
      </c>
    </row>
    <row r="502" spans="1:3" x14ac:dyDescent="0.25">
      <c r="A502" s="6" t="s">
        <v>1347</v>
      </c>
      <c r="B502" s="9">
        <v>2640</v>
      </c>
      <c r="C502" s="9">
        <v>4.4000000000000004</v>
      </c>
    </row>
    <row r="503" spans="1:3" x14ac:dyDescent="0.25">
      <c r="A503" s="6" t="s">
        <v>8612</v>
      </c>
      <c r="B503" s="9">
        <v>4049</v>
      </c>
      <c r="C503" s="9">
        <v>4.3</v>
      </c>
    </row>
    <row r="504" spans="1:3" x14ac:dyDescent="0.25">
      <c r="A504" s="6" t="s">
        <v>9283</v>
      </c>
      <c r="B504" s="9">
        <v>1470</v>
      </c>
      <c r="C504" s="9">
        <v>3.7</v>
      </c>
    </row>
    <row r="505" spans="1:3" x14ac:dyDescent="0.25">
      <c r="A505" s="6" t="s">
        <v>7535</v>
      </c>
      <c r="B505" s="9">
        <v>5380</v>
      </c>
      <c r="C505" s="9">
        <v>4</v>
      </c>
    </row>
    <row r="506" spans="1:3" x14ac:dyDescent="0.25">
      <c r="A506" s="6" t="s">
        <v>6275</v>
      </c>
      <c r="B506" s="9">
        <v>10751</v>
      </c>
      <c r="C506" s="9">
        <v>3.8</v>
      </c>
    </row>
    <row r="507" spans="1:3" x14ac:dyDescent="0.25">
      <c r="A507" s="6" t="s">
        <v>4297</v>
      </c>
      <c r="B507" s="9">
        <v>18139</v>
      </c>
      <c r="C507" s="9">
        <v>4.4000000000000004</v>
      </c>
    </row>
    <row r="508" spans="1:3" x14ac:dyDescent="0.25">
      <c r="A508" s="6" t="s">
        <v>4496</v>
      </c>
      <c r="B508" s="9">
        <v>53464</v>
      </c>
      <c r="C508" s="9">
        <v>4.3</v>
      </c>
    </row>
    <row r="509" spans="1:3" x14ac:dyDescent="0.25">
      <c r="A509" s="6" t="s">
        <v>9884</v>
      </c>
      <c r="B509" s="9">
        <v>638</v>
      </c>
      <c r="C509" s="9">
        <v>3.7</v>
      </c>
    </row>
    <row r="510" spans="1:3" x14ac:dyDescent="0.25">
      <c r="A510" s="6" t="s">
        <v>1109</v>
      </c>
      <c r="B510" s="9">
        <v>6255</v>
      </c>
      <c r="C510" s="9">
        <v>4.3</v>
      </c>
    </row>
    <row r="511" spans="1:3" x14ac:dyDescent="0.25">
      <c r="A511" s="6" t="s">
        <v>1629</v>
      </c>
      <c r="B511" s="9">
        <v>6255</v>
      </c>
      <c r="C511" s="9">
        <v>4.3</v>
      </c>
    </row>
    <row r="512" spans="1:3" x14ac:dyDescent="0.25">
      <c r="A512" s="6" t="s">
        <v>1134</v>
      </c>
      <c r="B512" s="9">
        <v>1193</v>
      </c>
      <c r="C512" s="9">
        <v>3.9</v>
      </c>
    </row>
    <row r="513" spans="1:3" x14ac:dyDescent="0.25">
      <c r="A513" s="6" t="s">
        <v>10934</v>
      </c>
      <c r="B513" s="9">
        <v>82</v>
      </c>
      <c r="C513" s="9">
        <v>3.9</v>
      </c>
    </row>
    <row r="514" spans="1:3" x14ac:dyDescent="0.25">
      <c r="A514" s="6" t="s">
        <v>9451</v>
      </c>
      <c r="B514" s="9">
        <v>7619</v>
      </c>
      <c r="C514" s="9">
        <v>4.0999999999999996</v>
      </c>
    </row>
    <row r="515" spans="1:3" x14ac:dyDescent="0.25">
      <c r="A515" s="6" t="s">
        <v>8834</v>
      </c>
      <c r="B515" s="9">
        <v>2737</v>
      </c>
      <c r="C515" s="9">
        <v>4.2</v>
      </c>
    </row>
    <row r="516" spans="1:3" x14ac:dyDescent="0.25">
      <c r="A516" s="6" t="s">
        <v>5456</v>
      </c>
      <c r="B516" s="9">
        <v>27441</v>
      </c>
      <c r="C516" s="9">
        <v>4.2</v>
      </c>
    </row>
    <row r="517" spans="1:3" x14ac:dyDescent="0.25">
      <c r="A517" s="6" t="s">
        <v>7822</v>
      </c>
      <c r="B517" s="9">
        <v>1765</v>
      </c>
      <c r="C517" s="9">
        <v>4</v>
      </c>
    </row>
    <row r="518" spans="1:3" x14ac:dyDescent="0.25">
      <c r="A518" s="6" t="s">
        <v>151</v>
      </c>
      <c r="B518" s="9">
        <v>87988</v>
      </c>
      <c r="C518" s="9">
        <v>8</v>
      </c>
    </row>
    <row r="519" spans="1:3" x14ac:dyDescent="0.25">
      <c r="A519" s="6" t="s">
        <v>94</v>
      </c>
      <c r="B519" s="9">
        <v>87988</v>
      </c>
      <c r="C519" s="9">
        <v>8</v>
      </c>
    </row>
    <row r="520" spans="1:3" x14ac:dyDescent="0.25">
      <c r="A520" s="6" t="s">
        <v>936</v>
      </c>
      <c r="B520" s="9">
        <v>42301</v>
      </c>
      <c r="C520" s="9">
        <v>4.2</v>
      </c>
    </row>
    <row r="521" spans="1:3" x14ac:dyDescent="0.25">
      <c r="A521" s="6" t="s">
        <v>726</v>
      </c>
      <c r="B521" s="9">
        <v>6547</v>
      </c>
      <c r="C521" s="9">
        <v>4.3</v>
      </c>
    </row>
    <row r="522" spans="1:3" x14ac:dyDescent="0.25">
      <c r="A522" s="6" t="s">
        <v>1010</v>
      </c>
      <c r="B522" s="9">
        <v>5492</v>
      </c>
      <c r="C522" s="9">
        <v>4.5</v>
      </c>
    </row>
    <row r="523" spans="1:3" x14ac:dyDescent="0.25">
      <c r="A523" s="6" t="s">
        <v>398</v>
      </c>
      <c r="B523" s="9">
        <v>24564</v>
      </c>
      <c r="C523" s="9">
        <v>12.899999999999999</v>
      </c>
    </row>
    <row r="524" spans="1:3" x14ac:dyDescent="0.25">
      <c r="A524" s="6" t="s">
        <v>10194</v>
      </c>
      <c r="B524" s="9">
        <v>1662</v>
      </c>
      <c r="C524" s="9">
        <v>3.7</v>
      </c>
    </row>
    <row r="525" spans="1:3" x14ac:dyDescent="0.25">
      <c r="A525" s="6" t="s">
        <v>7629</v>
      </c>
      <c r="B525" s="9">
        <v>9791</v>
      </c>
      <c r="C525" s="9">
        <v>3.8</v>
      </c>
    </row>
    <row r="526" spans="1:3" x14ac:dyDescent="0.25">
      <c r="A526" s="6" t="s">
        <v>136</v>
      </c>
      <c r="B526" s="9">
        <v>56271</v>
      </c>
      <c r="C526" s="9">
        <v>13.200000000000001</v>
      </c>
    </row>
    <row r="527" spans="1:3" x14ac:dyDescent="0.25">
      <c r="A527" s="6" t="s">
        <v>9393</v>
      </c>
      <c r="B527" s="9">
        <v>328</v>
      </c>
      <c r="C527" s="9">
        <v>3.6</v>
      </c>
    </row>
    <row r="528" spans="1:3" x14ac:dyDescent="0.25">
      <c r="A528" s="6" t="s">
        <v>7401</v>
      </c>
      <c r="B528" s="9">
        <v>23484</v>
      </c>
      <c r="C528" s="9">
        <v>4.5</v>
      </c>
    </row>
    <row r="529" spans="1:3" x14ac:dyDescent="0.25">
      <c r="A529" s="6" t="s">
        <v>1489</v>
      </c>
      <c r="B529" s="9">
        <v>1161</v>
      </c>
      <c r="C529" s="9">
        <v>4.0999999999999996</v>
      </c>
    </row>
    <row r="530" spans="1:3" x14ac:dyDescent="0.25">
      <c r="A530" s="6" t="s">
        <v>8853</v>
      </c>
      <c r="B530" s="9">
        <v>10234</v>
      </c>
      <c r="C530" s="9">
        <v>4</v>
      </c>
    </row>
    <row r="531" spans="1:3" x14ac:dyDescent="0.25">
      <c r="A531" s="6" t="s">
        <v>8566</v>
      </c>
      <c r="B531" s="9">
        <v>3242</v>
      </c>
      <c r="C531" s="9">
        <v>4</v>
      </c>
    </row>
    <row r="532" spans="1:3" x14ac:dyDescent="0.25">
      <c r="A532" s="6" t="s">
        <v>7857</v>
      </c>
      <c r="B532" s="9">
        <v>9695</v>
      </c>
      <c r="C532" s="9">
        <v>4.3</v>
      </c>
    </row>
    <row r="533" spans="1:3" x14ac:dyDescent="0.25">
      <c r="A533" s="6" t="s">
        <v>8640</v>
      </c>
      <c r="B533" s="9">
        <v>3846</v>
      </c>
      <c r="C533" s="9">
        <v>4.2</v>
      </c>
    </row>
    <row r="534" spans="1:3" x14ac:dyDescent="0.25">
      <c r="A534" s="6" t="s">
        <v>4378</v>
      </c>
      <c r="B534" s="9">
        <v>8258</v>
      </c>
      <c r="C534" s="9">
        <v>4.2</v>
      </c>
    </row>
    <row r="535" spans="1:3" x14ac:dyDescent="0.25">
      <c r="A535" s="6" t="s">
        <v>5845</v>
      </c>
      <c r="B535" s="9">
        <v>3441</v>
      </c>
      <c r="C535" s="9">
        <v>4.0999999999999996</v>
      </c>
    </row>
    <row r="536" spans="1:3" x14ac:dyDescent="0.25">
      <c r="A536" s="6" t="s">
        <v>6888</v>
      </c>
      <c r="B536" s="9">
        <v>98250</v>
      </c>
      <c r="C536" s="9">
        <v>4.0999999999999996</v>
      </c>
    </row>
    <row r="537" spans="1:3" x14ac:dyDescent="0.25">
      <c r="A537" s="6" t="s">
        <v>1434</v>
      </c>
      <c r="B537" s="9">
        <v>928</v>
      </c>
      <c r="C537" s="9">
        <v>3.8</v>
      </c>
    </row>
    <row r="538" spans="1:3" x14ac:dyDescent="0.25">
      <c r="A538" s="6" t="s">
        <v>2951</v>
      </c>
      <c r="B538" s="9">
        <v>58506</v>
      </c>
      <c r="C538" s="9">
        <v>4.2</v>
      </c>
    </row>
    <row r="539" spans="1:3" x14ac:dyDescent="0.25">
      <c r="A539" s="6" t="s">
        <v>6697</v>
      </c>
      <c r="B539" s="9">
        <v>7317</v>
      </c>
      <c r="C539" s="9">
        <v>4.5</v>
      </c>
    </row>
    <row r="540" spans="1:3" x14ac:dyDescent="0.25">
      <c r="A540" s="6" t="s">
        <v>4183</v>
      </c>
      <c r="B540" s="9">
        <v>5760</v>
      </c>
      <c r="C540" s="9">
        <v>4.5</v>
      </c>
    </row>
    <row r="541" spans="1:3" x14ac:dyDescent="0.25">
      <c r="A541" s="6" t="s">
        <v>2132</v>
      </c>
      <c r="B541" s="9">
        <v>27508</v>
      </c>
      <c r="C541" s="9">
        <v>4.3</v>
      </c>
    </row>
    <row r="542" spans="1:3" x14ac:dyDescent="0.25">
      <c r="A542" s="6" t="s">
        <v>6951</v>
      </c>
      <c r="B542" s="9">
        <v>2301</v>
      </c>
      <c r="C542" s="9">
        <v>4.3</v>
      </c>
    </row>
    <row r="543" spans="1:3" x14ac:dyDescent="0.25">
      <c r="A543" s="6" t="s">
        <v>7016</v>
      </c>
      <c r="B543" s="9">
        <v>4723</v>
      </c>
      <c r="C543" s="9">
        <v>4.3</v>
      </c>
    </row>
    <row r="544" spans="1:3" x14ac:dyDescent="0.25">
      <c r="A544" s="6" t="s">
        <v>7080</v>
      </c>
      <c r="B544" s="9">
        <v>408</v>
      </c>
      <c r="C544" s="9">
        <v>4.3</v>
      </c>
    </row>
    <row r="545" spans="1:3" x14ac:dyDescent="0.25">
      <c r="A545" s="6" t="s">
        <v>5806</v>
      </c>
      <c r="B545" s="9">
        <v>2523</v>
      </c>
      <c r="C545" s="9">
        <v>3.5</v>
      </c>
    </row>
    <row r="546" spans="1:3" x14ac:dyDescent="0.25">
      <c r="A546" s="6" t="s">
        <v>3271</v>
      </c>
      <c r="B546" s="9">
        <v>3492</v>
      </c>
      <c r="C546" s="9">
        <v>4.2</v>
      </c>
    </row>
    <row r="547" spans="1:3" x14ac:dyDescent="0.25">
      <c r="A547" s="6" t="s">
        <v>1315</v>
      </c>
      <c r="B547" s="9">
        <v>7318</v>
      </c>
      <c r="C547" s="9">
        <v>4.4000000000000004</v>
      </c>
    </row>
    <row r="548" spans="1:3" x14ac:dyDescent="0.25">
      <c r="A548" s="6" t="s">
        <v>843</v>
      </c>
      <c r="B548" s="9">
        <v>1951</v>
      </c>
      <c r="C548" s="9">
        <v>4.4000000000000004</v>
      </c>
    </row>
    <row r="549" spans="1:3" x14ac:dyDescent="0.25">
      <c r="A549" s="6" t="s">
        <v>1588</v>
      </c>
      <c r="B549" s="9">
        <v>474</v>
      </c>
      <c r="C549" s="9">
        <v>4.5</v>
      </c>
    </row>
    <row r="550" spans="1:3" x14ac:dyDescent="0.25">
      <c r="A550" s="6" t="s">
        <v>1073</v>
      </c>
      <c r="B550" s="9">
        <v>1951</v>
      </c>
      <c r="C550" s="9">
        <v>4.4000000000000004</v>
      </c>
    </row>
    <row r="551" spans="1:3" x14ac:dyDescent="0.25">
      <c r="A551" s="6" t="s">
        <v>1126</v>
      </c>
      <c r="B551" s="9">
        <v>577</v>
      </c>
      <c r="C551" s="9">
        <v>4.5</v>
      </c>
    </row>
    <row r="552" spans="1:3" x14ac:dyDescent="0.25">
      <c r="A552" s="6" t="s">
        <v>1743</v>
      </c>
      <c r="B552" s="9">
        <v>7318</v>
      </c>
      <c r="C552" s="9">
        <v>4.4000000000000004</v>
      </c>
    </row>
    <row r="553" spans="1:3" x14ac:dyDescent="0.25">
      <c r="A553" s="6" t="s">
        <v>4619</v>
      </c>
      <c r="B553" s="9">
        <v>23022</v>
      </c>
      <c r="C553" s="9">
        <v>4.3</v>
      </c>
    </row>
    <row r="554" spans="1:3" x14ac:dyDescent="0.25">
      <c r="A554" s="6" t="s">
        <v>177</v>
      </c>
      <c r="B554" s="9">
        <v>21924</v>
      </c>
      <c r="C554" s="9">
        <v>7.4</v>
      </c>
    </row>
    <row r="555" spans="1:3" x14ac:dyDescent="0.25">
      <c r="A555" s="6" t="s">
        <v>4454</v>
      </c>
      <c r="B555" s="9">
        <v>33584</v>
      </c>
      <c r="C555" s="9">
        <v>4</v>
      </c>
    </row>
    <row r="556" spans="1:3" x14ac:dyDescent="0.25">
      <c r="A556" s="6" t="s">
        <v>4406</v>
      </c>
      <c r="B556" s="9">
        <v>55192</v>
      </c>
      <c r="C556" s="9">
        <v>4.0999999999999996</v>
      </c>
    </row>
    <row r="557" spans="1:3" x14ac:dyDescent="0.25">
      <c r="A557" s="6" t="s">
        <v>982</v>
      </c>
      <c r="B557" s="9">
        <v>24780</v>
      </c>
      <c r="C557" s="9">
        <v>4.4000000000000004</v>
      </c>
    </row>
    <row r="558" spans="1:3" x14ac:dyDescent="0.25">
      <c r="A558" s="6" t="s">
        <v>3131</v>
      </c>
      <c r="B558" s="9">
        <v>21916</v>
      </c>
      <c r="C558" s="9">
        <v>4.2</v>
      </c>
    </row>
    <row r="559" spans="1:3" x14ac:dyDescent="0.25">
      <c r="A559" s="6" t="s">
        <v>118</v>
      </c>
      <c r="B559" s="9">
        <v>6787</v>
      </c>
      <c r="C559" s="9">
        <v>12.600000000000001</v>
      </c>
    </row>
    <row r="560" spans="1:3" x14ac:dyDescent="0.25">
      <c r="A560" s="6" t="s">
        <v>2689</v>
      </c>
      <c r="B560" s="9">
        <v>2792</v>
      </c>
      <c r="C560" s="9">
        <v>8</v>
      </c>
    </row>
    <row r="561" spans="1:3" x14ac:dyDescent="0.25">
      <c r="A561" s="6" t="s">
        <v>10065</v>
      </c>
      <c r="B561" s="9">
        <v>2162</v>
      </c>
      <c r="C561" s="9">
        <v>3.9</v>
      </c>
    </row>
    <row r="562" spans="1:3" x14ac:dyDescent="0.25">
      <c r="A562" s="6" t="s">
        <v>2742</v>
      </c>
      <c r="B562" s="9">
        <v>83996</v>
      </c>
      <c r="C562" s="9">
        <v>3.5</v>
      </c>
    </row>
    <row r="563" spans="1:3" x14ac:dyDescent="0.25">
      <c r="A563" s="6" t="s">
        <v>10738</v>
      </c>
      <c r="B563" s="9">
        <v>4200</v>
      </c>
      <c r="C563" s="9">
        <v>3.7</v>
      </c>
    </row>
    <row r="564" spans="1:3" x14ac:dyDescent="0.25">
      <c r="A564" s="6" t="s">
        <v>5493</v>
      </c>
      <c r="B564" s="9">
        <v>11074</v>
      </c>
      <c r="C564" s="9">
        <v>4.3</v>
      </c>
    </row>
    <row r="565" spans="1:3" x14ac:dyDescent="0.25">
      <c r="A565" s="6" t="s">
        <v>9690</v>
      </c>
      <c r="B565" s="9">
        <v>618</v>
      </c>
      <c r="C565" s="9">
        <v>4.0999999999999996</v>
      </c>
    </row>
    <row r="566" spans="1:3" x14ac:dyDescent="0.25">
      <c r="A566" s="6" t="s">
        <v>2190</v>
      </c>
      <c r="B566" s="9">
        <v>19763</v>
      </c>
      <c r="C566" s="9">
        <v>4.4000000000000004</v>
      </c>
    </row>
    <row r="567" spans="1:3" x14ac:dyDescent="0.25">
      <c r="A567" s="6" t="s">
        <v>6843</v>
      </c>
      <c r="B567" s="9">
        <v>1674</v>
      </c>
      <c r="C567" s="9">
        <v>4.5</v>
      </c>
    </row>
    <row r="568" spans="1:3" x14ac:dyDescent="0.25">
      <c r="A568" s="6" t="s">
        <v>7070</v>
      </c>
      <c r="B568" s="9">
        <v>4951</v>
      </c>
      <c r="C568" s="9">
        <v>4.5</v>
      </c>
    </row>
    <row r="569" spans="1:3" x14ac:dyDescent="0.25">
      <c r="A569" s="6" t="s">
        <v>4829</v>
      </c>
      <c r="B569" s="9">
        <v>47521</v>
      </c>
      <c r="C569" s="9">
        <v>3.9</v>
      </c>
    </row>
    <row r="570" spans="1:3" x14ac:dyDescent="0.25">
      <c r="A570" s="6" t="s">
        <v>9238</v>
      </c>
      <c r="B570" s="9">
        <v>13251</v>
      </c>
      <c r="C570" s="9">
        <v>4.3</v>
      </c>
    </row>
    <row r="571" spans="1:3" x14ac:dyDescent="0.25">
      <c r="A571" s="6" t="s">
        <v>6161</v>
      </c>
      <c r="B571" s="9">
        <v>42775</v>
      </c>
      <c r="C571" s="9">
        <v>4.2</v>
      </c>
    </row>
    <row r="572" spans="1:3" x14ac:dyDescent="0.25">
      <c r="A572" s="6" t="s">
        <v>4132</v>
      </c>
      <c r="B572" s="9">
        <v>15295</v>
      </c>
      <c r="C572" s="9">
        <v>3.5</v>
      </c>
    </row>
    <row r="573" spans="1:3" x14ac:dyDescent="0.25">
      <c r="A573" s="6" t="s">
        <v>2164</v>
      </c>
      <c r="B573" s="9">
        <v>3518</v>
      </c>
      <c r="C573" s="9">
        <v>3.9</v>
      </c>
    </row>
    <row r="574" spans="1:3" x14ac:dyDescent="0.25">
      <c r="A574" s="6" t="s">
        <v>7785</v>
      </c>
      <c r="B574" s="9">
        <v>16166</v>
      </c>
      <c r="C574" s="9">
        <v>3.9</v>
      </c>
    </row>
    <row r="575" spans="1:3" x14ac:dyDescent="0.25">
      <c r="A575" s="6" t="s">
        <v>9036</v>
      </c>
      <c r="B575" s="9">
        <v>4580</v>
      </c>
      <c r="C575" s="9">
        <v>4.2</v>
      </c>
    </row>
    <row r="576" spans="1:3" x14ac:dyDescent="0.25">
      <c r="A576" s="6" t="s">
        <v>6677</v>
      </c>
      <c r="B576" s="9">
        <v>6183</v>
      </c>
      <c r="C576" s="9">
        <v>4.3</v>
      </c>
    </row>
    <row r="577" spans="1:3" x14ac:dyDescent="0.25">
      <c r="A577" s="6" t="s">
        <v>10692</v>
      </c>
      <c r="B577" s="9">
        <v>1065</v>
      </c>
      <c r="C577" s="9">
        <v>4.5</v>
      </c>
    </row>
    <row r="578" spans="1:3" x14ac:dyDescent="0.25">
      <c r="A578" s="6" t="s">
        <v>1075</v>
      </c>
      <c r="B578" s="9">
        <v>10480</v>
      </c>
      <c r="C578" s="9">
        <v>3.9</v>
      </c>
    </row>
    <row r="579" spans="1:3" x14ac:dyDescent="0.25">
      <c r="A579" s="6" t="s">
        <v>3798</v>
      </c>
      <c r="B579" s="9">
        <v>28978</v>
      </c>
      <c r="C579" s="9">
        <v>4.5</v>
      </c>
    </row>
    <row r="580" spans="1:3" x14ac:dyDescent="0.25">
      <c r="A580" s="6" t="s">
        <v>7555</v>
      </c>
      <c r="B580" s="9">
        <v>17218</v>
      </c>
      <c r="C580" s="9">
        <v>4.2</v>
      </c>
    </row>
    <row r="581" spans="1:3" x14ac:dyDescent="0.25">
      <c r="A581" s="6" t="s">
        <v>11027</v>
      </c>
      <c r="B581" s="9">
        <v>1108</v>
      </c>
      <c r="C581" s="9">
        <v>4</v>
      </c>
    </row>
    <row r="582" spans="1:3" x14ac:dyDescent="0.25">
      <c r="A582" s="6" t="s">
        <v>2816</v>
      </c>
      <c r="B582" s="9">
        <v>14404</v>
      </c>
      <c r="C582" s="9">
        <v>4</v>
      </c>
    </row>
    <row r="583" spans="1:3" x14ac:dyDescent="0.25">
      <c r="A583" s="6" t="s">
        <v>215</v>
      </c>
      <c r="B583" s="9">
        <v>34899</v>
      </c>
      <c r="C583" s="9">
        <v>4.2</v>
      </c>
    </row>
    <row r="584" spans="1:3" x14ac:dyDescent="0.25">
      <c r="A584" s="6" t="s">
        <v>5745</v>
      </c>
      <c r="B584" s="9">
        <v>6676</v>
      </c>
      <c r="C584" s="9">
        <v>4.2</v>
      </c>
    </row>
    <row r="585" spans="1:3" x14ac:dyDescent="0.25">
      <c r="A585" s="6" t="s">
        <v>3610</v>
      </c>
      <c r="B585" s="9">
        <v>12982</v>
      </c>
      <c r="C585" s="9">
        <v>7.8</v>
      </c>
    </row>
    <row r="586" spans="1:3" x14ac:dyDescent="0.25">
      <c r="A586" s="6" t="s">
        <v>2117</v>
      </c>
      <c r="B586" s="9">
        <v>538</v>
      </c>
      <c r="C586" s="9">
        <v>3.8</v>
      </c>
    </row>
    <row r="587" spans="1:3" x14ac:dyDescent="0.25">
      <c r="A587" s="6" t="s">
        <v>9782</v>
      </c>
      <c r="B587" s="9">
        <v>8948</v>
      </c>
      <c r="C587" s="9">
        <v>4.4000000000000004</v>
      </c>
    </row>
    <row r="588" spans="1:3" x14ac:dyDescent="0.25">
      <c r="A588" s="6" t="s">
        <v>3498</v>
      </c>
      <c r="B588" s="9">
        <v>21666</v>
      </c>
      <c r="C588" s="9">
        <v>8.6</v>
      </c>
    </row>
    <row r="589" spans="1:3" x14ac:dyDescent="0.25">
      <c r="A589" s="6" t="s">
        <v>5270</v>
      </c>
      <c r="B589" s="9">
        <v>26194</v>
      </c>
      <c r="C589" s="9">
        <v>4.5</v>
      </c>
    </row>
    <row r="590" spans="1:3" x14ac:dyDescent="0.25">
      <c r="A590" s="6" t="s">
        <v>9430</v>
      </c>
      <c r="B590" s="9">
        <v>925</v>
      </c>
      <c r="C590" s="9">
        <v>4.0999999999999996</v>
      </c>
    </row>
    <row r="591" spans="1:3" x14ac:dyDescent="0.25">
      <c r="A591" s="6" t="s">
        <v>444</v>
      </c>
      <c r="B591" s="9">
        <v>14128</v>
      </c>
      <c r="C591" s="9">
        <v>8.6</v>
      </c>
    </row>
    <row r="592" spans="1:3" x14ac:dyDescent="0.25">
      <c r="A592" s="6" t="s">
        <v>52</v>
      </c>
      <c r="B592" s="9">
        <v>50715</v>
      </c>
      <c r="C592" s="9">
        <v>12.600000000000001</v>
      </c>
    </row>
    <row r="593" spans="1:3" x14ac:dyDescent="0.25">
      <c r="A593" s="6" t="s">
        <v>97</v>
      </c>
      <c r="B593" s="9">
        <v>40173</v>
      </c>
      <c r="C593" s="9">
        <v>12.899999999999999</v>
      </c>
    </row>
    <row r="594" spans="1:3" x14ac:dyDescent="0.25">
      <c r="A594" s="6" t="s">
        <v>4535</v>
      </c>
      <c r="B594" s="9">
        <v>3066</v>
      </c>
      <c r="C594" s="9">
        <v>3.8</v>
      </c>
    </row>
    <row r="595" spans="1:3" x14ac:dyDescent="0.25">
      <c r="A595" s="6" t="s">
        <v>5308</v>
      </c>
      <c r="B595" s="9">
        <v>25910</v>
      </c>
      <c r="C595" s="9">
        <v>3.6</v>
      </c>
    </row>
    <row r="596" spans="1:3" x14ac:dyDescent="0.25">
      <c r="A596" s="6" t="s">
        <v>7832</v>
      </c>
      <c r="B596" s="9">
        <v>14062</v>
      </c>
      <c r="C596" s="9">
        <v>3.8</v>
      </c>
    </row>
    <row r="597" spans="1:3" x14ac:dyDescent="0.25">
      <c r="A597" s="6" t="s">
        <v>10027</v>
      </c>
      <c r="B597" s="9">
        <v>1988</v>
      </c>
      <c r="C597" s="9">
        <v>3.6</v>
      </c>
    </row>
    <row r="598" spans="1:3" x14ac:dyDescent="0.25">
      <c r="A598" s="6" t="s">
        <v>712</v>
      </c>
      <c r="B598" s="9">
        <v>1045</v>
      </c>
      <c r="C598" s="9">
        <v>4.0999999999999996</v>
      </c>
    </row>
    <row r="599" spans="1:3" x14ac:dyDescent="0.25">
      <c r="A599" s="6" t="s">
        <v>5026</v>
      </c>
      <c r="B599" s="9">
        <v>15790</v>
      </c>
      <c r="C599" s="9">
        <v>4.3</v>
      </c>
    </row>
    <row r="600" spans="1:3" x14ac:dyDescent="0.25">
      <c r="A600" s="6" t="s">
        <v>1400</v>
      </c>
      <c r="B600" s="9">
        <v>339</v>
      </c>
      <c r="C600" s="9">
        <v>3.6</v>
      </c>
    </row>
    <row r="601" spans="1:3" x14ac:dyDescent="0.25">
      <c r="A601" s="6" t="s">
        <v>9421</v>
      </c>
      <c r="B601" s="9">
        <v>7988</v>
      </c>
      <c r="C601" s="9">
        <v>3.8</v>
      </c>
    </row>
    <row r="602" spans="1:3" x14ac:dyDescent="0.25">
      <c r="A602" s="6" t="s">
        <v>6374</v>
      </c>
      <c r="B602" s="9">
        <v>4541</v>
      </c>
      <c r="C602" s="9">
        <v>4.2</v>
      </c>
    </row>
    <row r="603" spans="1:3" x14ac:dyDescent="0.25">
      <c r="A603" s="6" t="s">
        <v>995</v>
      </c>
      <c r="B603" s="9">
        <v>6088</v>
      </c>
      <c r="C603" s="9">
        <v>4.2</v>
      </c>
    </row>
    <row r="604" spans="1:3" x14ac:dyDescent="0.25">
      <c r="A604" s="6" t="s">
        <v>1720</v>
      </c>
      <c r="B604" s="9">
        <v>2651</v>
      </c>
      <c r="C604" s="9">
        <v>4.3</v>
      </c>
    </row>
    <row r="605" spans="1:3" x14ac:dyDescent="0.25">
      <c r="A605" s="6" t="s">
        <v>1180</v>
      </c>
      <c r="B605" s="9">
        <v>2651</v>
      </c>
      <c r="C605" s="9">
        <v>4.3</v>
      </c>
    </row>
    <row r="606" spans="1:3" x14ac:dyDescent="0.25">
      <c r="A606" s="6" t="s">
        <v>6553</v>
      </c>
      <c r="B606" s="9">
        <v>4149</v>
      </c>
      <c r="C606" s="9">
        <v>4.2</v>
      </c>
    </row>
    <row r="607" spans="1:3" x14ac:dyDescent="0.25">
      <c r="A607" s="6" t="s">
        <v>4645</v>
      </c>
      <c r="B607" s="9">
        <v>4567</v>
      </c>
      <c r="C607" s="9">
        <v>4.2</v>
      </c>
    </row>
    <row r="608" spans="1:3" x14ac:dyDescent="0.25">
      <c r="A608" s="6" t="s">
        <v>4229</v>
      </c>
      <c r="B608" s="9">
        <v>7199</v>
      </c>
      <c r="C608" s="9">
        <v>4</v>
      </c>
    </row>
    <row r="609" spans="1:3" x14ac:dyDescent="0.25">
      <c r="A609" s="6" t="s">
        <v>7160</v>
      </c>
      <c r="B609" s="9">
        <v>1462</v>
      </c>
      <c r="C609" s="9">
        <v>3.9</v>
      </c>
    </row>
    <row r="610" spans="1:3" x14ac:dyDescent="0.25">
      <c r="A610" s="6" t="s">
        <v>4278</v>
      </c>
      <c r="B610" s="9">
        <v>28324</v>
      </c>
      <c r="C610" s="9">
        <v>3.7</v>
      </c>
    </row>
    <row r="611" spans="1:3" x14ac:dyDescent="0.25">
      <c r="A611" s="6" t="s">
        <v>5937</v>
      </c>
      <c r="B611" s="9">
        <v>8537</v>
      </c>
      <c r="C611" s="9">
        <v>4.2</v>
      </c>
    </row>
    <row r="612" spans="1:3" x14ac:dyDescent="0.25">
      <c r="A612" s="6" t="s">
        <v>7913</v>
      </c>
      <c r="B612" s="9">
        <v>1051</v>
      </c>
      <c r="C612" s="9">
        <v>4.0999999999999996</v>
      </c>
    </row>
    <row r="613" spans="1:3" x14ac:dyDescent="0.25">
      <c r="A613" s="6" t="s">
        <v>2699</v>
      </c>
      <c r="B613" s="9">
        <v>18202</v>
      </c>
      <c r="C613" s="9">
        <v>3.6</v>
      </c>
    </row>
    <row r="614" spans="1:3" x14ac:dyDescent="0.25">
      <c r="A614" s="6" t="s">
        <v>2326</v>
      </c>
      <c r="B614" s="9">
        <v>58162</v>
      </c>
      <c r="C614" s="9">
        <v>3.9</v>
      </c>
    </row>
    <row r="615" spans="1:3" x14ac:dyDescent="0.25">
      <c r="A615" s="6" t="s">
        <v>6749</v>
      </c>
      <c r="B615" s="9">
        <v>4199</v>
      </c>
      <c r="C615" s="9">
        <v>3.6</v>
      </c>
    </row>
    <row r="616" spans="1:3" x14ac:dyDescent="0.25">
      <c r="A616" s="6" t="s">
        <v>6077</v>
      </c>
      <c r="B616" s="9">
        <v>21762</v>
      </c>
      <c r="C616" s="9">
        <v>3.5</v>
      </c>
    </row>
    <row r="617" spans="1:3" x14ac:dyDescent="0.25">
      <c r="A617" s="6" t="s">
        <v>1522</v>
      </c>
      <c r="B617" s="9">
        <v>479</v>
      </c>
      <c r="C617" s="9">
        <v>4</v>
      </c>
    </row>
    <row r="618" spans="1:3" x14ac:dyDescent="0.25">
      <c r="A618" s="6" t="s">
        <v>77</v>
      </c>
      <c r="B618" s="9">
        <v>91233</v>
      </c>
      <c r="C618" s="9">
        <v>12.899999999999999</v>
      </c>
    </row>
    <row r="619" spans="1:3" x14ac:dyDescent="0.25">
      <c r="A619" s="6" t="s">
        <v>161</v>
      </c>
      <c r="B619" s="9">
        <v>23952</v>
      </c>
      <c r="C619" s="9">
        <v>8.6</v>
      </c>
    </row>
    <row r="620" spans="1:3" x14ac:dyDescent="0.25">
      <c r="A620" s="6" t="s">
        <v>7894</v>
      </c>
      <c r="B620" s="9">
        <v>19621</v>
      </c>
      <c r="C620" s="9">
        <v>4.2</v>
      </c>
    </row>
    <row r="621" spans="1:3" x14ac:dyDescent="0.25">
      <c r="A621" s="6" t="s">
        <v>4793</v>
      </c>
      <c r="B621" s="9">
        <v>87798</v>
      </c>
      <c r="C621" s="9">
        <v>3.7</v>
      </c>
    </row>
    <row r="622" spans="1:3" x14ac:dyDescent="0.25">
      <c r="A622" s="6" t="s">
        <v>2147</v>
      </c>
      <c r="B622" s="9">
        <v>2951</v>
      </c>
      <c r="C622" s="9">
        <v>4.2</v>
      </c>
    </row>
    <row r="623" spans="1:3" x14ac:dyDescent="0.25">
      <c r="A623" s="6" t="s">
        <v>6497</v>
      </c>
      <c r="B623" s="9">
        <v>10725</v>
      </c>
      <c r="C623" s="9">
        <v>4.0999999999999996</v>
      </c>
    </row>
    <row r="624" spans="1:3" x14ac:dyDescent="0.25">
      <c r="A624" s="6" t="s">
        <v>2677</v>
      </c>
      <c r="B624" s="9">
        <v>4390</v>
      </c>
      <c r="C624" s="9">
        <v>4</v>
      </c>
    </row>
    <row r="625" spans="1:3" x14ac:dyDescent="0.25">
      <c r="A625" s="6" t="s">
        <v>4111</v>
      </c>
      <c r="B625" s="9">
        <v>3369</v>
      </c>
      <c r="C625" s="9">
        <v>3.7</v>
      </c>
    </row>
    <row r="626" spans="1:3" x14ac:dyDescent="0.25">
      <c r="A626" s="6" t="s">
        <v>6421</v>
      </c>
      <c r="B626" s="9">
        <v>13049</v>
      </c>
      <c r="C626" s="9">
        <v>3.9</v>
      </c>
    </row>
    <row r="627" spans="1:3" x14ac:dyDescent="0.25">
      <c r="A627" s="6" t="s">
        <v>6592</v>
      </c>
      <c r="B627" s="9">
        <v>22420</v>
      </c>
      <c r="C627" s="9">
        <v>4.5</v>
      </c>
    </row>
    <row r="628" spans="1:3" x14ac:dyDescent="0.25">
      <c r="A628" s="6" t="s">
        <v>2095</v>
      </c>
      <c r="B628" s="9">
        <v>151</v>
      </c>
      <c r="C628" s="9">
        <v>4</v>
      </c>
    </row>
    <row r="629" spans="1:3" x14ac:dyDescent="0.25">
      <c r="A629" s="6" t="s">
        <v>2577</v>
      </c>
      <c r="B629" s="9">
        <v>37817</v>
      </c>
      <c r="C629" s="9">
        <v>4</v>
      </c>
    </row>
    <row r="630" spans="1:3" x14ac:dyDescent="0.25">
      <c r="A630" s="6" t="s">
        <v>2004</v>
      </c>
      <c r="B630" s="9">
        <v>163</v>
      </c>
      <c r="C630" s="9">
        <v>4.2</v>
      </c>
    </row>
    <row r="631" spans="1:3" x14ac:dyDescent="0.25">
      <c r="A631" s="6" t="s">
        <v>8722</v>
      </c>
      <c r="B631" s="9">
        <v>4978</v>
      </c>
      <c r="C631" s="9">
        <v>4</v>
      </c>
    </row>
    <row r="632" spans="1:3" x14ac:dyDescent="0.25">
      <c r="A632" s="6" t="s">
        <v>8695</v>
      </c>
      <c r="B632" s="9">
        <v>3837</v>
      </c>
      <c r="C632" s="9">
        <v>4.4000000000000004</v>
      </c>
    </row>
    <row r="633" spans="1:3" x14ac:dyDescent="0.25">
      <c r="A633" s="6" t="s">
        <v>1285</v>
      </c>
      <c r="B633" s="9">
        <v>490</v>
      </c>
      <c r="C633" s="9">
        <v>3.7</v>
      </c>
    </row>
    <row r="634" spans="1:3" x14ac:dyDescent="0.25">
      <c r="A634" s="6" t="s">
        <v>8549</v>
      </c>
      <c r="B634" s="9">
        <v>1771</v>
      </c>
      <c r="C634" s="9">
        <v>4.4000000000000004</v>
      </c>
    </row>
    <row r="635" spans="1:3" x14ac:dyDescent="0.25">
      <c r="A635" s="6" t="s">
        <v>7803</v>
      </c>
      <c r="B635" s="9">
        <v>14391</v>
      </c>
      <c r="C635" s="9">
        <v>4.0999999999999996</v>
      </c>
    </row>
    <row r="636" spans="1:3" x14ac:dyDescent="0.25">
      <c r="A636" s="6" t="s">
        <v>6573</v>
      </c>
      <c r="B636" s="9">
        <v>41398</v>
      </c>
      <c r="C636" s="9">
        <v>4.4000000000000004</v>
      </c>
    </row>
    <row r="637" spans="1:3" x14ac:dyDescent="0.25">
      <c r="A637" s="6" t="s">
        <v>5373</v>
      </c>
      <c r="B637" s="9">
        <v>69585</v>
      </c>
      <c r="C637" s="9">
        <v>4.4000000000000004</v>
      </c>
    </row>
    <row r="638" spans="1:3" x14ac:dyDescent="0.25">
      <c r="A638" s="6" t="s">
        <v>3460</v>
      </c>
      <c r="B638" s="9">
        <v>14266</v>
      </c>
      <c r="C638" s="9">
        <v>3.9</v>
      </c>
    </row>
    <row r="639" spans="1:3" x14ac:dyDescent="0.25">
      <c r="A639" s="6" t="s">
        <v>2048</v>
      </c>
      <c r="B639" s="9">
        <v>3049</v>
      </c>
      <c r="C639" s="9">
        <v>4.3</v>
      </c>
    </row>
    <row r="640" spans="1:3" x14ac:dyDescent="0.25">
      <c r="A640" s="6" t="s">
        <v>8814</v>
      </c>
      <c r="B640" s="9">
        <v>4664</v>
      </c>
      <c r="C640" s="9">
        <v>4.2</v>
      </c>
    </row>
    <row r="641" spans="1:3" x14ac:dyDescent="0.25">
      <c r="A641" s="6" t="s">
        <v>9516</v>
      </c>
      <c r="B641" s="9">
        <v>1954</v>
      </c>
      <c r="C641" s="9">
        <v>4.3</v>
      </c>
    </row>
    <row r="642" spans="1:3" x14ac:dyDescent="0.25">
      <c r="A642" s="6" t="s">
        <v>9339</v>
      </c>
      <c r="B642" s="9">
        <v>2299</v>
      </c>
      <c r="C642" s="9">
        <v>4.3</v>
      </c>
    </row>
    <row r="643" spans="1:3" x14ac:dyDescent="0.25">
      <c r="A643" s="6" t="s">
        <v>4203</v>
      </c>
      <c r="B643" s="9">
        <v>161677</v>
      </c>
      <c r="C643" s="9">
        <v>4.0999999999999996</v>
      </c>
    </row>
    <row r="644" spans="1:3" x14ac:dyDescent="0.25">
      <c r="A644" s="6" t="s">
        <v>5234</v>
      </c>
      <c r="B644" s="9">
        <v>2804</v>
      </c>
      <c r="C644" s="9">
        <v>3.3</v>
      </c>
    </row>
    <row r="645" spans="1:3" x14ac:dyDescent="0.25">
      <c r="A645" s="6" t="s">
        <v>9384</v>
      </c>
      <c r="B645" s="9">
        <v>743</v>
      </c>
      <c r="C645" s="9">
        <v>4</v>
      </c>
    </row>
    <row r="646" spans="1:3" x14ac:dyDescent="0.25">
      <c r="A646" s="6" t="s">
        <v>663</v>
      </c>
      <c r="B646" s="9">
        <v>94363</v>
      </c>
      <c r="C646" s="9">
        <v>4.2</v>
      </c>
    </row>
    <row r="647" spans="1:3" x14ac:dyDescent="0.25">
      <c r="A647" s="6" t="s">
        <v>44</v>
      </c>
      <c r="B647" s="9">
        <v>283091</v>
      </c>
      <c r="C647" s="9">
        <v>12.600000000000001</v>
      </c>
    </row>
    <row r="648" spans="1:3" x14ac:dyDescent="0.25">
      <c r="A648" s="6" t="s">
        <v>3600</v>
      </c>
      <c r="B648" s="9">
        <v>36384</v>
      </c>
      <c r="C648" s="9">
        <v>4</v>
      </c>
    </row>
    <row r="649" spans="1:3" x14ac:dyDescent="0.25">
      <c r="A649" s="6" t="s">
        <v>9002</v>
      </c>
      <c r="B649" s="9">
        <v>5178</v>
      </c>
      <c r="C649" s="9">
        <v>4.2</v>
      </c>
    </row>
    <row r="650" spans="1:3" x14ac:dyDescent="0.25">
      <c r="A650" s="6" t="s">
        <v>4385</v>
      </c>
      <c r="B650" s="9">
        <v>11716</v>
      </c>
      <c r="C650" s="9">
        <v>4.0999999999999996</v>
      </c>
    </row>
    <row r="651" spans="1:3" x14ac:dyDescent="0.25">
      <c r="A651" s="6" t="s">
        <v>5700</v>
      </c>
      <c r="B651" s="9">
        <v>26423</v>
      </c>
      <c r="C651" s="9">
        <v>4</v>
      </c>
    </row>
    <row r="652" spans="1:3" x14ac:dyDescent="0.25">
      <c r="A652" s="6" t="s">
        <v>3295</v>
      </c>
      <c r="B652" s="9">
        <v>92588</v>
      </c>
      <c r="C652" s="9">
        <v>4</v>
      </c>
    </row>
    <row r="653" spans="1:3" x14ac:dyDescent="0.25">
      <c r="A653" s="6" t="s">
        <v>2239</v>
      </c>
      <c r="B653" s="9">
        <v>178912</v>
      </c>
      <c r="C653" s="9">
        <v>4.3</v>
      </c>
    </row>
    <row r="654" spans="1:3" x14ac:dyDescent="0.25">
      <c r="A654" s="6" t="s">
        <v>2886</v>
      </c>
      <c r="B654" s="9">
        <v>178912</v>
      </c>
      <c r="C654" s="9">
        <v>4.3</v>
      </c>
    </row>
    <row r="655" spans="1:3" x14ac:dyDescent="0.25">
      <c r="A655" s="6" t="s">
        <v>2371</v>
      </c>
      <c r="B655" s="9">
        <v>178912</v>
      </c>
      <c r="C655" s="9">
        <v>4.3</v>
      </c>
    </row>
    <row r="656" spans="1:3" x14ac:dyDescent="0.25">
      <c r="A656" s="6" t="s">
        <v>6516</v>
      </c>
      <c r="B656" s="9">
        <v>5736</v>
      </c>
      <c r="C656" s="9">
        <v>4</v>
      </c>
    </row>
    <row r="657" spans="1:3" x14ac:dyDescent="0.25">
      <c r="A657" s="6" t="s">
        <v>8974</v>
      </c>
      <c r="B657" s="9">
        <v>1728</v>
      </c>
      <c r="C657" s="9">
        <v>4.0999999999999996</v>
      </c>
    </row>
    <row r="658" spans="1:3" x14ac:dyDescent="0.25">
      <c r="A658" s="6" t="s">
        <v>6468</v>
      </c>
      <c r="B658" s="9">
        <v>2623</v>
      </c>
      <c r="C658" s="9">
        <v>4.3</v>
      </c>
    </row>
    <row r="659" spans="1:3" x14ac:dyDescent="0.25">
      <c r="A659" s="6" t="s">
        <v>5766</v>
      </c>
      <c r="B659" s="9">
        <v>18656</v>
      </c>
      <c r="C659" s="9">
        <v>4.0999999999999996</v>
      </c>
    </row>
    <row r="660" spans="1:3" x14ac:dyDescent="0.25">
      <c r="A660" s="6" t="s">
        <v>10474</v>
      </c>
      <c r="B660" s="9">
        <v>2326</v>
      </c>
      <c r="C660" s="9">
        <v>4.3</v>
      </c>
    </row>
    <row r="661" spans="1:3" x14ac:dyDescent="0.25">
      <c r="A661" s="6" t="s">
        <v>5532</v>
      </c>
      <c r="B661" s="9">
        <v>18331</v>
      </c>
      <c r="C661" s="9">
        <v>4.0999999999999996</v>
      </c>
    </row>
    <row r="662" spans="1:3" x14ac:dyDescent="0.25">
      <c r="A662" s="6" t="s">
        <v>3869</v>
      </c>
      <c r="B662" s="9">
        <v>180998</v>
      </c>
      <c r="C662" s="9">
        <v>3.8</v>
      </c>
    </row>
    <row r="663" spans="1:3" x14ac:dyDescent="0.25">
      <c r="A663" s="6" t="s">
        <v>8862</v>
      </c>
      <c r="B663" s="9">
        <v>550</v>
      </c>
      <c r="C663" s="9">
        <v>4.0999999999999996</v>
      </c>
    </row>
    <row r="664" spans="1:3" x14ac:dyDescent="0.25">
      <c r="A664" s="6" t="s">
        <v>3441</v>
      </c>
      <c r="B664" s="9">
        <v>8380</v>
      </c>
      <c r="C664" s="9">
        <v>4</v>
      </c>
    </row>
    <row r="665" spans="1:3" x14ac:dyDescent="0.25">
      <c r="A665" s="6" t="s">
        <v>10426</v>
      </c>
      <c r="B665" s="9">
        <v>1436</v>
      </c>
      <c r="C665" s="9">
        <v>4.3</v>
      </c>
    </row>
    <row r="666" spans="1:3" x14ac:dyDescent="0.25">
      <c r="A666" s="6" t="s">
        <v>3116</v>
      </c>
      <c r="B666" s="9">
        <v>33114</v>
      </c>
      <c r="C666" s="9">
        <v>7.6</v>
      </c>
    </row>
    <row r="667" spans="1:3" x14ac:dyDescent="0.25">
      <c r="A667" s="6" t="s">
        <v>3127</v>
      </c>
      <c r="B667" s="9">
        <v>16557</v>
      </c>
      <c r="C667" s="9">
        <v>3.8</v>
      </c>
    </row>
    <row r="668" spans="1:3" x14ac:dyDescent="0.25">
      <c r="A668" s="6" t="s">
        <v>5834</v>
      </c>
      <c r="B668" s="9">
        <v>7352</v>
      </c>
      <c r="C668" s="9">
        <v>4</v>
      </c>
    </row>
    <row r="669" spans="1:3" x14ac:dyDescent="0.25">
      <c r="A669" s="6" t="s">
        <v>7372</v>
      </c>
      <c r="B669" s="9">
        <v>6530</v>
      </c>
      <c r="C669" s="9">
        <v>4</v>
      </c>
    </row>
    <row r="670" spans="1:3" x14ac:dyDescent="0.25">
      <c r="A670" s="6" t="s">
        <v>5717</v>
      </c>
      <c r="B670" s="9">
        <v>11213</v>
      </c>
      <c r="C670" s="9">
        <v>3.8</v>
      </c>
    </row>
    <row r="671" spans="1:3" x14ac:dyDescent="0.25">
      <c r="A671" s="6" t="s">
        <v>6256</v>
      </c>
      <c r="B671" s="9">
        <v>6233</v>
      </c>
      <c r="C671" s="9">
        <v>4.2</v>
      </c>
    </row>
    <row r="672" spans="1:3" x14ac:dyDescent="0.25">
      <c r="A672" s="6" t="s">
        <v>10406</v>
      </c>
      <c r="B672" s="9">
        <v>1456</v>
      </c>
      <c r="C672" s="9">
        <v>4.0999999999999996</v>
      </c>
    </row>
    <row r="673" spans="1:3" x14ac:dyDescent="0.25">
      <c r="A673" s="6" t="s">
        <v>9590</v>
      </c>
      <c r="B673" s="9">
        <v>992</v>
      </c>
      <c r="C673" s="9">
        <v>0</v>
      </c>
    </row>
    <row r="674" spans="1:3" x14ac:dyDescent="0.25">
      <c r="A674" s="6" t="s">
        <v>919</v>
      </c>
      <c r="B674" s="9">
        <v>3295</v>
      </c>
      <c r="C674" s="9">
        <v>4</v>
      </c>
    </row>
    <row r="675" spans="1:3" x14ac:dyDescent="0.25">
      <c r="A675" s="6" t="s">
        <v>3486</v>
      </c>
      <c r="B675" s="9">
        <v>67260</v>
      </c>
      <c r="C675" s="9">
        <v>4.4000000000000004</v>
      </c>
    </row>
    <row r="676" spans="1:3" x14ac:dyDescent="0.25">
      <c r="A676" s="6" t="s">
        <v>2416</v>
      </c>
      <c r="B676" s="9">
        <v>67259</v>
      </c>
      <c r="C676" s="9">
        <v>4.4000000000000004</v>
      </c>
    </row>
    <row r="677" spans="1:3" x14ac:dyDescent="0.25">
      <c r="A677" s="6" t="s">
        <v>11256</v>
      </c>
      <c r="B677" s="9">
        <v>1090</v>
      </c>
      <c r="C677" s="9">
        <v>4</v>
      </c>
    </row>
    <row r="678" spans="1:3" x14ac:dyDescent="0.25">
      <c r="A678" s="6" t="s">
        <v>4743</v>
      </c>
      <c r="B678" s="9">
        <v>2014</v>
      </c>
      <c r="C678" s="9">
        <v>4.2</v>
      </c>
    </row>
    <row r="679" spans="1:3" x14ac:dyDescent="0.25">
      <c r="A679" s="6" t="s">
        <v>5410</v>
      </c>
      <c r="B679" s="9">
        <v>4736</v>
      </c>
      <c r="C679" s="9">
        <v>4.4000000000000004</v>
      </c>
    </row>
    <row r="680" spans="1:3" x14ac:dyDescent="0.25">
      <c r="A680" s="6" t="s">
        <v>696</v>
      </c>
      <c r="B680" s="9">
        <v>1097</v>
      </c>
      <c r="C680" s="9">
        <v>3.7</v>
      </c>
    </row>
    <row r="681" spans="1:3" x14ac:dyDescent="0.25">
      <c r="A681" s="6" t="s">
        <v>4212</v>
      </c>
      <c r="B681" s="9">
        <v>21372</v>
      </c>
      <c r="C681" s="9">
        <v>3.9</v>
      </c>
    </row>
    <row r="682" spans="1:3" x14ac:dyDescent="0.25">
      <c r="A682" s="6" t="s">
        <v>6264</v>
      </c>
      <c r="B682" s="9">
        <v>10541</v>
      </c>
      <c r="C682" s="9">
        <v>4.5</v>
      </c>
    </row>
    <row r="683" spans="1:3" x14ac:dyDescent="0.25">
      <c r="A683" s="6" t="s">
        <v>10617</v>
      </c>
      <c r="B683" s="9">
        <v>1672</v>
      </c>
      <c r="C683" s="9">
        <v>3.9</v>
      </c>
    </row>
    <row r="684" spans="1:3" x14ac:dyDescent="0.25">
      <c r="A684" s="6" t="s">
        <v>6020</v>
      </c>
      <c r="B684" s="9">
        <v>4099</v>
      </c>
      <c r="C684" s="9">
        <v>4.5</v>
      </c>
    </row>
    <row r="685" spans="1:3" x14ac:dyDescent="0.25">
      <c r="A685" s="6" t="s">
        <v>3572</v>
      </c>
      <c r="B685" s="9">
        <v>4674</v>
      </c>
      <c r="C685" s="9">
        <v>4.3</v>
      </c>
    </row>
    <row r="686" spans="1:3" x14ac:dyDescent="0.25">
      <c r="A686" s="6" t="s">
        <v>2363</v>
      </c>
      <c r="B686" s="9">
        <v>15970</v>
      </c>
      <c r="C686" s="9">
        <v>4.3</v>
      </c>
    </row>
    <row r="687" spans="1:3" x14ac:dyDescent="0.25">
      <c r="A687" s="6" t="s">
        <v>4368</v>
      </c>
      <c r="B687" s="9">
        <v>12958</v>
      </c>
      <c r="C687" s="9">
        <v>3.8</v>
      </c>
    </row>
    <row r="688" spans="1:3" x14ac:dyDescent="0.25">
      <c r="A688" s="6" t="s">
        <v>2793</v>
      </c>
      <c r="B688" s="9">
        <v>11998</v>
      </c>
      <c r="C688" s="9">
        <v>8.1999999999999993</v>
      </c>
    </row>
    <row r="689" spans="1:3" x14ac:dyDescent="0.25">
      <c r="A689" s="6" t="s">
        <v>6383</v>
      </c>
      <c r="B689" s="9">
        <v>76042</v>
      </c>
      <c r="C689" s="9">
        <v>4.2</v>
      </c>
    </row>
    <row r="690" spans="1:3" x14ac:dyDescent="0.25">
      <c r="A690" s="6" t="s">
        <v>7976</v>
      </c>
      <c r="B690" s="9">
        <v>3366</v>
      </c>
      <c r="C690" s="9">
        <v>4.0999999999999996</v>
      </c>
    </row>
    <row r="691" spans="1:3" x14ac:dyDescent="0.25">
      <c r="A691" s="6" t="s">
        <v>8061</v>
      </c>
      <c r="B691" s="9">
        <v>95</v>
      </c>
      <c r="C691" s="9">
        <v>3.8</v>
      </c>
    </row>
    <row r="692" spans="1:3" x14ac:dyDescent="0.25">
      <c r="A692" s="6" t="s">
        <v>9699</v>
      </c>
      <c r="B692" s="9">
        <v>63</v>
      </c>
      <c r="C692" s="9">
        <v>4.0999999999999996</v>
      </c>
    </row>
    <row r="693" spans="1:3" x14ac:dyDescent="0.25">
      <c r="A693" s="6" t="s">
        <v>6919</v>
      </c>
      <c r="B693" s="9">
        <v>5072</v>
      </c>
      <c r="C693" s="9">
        <v>4</v>
      </c>
    </row>
    <row r="694" spans="1:3" x14ac:dyDescent="0.25">
      <c r="A694" s="6" t="s">
        <v>9875</v>
      </c>
      <c r="B694" s="9">
        <v>5206</v>
      </c>
      <c r="C694" s="9">
        <v>4</v>
      </c>
    </row>
    <row r="695" spans="1:3" x14ac:dyDescent="0.25">
      <c r="A695" s="6" t="s">
        <v>8939</v>
      </c>
      <c r="B695" s="9">
        <v>322</v>
      </c>
      <c r="C695" s="9">
        <v>4.0999999999999996</v>
      </c>
    </row>
    <row r="696" spans="1:3" x14ac:dyDescent="0.25">
      <c r="A696" s="6" t="s">
        <v>4954</v>
      </c>
      <c r="B696" s="9">
        <v>20457</v>
      </c>
      <c r="C696" s="9">
        <v>4</v>
      </c>
    </row>
    <row r="697" spans="1:3" x14ac:dyDescent="0.25">
      <c r="A697" s="6" t="s">
        <v>1700</v>
      </c>
      <c r="B697" s="9">
        <v>9378</v>
      </c>
      <c r="C697" s="9">
        <v>4</v>
      </c>
    </row>
    <row r="698" spans="1:3" x14ac:dyDescent="0.25">
      <c r="A698" s="6" t="s">
        <v>11052</v>
      </c>
      <c r="B698" s="9">
        <v>3192</v>
      </c>
      <c r="C698" s="9">
        <v>4.5</v>
      </c>
    </row>
    <row r="699" spans="1:3" x14ac:dyDescent="0.25">
      <c r="A699" s="6" t="s">
        <v>1652</v>
      </c>
      <c r="B699" s="9">
        <v>28791</v>
      </c>
      <c r="C699" s="9">
        <v>4.4000000000000004</v>
      </c>
    </row>
    <row r="700" spans="1:3" x14ac:dyDescent="0.25">
      <c r="A700" s="6" t="s">
        <v>2080</v>
      </c>
      <c r="B700" s="9">
        <v>838</v>
      </c>
      <c r="C700" s="9">
        <v>4.3</v>
      </c>
    </row>
    <row r="701" spans="1:3" x14ac:dyDescent="0.25">
      <c r="A701" s="6" t="s">
        <v>1309</v>
      </c>
      <c r="B701" s="9">
        <v>9378</v>
      </c>
      <c r="C701" s="9">
        <v>4</v>
      </c>
    </row>
    <row r="702" spans="1:3" x14ac:dyDescent="0.25">
      <c r="A702" s="6" t="s">
        <v>5129</v>
      </c>
      <c r="B702" s="9">
        <v>903</v>
      </c>
      <c r="C702" s="9">
        <v>4.2</v>
      </c>
    </row>
    <row r="703" spans="1:3" x14ac:dyDescent="0.25">
      <c r="A703" s="6" t="s">
        <v>2175</v>
      </c>
      <c r="B703" s="9">
        <v>136</v>
      </c>
      <c r="C703" s="9">
        <v>3.8</v>
      </c>
    </row>
    <row r="704" spans="1:3" x14ac:dyDescent="0.25">
      <c r="A704" s="6" t="s">
        <v>1455</v>
      </c>
      <c r="B704" s="9">
        <v>1237</v>
      </c>
      <c r="C704" s="9">
        <v>4.3</v>
      </c>
    </row>
    <row r="705" spans="1:3" x14ac:dyDescent="0.25">
      <c r="A705" s="6" t="s">
        <v>975</v>
      </c>
      <c r="B705" s="9">
        <v>2685</v>
      </c>
      <c r="C705" s="9">
        <v>4.0999999999999996</v>
      </c>
    </row>
    <row r="706" spans="1:3" x14ac:dyDescent="0.25">
      <c r="A706" s="6" t="s">
        <v>1207</v>
      </c>
      <c r="B706" s="9">
        <v>2685</v>
      </c>
      <c r="C706" s="9">
        <v>4.0999999999999996</v>
      </c>
    </row>
    <row r="707" spans="1:3" x14ac:dyDescent="0.25">
      <c r="A707" s="6" t="s">
        <v>1051</v>
      </c>
      <c r="B707" s="9">
        <v>16299</v>
      </c>
      <c r="C707" s="9">
        <v>4.3</v>
      </c>
    </row>
    <row r="708" spans="1:3" x14ac:dyDescent="0.25">
      <c r="A708" s="6" t="s">
        <v>1811</v>
      </c>
      <c r="B708" s="9">
        <v>6347</v>
      </c>
      <c r="C708" s="9">
        <v>4</v>
      </c>
    </row>
    <row r="709" spans="1:3" x14ac:dyDescent="0.25">
      <c r="A709" s="6" t="s">
        <v>5164</v>
      </c>
      <c r="B709" s="9">
        <v>2866</v>
      </c>
      <c r="C709" s="9">
        <v>4.4000000000000004</v>
      </c>
    </row>
    <row r="710" spans="1:3" x14ac:dyDescent="0.25">
      <c r="A710" s="6" t="s">
        <v>10333</v>
      </c>
      <c r="B710" s="9">
        <v>144</v>
      </c>
      <c r="C710" s="9">
        <v>3.9</v>
      </c>
    </row>
    <row r="711" spans="1:3" x14ac:dyDescent="0.25">
      <c r="A711" s="6" t="s">
        <v>4506</v>
      </c>
      <c r="B711" s="9">
        <v>5176</v>
      </c>
      <c r="C711" s="9">
        <v>4.4000000000000004</v>
      </c>
    </row>
    <row r="712" spans="1:3" x14ac:dyDescent="0.25">
      <c r="A712" s="6" t="s">
        <v>262</v>
      </c>
      <c r="B712" s="9">
        <v>1948</v>
      </c>
      <c r="C712" s="9">
        <v>8.6</v>
      </c>
    </row>
    <row r="713" spans="1:3" x14ac:dyDescent="0.25">
      <c r="A713" s="6" t="s">
        <v>1049</v>
      </c>
      <c r="B713" s="9">
        <v>974</v>
      </c>
      <c r="C713" s="9">
        <v>4.3</v>
      </c>
    </row>
    <row r="714" spans="1:3" x14ac:dyDescent="0.25">
      <c r="A714" s="6" t="s">
        <v>8533</v>
      </c>
      <c r="B714" s="9">
        <v>19</v>
      </c>
      <c r="C714" s="9">
        <v>4.5</v>
      </c>
    </row>
    <row r="715" spans="1:3" x14ac:dyDescent="0.25">
      <c r="A715" s="6" t="s">
        <v>611</v>
      </c>
      <c r="B715" s="9">
        <v>902</v>
      </c>
      <c r="C715" s="9">
        <v>3.4</v>
      </c>
    </row>
    <row r="716" spans="1:3" x14ac:dyDescent="0.25">
      <c r="A716" s="6" t="s">
        <v>547</v>
      </c>
      <c r="B716" s="9">
        <v>23196</v>
      </c>
      <c r="C716" s="9">
        <v>12</v>
      </c>
    </row>
    <row r="717" spans="1:3" x14ac:dyDescent="0.25">
      <c r="A717" s="6" t="s">
        <v>1116</v>
      </c>
      <c r="B717" s="9">
        <v>7732</v>
      </c>
      <c r="C717" s="9">
        <v>4</v>
      </c>
    </row>
    <row r="718" spans="1:3" x14ac:dyDescent="0.25">
      <c r="A718" s="6" t="s">
        <v>10644</v>
      </c>
      <c r="B718" s="9">
        <v>1313</v>
      </c>
      <c r="C718" s="9">
        <v>4</v>
      </c>
    </row>
    <row r="719" spans="1:3" x14ac:dyDescent="0.25">
      <c r="A719" s="6" t="s">
        <v>1416</v>
      </c>
      <c r="B719" s="9">
        <v>197</v>
      </c>
      <c r="C719" s="9">
        <v>3.5</v>
      </c>
    </row>
    <row r="720" spans="1:3" x14ac:dyDescent="0.25">
      <c r="A720" s="6" t="s">
        <v>824</v>
      </c>
      <c r="B720" s="9">
        <v>1121</v>
      </c>
      <c r="C720" s="9">
        <v>3.5</v>
      </c>
    </row>
    <row r="721" spans="1:3" x14ac:dyDescent="0.25">
      <c r="A721" s="6" t="s">
        <v>1091</v>
      </c>
      <c r="B721" s="9">
        <v>254</v>
      </c>
      <c r="C721" s="9">
        <v>3.9</v>
      </c>
    </row>
    <row r="722" spans="1:3" x14ac:dyDescent="0.25">
      <c r="A722" s="6" t="s">
        <v>985</v>
      </c>
      <c r="B722" s="9">
        <v>285</v>
      </c>
      <c r="C722" s="9">
        <v>3.2</v>
      </c>
    </row>
    <row r="723" spans="1:3" x14ac:dyDescent="0.25">
      <c r="A723" s="6" t="s">
        <v>1879</v>
      </c>
      <c r="B723" s="9">
        <v>121</v>
      </c>
      <c r="C723" s="9">
        <v>3.5</v>
      </c>
    </row>
    <row r="724" spans="1:3" x14ac:dyDescent="0.25">
      <c r="A724" s="6" t="s">
        <v>2941</v>
      </c>
      <c r="B724" s="9">
        <v>1777</v>
      </c>
      <c r="C724" s="9">
        <v>4.3</v>
      </c>
    </row>
    <row r="725" spans="1:3" x14ac:dyDescent="0.25">
      <c r="A725" s="6" t="s">
        <v>9083</v>
      </c>
      <c r="B725" s="9">
        <v>2116</v>
      </c>
      <c r="C725" s="9">
        <v>4.4000000000000004</v>
      </c>
    </row>
    <row r="726" spans="1:3" x14ac:dyDescent="0.25">
      <c r="A726" s="6" t="s">
        <v>7187</v>
      </c>
      <c r="B726" s="9">
        <v>418</v>
      </c>
      <c r="C726" s="9">
        <v>3.7</v>
      </c>
    </row>
    <row r="727" spans="1:3" x14ac:dyDescent="0.25">
      <c r="A727" s="6" t="s">
        <v>9138</v>
      </c>
      <c r="B727" s="9">
        <v>1802</v>
      </c>
      <c r="C727" s="9">
        <v>4.3</v>
      </c>
    </row>
    <row r="728" spans="1:3" x14ac:dyDescent="0.25">
      <c r="A728" s="6" t="s">
        <v>6583</v>
      </c>
      <c r="B728" s="9">
        <v>5195</v>
      </c>
      <c r="C728" s="9">
        <v>4.0999999999999996</v>
      </c>
    </row>
    <row r="729" spans="1:3" x14ac:dyDescent="0.25">
      <c r="A729" s="6" t="s">
        <v>5035</v>
      </c>
      <c r="B729" s="9">
        <v>14969</v>
      </c>
      <c r="C729" s="9">
        <v>3.9</v>
      </c>
    </row>
    <row r="730" spans="1:3" x14ac:dyDescent="0.25">
      <c r="A730" s="6" t="s">
        <v>10803</v>
      </c>
      <c r="B730" s="9">
        <v>3739</v>
      </c>
      <c r="C730" s="9">
        <v>4.2</v>
      </c>
    </row>
    <row r="731" spans="1:3" x14ac:dyDescent="0.25">
      <c r="A731" s="6" t="s">
        <v>9765</v>
      </c>
      <c r="B731" s="9">
        <v>1021</v>
      </c>
      <c r="C731" s="9">
        <v>4.0999999999999996</v>
      </c>
    </row>
    <row r="732" spans="1:3" x14ac:dyDescent="0.25">
      <c r="A732" s="6" t="s">
        <v>7051</v>
      </c>
      <c r="B732" s="9">
        <v>2908</v>
      </c>
      <c r="C732" s="9">
        <v>4.2</v>
      </c>
    </row>
    <row r="733" spans="1:3" x14ac:dyDescent="0.25">
      <c r="A733" s="6" t="s">
        <v>10501</v>
      </c>
      <c r="B733" s="9">
        <v>63</v>
      </c>
      <c r="C733" s="9">
        <v>3.6</v>
      </c>
    </row>
    <row r="734" spans="1:3" x14ac:dyDescent="0.25">
      <c r="A734" s="6" t="s">
        <v>6871</v>
      </c>
      <c r="B734" s="9">
        <v>3344</v>
      </c>
      <c r="C734" s="9">
        <v>3.8</v>
      </c>
    </row>
    <row r="735" spans="1:3" x14ac:dyDescent="0.25">
      <c r="A735" s="6" t="s">
        <v>4753</v>
      </c>
      <c r="B735" s="9">
        <v>5958</v>
      </c>
      <c r="C735" s="9">
        <v>3.8</v>
      </c>
    </row>
    <row r="736" spans="1:3" x14ac:dyDescent="0.25">
      <c r="A736" s="6" t="s">
        <v>954</v>
      </c>
      <c r="B736" s="9">
        <v>3664</v>
      </c>
      <c r="C736" s="9">
        <v>4.5999999999999996</v>
      </c>
    </row>
    <row r="737" spans="1:3" x14ac:dyDescent="0.25">
      <c r="A737" s="6" t="s">
        <v>7757</v>
      </c>
      <c r="B737" s="9">
        <v>1282</v>
      </c>
      <c r="C737" s="9">
        <v>4</v>
      </c>
    </row>
    <row r="738" spans="1:3" x14ac:dyDescent="0.25">
      <c r="A738" s="6" t="s">
        <v>6648</v>
      </c>
      <c r="B738" s="9">
        <v>2868</v>
      </c>
      <c r="C738" s="9">
        <v>4.2</v>
      </c>
    </row>
    <row r="739" spans="1:3" x14ac:dyDescent="0.25">
      <c r="A739" s="6" t="s">
        <v>9910</v>
      </c>
      <c r="B739" s="9">
        <v>3527</v>
      </c>
      <c r="C739" s="9">
        <v>3.1</v>
      </c>
    </row>
    <row r="740" spans="1:3" x14ac:dyDescent="0.25">
      <c r="A740" s="6" t="s">
        <v>8741</v>
      </c>
      <c r="B740" s="9">
        <v>1811</v>
      </c>
      <c r="C740" s="9">
        <v>4.3</v>
      </c>
    </row>
    <row r="741" spans="1:3" x14ac:dyDescent="0.25">
      <c r="A741" s="6" t="s">
        <v>3891</v>
      </c>
      <c r="B741" s="9">
        <v>141841</v>
      </c>
      <c r="C741" s="9">
        <v>4.0999999999999996</v>
      </c>
    </row>
    <row r="742" spans="1:3" x14ac:dyDescent="0.25">
      <c r="A742" s="6" t="s">
        <v>1846</v>
      </c>
      <c r="B742" s="9">
        <v>708</v>
      </c>
      <c r="C742" s="9">
        <v>3.7</v>
      </c>
    </row>
    <row r="743" spans="1:3" x14ac:dyDescent="0.25">
      <c r="A743" s="6" t="s">
        <v>2173</v>
      </c>
      <c r="B743" s="9">
        <v>838</v>
      </c>
      <c r="C743" s="9">
        <v>4.3</v>
      </c>
    </row>
    <row r="744" spans="1:3" x14ac:dyDescent="0.25">
      <c r="A744" s="6" t="s">
        <v>2907</v>
      </c>
      <c r="B744" s="9">
        <v>32916</v>
      </c>
      <c r="C744" s="9">
        <v>4.2</v>
      </c>
    </row>
    <row r="745" spans="1:3" x14ac:dyDescent="0.25">
      <c r="A745" s="6" t="s">
        <v>2550</v>
      </c>
      <c r="B745" s="9">
        <v>32916</v>
      </c>
      <c r="C745" s="9">
        <v>4.2</v>
      </c>
    </row>
    <row r="746" spans="1:3" x14ac:dyDescent="0.25">
      <c r="A746" s="6" t="s">
        <v>3712</v>
      </c>
      <c r="B746" s="9">
        <v>27790</v>
      </c>
      <c r="C746" s="9">
        <v>4.2</v>
      </c>
    </row>
    <row r="747" spans="1:3" x14ac:dyDescent="0.25">
      <c r="A747" s="6" t="s">
        <v>2567</v>
      </c>
      <c r="B747" s="9">
        <v>7462</v>
      </c>
      <c r="C747" s="9">
        <v>4.4000000000000004</v>
      </c>
    </row>
    <row r="748" spans="1:3" x14ac:dyDescent="0.25">
      <c r="A748" s="6" t="s">
        <v>2383</v>
      </c>
      <c r="B748" s="9">
        <v>8891</v>
      </c>
      <c r="C748" s="9">
        <v>4.4000000000000004</v>
      </c>
    </row>
    <row r="749" spans="1:3" x14ac:dyDescent="0.25">
      <c r="A749" s="6" t="s">
        <v>9811</v>
      </c>
      <c r="B749" s="9">
        <v>330</v>
      </c>
      <c r="C749" s="9">
        <v>4</v>
      </c>
    </row>
    <row r="750" spans="1:3" x14ac:dyDescent="0.25">
      <c r="A750" s="6" t="s">
        <v>8088</v>
      </c>
      <c r="B750" s="9">
        <v>3688</v>
      </c>
      <c r="C750" s="9">
        <v>4.0999999999999996</v>
      </c>
    </row>
    <row r="751" spans="1:3" x14ac:dyDescent="0.25">
      <c r="A751" s="6" t="s">
        <v>8732</v>
      </c>
      <c r="B751" s="9">
        <v>1996</v>
      </c>
      <c r="C751" s="9">
        <v>4.0999999999999996</v>
      </c>
    </row>
    <row r="752" spans="1:3" x14ac:dyDescent="0.25">
      <c r="A752" s="6" t="s">
        <v>9440</v>
      </c>
      <c r="B752" s="9">
        <v>4370</v>
      </c>
      <c r="C752" s="9">
        <v>4.0999999999999996</v>
      </c>
    </row>
    <row r="753" spans="1:3" x14ac:dyDescent="0.25">
      <c r="A753" s="6" t="s">
        <v>5017</v>
      </c>
      <c r="B753" s="9">
        <v>3454</v>
      </c>
      <c r="C753" s="9">
        <v>3.4</v>
      </c>
    </row>
    <row r="754" spans="1:3" x14ac:dyDescent="0.25">
      <c r="A754" s="6" t="s">
        <v>2633</v>
      </c>
      <c r="B754" s="9">
        <v>8599</v>
      </c>
      <c r="C754" s="9">
        <v>4.0999999999999996</v>
      </c>
    </row>
    <row r="755" spans="1:3" x14ac:dyDescent="0.25">
      <c r="A755" s="6" t="s">
        <v>3944</v>
      </c>
      <c r="B755" s="9">
        <v>8751</v>
      </c>
      <c r="C755" s="9">
        <v>4.0999999999999996</v>
      </c>
    </row>
    <row r="756" spans="1:3" x14ac:dyDescent="0.25">
      <c r="A756" s="6" t="s">
        <v>9496</v>
      </c>
      <c r="B756" s="9">
        <v>296</v>
      </c>
      <c r="C756" s="9">
        <v>3.9</v>
      </c>
    </row>
    <row r="757" spans="1:3" x14ac:dyDescent="0.25">
      <c r="A757" s="6" t="s">
        <v>5634</v>
      </c>
      <c r="B757" s="9">
        <v>1208</v>
      </c>
      <c r="C757" s="9">
        <v>4</v>
      </c>
    </row>
    <row r="758" spans="1:3" x14ac:dyDescent="0.25">
      <c r="A758" s="6" t="s">
        <v>6095</v>
      </c>
      <c r="B758" s="9">
        <v>2453</v>
      </c>
      <c r="C758" s="9">
        <v>4.5</v>
      </c>
    </row>
    <row r="759" spans="1:3" x14ac:dyDescent="0.25">
      <c r="A759" s="6" t="s">
        <v>7008</v>
      </c>
      <c r="B759" s="9">
        <v>1667</v>
      </c>
      <c r="C759" s="9">
        <v>4.4000000000000004</v>
      </c>
    </row>
    <row r="760" spans="1:3" x14ac:dyDescent="0.25">
      <c r="A760" s="6" t="s">
        <v>6637</v>
      </c>
      <c r="B760" s="9">
        <v>2806</v>
      </c>
      <c r="C760" s="9">
        <v>4.3</v>
      </c>
    </row>
    <row r="761" spans="1:3" x14ac:dyDescent="0.25">
      <c r="A761" s="6" t="s">
        <v>1263</v>
      </c>
      <c r="B761" s="9">
        <v>2806</v>
      </c>
      <c r="C761" s="9">
        <v>4.3</v>
      </c>
    </row>
    <row r="762" spans="1:3" x14ac:dyDescent="0.25">
      <c r="A762" s="6" t="s">
        <v>6152</v>
      </c>
      <c r="B762" s="9">
        <v>4219</v>
      </c>
      <c r="C762" s="9">
        <v>4.5</v>
      </c>
    </row>
    <row r="763" spans="1:3" x14ac:dyDescent="0.25">
      <c r="A763" s="6" t="s">
        <v>153</v>
      </c>
      <c r="B763" s="9">
        <v>26090</v>
      </c>
      <c r="C763" s="9">
        <v>8.1999999999999993</v>
      </c>
    </row>
    <row r="764" spans="1:3" x14ac:dyDescent="0.25">
      <c r="A764" s="6" t="s">
        <v>8768</v>
      </c>
      <c r="B764" s="9">
        <v>5865</v>
      </c>
      <c r="C764" s="9">
        <v>4.4000000000000004</v>
      </c>
    </row>
    <row r="765" spans="1:3" x14ac:dyDescent="0.25">
      <c r="A765" s="6" t="s">
        <v>68</v>
      </c>
      <c r="B765" s="9">
        <v>45566</v>
      </c>
      <c r="C765" s="9">
        <v>12.299999999999999</v>
      </c>
    </row>
    <row r="766" spans="1:3" x14ac:dyDescent="0.25">
      <c r="A766" s="6" t="s">
        <v>11009</v>
      </c>
      <c r="B766" s="9">
        <v>898</v>
      </c>
      <c r="C766" s="9">
        <v>3.9</v>
      </c>
    </row>
    <row r="767" spans="1:3" x14ac:dyDescent="0.25">
      <c r="A767" s="6" t="s">
        <v>6448</v>
      </c>
      <c r="B767" s="9">
        <v>594</v>
      </c>
      <c r="C767" s="9">
        <v>3.8</v>
      </c>
    </row>
    <row r="768" spans="1:3" x14ac:dyDescent="0.25">
      <c r="A768" s="6" t="s">
        <v>9330</v>
      </c>
      <c r="B768" s="9">
        <v>2449</v>
      </c>
      <c r="C768" s="9">
        <v>3.1</v>
      </c>
    </row>
    <row r="769" spans="1:3" x14ac:dyDescent="0.25">
      <c r="A769" s="6" t="s">
        <v>1323</v>
      </c>
      <c r="B769" s="9">
        <v>789</v>
      </c>
      <c r="C769" s="9">
        <v>4.0999999999999996</v>
      </c>
    </row>
    <row r="770" spans="1:3" x14ac:dyDescent="0.25">
      <c r="A770" s="6" t="s">
        <v>1211</v>
      </c>
      <c r="B770" s="9">
        <v>576</v>
      </c>
      <c r="C770" s="9">
        <v>3.3</v>
      </c>
    </row>
    <row r="771" spans="1:3" x14ac:dyDescent="0.25">
      <c r="A771" s="6" t="s">
        <v>6667</v>
      </c>
      <c r="B771" s="9">
        <v>3530</v>
      </c>
      <c r="C771" s="9">
        <v>4.3</v>
      </c>
    </row>
    <row r="772" spans="1:3" x14ac:dyDescent="0.25">
      <c r="A772" s="6" t="s">
        <v>1951</v>
      </c>
      <c r="B772" s="9">
        <v>1712</v>
      </c>
      <c r="C772" s="9">
        <v>4.4000000000000004</v>
      </c>
    </row>
    <row r="773" spans="1:3" x14ac:dyDescent="0.25">
      <c r="A773" s="6" t="s">
        <v>1898</v>
      </c>
      <c r="B773" s="9">
        <v>112</v>
      </c>
      <c r="C773" s="9">
        <v>4.3</v>
      </c>
    </row>
    <row r="774" spans="1:3" x14ac:dyDescent="0.25">
      <c r="A774" s="6" t="s">
        <v>286</v>
      </c>
      <c r="B774" s="9">
        <v>49741</v>
      </c>
      <c r="C774" s="9">
        <v>7.8</v>
      </c>
    </row>
    <row r="775" spans="1:3" x14ac:dyDescent="0.25">
      <c r="A775" s="6" t="s">
        <v>59</v>
      </c>
      <c r="B775" s="9">
        <v>74611</v>
      </c>
      <c r="C775" s="9">
        <v>11.7</v>
      </c>
    </row>
    <row r="776" spans="1:3" x14ac:dyDescent="0.25">
      <c r="A776" s="6" t="s">
        <v>872</v>
      </c>
      <c r="B776" s="9">
        <v>45238</v>
      </c>
      <c r="C776" s="9">
        <v>4.2</v>
      </c>
    </row>
    <row r="777" spans="1:3" x14ac:dyDescent="0.25">
      <c r="A777" s="6" t="s">
        <v>6392</v>
      </c>
      <c r="B777" s="9">
        <v>485</v>
      </c>
      <c r="C777" s="9">
        <v>4.3</v>
      </c>
    </row>
    <row r="778" spans="1:3" x14ac:dyDescent="0.25">
      <c r="A778" s="6" t="s">
        <v>776</v>
      </c>
      <c r="B778" s="9">
        <v>24871</v>
      </c>
      <c r="C778" s="9">
        <v>3.9</v>
      </c>
    </row>
    <row r="779" spans="1:3" x14ac:dyDescent="0.25">
      <c r="A779" s="6" t="s">
        <v>6309</v>
      </c>
      <c r="B779" s="9">
        <v>357</v>
      </c>
      <c r="C779" s="9">
        <v>4.4000000000000004</v>
      </c>
    </row>
    <row r="780" spans="1:3" x14ac:dyDescent="0.25">
      <c r="A780" s="6" t="s">
        <v>8444</v>
      </c>
      <c r="B780" s="9">
        <v>28629</v>
      </c>
      <c r="C780" s="9">
        <v>4.3</v>
      </c>
    </row>
    <row r="781" spans="1:3" x14ac:dyDescent="0.25">
      <c r="A781" s="6" t="s">
        <v>7060</v>
      </c>
      <c r="B781" s="9">
        <v>2375</v>
      </c>
      <c r="C781" s="9">
        <v>4.2</v>
      </c>
    </row>
    <row r="782" spans="1:3" x14ac:dyDescent="0.25">
      <c r="A782" s="6" t="s">
        <v>5205</v>
      </c>
      <c r="B782" s="9">
        <v>1690</v>
      </c>
      <c r="C782" s="9">
        <v>4.3</v>
      </c>
    </row>
    <row r="783" spans="1:3" x14ac:dyDescent="0.25">
      <c r="A783" s="6" t="s">
        <v>4120</v>
      </c>
      <c r="B783" s="9">
        <v>11827</v>
      </c>
      <c r="C783" s="9">
        <v>3.5</v>
      </c>
    </row>
    <row r="784" spans="1:3" x14ac:dyDescent="0.25">
      <c r="A784" s="6" t="s">
        <v>9919</v>
      </c>
      <c r="B784" s="9">
        <v>617</v>
      </c>
      <c r="C784" s="9">
        <v>3</v>
      </c>
    </row>
    <row r="785" spans="1:3" x14ac:dyDescent="0.25">
      <c r="A785" s="6" t="s">
        <v>10711</v>
      </c>
      <c r="B785" s="9">
        <v>2569</v>
      </c>
      <c r="C785" s="9">
        <v>3.9</v>
      </c>
    </row>
    <row r="786" spans="1:3" x14ac:dyDescent="0.25">
      <c r="A786" s="6" t="s">
        <v>2102</v>
      </c>
      <c r="B786" s="9">
        <v>200</v>
      </c>
      <c r="C786" s="9">
        <v>3.9</v>
      </c>
    </row>
    <row r="787" spans="1:3" x14ac:dyDescent="0.25">
      <c r="A787" s="6" t="s">
        <v>9983</v>
      </c>
      <c r="B787" s="9">
        <v>7140</v>
      </c>
      <c r="C787" s="9">
        <v>4.3</v>
      </c>
    </row>
    <row r="788" spans="1:3" x14ac:dyDescent="0.25">
      <c r="A788" s="6" t="s">
        <v>4102</v>
      </c>
      <c r="B788" s="9">
        <v>50810</v>
      </c>
      <c r="C788" s="9">
        <v>4.5</v>
      </c>
    </row>
    <row r="789" spans="1:3" x14ac:dyDescent="0.25">
      <c r="A789" s="6" t="s">
        <v>2535</v>
      </c>
      <c r="B789" s="9">
        <v>14648</v>
      </c>
      <c r="C789" s="9">
        <v>3.8</v>
      </c>
    </row>
    <row r="790" spans="1:3" x14ac:dyDescent="0.25">
      <c r="A790" s="6" t="s">
        <v>11201</v>
      </c>
      <c r="B790" s="9">
        <v>2283</v>
      </c>
      <c r="C790" s="9">
        <v>3.5</v>
      </c>
    </row>
    <row r="791" spans="1:3" x14ac:dyDescent="0.25">
      <c r="A791" s="6" t="s">
        <v>1482</v>
      </c>
      <c r="B791" s="9">
        <v>425</v>
      </c>
      <c r="C791" s="9">
        <v>3.8</v>
      </c>
    </row>
    <row r="792" spans="1:3" x14ac:dyDescent="0.25">
      <c r="A792" s="6" t="s">
        <v>8468</v>
      </c>
      <c r="B792" s="9">
        <v>1118</v>
      </c>
      <c r="C792" s="9">
        <v>3.8</v>
      </c>
    </row>
    <row r="793" spans="1:3" x14ac:dyDescent="0.25">
      <c r="A793" s="6" t="s">
        <v>5825</v>
      </c>
      <c r="B793" s="9">
        <v>1662</v>
      </c>
      <c r="C793" s="9">
        <v>4.0999999999999996</v>
      </c>
    </row>
    <row r="794" spans="1:3" x14ac:dyDescent="0.25">
      <c r="A794" s="6" t="s">
        <v>5965</v>
      </c>
      <c r="B794" s="9">
        <v>1173</v>
      </c>
      <c r="C794" s="9">
        <v>3.9</v>
      </c>
    </row>
    <row r="795" spans="1:3" x14ac:dyDescent="0.25">
      <c r="A795" s="6" t="s">
        <v>8243</v>
      </c>
      <c r="B795" s="9">
        <v>1240</v>
      </c>
      <c r="C795" s="9">
        <v>4.0999999999999996</v>
      </c>
    </row>
    <row r="796" spans="1:3" x14ac:dyDescent="0.25">
      <c r="A796" s="6" t="s">
        <v>8042</v>
      </c>
      <c r="B796" s="9">
        <v>2466</v>
      </c>
      <c r="C796" s="9">
        <v>3.8</v>
      </c>
    </row>
    <row r="797" spans="1:3" x14ac:dyDescent="0.25">
      <c r="A797" s="6" t="s">
        <v>3165</v>
      </c>
      <c r="B797" s="9">
        <v>2351</v>
      </c>
      <c r="C797" s="9">
        <v>4.3</v>
      </c>
    </row>
    <row r="798" spans="1:3" x14ac:dyDescent="0.25">
      <c r="A798" s="6" t="s">
        <v>638</v>
      </c>
      <c r="B798" s="9">
        <v>7109</v>
      </c>
      <c r="C798" s="9">
        <v>4.3</v>
      </c>
    </row>
    <row r="799" spans="1:3" x14ac:dyDescent="0.25">
      <c r="A799" s="6" t="s">
        <v>1834</v>
      </c>
      <c r="B799" s="9">
        <v>7109</v>
      </c>
      <c r="C799" s="9">
        <v>4.3</v>
      </c>
    </row>
    <row r="800" spans="1:3" x14ac:dyDescent="0.25">
      <c r="A800" s="6" t="s">
        <v>3055</v>
      </c>
      <c r="B800" s="9">
        <v>3234</v>
      </c>
      <c r="C800" s="9">
        <v>3.7</v>
      </c>
    </row>
    <row r="801" spans="1:3" x14ac:dyDescent="0.25">
      <c r="A801" s="6" t="s">
        <v>10982</v>
      </c>
      <c r="B801" s="9">
        <v>2536</v>
      </c>
      <c r="C801" s="9">
        <v>4.0999999999999996</v>
      </c>
    </row>
    <row r="802" spans="1:3" x14ac:dyDescent="0.25">
      <c r="A802" s="6" t="s">
        <v>4174</v>
      </c>
      <c r="B802" s="9">
        <v>109864</v>
      </c>
      <c r="C802" s="9">
        <v>4.0999999999999996</v>
      </c>
    </row>
    <row r="803" spans="1:3" x14ac:dyDescent="0.25">
      <c r="A803" s="6" t="s">
        <v>680</v>
      </c>
      <c r="B803" s="9">
        <v>1977</v>
      </c>
      <c r="C803" s="9">
        <v>3.7</v>
      </c>
    </row>
    <row r="804" spans="1:3" x14ac:dyDescent="0.25">
      <c r="A804" s="6" t="s">
        <v>689</v>
      </c>
      <c r="B804" s="9">
        <v>1079</v>
      </c>
      <c r="C804" s="9">
        <v>3.8</v>
      </c>
    </row>
    <row r="805" spans="1:3" x14ac:dyDescent="0.25">
      <c r="A805" s="6" t="s">
        <v>1985</v>
      </c>
      <c r="B805" s="9">
        <v>41</v>
      </c>
      <c r="C805" s="9">
        <v>3.7</v>
      </c>
    </row>
    <row r="806" spans="1:3" x14ac:dyDescent="0.25">
      <c r="A806" s="6" t="s">
        <v>10092</v>
      </c>
      <c r="B806" s="9">
        <v>386</v>
      </c>
      <c r="C806" s="9">
        <v>4.2</v>
      </c>
    </row>
    <row r="807" spans="1:3" x14ac:dyDescent="0.25">
      <c r="A807" s="6" t="s">
        <v>7886</v>
      </c>
      <c r="B807" s="9">
        <v>2162</v>
      </c>
      <c r="C807" s="9">
        <v>4.0999999999999996</v>
      </c>
    </row>
    <row r="808" spans="1:3" x14ac:dyDescent="0.25">
      <c r="A808" s="6" t="s">
        <v>3217</v>
      </c>
      <c r="B808" s="9">
        <v>53760</v>
      </c>
      <c r="C808" s="9">
        <v>8</v>
      </c>
    </row>
    <row r="809" spans="1:3" x14ac:dyDescent="0.25">
      <c r="A809" s="6" t="s">
        <v>4984</v>
      </c>
      <c r="B809" s="9">
        <v>1540</v>
      </c>
      <c r="C809" s="9">
        <v>4</v>
      </c>
    </row>
    <row r="810" spans="1:3" x14ac:dyDescent="0.25">
      <c r="A810" s="6" t="s">
        <v>8594</v>
      </c>
      <c r="B810" s="9">
        <v>305</v>
      </c>
      <c r="C810" s="9">
        <v>3.8</v>
      </c>
    </row>
    <row r="811" spans="1:3" x14ac:dyDescent="0.25">
      <c r="A811" s="6" t="s">
        <v>6370</v>
      </c>
      <c r="B811" s="9">
        <v>38879</v>
      </c>
      <c r="C811" s="9">
        <v>4.0999999999999996</v>
      </c>
    </row>
    <row r="812" spans="1:3" x14ac:dyDescent="0.25">
      <c r="A812" s="6" t="s">
        <v>222</v>
      </c>
      <c r="B812" s="9">
        <v>5532</v>
      </c>
      <c r="C812" s="9">
        <v>8</v>
      </c>
    </row>
    <row r="813" spans="1:3" x14ac:dyDescent="0.25">
      <c r="A813" s="6" t="s">
        <v>5616</v>
      </c>
      <c r="B813" s="9">
        <v>50273</v>
      </c>
      <c r="C813" s="9">
        <v>4.5</v>
      </c>
    </row>
    <row r="814" spans="1:3" x14ac:dyDescent="0.25">
      <c r="A814" s="6" t="s">
        <v>2614</v>
      </c>
      <c r="B814" s="9">
        <v>6764</v>
      </c>
      <c r="C814" s="9">
        <v>8</v>
      </c>
    </row>
    <row r="815" spans="1:3" x14ac:dyDescent="0.25">
      <c r="A815" s="6" t="s">
        <v>1392</v>
      </c>
      <c r="B815" s="9">
        <v>2249</v>
      </c>
      <c r="C815" s="9">
        <v>3.7</v>
      </c>
    </row>
    <row r="816" spans="1:3" x14ac:dyDescent="0.25">
      <c r="A816" s="6" t="s">
        <v>2162</v>
      </c>
      <c r="B816" s="9">
        <v>6753</v>
      </c>
      <c r="C816" s="9">
        <v>4.0999999999999996</v>
      </c>
    </row>
    <row r="817" spans="1:3" x14ac:dyDescent="0.25">
      <c r="A817" s="6" t="s">
        <v>1448</v>
      </c>
      <c r="B817" s="9">
        <v>6753</v>
      </c>
      <c r="C817" s="9">
        <v>4.0999999999999996</v>
      </c>
    </row>
    <row r="818" spans="1:3" x14ac:dyDescent="0.25">
      <c r="A818" s="6" t="s">
        <v>10416</v>
      </c>
      <c r="B818" s="9">
        <v>590</v>
      </c>
      <c r="C818" s="9">
        <v>4.2</v>
      </c>
    </row>
    <row r="819" spans="1:3" x14ac:dyDescent="0.25">
      <c r="A819" s="6" t="s">
        <v>9664</v>
      </c>
      <c r="B819" s="9">
        <v>15382</v>
      </c>
      <c r="C819" s="9">
        <v>4</v>
      </c>
    </row>
    <row r="820" spans="1:3" x14ac:dyDescent="0.25">
      <c r="A820" s="6" t="s">
        <v>2910</v>
      </c>
      <c r="B820" s="9">
        <v>26603</v>
      </c>
      <c r="C820" s="9">
        <v>4.5999999999999996</v>
      </c>
    </row>
    <row r="821" spans="1:3" x14ac:dyDescent="0.25">
      <c r="A821" s="6" t="s">
        <v>5550</v>
      </c>
      <c r="B821" s="9">
        <v>388</v>
      </c>
      <c r="C821" s="9">
        <v>4.3</v>
      </c>
    </row>
    <row r="822" spans="1:3" x14ac:dyDescent="0.25">
      <c r="A822" s="6" t="s">
        <v>9182</v>
      </c>
      <c r="B822" s="9">
        <v>5911</v>
      </c>
      <c r="C822" s="9">
        <v>4.3</v>
      </c>
    </row>
    <row r="823" spans="1:3" x14ac:dyDescent="0.25">
      <c r="A823" s="6" t="s">
        <v>34</v>
      </c>
      <c r="B823" s="9">
        <v>23784</v>
      </c>
      <c r="C823" s="9">
        <v>11.7</v>
      </c>
    </row>
    <row r="824" spans="1:3" x14ac:dyDescent="0.25">
      <c r="A824" s="6" t="s">
        <v>10010</v>
      </c>
      <c r="B824" s="9">
        <v>11206</v>
      </c>
      <c r="C824" s="9">
        <v>4</v>
      </c>
    </row>
    <row r="825" spans="1:3" x14ac:dyDescent="0.25">
      <c r="A825" s="6" t="s">
        <v>3405</v>
      </c>
      <c r="B825" s="9">
        <v>1475</v>
      </c>
      <c r="C825" s="9">
        <v>4.0999999999999996</v>
      </c>
    </row>
    <row r="826" spans="1:3" x14ac:dyDescent="0.25">
      <c r="A826" s="6" t="s">
        <v>2766</v>
      </c>
      <c r="B826" s="9">
        <v>96897</v>
      </c>
      <c r="C826" s="9">
        <v>8.1999999999999993</v>
      </c>
    </row>
    <row r="827" spans="1:3" x14ac:dyDescent="0.25">
      <c r="A827" s="6" t="s">
        <v>7467</v>
      </c>
      <c r="B827" s="9">
        <v>1074</v>
      </c>
      <c r="C827" s="9">
        <v>3.6</v>
      </c>
    </row>
    <row r="828" spans="1:3" x14ac:dyDescent="0.25">
      <c r="A828" s="6" t="s">
        <v>3000</v>
      </c>
      <c r="B828" s="9">
        <v>4969</v>
      </c>
      <c r="C828" s="9">
        <v>4.2</v>
      </c>
    </row>
    <row r="829" spans="1:3" x14ac:dyDescent="0.25">
      <c r="A829" s="6" t="s">
        <v>5044</v>
      </c>
      <c r="B829" s="9">
        <v>42139</v>
      </c>
      <c r="C829" s="9">
        <v>4.0999999999999996</v>
      </c>
    </row>
    <row r="830" spans="1:3" x14ac:dyDescent="0.25">
      <c r="A830" s="6" t="s">
        <v>787</v>
      </c>
      <c r="B830" s="9">
        <v>20850</v>
      </c>
      <c r="C830" s="9">
        <v>4.3</v>
      </c>
    </row>
    <row r="831" spans="1:3" x14ac:dyDescent="0.25">
      <c r="A831" s="6" t="s">
        <v>618</v>
      </c>
      <c r="B831" s="9">
        <v>28791</v>
      </c>
      <c r="C831" s="9">
        <v>4.4000000000000004</v>
      </c>
    </row>
    <row r="832" spans="1:3" x14ac:dyDescent="0.25">
      <c r="A832" s="6" t="s">
        <v>10999</v>
      </c>
      <c r="B832" s="9">
        <v>534</v>
      </c>
      <c r="C832" s="9">
        <v>4.3</v>
      </c>
    </row>
    <row r="833" spans="1:3" x14ac:dyDescent="0.25">
      <c r="A833" s="6" t="s">
        <v>1781</v>
      </c>
      <c r="B833" s="9">
        <v>897</v>
      </c>
      <c r="C833" s="9">
        <v>4</v>
      </c>
    </row>
    <row r="834" spans="1:3" x14ac:dyDescent="0.25">
      <c r="A834" s="6" t="s">
        <v>4635</v>
      </c>
      <c r="B834" s="9">
        <v>4426</v>
      </c>
      <c r="C834" s="9">
        <v>4.3</v>
      </c>
    </row>
    <row r="835" spans="1:3" x14ac:dyDescent="0.25">
      <c r="A835" s="6" t="s">
        <v>5002</v>
      </c>
      <c r="B835" s="9">
        <v>9385</v>
      </c>
      <c r="C835" s="9">
        <v>3.4</v>
      </c>
    </row>
    <row r="836" spans="1:3" x14ac:dyDescent="0.25">
      <c r="A836" s="6" t="s">
        <v>2064</v>
      </c>
      <c r="B836" s="9">
        <v>621</v>
      </c>
      <c r="C836" s="9">
        <v>3.5</v>
      </c>
    </row>
    <row r="837" spans="1:3" x14ac:dyDescent="0.25">
      <c r="A837" s="6" t="s">
        <v>10388</v>
      </c>
      <c r="B837" s="9">
        <v>7968</v>
      </c>
      <c r="C837" s="9">
        <v>4.2</v>
      </c>
    </row>
    <row r="838" spans="1:3" x14ac:dyDescent="0.25">
      <c r="A838" s="6" t="s">
        <v>2921</v>
      </c>
      <c r="B838" s="9">
        <v>135901</v>
      </c>
      <c r="C838" s="9">
        <v>8</v>
      </c>
    </row>
    <row r="839" spans="1:3" x14ac:dyDescent="0.25">
      <c r="A839" s="6" t="s">
        <v>7410</v>
      </c>
      <c r="B839" s="9">
        <v>21783</v>
      </c>
      <c r="C839" s="9">
        <v>4.0999999999999996</v>
      </c>
    </row>
    <row r="840" spans="1:3" x14ac:dyDescent="0.25">
      <c r="A840" s="6" t="s">
        <v>7748</v>
      </c>
      <c r="B840" s="9">
        <v>3233</v>
      </c>
      <c r="C840" s="9">
        <v>4.0999999999999996</v>
      </c>
    </row>
    <row r="841" spans="1:3" x14ac:dyDescent="0.25">
      <c r="A841" s="6" t="s">
        <v>7429</v>
      </c>
      <c r="B841" s="9">
        <v>6398</v>
      </c>
      <c r="C841" s="9">
        <v>4.2</v>
      </c>
    </row>
    <row r="842" spans="1:3" x14ac:dyDescent="0.25">
      <c r="A842" s="6" t="s">
        <v>7868</v>
      </c>
      <c r="B842" s="9">
        <v>1772</v>
      </c>
      <c r="C842" s="9">
        <v>4.2</v>
      </c>
    </row>
    <row r="843" spans="1:3" x14ac:dyDescent="0.25">
      <c r="A843" s="6" t="s">
        <v>8034</v>
      </c>
      <c r="B843" s="9">
        <v>2981</v>
      </c>
      <c r="C843" s="9">
        <v>4.4000000000000004</v>
      </c>
    </row>
    <row r="844" spans="1:3" x14ac:dyDescent="0.25">
      <c r="A844" s="6" t="s">
        <v>10378</v>
      </c>
      <c r="B844" s="9">
        <v>1066</v>
      </c>
      <c r="C844" s="9">
        <v>3.4</v>
      </c>
    </row>
    <row r="845" spans="1:3" x14ac:dyDescent="0.25">
      <c r="A845" s="6" t="s">
        <v>8344</v>
      </c>
      <c r="B845" s="9">
        <v>8866</v>
      </c>
      <c r="C845" s="9">
        <v>4.0999999999999996</v>
      </c>
    </row>
    <row r="846" spans="1:3" x14ac:dyDescent="0.25">
      <c r="A846" s="6" t="s">
        <v>1595</v>
      </c>
      <c r="B846" s="9">
        <v>431</v>
      </c>
      <c r="C846" s="9">
        <v>3.4</v>
      </c>
    </row>
    <row r="847" spans="1:3" x14ac:dyDescent="0.25">
      <c r="A847" s="6" t="s">
        <v>761</v>
      </c>
      <c r="B847" s="9">
        <v>766</v>
      </c>
      <c r="C847" s="9">
        <v>4.3</v>
      </c>
    </row>
    <row r="848" spans="1:3" x14ac:dyDescent="0.25">
      <c r="A848" s="6" t="s">
        <v>8984</v>
      </c>
      <c r="B848" s="9">
        <v>2877</v>
      </c>
      <c r="C848" s="9">
        <v>4</v>
      </c>
    </row>
    <row r="849" spans="1:3" x14ac:dyDescent="0.25">
      <c r="A849" s="6" t="s">
        <v>5300</v>
      </c>
      <c r="B849" s="9">
        <v>2809</v>
      </c>
      <c r="C849" s="9">
        <v>4.0999999999999996</v>
      </c>
    </row>
    <row r="850" spans="1:3" x14ac:dyDescent="0.25">
      <c r="A850" s="6" t="s">
        <v>4608</v>
      </c>
      <c r="B850" s="9">
        <v>95116</v>
      </c>
      <c r="C850" s="9">
        <v>4.3</v>
      </c>
    </row>
    <row r="851" spans="1:3" x14ac:dyDescent="0.25">
      <c r="A851" s="6" t="s">
        <v>1802</v>
      </c>
      <c r="B851" s="9">
        <v>513</v>
      </c>
      <c r="C851" s="9">
        <v>4.2</v>
      </c>
    </row>
    <row r="852" spans="1:3" x14ac:dyDescent="0.25">
      <c r="A852" s="6" t="s">
        <v>26</v>
      </c>
      <c r="B852" s="9">
        <v>131981</v>
      </c>
      <c r="C852" s="9">
        <v>12</v>
      </c>
    </row>
    <row r="853" spans="1:3" x14ac:dyDescent="0.25">
      <c r="A853" s="6" t="s">
        <v>3772</v>
      </c>
      <c r="B853" s="9">
        <v>3156</v>
      </c>
      <c r="C853" s="9">
        <v>4.0999999999999996</v>
      </c>
    </row>
    <row r="854" spans="1:3" x14ac:dyDescent="0.25">
      <c r="A854" s="6" t="s">
        <v>5345</v>
      </c>
      <c r="B854" s="9">
        <v>14629</v>
      </c>
      <c r="C854" s="9">
        <v>3.8</v>
      </c>
    </row>
    <row r="855" spans="1:3" x14ac:dyDescent="0.25">
      <c r="A855" s="6" t="s">
        <v>9164</v>
      </c>
      <c r="B855" s="9">
        <v>74</v>
      </c>
      <c r="C855" s="9">
        <v>3.7</v>
      </c>
    </row>
    <row r="856" spans="1:3" x14ac:dyDescent="0.25">
      <c r="A856" s="6" t="s">
        <v>1645</v>
      </c>
      <c r="B856" s="9">
        <v>197</v>
      </c>
      <c r="C856" s="9">
        <v>3.8</v>
      </c>
    </row>
    <row r="857" spans="1:3" x14ac:dyDescent="0.25">
      <c r="A857" s="6" t="s">
        <v>6533</v>
      </c>
      <c r="B857" s="9">
        <v>1026</v>
      </c>
      <c r="C857" s="9">
        <v>4</v>
      </c>
    </row>
    <row r="858" spans="1:3" x14ac:dyDescent="0.25">
      <c r="A858" s="6" t="s">
        <v>2729</v>
      </c>
      <c r="B858" s="9">
        <v>7222</v>
      </c>
      <c r="C858" s="9">
        <v>4</v>
      </c>
    </row>
    <row r="859" spans="1:3" x14ac:dyDescent="0.25">
      <c r="A859" s="6" t="s">
        <v>467</v>
      </c>
      <c r="B859" s="9">
        <v>2626</v>
      </c>
      <c r="C859" s="9">
        <v>8</v>
      </c>
    </row>
    <row r="860" spans="1:3" x14ac:dyDescent="0.25">
      <c r="A860" s="6" t="s">
        <v>6049</v>
      </c>
      <c r="B860" s="9">
        <v>5692</v>
      </c>
      <c r="C860" s="9">
        <v>3.3</v>
      </c>
    </row>
    <row r="861" spans="1:3" x14ac:dyDescent="0.25">
      <c r="A861" s="6" t="s">
        <v>9562</v>
      </c>
      <c r="B861" s="9">
        <v>203</v>
      </c>
      <c r="C861" s="9">
        <v>4.0999999999999996</v>
      </c>
    </row>
    <row r="862" spans="1:3" x14ac:dyDescent="0.25">
      <c r="A862" s="6" t="s">
        <v>865</v>
      </c>
      <c r="B862" s="9">
        <v>1259</v>
      </c>
      <c r="C862" s="9">
        <v>4.0999999999999996</v>
      </c>
    </row>
    <row r="863" spans="1:3" x14ac:dyDescent="0.25">
      <c r="A863" s="6" t="s">
        <v>8712</v>
      </c>
      <c r="B863" s="9">
        <v>49</v>
      </c>
      <c r="C863" s="9">
        <v>3.8</v>
      </c>
    </row>
    <row r="864" spans="1:3" x14ac:dyDescent="0.25">
      <c r="A864" s="6" t="s">
        <v>6687</v>
      </c>
      <c r="B864" s="9">
        <v>419</v>
      </c>
      <c r="C864" s="9">
        <v>4.2</v>
      </c>
    </row>
    <row r="865" spans="1:3" x14ac:dyDescent="0.25">
      <c r="A865" s="6" t="s">
        <v>6989</v>
      </c>
      <c r="B865" s="9">
        <v>3482</v>
      </c>
      <c r="C865" s="9">
        <v>4.4000000000000004</v>
      </c>
    </row>
    <row r="866" spans="1:3" x14ac:dyDescent="0.25">
      <c r="A866" s="6" t="s">
        <v>9045</v>
      </c>
      <c r="B866" s="9">
        <v>1404</v>
      </c>
      <c r="C866" s="9">
        <v>4.3</v>
      </c>
    </row>
    <row r="867" spans="1:3" x14ac:dyDescent="0.25">
      <c r="A867" s="6" t="s">
        <v>1675</v>
      </c>
      <c r="B867" s="9">
        <v>323</v>
      </c>
      <c r="C867" s="9">
        <v>3.6</v>
      </c>
    </row>
    <row r="868" spans="1:3" x14ac:dyDescent="0.25">
      <c r="A868" s="6" t="s">
        <v>6978</v>
      </c>
      <c r="B868" s="9">
        <v>2740</v>
      </c>
      <c r="C868" s="9">
        <v>4.0999999999999996</v>
      </c>
    </row>
    <row r="869" spans="1:3" x14ac:dyDescent="0.25">
      <c r="A869" s="6" t="s">
        <v>3805</v>
      </c>
      <c r="B869" s="9">
        <v>4971</v>
      </c>
      <c r="C869" s="9">
        <v>4.2</v>
      </c>
    </row>
    <row r="870" spans="1:3" x14ac:dyDescent="0.25">
      <c r="A870" s="6" t="s">
        <v>3667</v>
      </c>
      <c r="B870" s="9">
        <v>2352</v>
      </c>
      <c r="C870" s="9">
        <v>3.8</v>
      </c>
    </row>
    <row r="871" spans="1:3" x14ac:dyDescent="0.25">
      <c r="A871" s="6" t="s">
        <v>10925</v>
      </c>
      <c r="B871" s="9">
        <v>490</v>
      </c>
      <c r="C871" s="9">
        <v>4.0999999999999996</v>
      </c>
    </row>
    <row r="872" spans="1:3" x14ac:dyDescent="0.25">
      <c r="A872" s="6" t="s">
        <v>5383</v>
      </c>
      <c r="B872" s="9">
        <v>14371</v>
      </c>
      <c r="C872" s="9">
        <v>4.0999999999999996</v>
      </c>
    </row>
    <row r="873" spans="1:3" x14ac:dyDescent="0.25">
      <c r="A873" s="6" t="s">
        <v>3468</v>
      </c>
      <c r="B873" s="9">
        <v>38879</v>
      </c>
      <c r="C873" s="9">
        <v>4.0999999999999996</v>
      </c>
    </row>
    <row r="874" spans="1:3" x14ac:dyDescent="0.25">
      <c r="A874" s="6" t="s">
        <v>6347</v>
      </c>
      <c r="B874" s="9">
        <v>1271</v>
      </c>
      <c r="C874" s="9">
        <v>4.5</v>
      </c>
    </row>
    <row r="875" spans="1:3" x14ac:dyDescent="0.25">
      <c r="A875" s="6" t="s">
        <v>1660</v>
      </c>
      <c r="B875" s="9">
        <v>295</v>
      </c>
      <c r="C875" s="9">
        <v>3.9</v>
      </c>
    </row>
    <row r="876" spans="1:3" x14ac:dyDescent="0.25">
      <c r="A876" s="6" t="s">
        <v>719</v>
      </c>
      <c r="B876" s="9">
        <v>4145</v>
      </c>
      <c r="C876" s="9">
        <v>4.3</v>
      </c>
    </row>
    <row r="877" spans="1:3" x14ac:dyDescent="0.25">
      <c r="A877" s="6" t="s">
        <v>1355</v>
      </c>
      <c r="B877" s="9">
        <v>839</v>
      </c>
      <c r="C877" s="9">
        <v>4</v>
      </c>
    </row>
    <row r="878" spans="1:3" x14ac:dyDescent="0.25">
      <c r="A878" s="6" t="s">
        <v>1294</v>
      </c>
      <c r="B878" s="9">
        <v>491</v>
      </c>
      <c r="C878" s="9">
        <v>4.0999999999999996</v>
      </c>
    </row>
    <row r="879" spans="1:3" x14ac:dyDescent="0.25">
      <c r="A879" s="6" t="s">
        <v>1034</v>
      </c>
      <c r="B879" s="9">
        <v>387</v>
      </c>
      <c r="C879" s="9">
        <v>4.2</v>
      </c>
    </row>
    <row r="880" spans="1:3" x14ac:dyDescent="0.25">
      <c r="A880" s="6" t="s">
        <v>314</v>
      </c>
      <c r="B880" s="9">
        <v>924</v>
      </c>
      <c r="C880" s="9">
        <v>8.4</v>
      </c>
    </row>
    <row r="881" spans="1:3" x14ac:dyDescent="0.25">
      <c r="A881" s="6" t="s">
        <v>169</v>
      </c>
      <c r="B881" s="9">
        <v>2445</v>
      </c>
      <c r="C881" s="9">
        <v>13.5</v>
      </c>
    </row>
    <row r="882" spans="1:3" x14ac:dyDescent="0.25">
      <c r="A882" s="6" t="s">
        <v>8116</v>
      </c>
      <c r="B882" s="9">
        <v>237</v>
      </c>
      <c r="C882" s="9">
        <v>4</v>
      </c>
    </row>
    <row r="883" spans="1:3" x14ac:dyDescent="0.25">
      <c r="A883" s="6" t="s">
        <v>8320</v>
      </c>
      <c r="B883" s="9">
        <v>1646</v>
      </c>
      <c r="C883" s="9">
        <v>4.0999999999999996</v>
      </c>
    </row>
    <row r="884" spans="1:3" x14ac:dyDescent="0.25">
      <c r="A884" s="6" t="s">
        <v>255</v>
      </c>
      <c r="B884" s="9">
        <v>3867</v>
      </c>
      <c r="C884" s="9">
        <v>8</v>
      </c>
    </row>
    <row r="885" spans="1:3" x14ac:dyDescent="0.25">
      <c r="A885" s="6" t="s">
        <v>565</v>
      </c>
      <c r="B885" s="9">
        <v>1806</v>
      </c>
      <c r="C885" s="9">
        <v>12.299999999999999</v>
      </c>
    </row>
    <row r="886" spans="1:3" x14ac:dyDescent="0.25">
      <c r="A886" s="6" t="s">
        <v>1018</v>
      </c>
      <c r="B886" s="9">
        <v>919</v>
      </c>
      <c r="C886" s="9">
        <v>4.2</v>
      </c>
    </row>
    <row r="887" spans="1:3" x14ac:dyDescent="0.25">
      <c r="A887" s="6" t="s">
        <v>3859</v>
      </c>
      <c r="B887" s="9">
        <v>7354</v>
      </c>
      <c r="C887" s="9">
        <v>3.8</v>
      </c>
    </row>
    <row r="888" spans="1:3" x14ac:dyDescent="0.25">
      <c r="A888" s="6" t="s">
        <v>9191</v>
      </c>
      <c r="B888" s="9">
        <v>1964</v>
      </c>
      <c r="C888" s="9">
        <v>4.4000000000000004</v>
      </c>
    </row>
    <row r="889" spans="1:3" x14ac:dyDescent="0.25">
      <c r="A889" s="6" t="s">
        <v>6401</v>
      </c>
      <c r="B889" s="9">
        <v>44696</v>
      </c>
      <c r="C889" s="9">
        <v>4.3</v>
      </c>
    </row>
    <row r="890" spans="1:3" x14ac:dyDescent="0.25">
      <c r="A890" s="6" t="s">
        <v>816</v>
      </c>
      <c r="B890" s="9">
        <v>590</v>
      </c>
      <c r="C890" s="9">
        <v>3.6</v>
      </c>
    </row>
    <row r="891" spans="1:3" x14ac:dyDescent="0.25">
      <c r="A891" s="6" t="s">
        <v>4710</v>
      </c>
      <c r="B891" s="9">
        <v>4744</v>
      </c>
      <c r="C891" s="9">
        <v>4.3</v>
      </c>
    </row>
    <row r="892" spans="1:3" x14ac:dyDescent="0.25">
      <c r="A892" s="6" t="s">
        <v>8389</v>
      </c>
      <c r="B892" s="9">
        <v>444</v>
      </c>
      <c r="C892" s="9">
        <v>4.0999999999999996</v>
      </c>
    </row>
    <row r="893" spans="1:3" x14ac:dyDescent="0.25">
      <c r="A893" s="6" t="s">
        <v>9535</v>
      </c>
      <c r="B893" s="9">
        <v>1015</v>
      </c>
      <c r="C893" s="9">
        <v>3.9</v>
      </c>
    </row>
    <row r="894" spans="1:3" x14ac:dyDescent="0.25">
      <c r="A894" s="6" t="s">
        <v>2171</v>
      </c>
      <c r="B894" s="9">
        <v>1510</v>
      </c>
      <c r="C894" s="9">
        <v>4.2</v>
      </c>
    </row>
    <row r="895" spans="1:3" x14ac:dyDescent="0.25">
      <c r="A895" s="6" t="s">
        <v>6285</v>
      </c>
      <c r="B895" s="9">
        <v>817</v>
      </c>
      <c r="C895" s="9">
        <v>3.9</v>
      </c>
    </row>
    <row r="896" spans="1:3" x14ac:dyDescent="0.25">
      <c r="A896" s="6" t="s">
        <v>7122</v>
      </c>
      <c r="B896" s="9">
        <v>3652</v>
      </c>
      <c r="C896" s="9">
        <v>3.8</v>
      </c>
    </row>
    <row r="897" spans="1:3" x14ac:dyDescent="0.25">
      <c r="A897" s="6" t="s">
        <v>1746</v>
      </c>
      <c r="B897" s="9">
        <v>103</v>
      </c>
      <c r="C897" s="9">
        <v>3</v>
      </c>
    </row>
    <row r="898" spans="1:3" x14ac:dyDescent="0.25">
      <c r="A898" s="6" t="s">
        <v>8585</v>
      </c>
      <c r="B898" s="9">
        <v>1498</v>
      </c>
      <c r="C898" s="9">
        <v>4</v>
      </c>
    </row>
    <row r="899" spans="1:3" x14ac:dyDescent="0.25">
      <c r="A899" s="6" t="s">
        <v>185</v>
      </c>
      <c r="B899" s="9">
        <v>32598</v>
      </c>
      <c r="C899" s="9">
        <v>8.6</v>
      </c>
    </row>
    <row r="900" spans="1:3" x14ac:dyDescent="0.25">
      <c r="A900" s="6" t="s">
        <v>780</v>
      </c>
      <c r="B900" s="9">
        <v>2581</v>
      </c>
      <c r="C900" s="9">
        <v>4.0999999999999996</v>
      </c>
    </row>
    <row r="901" spans="1:3" x14ac:dyDescent="0.25">
      <c r="A901" s="6" t="s">
        <v>484</v>
      </c>
      <c r="B901" s="9">
        <v>90475</v>
      </c>
      <c r="C901" s="9">
        <v>8.4</v>
      </c>
    </row>
    <row r="902" spans="1:3" x14ac:dyDescent="0.25">
      <c r="A902" s="6" t="s">
        <v>2518</v>
      </c>
      <c r="B902" s="9">
        <v>1680</v>
      </c>
      <c r="C902" s="9">
        <v>4.4000000000000004</v>
      </c>
    </row>
    <row r="903" spans="1:3" x14ac:dyDescent="0.25">
      <c r="A903" s="6" t="s">
        <v>10654</v>
      </c>
      <c r="B903" s="9">
        <v>212</v>
      </c>
      <c r="C903" s="9">
        <v>4.0999999999999996</v>
      </c>
    </row>
    <row r="904" spans="1:3" x14ac:dyDescent="0.25">
      <c r="A904" s="6" t="s">
        <v>2878</v>
      </c>
      <c r="B904" s="9">
        <v>30907</v>
      </c>
      <c r="C904" s="9">
        <v>4</v>
      </c>
    </row>
    <row r="905" spans="1:3" x14ac:dyDescent="0.25">
      <c r="A905" s="6" t="s">
        <v>10877</v>
      </c>
      <c r="B905" s="9">
        <v>827</v>
      </c>
      <c r="C905" s="9">
        <v>4.0999999999999996</v>
      </c>
    </row>
    <row r="906" spans="1:3" x14ac:dyDescent="0.25">
      <c r="A906" s="6" t="s">
        <v>8604</v>
      </c>
      <c r="B906" s="9">
        <v>1191</v>
      </c>
      <c r="C906" s="9">
        <v>4.2</v>
      </c>
    </row>
    <row r="907" spans="1:3" x14ac:dyDescent="0.25">
      <c r="A907" s="6" t="s">
        <v>10102</v>
      </c>
      <c r="B907" s="9">
        <v>557</v>
      </c>
      <c r="C907" s="9">
        <v>4.0999999999999996</v>
      </c>
    </row>
    <row r="908" spans="1:3" x14ac:dyDescent="0.25">
      <c r="A908" s="6" t="s">
        <v>1609</v>
      </c>
      <c r="B908" s="9">
        <v>2905</v>
      </c>
      <c r="C908" s="9">
        <v>4</v>
      </c>
    </row>
    <row r="909" spans="1:3" x14ac:dyDescent="0.25">
      <c r="A909" s="6" t="s">
        <v>4577</v>
      </c>
      <c r="B909" s="9">
        <v>4018</v>
      </c>
      <c r="C909" s="9">
        <v>4</v>
      </c>
    </row>
    <row r="910" spans="1:3" x14ac:dyDescent="0.25">
      <c r="A910" s="6" t="s">
        <v>6607</v>
      </c>
      <c r="B910" s="9">
        <v>427</v>
      </c>
      <c r="C910" s="9">
        <v>3.9</v>
      </c>
    </row>
    <row r="911" spans="1:3" x14ac:dyDescent="0.25">
      <c r="A911" s="6" t="s">
        <v>2462</v>
      </c>
      <c r="B911" s="9">
        <v>313836</v>
      </c>
      <c r="C911" s="9">
        <v>4.0999999999999996</v>
      </c>
    </row>
    <row r="912" spans="1:3" x14ac:dyDescent="0.25">
      <c r="A912" s="6" t="s">
        <v>3072</v>
      </c>
      <c r="B912" s="9">
        <v>313832</v>
      </c>
      <c r="C912" s="9">
        <v>4.0999999999999996</v>
      </c>
    </row>
    <row r="913" spans="1:3" x14ac:dyDescent="0.25">
      <c r="A913" s="6" t="s">
        <v>5541</v>
      </c>
      <c r="B913" s="9">
        <v>1779</v>
      </c>
      <c r="C913" s="9">
        <v>4.0999999999999996</v>
      </c>
    </row>
    <row r="914" spans="1:3" x14ac:dyDescent="0.25">
      <c r="A914" s="6" t="s">
        <v>3701</v>
      </c>
      <c r="B914" s="9">
        <v>313832</v>
      </c>
      <c r="C914" s="9">
        <v>4.0999999999999996</v>
      </c>
    </row>
    <row r="915" spans="1:3" x14ac:dyDescent="0.25">
      <c r="A915" s="6" t="s">
        <v>2454</v>
      </c>
      <c r="B915" s="9">
        <v>313836</v>
      </c>
      <c r="C915" s="9">
        <v>4.0999999999999996</v>
      </c>
    </row>
    <row r="916" spans="1:3" x14ac:dyDescent="0.25">
      <c r="A916" s="6" t="s">
        <v>5598</v>
      </c>
      <c r="B916" s="9">
        <v>9169</v>
      </c>
      <c r="C916" s="9">
        <v>3.6</v>
      </c>
    </row>
    <row r="917" spans="1:3" x14ac:dyDescent="0.25">
      <c r="A917" s="6" t="s">
        <v>3415</v>
      </c>
      <c r="B917" s="9">
        <v>8891</v>
      </c>
      <c r="C917" s="9">
        <v>4.3</v>
      </c>
    </row>
    <row r="918" spans="1:3" x14ac:dyDescent="0.25">
      <c r="A918" s="6" t="s">
        <v>8097</v>
      </c>
      <c r="B918" s="9">
        <v>4383</v>
      </c>
      <c r="C918" s="9">
        <v>3.8</v>
      </c>
    </row>
    <row r="919" spans="1:3" x14ac:dyDescent="0.25">
      <c r="A919" s="6" t="s">
        <v>9619</v>
      </c>
      <c r="B919" s="9">
        <v>166</v>
      </c>
      <c r="C919" s="9">
        <v>3.8</v>
      </c>
    </row>
    <row r="920" spans="1:3" x14ac:dyDescent="0.25">
      <c r="A920" s="6" t="s">
        <v>1513</v>
      </c>
      <c r="B920" s="9">
        <v>246</v>
      </c>
      <c r="C920" s="9">
        <v>3.7</v>
      </c>
    </row>
    <row r="921" spans="1:3" x14ac:dyDescent="0.25">
      <c r="A921" s="6" t="s">
        <v>8677</v>
      </c>
      <c r="B921" s="9">
        <v>578</v>
      </c>
      <c r="C921" s="9">
        <v>3.9</v>
      </c>
    </row>
    <row r="922" spans="1:3" x14ac:dyDescent="0.25">
      <c r="A922" s="6" t="s">
        <v>11098</v>
      </c>
      <c r="B922" s="9">
        <v>178</v>
      </c>
      <c r="C922" s="9">
        <v>4</v>
      </c>
    </row>
    <row r="923" spans="1:3" x14ac:dyDescent="0.25">
      <c r="A923" s="6" t="s">
        <v>2057</v>
      </c>
      <c r="B923" s="9">
        <v>390</v>
      </c>
      <c r="C923" s="9">
        <v>4.4000000000000004</v>
      </c>
    </row>
    <row r="924" spans="1:3" x14ac:dyDescent="0.25">
      <c r="A924" s="6" t="s">
        <v>1958</v>
      </c>
      <c r="B924" s="9">
        <v>1335</v>
      </c>
      <c r="C924" s="9">
        <v>4.2</v>
      </c>
    </row>
    <row r="925" spans="1:3" x14ac:dyDescent="0.25">
      <c r="A925" s="6" t="s">
        <v>1969</v>
      </c>
      <c r="B925" s="9">
        <v>184</v>
      </c>
      <c r="C925" s="9">
        <v>4</v>
      </c>
    </row>
    <row r="926" spans="1:3" x14ac:dyDescent="0.25">
      <c r="A926" s="6" t="s">
        <v>1844</v>
      </c>
      <c r="B926" s="9">
        <v>32840</v>
      </c>
      <c r="C926" s="9">
        <v>4.2</v>
      </c>
    </row>
    <row r="927" spans="1:3" x14ac:dyDescent="0.25">
      <c r="A927" s="6" t="s">
        <v>10858</v>
      </c>
      <c r="B927" s="9">
        <v>287</v>
      </c>
      <c r="C927" s="9">
        <v>3.8</v>
      </c>
    </row>
    <row r="928" spans="1:3" x14ac:dyDescent="0.25">
      <c r="A928" s="6" t="s">
        <v>3655</v>
      </c>
      <c r="B928" s="9">
        <v>1376</v>
      </c>
      <c r="C928" s="9">
        <v>4.3</v>
      </c>
    </row>
    <row r="929" spans="1:3" x14ac:dyDescent="0.25">
      <c r="A929" s="6" t="s">
        <v>1809</v>
      </c>
      <c r="B929" s="9">
        <v>1045</v>
      </c>
      <c r="C929" s="9">
        <v>4.0999999999999996</v>
      </c>
    </row>
    <row r="930" spans="1:3" x14ac:dyDescent="0.25">
      <c r="A930" s="6" t="s">
        <v>3084</v>
      </c>
      <c r="B930" s="9">
        <v>2646</v>
      </c>
      <c r="C930" s="9">
        <v>4.2</v>
      </c>
    </row>
    <row r="931" spans="1:3" x14ac:dyDescent="0.25">
      <c r="A931" s="6" t="s">
        <v>9628</v>
      </c>
      <c r="B931" s="9">
        <v>303</v>
      </c>
      <c r="C931" s="9">
        <v>4.0999999999999996</v>
      </c>
    </row>
    <row r="932" spans="1:3" x14ac:dyDescent="0.25">
      <c r="A932" s="6" t="s">
        <v>7583</v>
      </c>
      <c r="B932" s="9">
        <v>4927</v>
      </c>
      <c r="C932" s="9">
        <v>4.0999999999999996</v>
      </c>
    </row>
    <row r="933" spans="1:3" x14ac:dyDescent="0.25">
      <c r="A933" s="6" t="s">
        <v>9357</v>
      </c>
      <c r="B933" s="9">
        <v>461</v>
      </c>
      <c r="C933" s="9">
        <v>4.4000000000000004</v>
      </c>
    </row>
    <row r="934" spans="1:3" x14ac:dyDescent="0.25">
      <c r="A934" s="6" t="s">
        <v>10483</v>
      </c>
      <c r="B934" s="9">
        <v>1004</v>
      </c>
      <c r="C934" s="9">
        <v>3.9</v>
      </c>
    </row>
    <row r="935" spans="1:3" x14ac:dyDescent="0.25">
      <c r="A935" s="6" t="s">
        <v>1146</v>
      </c>
      <c r="B935" s="9">
        <v>343</v>
      </c>
      <c r="C935" s="9">
        <v>4</v>
      </c>
    </row>
    <row r="936" spans="1:3" x14ac:dyDescent="0.25">
      <c r="A936" s="6" t="s">
        <v>8125</v>
      </c>
      <c r="B936" s="9">
        <v>124</v>
      </c>
      <c r="C936" s="9">
        <v>4.5999999999999996</v>
      </c>
    </row>
    <row r="937" spans="1:3" x14ac:dyDescent="0.25">
      <c r="A937" s="6" t="s">
        <v>330</v>
      </c>
      <c r="B937" s="9">
        <v>27151</v>
      </c>
      <c r="C937" s="9">
        <v>4.3</v>
      </c>
    </row>
    <row r="938" spans="1:3" x14ac:dyDescent="0.25">
      <c r="A938" s="6" t="s">
        <v>2963</v>
      </c>
      <c r="B938" s="9">
        <v>9378</v>
      </c>
      <c r="C938" s="9">
        <v>4</v>
      </c>
    </row>
    <row r="939" spans="1:3" x14ac:dyDescent="0.25">
      <c r="A939" s="6" t="s">
        <v>3336</v>
      </c>
      <c r="B939" s="9">
        <v>9378</v>
      </c>
      <c r="C939" s="9">
        <v>4</v>
      </c>
    </row>
    <row r="940" spans="1:3" x14ac:dyDescent="0.25">
      <c r="A940" s="6" t="s">
        <v>1472</v>
      </c>
      <c r="B940" s="9">
        <v>356</v>
      </c>
      <c r="C940" s="9">
        <v>3.9</v>
      </c>
    </row>
    <row r="941" spans="1:3" x14ac:dyDescent="0.25">
      <c r="A941" s="6" t="s">
        <v>2990</v>
      </c>
      <c r="B941" s="9">
        <v>34258</v>
      </c>
      <c r="C941" s="9">
        <v>8.6</v>
      </c>
    </row>
    <row r="942" spans="1:3" x14ac:dyDescent="0.25">
      <c r="A942" s="6" t="s">
        <v>808</v>
      </c>
      <c r="B942" s="9">
        <v>1717</v>
      </c>
      <c r="C942" s="9">
        <v>4.0999999999999996</v>
      </c>
    </row>
    <row r="943" spans="1:3" x14ac:dyDescent="0.25">
      <c r="A943" s="6" t="s">
        <v>128</v>
      </c>
      <c r="B943" s="9">
        <v>14304</v>
      </c>
      <c r="C943" s="9">
        <v>12.299999999999999</v>
      </c>
    </row>
    <row r="944" spans="1:3" x14ac:dyDescent="0.25">
      <c r="A944" s="6" t="s">
        <v>7484</v>
      </c>
      <c r="B944" s="9">
        <v>257</v>
      </c>
      <c r="C944" s="9">
        <v>4.0999999999999996</v>
      </c>
    </row>
    <row r="945" spans="1:3" x14ac:dyDescent="0.25">
      <c r="A945" s="6" t="s">
        <v>8900</v>
      </c>
      <c r="B945" s="9">
        <v>1679</v>
      </c>
      <c r="C945" s="9">
        <v>4</v>
      </c>
    </row>
    <row r="946" spans="1:3" x14ac:dyDescent="0.25">
      <c r="A946" s="6" t="s">
        <v>9610</v>
      </c>
      <c r="B946" s="9">
        <v>313</v>
      </c>
      <c r="C946" s="9">
        <v>3.9</v>
      </c>
    </row>
    <row r="947" spans="1:3" x14ac:dyDescent="0.25">
      <c r="A947" s="6" t="s">
        <v>1638</v>
      </c>
      <c r="B947" s="9">
        <v>1335</v>
      </c>
      <c r="C947" s="9">
        <v>4.2</v>
      </c>
    </row>
    <row r="948" spans="1:3" x14ac:dyDescent="0.25">
      <c r="A948" s="6" t="s">
        <v>369</v>
      </c>
      <c r="B948" s="9">
        <v>493</v>
      </c>
      <c r="C948" s="9">
        <v>3.6</v>
      </c>
    </row>
    <row r="949" spans="1:3" x14ac:dyDescent="0.25">
      <c r="A949" s="6" t="s">
        <v>1219</v>
      </c>
      <c r="B949" s="9">
        <v>313</v>
      </c>
      <c r="C949" s="9">
        <v>3.8</v>
      </c>
    </row>
    <row r="950" spans="1:3" x14ac:dyDescent="0.25">
      <c r="A950" s="6" t="s">
        <v>6299</v>
      </c>
      <c r="B950" s="9">
        <v>3606</v>
      </c>
      <c r="C950" s="9">
        <v>4.0999999999999996</v>
      </c>
    </row>
    <row r="951" spans="1:3" x14ac:dyDescent="0.25">
      <c r="A951" s="6" t="s">
        <v>10350</v>
      </c>
      <c r="B951" s="9">
        <v>832</v>
      </c>
      <c r="C951" s="9">
        <v>4</v>
      </c>
    </row>
    <row r="952" spans="1:3" x14ac:dyDescent="0.25">
      <c r="A952" s="6" t="s">
        <v>1195</v>
      </c>
      <c r="B952" s="9">
        <v>612</v>
      </c>
      <c r="C952" s="9">
        <v>3.7</v>
      </c>
    </row>
    <row r="953" spans="1:3" x14ac:dyDescent="0.25">
      <c r="A953" s="6" t="s">
        <v>3239</v>
      </c>
      <c r="B953" s="9">
        <v>31822</v>
      </c>
      <c r="C953" s="9">
        <v>4.0999999999999996</v>
      </c>
    </row>
    <row r="954" spans="1:3" x14ac:dyDescent="0.25">
      <c r="A954" s="6" t="s">
        <v>3449</v>
      </c>
      <c r="B954" s="9">
        <v>31822</v>
      </c>
      <c r="C954" s="9">
        <v>4.0999999999999996</v>
      </c>
    </row>
    <row r="955" spans="1:3" x14ac:dyDescent="0.25">
      <c r="A955" s="6" t="s">
        <v>3304</v>
      </c>
      <c r="B955" s="9">
        <v>31822</v>
      </c>
      <c r="C955" s="9">
        <v>4.0999999999999996</v>
      </c>
    </row>
    <row r="956" spans="1:3" x14ac:dyDescent="0.25">
      <c r="A956" s="6" t="s">
        <v>11145</v>
      </c>
      <c r="B956" s="9">
        <v>451</v>
      </c>
      <c r="C956" s="9">
        <v>3.6</v>
      </c>
    </row>
    <row r="957" spans="1:3" x14ac:dyDescent="0.25">
      <c r="A957" s="6" t="s">
        <v>7476</v>
      </c>
      <c r="B957" s="9">
        <v>1163</v>
      </c>
      <c r="C957" s="9">
        <v>3.8</v>
      </c>
    </row>
    <row r="958" spans="1:3" x14ac:dyDescent="0.25">
      <c r="A958" s="6" t="s">
        <v>1754</v>
      </c>
      <c r="B958" s="9">
        <v>224</v>
      </c>
      <c r="C958" s="9">
        <v>4.5</v>
      </c>
    </row>
    <row r="959" spans="1:3" x14ac:dyDescent="0.25">
      <c r="A959" s="6" t="s">
        <v>1790</v>
      </c>
      <c r="B959" s="9">
        <v>282</v>
      </c>
      <c r="C959" s="9">
        <v>3.8</v>
      </c>
    </row>
    <row r="960" spans="1:3" x14ac:dyDescent="0.25">
      <c r="A960" s="6" t="s">
        <v>1826</v>
      </c>
      <c r="B960" s="9">
        <v>23</v>
      </c>
      <c r="C960" s="9">
        <v>3.3</v>
      </c>
    </row>
    <row r="961" spans="1:3" x14ac:dyDescent="0.25">
      <c r="A961" s="6" t="s">
        <v>7712</v>
      </c>
      <c r="B961" s="9">
        <v>291</v>
      </c>
      <c r="C961" s="9">
        <v>3.6</v>
      </c>
    </row>
    <row r="962" spans="1:3" x14ac:dyDescent="0.25">
      <c r="A962" s="6" t="s">
        <v>10213</v>
      </c>
      <c r="B962" s="9">
        <v>79</v>
      </c>
      <c r="C962" s="9">
        <v>4.2</v>
      </c>
    </row>
    <row r="963" spans="1:3" x14ac:dyDescent="0.25">
      <c r="A963" s="6" t="s">
        <v>5072</v>
      </c>
      <c r="B963" s="9">
        <v>3201</v>
      </c>
      <c r="C963" s="9">
        <v>4.2</v>
      </c>
    </row>
    <row r="964" spans="1:3" x14ac:dyDescent="0.25">
      <c r="A964" s="6" t="s">
        <v>5438</v>
      </c>
      <c r="B964" s="9">
        <v>2125</v>
      </c>
      <c r="C964" s="9">
        <v>4.3</v>
      </c>
    </row>
    <row r="965" spans="1:3" x14ac:dyDescent="0.25">
      <c r="A965" s="6" t="s">
        <v>10324</v>
      </c>
      <c r="B965" s="9">
        <v>340</v>
      </c>
      <c r="C965" s="9">
        <v>3.5</v>
      </c>
    </row>
    <row r="966" spans="1:3" x14ac:dyDescent="0.25">
      <c r="A966" s="6" t="s">
        <v>6543</v>
      </c>
      <c r="B966" s="9">
        <v>2043</v>
      </c>
      <c r="C966" s="9">
        <v>3.8</v>
      </c>
    </row>
    <row r="967" spans="1:3" x14ac:dyDescent="0.25">
      <c r="A967" s="6" t="s">
        <v>10820</v>
      </c>
      <c r="B967" s="9">
        <v>777</v>
      </c>
      <c r="C967" s="9">
        <v>4</v>
      </c>
    </row>
    <row r="968" spans="1:3" x14ac:dyDescent="0.25">
      <c r="A968" s="6" t="s">
        <v>1563</v>
      </c>
      <c r="B968" s="9">
        <v>21252</v>
      </c>
      <c r="C968" s="9">
        <v>4.3</v>
      </c>
    </row>
    <row r="969" spans="1:3" x14ac:dyDescent="0.25">
      <c r="A969" s="6" t="s">
        <v>6760</v>
      </c>
      <c r="B969" s="9">
        <v>11113</v>
      </c>
      <c r="C969" s="9">
        <v>4</v>
      </c>
    </row>
    <row r="970" spans="1:3" x14ac:dyDescent="0.25">
      <c r="A970" s="6" t="s">
        <v>3432</v>
      </c>
      <c r="B970" s="9">
        <v>6662</v>
      </c>
      <c r="C970" s="9">
        <v>4.0999999999999996</v>
      </c>
    </row>
    <row r="971" spans="1:3" x14ac:dyDescent="0.25">
      <c r="A971" s="6" t="s">
        <v>898</v>
      </c>
      <c r="B971" s="9">
        <v>284</v>
      </c>
      <c r="C971" s="9">
        <v>4.2</v>
      </c>
    </row>
    <row r="972" spans="1:3" x14ac:dyDescent="0.25">
      <c r="A972" s="6" t="s">
        <v>1960</v>
      </c>
      <c r="B972" s="9">
        <v>214</v>
      </c>
      <c r="C972" s="9">
        <v>3.9</v>
      </c>
    </row>
    <row r="973" spans="1:3" x14ac:dyDescent="0.25">
      <c r="A973" s="6" t="s">
        <v>10149</v>
      </c>
      <c r="B973" s="9">
        <v>157</v>
      </c>
      <c r="C973" s="9">
        <v>3.9</v>
      </c>
    </row>
    <row r="974" spans="1:3" x14ac:dyDescent="0.25">
      <c r="A974" s="6" t="s">
        <v>2606</v>
      </c>
      <c r="B974" s="9">
        <v>139241</v>
      </c>
      <c r="C974" s="9">
        <v>8.4</v>
      </c>
    </row>
    <row r="975" spans="1:3" x14ac:dyDescent="0.25">
      <c r="A975" s="6" t="s">
        <v>2750</v>
      </c>
      <c r="B975" s="9">
        <v>140036</v>
      </c>
      <c r="C975" s="9">
        <v>4.3</v>
      </c>
    </row>
    <row r="976" spans="1:3" x14ac:dyDescent="0.25">
      <c r="A976" s="6" t="s">
        <v>2624</v>
      </c>
      <c r="B976" s="9">
        <v>280071</v>
      </c>
      <c r="C976" s="9">
        <v>8.6</v>
      </c>
    </row>
    <row r="977" spans="1:3" x14ac:dyDescent="0.25">
      <c r="A977" s="6" t="s">
        <v>8881</v>
      </c>
      <c r="B977" s="9">
        <v>1353</v>
      </c>
      <c r="C977" s="9">
        <v>4.2</v>
      </c>
    </row>
    <row r="978" spans="1:3" x14ac:dyDescent="0.25">
      <c r="A978" s="6" t="s">
        <v>8336</v>
      </c>
      <c r="B978" s="9">
        <v>610</v>
      </c>
      <c r="C978" s="9">
        <v>4.3</v>
      </c>
    </row>
    <row r="979" spans="1:3" x14ac:dyDescent="0.25">
      <c r="A979" s="6" t="s">
        <v>3687</v>
      </c>
      <c r="B979" s="9">
        <v>1454</v>
      </c>
      <c r="C979" s="9">
        <v>4.3</v>
      </c>
    </row>
    <row r="980" spans="1:3" x14ac:dyDescent="0.25">
      <c r="A980" s="6" t="s">
        <v>5607</v>
      </c>
      <c r="B980" s="9">
        <v>1030</v>
      </c>
      <c r="C980" s="9">
        <v>4.4000000000000004</v>
      </c>
    </row>
    <row r="981" spans="1:3" x14ac:dyDescent="0.25">
      <c r="A981" s="6" t="s">
        <v>2900</v>
      </c>
      <c r="B981" s="9">
        <v>7222</v>
      </c>
      <c r="C981" s="9">
        <v>4</v>
      </c>
    </row>
    <row r="982" spans="1:3" x14ac:dyDescent="0.25">
      <c r="A982" s="6" t="s">
        <v>9526</v>
      </c>
      <c r="B982" s="9">
        <v>959</v>
      </c>
      <c r="C982" s="9">
        <v>3.9</v>
      </c>
    </row>
    <row r="983" spans="1:3" x14ac:dyDescent="0.25">
      <c r="A983" s="6" t="s">
        <v>3825</v>
      </c>
      <c r="B983" s="9">
        <v>136954</v>
      </c>
      <c r="C983" s="9">
        <v>3.9</v>
      </c>
    </row>
    <row r="984" spans="1:3" x14ac:dyDescent="0.25">
      <c r="A984" s="6" t="s">
        <v>5334</v>
      </c>
      <c r="B984" s="9">
        <v>241</v>
      </c>
      <c r="C984" s="9">
        <v>4.2</v>
      </c>
    </row>
    <row r="985" spans="1:3" x14ac:dyDescent="0.25">
      <c r="A985" s="6" t="s">
        <v>8459</v>
      </c>
      <c r="B985" s="9">
        <v>11199</v>
      </c>
      <c r="C985" s="9">
        <v>4.2</v>
      </c>
    </row>
    <row r="986" spans="1:3" x14ac:dyDescent="0.25">
      <c r="A986" s="6" t="s">
        <v>5982</v>
      </c>
      <c r="B986" s="9">
        <v>5852</v>
      </c>
      <c r="C986" s="9">
        <v>4.0999999999999996</v>
      </c>
    </row>
    <row r="987" spans="1:3" x14ac:dyDescent="0.25">
      <c r="A987" s="6" t="s">
        <v>6029</v>
      </c>
      <c r="B987" s="9">
        <v>12966</v>
      </c>
      <c r="C987" s="9">
        <v>3.5</v>
      </c>
    </row>
    <row r="988" spans="1:3" x14ac:dyDescent="0.25">
      <c r="A988" s="6" t="s">
        <v>11127</v>
      </c>
      <c r="B988" s="9">
        <v>24</v>
      </c>
      <c r="C988" s="9">
        <v>3.5</v>
      </c>
    </row>
    <row r="989" spans="1:3" x14ac:dyDescent="0.25">
      <c r="A989" s="6" t="s">
        <v>192</v>
      </c>
      <c r="B989" s="9">
        <v>28132</v>
      </c>
      <c r="C989" s="9">
        <v>12</v>
      </c>
    </row>
    <row r="990" spans="1:3" x14ac:dyDescent="0.25">
      <c r="A990" s="6" t="s">
        <v>347</v>
      </c>
      <c r="B990" s="9">
        <v>9378</v>
      </c>
      <c r="C990" s="9">
        <v>4</v>
      </c>
    </row>
    <row r="991" spans="1:3" x14ac:dyDescent="0.25">
      <c r="A991" s="6" t="s">
        <v>607</v>
      </c>
      <c r="B991" s="9">
        <v>9378</v>
      </c>
      <c r="C991" s="9">
        <v>4</v>
      </c>
    </row>
    <row r="992" spans="1:3" x14ac:dyDescent="0.25">
      <c r="A992" s="6" t="s">
        <v>3346</v>
      </c>
      <c r="B992" s="9">
        <v>2147</v>
      </c>
      <c r="C992" s="9">
        <v>3.9</v>
      </c>
    </row>
    <row r="993" spans="1:3" x14ac:dyDescent="0.25">
      <c r="A993" s="6" t="s">
        <v>3153</v>
      </c>
      <c r="B993" s="9">
        <v>9377</v>
      </c>
      <c r="C993" s="9">
        <v>4</v>
      </c>
    </row>
    <row r="994" spans="1:3" x14ac:dyDescent="0.25">
      <c r="A994" s="6" t="s">
        <v>7730</v>
      </c>
      <c r="B994" s="9">
        <v>604</v>
      </c>
      <c r="C994" s="9">
        <v>4</v>
      </c>
    </row>
    <row r="995" spans="1:3" x14ac:dyDescent="0.25">
      <c r="A995" s="6" t="s">
        <v>1570</v>
      </c>
      <c r="B995" s="9">
        <v>567</v>
      </c>
      <c r="C995" s="9">
        <v>4.3</v>
      </c>
    </row>
    <row r="996" spans="1:3" x14ac:dyDescent="0.25">
      <c r="A996" s="6" t="s">
        <v>6068</v>
      </c>
      <c r="B996" s="9">
        <v>1880</v>
      </c>
      <c r="C996" s="9">
        <v>3.8</v>
      </c>
    </row>
    <row r="997" spans="1:3" x14ac:dyDescent="0.25">
      <c r="A997" s="6" t="s">
        <v>2041</v>
      </c>
      <c r="B997" s="9">
        <v>129</v>
      </c>
      <c r="C997" s="9">
        <v>3.7</v>
      </c>
    </row>
    <row r="998" spans="1:3" x14ac:dyDescent="0.25">
      <c r="A998" s="6" t="s">
        <v>10896</v>
      </c>
      <c r="B998" s="9">
        <v>229</v>
      </c>
      <c r="C998" s="9">
        <v>4.3</v>
      </c>
    </row>
    <row r="999" spans="1:3" x14ac:dyDescent="0.25">
      <c r="A999" s="6" t="s">
        <v>4259</v>
      </c>
      <c r="B999" s="9">
        <v>14961</v>
      </c>
      <c r="C999" s="9">
        <v>3.8</v>
      </c>
    </row>
    <row r="1000" spans="1:3" x14ac:dyDescent="0.25">
      <c r="A1000" s="6" t="s">
        <v>10276</v>
      </c>
      <c r="B1000" s="9">
        <v>3231</v>
      </c>
      <c r="C1000" s="9">
        <v>4.3</v>
      </c>
    </row>
    <row r="1001" spans="1:3" x14ac:dyDescent="0.25">
      <c r="A1001" s="6" t="s">
        <v>8273</v>
      </c>
      <c r="B1001" s="9">
        <v>1034</v>
      </c>
      <c r="C1001" s="9">
        <v>4.0999999999999996</v>
      </c>
    </row>
    <row r="1002" spans="1:3" x14ac:dyDescent="0.25">
      <c r="A1002" s="6" t="s">
        <v>3742</v>
      </c>
      <c r="B1002" s="9">
        <v>30254</v>
      </c>
      <c r="C1002" s="9">
        <v>4</v>
      </c>
    </row>
    <row r="1003" spans="1:3" x14ac:dyDescent="0.25">
      <c r="A1003" s="6" t="s">
        <v>2393</v>
      </c>
      <c r="B1003" s="9">
        <v>60508</v>
      </c>
      <c r="C1003" s="9">
        <v>8</v>
      </c>
    </row>
    <row r="1004" spans="1:3" x14ac:dyDescent="0.25">
      <c r="A1004" s="6" t="s">
        <v>3734</v>
      </c>
      <c r="B1004" s="9">
        <v>276</v>
      </c>
      <c r="C1004" s="9">
        <v>3.9</v>
      </c>
    </row>
    <row r="1005" spans="1:3" x14ac:dyDescent="0.25">
      <c r="A1005" s="6" t="s">
        <v>3555</v>
      </c>
      <c r="B1005" s="9">
        <v>125</v>
      </c>
      <c r="C1005" s="9">
        <v>3.8</v>
      </c>
    </row>
    <row r="1006" spans="1:3" x14ac:dyDescent="0.25">
      <c r="A1006" s="6" t="s">
        <v>10766</v>
      </c>
      <c r="B1006" s="9">
        <v>168</v>
      </c>
      <c r="C1006" s="9">
        <v>4.3</v>
      </c>
    </row>
    <row r="1007" spans="1:3" x14ac:dyDescent="0.25">
      <c r="A1007" s="6" t="s">
        <v>4861</v>
      </c>
      <c r="B1007" s="9">
        <v>7571</v>
      </c>
      <c r="C1007" s="9">
        <v>3.9</v>
      </c>
    </row>
    <row r="1008" spans="1:3" x14ac:dyDescent="0.25">
      <c r="A1008" s="6" t="s">
        <v>9718</v>
      </c>
      <c r="B1008" s="9">
        <v>9</v>
      </c>
      <c r="C1008" s="9">
        <v>4.5999999999999996</v>
      </c>
    </row>
    <row r="1009" spans="1:3" x14ac:dyDescent="0.25">
      <c r="A1009" s="6" t="s">
        <v>6113</v>
      </c>
      <c r="B1009" s="9">
        <v>10976</v>
      </c>
      <c r="C1009" s="9">
        <v>4.0999999999999996</v>
      </c>
    </row>
    <row r="1010" spans="1:3" x14ac:dyDescent="0.25">
      <c r="A1010" s="6" t="s">
        <v>5317</v>
      </c>
      <c r="B1010" s="9">
        <v>1173</v>
      </c>
      <c r="C1010" s="9">
        <v>3.8</v>
      </c>
    </row>
    <row r="1011" spans="1:3" x14ac:dyDescent="0.25">
      <c r="A1011" s="6" t="s">
        <v>2835</v>
      </c>
      <c r="B1011" s="9">
        <v>3626</v>
      </c>
      <c r="C1011" s="9">
        <v>4</v>
      </c>
    </row>
    <row r="1012" spans="1:3" x14ac:dyDescent="0.25">
      <c r="A1012" s="6" t="s">
        <v>2109</v>
      </c>
      <c r="B1012" s="9">
        <v>227</v>
      </c>
      <c r="C1012" s="9">
        <v>3.3</v>
      </c>
    </row>
    <row r="1013" spans="1:3" x14ac:dyDescent="0.25">
      <c r="A1013" s="6" t="s">
        <v>10056</v>
      </c>
      <c r="B1013" s="9">
        <v>611</v>
      </c>
      <c r="C1013" s="9">
        <v>4.2</v>
      </c>
    </row>
    <row r="1014" spans="1:3" x14ac:dyDescent="0.25">
      <c r="A1014" s="6" t="s">
        <v>4599</v>
      </c>
      <c r="B1014" s="9">
        <v>11015</v>
      </c>
      <c r="C1014" s="9">
        <v>3.8</v>
      </c>
    </row>
    <row r="1015" spans="1:3" x14ac:dyDescent="0.25">
      <c r="A1015" s="6" t="s">
        <v>2026</v>
      </c>
      <c r="B1015" s="9">
        <v>1510</v>
      </c>
      <c r="C1015" s="9">
        <v>4.2</v>
      </c>
    </row>
    <row r="1016" spans="1:3" x14ac:dyDescent="0.25">
      <c r="A1016" s="6" t="s">
        <v>3185</v>
      </c>
      <c r="B1016" s="9">
        <v>7571</v>
      </c>
      <c r="C1016" s="9">
        <v>3.9</v>
      </c>
    </row>
    <row r="1017" spans="1:3" x14ac:dyDescent="0.25">
      <c r="A1017" s="6" t="s">
        <v>2586</v>
      </c>
      <c r="B1017" s="9">
        <v>30254</v>
      </c>
      <c r="C1017" s="9">
        <v>4</v>
      </c>
    </row>
    <row r="1018" spans="1:3" x14ac:dyDescent="0.25">
      <c r="A1018" s="6" t="s">
        <v>1161</v>
      </c>
      <c r="B1018" s="9">
        <v>6558</v>
      </c>
      <c r="C1018" s="9">
        <v>4</v>
      </c>
    </row>
    <row r="1019" spans="1:3" x14ac:dyDescent="0.25">
      <c r="A1019" s="6" t="s">
        <v>1860</v>
      </c>
      <c r="B1019" s="9">
        <v>523</v>
      </c>
      <c r="C1019" s="9">
        <v>3.9</v>
      </c>
    </row>
    <row r="1020" spans="1:3" x14ac:dyDescent="0.25">
      <c r="A1020" s="6" t="s">
        <v>6968</v>
      </c>
      <c r="B1020" s="9">
        <v>691</v>
      </c>
      <c r="C1020" s="9">
        <v>4</v>
      </c>
    </row>
    <row r="1021" spans="1:3" x14ac:dyDescent="0.25">
      <c r="A1021" s="6" t="s">
        <v>661</v>
      </c>
      <c r="B1021" s="9">
        <v>34899</v>
      </c>
      <c r="C1021" s="9">
        <v>4.2</v>
      </c>
    </row>
    <row r="1022" spans="1:3" x14ac:dyDescent="0.25">
      <c r="A1022" s="6" t="s">
        <v>432</v>
      </c>
      <c r="B1022" s="9">
        <v>34899</v>
      </c>
      <c r="C1022" s="9">
        <v>4.2</v>
      </c>
    </row>
    <row r="1023" spans="1:3" x14ac:dyDescent="0.25">
      <c r="A1023" s="6" t="s">
        <v>493</v>
      </c>
      <c r="B1023" s="9">
        <v>900</v>
      </c>
      <c r="C1023" s="9">
        <v>8.1999999999999993</v>
      </c>
    </row>
    <row r="1024" spans="1:3" x14ac:dyDescent="0.25">
      <c r="A1024" s="6" t="s">
        <v>1496</v>
      </c>
      <c r="B1024" s="9">
        <v>1508</v>
      </c>
      <c r="C1024" s="9">
        <v>4.0999999999999996</v>
      </c>
    </row>
    <row r="1025" spans="1:3" x14ac:dyDescent="0.25">
      <c r="A1025" s="6" t="s">
        <v>752</v>
      </c>
      <c r="B1025" s="9">
        <v>2806</v>
      </c>
      <c r="C1025" s="9">
        <v>4.3</v>
      </c>
    </row>
    <row r="1026" spans="1:3" x14ac:dyDescent="0.25">
      <c r="A1026" s="6" t="s">
        <v>917</v>
      </c>
      <c r="B1026" s="9">
        <v>2806</v>
      </c>
      <c r="C1026" s="9">
        <v>4.3</v>
      </c>
    </row>
    <row r="1027" spans="1:3" x14ac:dyDescent="0.25">
      <c r="A1027" s="6" t="s">
        <v>2804</v>
      </c>
      <c r="B1027" s="9">
        <v>50772</v>
      </c>
      <c r="C1027" s="9">
        <v>4.0999999999999996</v>
      </c>
    </row>
    <row r="1028" spans="1:3" x14ac:dyDescent="0.25">
      <c r="A1028" s="6" t="s">
        <v>3629</v>
      </c>
      <c r="B1028" s="9">
        <v>50772</v>
      </c>
      <c r="C1028" s="9">
        <v>4.0999999999999996</v>
      </c>
    </row>
    <row r="1029" spans="1:3" x14ac:dyDescent="0.25">
      <c r="A1029" s="6" t="s">
        <v>3293</v>
      </c>
      <c r="B1029" s="9">
        <v>50772</v>
      </c>
      <c r="C1029" s="9">
        <v>4.0999999999999996</v>
      </c>
    </row>
    <row r="1030" spans="1:3" x14ac:dyDescent="0.25">
      <c r="A1030" s="6" t="s">
        <v>3250</v>
      </c>
      <c r="B1030" s="9">
        <v>50772</v>
      </c>
      <c r="C1030" s="9">
        <v>4.0999999999999996</v>
      </c>
    </row>
    <row r="1031" spans="1:3" x14ac:dyDescent="0.25">
      <c r="A1031" s="6" t="s">
        <v>10361</v>
      </c>
      <c r="B1031" s="9">
        <v>57</v>
      </c>
      <c r="C1031" s="9">
        <v>3.5</v>
      </c>
    </row>
    <row r="1032" spans="1:3" x14ac:dyDescent="0.25">
      <c r="A1032" s="6" t="s">
        <v>8776</v>
      </c>
      <c r="B1032" s="9">
        <v>1067</v>
      </c>
      <c r="C1032" s="9">
        <v>3.7</v>
      </c>
    </row>
    <row r="1033" spans="1:3" x14ac:dyDescent="0.25">
      <c r="A1033" s="6" t="s">
        <v>5466</v>
      </c>
      <c r="B1033" s="9">
        <v>255</v>
      </c>
      <c r="C1033" s="9">
        <v>4.3</v>
      </c>
    </row>
    <row r="1034" spans="1:3" x14ac:dyDescent="0.25">
      <c r="A1034" s="6" t="s">
        <v>3582</v>
      </c>
      <c r="B1034" s="9">
        <v>412</v>
      </c>
      <c r="C1034" s="9">
        <v>4.0999999999999996</v>
      </c>
    </row>
    <row r="1035" spans="1:3" x14ac:dyDescent="0.25">
      <c r="A1035" s="6" t="s">
        <v>545</v>
      </c>
      <c r="B1035" s="9">
        <v>45238</v>
      </c>
      <c r="C1035" s="9">
        <v>4.2</v>
      </c>
    </row>
    <row r="1036" spans="1:3" x14ac:dyDescent="0.25">
      <c r="A1036" s="6" t="s">
        <v>5708</v>
      </c>
      <c r="B1036" s="9">
        <v>31305</v>
      </c>
      <c r="C1036" s="9">
        <v>4.2</v>
      </c>
    </row>
    <row r="1037" spans="1:3" x14ac:dyDescent="0.25">
      <c r="A1037" s="6" t="s">
        <v>2527</v>
      </c>
      <c r="B1037" s="9">
        <v>13246</v>
      </c>
      <c r="C1037" s="9">
        <v>4.2</v>
      </c>
    </row>
    <row r="1038" spans="1:3" x14ac:dyDescent="0.25">
      <c r="A1038" s="6" t="s">
        <v>1684</v>
      </c>
      <c r="B1038" s="9">
        <v>185</v>
      </c>
      <c r="C1038" s="9">
        <v>3.7</v>
      </c>
    </row>
    <row r="1039" spans="1:3" x14ac:dyDescent="0.25">
      <c r="A1039" s="6" t="s">
        <v>2197</v>
      </c>
      <c r="B1039" s="9">
        <v>21252</v>
      </c>
      <c r="C1039" s="9">
        <v>4.3</v>
      </c>
    </row>
    <row r="1040" spans="1:3" x14ac:dyDescent="0.25">
      <c r="A1040" s="6" t="s">
        <v>556</v>
      </c>
      <c r="B1040" s="9">
        <v>3560</v>
      </c>
      <c r="C1040" s="9">
        <v>8.1999999999999993</v>
      </c>
    </row>
    <row r="1041" spans="1:3" x14ac:dyDescent="0.25">
      <c r="A1041" s="6" t="s">
        <v>797</v>
      </c>
      <c r="B1041" s="9">
        <v>1780</v>
      </c>
      <c r="C1041" s="9">
        <v>4.0999999999999996</v>
      </c>
    </row>
    <row r="1042" spans="1:3" x14ac:dyDescent="0.25">
      <c r="A1042" s="6" t="s">
        <v>298</v>
      </c>
      <c r="B1042" s="9">
        <v>1151</v>
      </c>
      <c r="C1042" s="9">
        <v>8</v>
      </c>
    </row>
    <row r="1043" spans="1:3" x14ac:dyDescent="0.25">
      <c r="A1043" s="6" t="s">
        <v>2072</v>
      </c>
      <c r="B1043" s="9">
        <v>265</v>
      </c>
      <c r="C1043" s="9">
        <v>4.0999999999999996</v>
      </c>
    </row>
    <row r="1044" spans="1:3" x14ac:dyDescent="0.25">
      <c r="A1044" s="6" t="s">
        <v>9992</v>
      </c>
      <c r="B1044" s="9">
        <v>687</v>
      </c>
      <c r="C1044" s="9">
        <v>3.8</v>
      </c>
    </row>
    <row r="1045" spans="1:3" x14ac:dyDescent="0.25">
      <c r="A1045" s="6" t="s">
        <v>8650</v>
      </c>
      <c r="B1045" s="9">
        <v>290</v>
      </c>
      <c r="C1045" s="9">
        <v>4.4000000000000004</v>
      </c>
    </row>
    <row r="1046" spans="1:3" x14ac:dyDescent="0.25">
      <c r="A1046" s="6" t="s">
        <v>5793</v>
      </c>
      <c r="B1046" s="9">
        <v>2492</v>
      </c>
      <c r="C1046" s="9">
        <v>3.6</v>
      </c>
    </row>
    <row r="1047" spans="1:3" x14ac:dyDescent="0.25">
      <c r="A1047" s="6" t="s">
        <v>3520</v>
      </c>
      <c r="B1047" s="9">
        <v>4740</v>
      </c>
      <c r="C1047" s="9">
        <v>4</v>
      </c>
    </row>
    <row r="1048" spans="1:3" x14ac:dyDescent="0.25">
      <c r="A1048" s="6" t="s">
        <v>8844</v>
      </c>
      <c r="B1048" s="9">
        <v>9019</v>
      </c>
      <c r="C1048" s="9">
        <v>3.9</v>
      </c>
    </row>
    <row r="1049" spans="1:3" x14ac:dyDescent="0.25">
      <c r="A1049" s="6" t="s">
        <v>9094</v>
      </c>
      <c r="B1049" s="9">
        <v>463</v>
      </c>
      <c r="C1049" s="9">
        <v>3.9</v>
      </c>
    </row>
    <row r="1050" spans="1:3" x14ac:dyDescent="0.25">
      <c r="A1050" s="6" t="s">
        <v>2859</v>
      </c>
      <c r="B1050" s="9">
        <v>25824</v>
      </c>
      <c r="C1050" s="9">
        <v>3.9</v>
      </c>
    </row>
    <row r="1051" spans="1:3" x14ac:dyDescent="0.25">
      <c r="A1051" s="6" t="s">
        <v>2813</v>
      </c>
      <c r="B1051" s="9">
        <v>25824</v>
      </c>
      <c r="C1051" s="9">
        <v>3.9</v>
      </c>
    </row>
    <row r="1052" spans="1:3" x14ac:dyDescent="0.25">
      <c r="A1052" s="6" t="s">
        <v>3697</v>
      </c>
      <c r="B1052" s="9">
        <v>2147</v>
      </c>
      <c r="C1052" s="9">
        <v>3.9</v>
      </c>
    </row>
    <row r="1053" spans="1:3" x14ac:dyDescent="0.25">
      <c r="A1053" s="6" t="s">
        <v>2559</v>
      </c>
      <c r="B1053" s="9">
        <v>25824</v>
      </c>
      <c r="C1053" s="9">
        <v>3.9</v>
      </c>
    </row>
    <row r="1054" spans="1:3" x14ac:dyDescent="0.25">
      <c r="A1054" s="6" t="s">
        <v>4083</v>
      </c>
      <c r="B1054" s="9">
        <v>33717</v>
      </c>
      <c r="C1054" s="9">
        <v>4.2</v>
      </c>
    </row>
    <row r="1055" spans="1:3" x14ac:dyDescent="0.25">
      <c r="A1055" s="6" t="s">
        <v>673</v>
      </c>
      <c r="B1055" s="9">
        <v>6659</v>
      </c>
      <c r="C1055" s="9">
        <v>4.2</v>
      </c>
    </row>
    <row r="1056" spans="1:3" x14ac:dyDescent="0.25">
      <c r="A1056" s="6" t="s">
        <v>6640</v>
      </c>
      <c r="B1056" s="9">
        <v>30355</v>
      </c>
      <c r="C1056" s="9">
        <v>4.2</v>
      </c>
    </row>
    <row r="1057" spans="1:3" x14ac:dyDescent="0.25">
      <c r="A1057" s="6" t="s">
        <v>6226</v>
      </c>
      <c r="B1057" s="9">
        <v>3029</v>
      </c>
      <c r="C1057" s="9">
        <v>4.4000000000000004</v>
      </c>
    </row>
    <row r="1058" spans="1:3" x14ac:dyDescent="0.25">
      <c r="A1058" s="6" t="s">
        <v>3208</v>
      </c>
      <c r="B1058" s="9">
        <v>3197</v>
      </c>
      <c r="C1058" s="9">
        <v>4</v>
      </c>
    </row>
    <row r="1059" spans="1:3" x14ac:dyDescent="0.25">
      <c r="A1059" s="6" t="s">
        <v>800</v>
      </c>
      <c r="B1059" s="9">
        <v>505</v>
      </c>
      <c r="C1059" s="9">
        <v>4.5</v>
      </c>
    </row>
    <row r="1060" spans="1:3" x14ac:dyDescent="0.25">
      <c r="A1060" s="6" t="s">
        <v>2439</v>
      </c>
      <c r="B1060" s="9">
        <v>22318</v>
      </c>
      <c r="C1060" s="9">
        <v>4.0999999999999996</v>
      </c>
    </row>
    <row r="1061" spans="1:3" x14ac:dyDescent="0.25">
      <c r="A1061" s="6" t="s">
        <v>2409</v>
      </c>
      <c r="B1061" s="9">
        <v>22318</v>
      </c>
      <c r="C1061" s="9">
        <v>4.0999999999999996</v>
      </c>
    </row>
    <row r="1062" spans="1:3" x14ac:dyDescent="0.25">
      <c r="A1062" s="6" t="s">
        <v>1916</v>
      </c>
      <c r="B1062" s="9">
        <v>73</v>
      </c>
      <c r="C1062" s="9">
        <v>3.3</v>
      </c>
    </row>
    <row r="1063" spans="1:3" x14ac:dyDescent="0.25">
      <c r="A1063" s="6" t="s">
        <v>2301</v>
      </c>
      <c r="B1063" s="9">
        <v>43593</v>
      </c>
      <c r="C1063" s="9">
        <v>7.8</v>
      </c>
    </row>
    <row r="1064" spans="1:3" x14ac:dyDescent="0.25">
      <c r="A1064" s="6" t="s">
        <v>3225</v>
      </c>
      <c r="B1064" s="9">
        <v>21796</v>
      </c>
      <c r="C1064" s="9">
        <v>3.9</v>
      </c>
    </row>
    <row r="1065" spans="1:3" x14ac:dyDescent="0.25">
      <c r="A1065" s="6" t="s">
        <v>2975</v>
      </c>
      <c r="B1065" s="9">
        <v>21796</v>
      </c>
      <c r="C1065" s="9">
        <v>3.9</v>
      </c>
    </row>
    <row r="1066" spans="1:3" x14ac:dyDescent="0.25">
      <c r="A1066" s="6" t="s">
        <v>2738</v>
      </c>
      <c r="B1066" s="9">
        <v>128311</v>
      </c>
      <c r="C1066" s="9">
        <v>4</v>
      </c>
    </row>
    <row r="1067" spans="1:3" x14ac:dyDescent="0.25">
      <c r="A1067" s="6" t="s">
        <v>2290</v>
      </c>
      <c r="B1067" s="9">
        <v>128311</v>
      </c>
      <c r="C1067" s="9">
        <v>4</v>
      </c>
    </row>
    <row r="1068" spans="1:3" x14ac:dyDescent="0.25">
      <c r="A1068" s="6" t="s">
        <v>5816</v>
      </c>
      <c r="B1068" s="9">
        <v>352</v>
      </c>
      <c r="C1068" s="9">
        <v>4.0999999999999996</v>
      </c>
    </row>
    <row r="1069" spans="1:3" x14ac:dyDescent="0.25">
      <c r="A1069" s="6" t="s">
        <v>634</v>
      </c>
      <c r="B1069" s="9">
        <v>7298</v>
      </c>
      <c r="C1069" s="9">
        <v>4.2</v>
      </c>
    </row>
    <row r="1070" spans="1:3" x14ac:dyDescent="0.25">
      <c r="A1070" s="6" t="s">
        <v>3755</v>
      </c>
      <c r="B1070" s="9">
        <v>14</v>
      </c>
      <c r="C1070" s="9">
        <v>4.4000000000000004</v>
      </c>
    </row>
    <row r="1071" spans="1:3" x14ac:dyDescent="0.25">
      <c r="A1071" s="6" t="s">
        <v>9301</v>
      </c>
      <c r="B1071" s="9">
        <v>638</v>
      </c>
      <c r="C1071" s="9">
        <v>4.4000000000000004</v>
      </c>
    </row>
    <row r="1072" spans="1:3" x14ac:dyDescent="0.25">
      <c r="A1072" s="6" t="s">
        <v>1836</v>
      </c>
      <c r="B1072" s="9">
        <v>51</v>
      </c>
      <c r="C1072" s="9">
        <v>3.8</v>
      </c>
    </row>
    <row r="1073" spans="1:3" x14ac:dyDescent="0.25">
      <c r="A1073" s="6" t="s">
        <v>7985</v>
      </c>
      <c r="B1073" s="9">
        <v>1017</v>
      </c>
      <c r="C1073" s="9">
        <v>4.3</v>
      </c>
    </row>
    <row r="1074" spans="1:3" x14ac:dyDescent="0.25">
      <c r="A1074" s="6" t="s">
        <v>9892</v>
      </c>
      <c r="B1074" s="9">
        <v>397</v>
      </c>
      <c r="C1074" s="9">
        <v>3.8</v>
      </c>
    </row>
    <row r="1075" spans="1:3" x14ac:dyDescent="0.25">
      <c r="A1075" s="6" t="s">
        <v>10304</v>
      </c>
      <c r="B1075" s="9">
        <v>144</v>
      </c>
      <c r="C1075" s="9">
        <v>3.8</v>
      </c>
    </row>
    <row r="1076" spans="1:3" x14ac:dyDescent="0.25">
      <c r="A1076" s="6" t="s">
        <v>665</v>
      </c>
      <c r="B1076" s="9">
        <v>425</v>
      </c>
      <c r="C1076" s="9">
        <v>4.0999999999999996</v>
      </c>
    </row>
    <row r="1077" spans="1:3" x14ac:dyDescent="0.25">
      <c r="A1077" s="6" t="s">
        <v>3381</v>
      </c>
      <c r="B1077" s="9">
        <v>2451</v>
      </c>
      <c r="C1077" s="9">
        <v>4.0999999999999996</v>
      </c>
    </row>
    <row r="1078" spans="1:3" x14ac:dyDescent="0.25">
      <c r="A1078" s="6" t="s">
        <v>231</v>
      </c>
      <c r="B1078" s="9">
        <v>552</v>
      </c>
      <c r="C1078" s="9">
        <v>13.200000000000001</v>
      </c>
    </row>
    <row r="1079" spans="1:3" x14ac:dyDescent="0.25">
      <c r="A1079" s="6" t="s">
        <v>10599</v>
      </c>
      <c r="B1079" s="9">
        <v>532</v>
      </c>
      <c r="C1079" s="9">
        <v>4.3</v>
      </c>
    </row>
    <row r="1080" spans="1:3" x14ac:dyDescent="0.25">
      <c r="A1080" s="6" t="s">
        <v>10972</v>
      </c>
      <c r="B1080" s="9">
        <v>771</v>
      </c>
      <c r="C1080" s="9">
        <v>3.6</v>
      </c>
    </row>
    <row r="1081" spans="1:3" x14ac:dyDescent="0.25">
      <c r="A1081" s="6" t="s">
        <v>8408</v>
      </c>
      <c r="B1081" s="9">
        <v>14947</v>
      </c>
      <c r="C1081" s="9">
        <v>4.0999999999999996</v>
      </c>
    </row>
    <row r="1082" spans="1:3" x14ac:dyDescent="0.25">
      <c r="A1082" s="6" t="s">
        <v>1668</v>
      </c>
      <c r="B1082" s="9">
        <v>5935</v>
      </c>
      <c r="C1082" s="9">
        <v>4.7</v>
      </c>
    </row>
    <row r="1083" spans="1:3" x14ac:dyDescent="0.25">
      <c r="A1083" s="6" t="s">
        <v>2710</v>
      </c>
      <c r="B1083" s="9">
        <v>11029</v>
      </c>
      <c r="C1083" s="9">
        <v>4.2</v>
      </c>
    </row>
    <row r="1084" spans="1:3" x14ac:dyDescent="0.25">
      <c r="A1084" s="6" t="s">
        <v>891</v>
      </c>
      <c r="B1084" s="9">
        <v>1269</v>
      </c>
      <c r="C1084" s="9">
        <v>4.2</v>
      </c>
    </row>
    <row r="1085" spans="1:3" x14ac:dyDescent="0.25">
      <c r="A1085" s="6" t="s">
        <v>7439</v>
      </c>
      <c r="B1085" s="9">
        <v>44050</v>
      </c>
      <c r="C1085" s="9">
        <v>3.8</v>
      </c>
    </row>
    <row r="1086" spans="1:3" x14ac:dyDescent="0.25">
      <c r="A1086" s="6" t="s">
        <v>9505</v>
      </c>
      <c r="B1086" s="9">
        <v>185</v>
      </c>
      <c r="C1086" s="9">
        <v>3.5</v>
      </c>
    </row>
    <row r="1087" spans="1:3" x14ac:dyDescent="0.25">
      <c r="A1087" s="6" t="s">
        <v>5956</v>
      </c>
      <c r="B1087" s="9">
        <v>676</v>
      </c>
      <c r="C1087" s="9">
        <v>3.7</v>
      </c>
    </row>
    <row r="1088" spans="1:3" x14ac:dyDescent="0.25">
      <c r="A1088" s="6" t="s">
        <v>928</v>
      </c>
      <c r="B1088" s="9">
        <v>81</v>
      </c>
      <c r="C1088" s="9">
        <v>3.9</v>
      </c>
    </row>
    <row r="1089" spans="1:3" x14ac:dyDescent="0.25">
      <c r="A1089" s="6" t="s">
        <v>6002</v>
      </c>
      <c r="B1089" s="9">
        <v>205052</v>
      </c>
      <c r="C1089" s="9">
        <v>4.5</v>
      </c>
    </row>
    <row r="1090" spans="1:3" x14ac:dyDescent="0.25">
      <c r="A1090" s="6" t="s">
        <v>8435</v>
      </c>
      <c r="B1090" s="9">
        <v>132</v>
      </c>
      <c r="C1090" s="9">
        <v>3.5</v>
      </c>
    </row>
    <row r="1091" spans="1:3" x14ac:dyDescent="0.25">
      <c r="A1091" s="6" t="s">
        <v>2468</v>
      </c>
      <c r="B1091" s="9">
        <v>12796</v>
      </c>
      <c r="C1091" s="9">
        <v>4</v>
      </c>
    </row>
    <row r="1092" spans="1:3" x14ac:dyDescent="0.25">
      <c r="A1092" s="6" t="s">
        <v>2515</v>
      </c>
      <c r="B1092" s="9">
        <v>12796</v>
      </c>
      <c r="C1092" s="9">
        <v>4</v>
      </c>
    </row>
    <row r="1093" spans="1:3" x14ac:dyDescent="0.25">
      <c r="A1093" s="6" t="s">
        <v>2334</v>
      </c>
      <c r="B1093" s="9">
        <v>12796</v>
      </c>
      <c r="C1093" s="9">
        <v>4</v>
      </c>
    </row>
    <row r="1094" spans="1:3" x14ac:dyDescent="0.25">
      <c r="A1094" s="6" t="s">
        <v>2781</v>
      </c>
      <c r="B1094" s="9">
        <v>1315</v>
      </c>
      <c r="C1094" s="9">
        <v>4.2</v>
      </c>
    </row>
    <row r="1095" spans="1:3" x14ac:dyDescent="0.25">
      <c r="A1095" s="6" t="s">
        <v>10555</v>
      </c>
      <c r="B1095" s="9">
        <v>290</v>
      </c>
      <c r="C1095" s="9">
        <v>4.0999999999999996</v>
      </c>
    </row>
    <row r="1096" spans="1:3" x14ac:dyDescent="0.25">
      <c r="A1096" s="6" t="s">
        <v>1065</v>
      </c>
      <c r="B1096" s="9">
        <v>12</v>
      </c>
      <c r="C1096" s="9">
        <v>4.3</v>
      </c>
    </row>
    <row r="1097" spans="1:3" x14ac:dyDescent="0.25">
      <c r="A1097" s="6" t="s">
        <v>3530</v>
      </c>
      <c r="B1097" s="9">
        <v>8866</v>
      </c>
      <c r="C1097" s="9">
        <v>3.9</v>
      </c>
    </row>
    <row r="1098" spans="1:3" x14ac:dyDescent="0.25">
      <c r="A1098" s="6" t="s">
        <v>9637</v>
      </c>
      <c r="B1098" s="9">
        <v>562</v>
      </c>
      <c r="C1098" s="9">
        <v>4.3</v>
      </c>
    </row>
    <row r="1099" spans="1:3" x14ac:dyDescent="0.25">
      <c r="A1099" s="6" t="s">
        <v>10607</v>
      </c>
      <c r="B1099" s="9">
        <v>260</v>
      </c>
      <c r="C1099" s="9">
        <v>3.9</v>
      </c>
    </row>
    <row r="1100" spans="1:3" x14ac:dyDescent="0.25">
      <c r="A1100" s="6" t="s">
        <v>4544</v>
      </c>
      <c r="B1100" s="9">
        <v>2102</v>
      </c>
      <c r="C1100" s="9">
        <v>4</v>
      </c>
    </row>
    <row r="1101" spans="1:3" x14ac:dyDescent="0.25">
      <c r="A1101" s="6" t="s">
        <v>6879</v>
      </c>
      <c r="B1101" s="9">
        <v>2886</v>
      </c>
      <c r="C1101" s="9">
        <v>4.5999999999999996</v>
      </c>
    </row>
    <row r="1102" spans="1:3" x14ac:dyDescent="0.25">
      <c r="A1102" s="6" t="s">
        <v>5252</v>
      </c>
      <c r="B1102" s="9">
        <v>2451</v>
      </c>
      <c r="C1102" s="9">
        <v>4.0999999999999996</v>
      </c>
    </row>
    <row r="1103" spans="1:3" x14ac:dyDescent="0.25">
      <c r="A1103" s="6" t="s">
        <v>10203</v>
      </c>
      <c r="B1103" s="9">
        <v>422</v>
      </c>
      <c r="C1103" s="9">
        <v>3.4</v>
      </c>
    </row>
    <row r="1104" spans="1:3" x14ac:dyDescent="0.25">
      <c r="A1104" s="6" t="s">
        <v>7574</v>
      </c>
      <c r="B1104" s="9">
        <v>976</v>
      </c>
      <c r="C1104" s="9">
        <v>3.7</v>
      </c>
    </row>
    <row r="1105" spans="1:3" x14ac:dyDescent="0.25">
      <c r="A1105" s="6" t="s">
        <v>4718</v>
      </c>
      <c r="B1105" s="9">
        <v>12452</v>
      </c>
      <c r="C1105" s="9">
        <v>3.9</v>
      </c>
    </row>
    <row r="1106" spans="1:3" x14ac:dyDescent="0.25">
      <c r="A1106" s="6" t="s">
        <v>2890</v>
      </c>
      <c r="B1106" s="9">
        <v>128311</v>
      </c>
      <c r="C1106" s="9">
        <v>4</v>
      </c>
    </row>
    <row r="1107" spans="1:3" x14ac:dyDescent="0.25">
      <c r="A1107" s="6" t="s">
        <v>2929</v>
      </c>
      <c r="B1107" s="9">
        <v>128311</v>
      </c>
      <c r="C1107" s="9">
        <v>4</v>
      </c>
    </row>
    <row r="1108" spans="1:3" x14ac:dyDescent="0.25">
      <c r="A1108" s="6" t="s">
        <v>2087</v>
      </c>
      <c r="B1108" s="9">
        <v>143</v>
      </c>
      <c r="C1108" s="9">
        <v>4.2</v>
      </c>
    </row>
    <row r="1109" spans="1:3" x14ac:dyDescent="0.25">
      <c r="A1109" s="6" t="s">
        <v>790</v>
      </c>
      <c r="B1109" s="9">
        <v>1035</v>
      </c>
      <c r="C1109" s="9">
        <v>4.3</v>
      </c>
    </row>
    <row r="1110" spans="1:3" x14ac:dyDescent="0.25">
      <c r="A1110" s="6" t="s">
        <v>6131</v>
      </c>
      <c r="B1110" s="9">
        <v>2272</v>
      </c>
      <c r="C1110" s="9">
        <v>3.6</v>
      </c>
    </row>
    <row r="1111" spans="1:3" x14ac:dyDescent="0.25">
      <c r="A1111" s="6" t="s">
        <v>9274</v>
      </c>
      <c r="B1111" s="9">
        <v>16020</v>
      </c>
      <c r="C1111" s="9">
        <v>4</v>
      </c>
    </row>
    <row r="1112" spans="1:3" x14ac:dyDescent="0.25">
      <c r="A1112" s="6" t="s">
        <v>1627</v>
      </c>
      <c r="B1112" s="9">
        <v>1423</v>
      </c>
      <c r="C1112" s="9">
        <v>4</v>
      </c>
    </row>
    <row r="1113" spans="1:3" x14ac:dyDescent="0.25">
      <c r="A1113" s="6" t="s">
        <v>573</v>
      </c>
      <c r="B1113" s="9">
        <v>4269</v>
      </c>
      <c r="C1113" s="9">
        <v>12</v>
      </c>
    </row>
    <row r="1114" spans="1:3" x14ac:dyDescent="0.25">
      <c r="A1114" s="6" t="s">
        <v>1177</v>
      </c>
      <c r="B1114" s="9">
        <v>1423</v>
      </c>
      <c r="C1114" s="9">
        <v>4</v>
      </c>
    </row>
    <row r="1115" spans="1:3" x14ac:dyDescent="0.25">
      <c r="A1115" s="6" t="s">
        <v>3140</v>
      </c>
      <c r="B1115" s="9">
        <v>29472</v>
      </c>
      <c r="C1115" s="9">
        <v>4.2</v>
      </c>
    </row>
    <row r="1116" spans="1:3" x14ac:dyDescent="0.25">
      <c r="A1116" s="6" t="s">
        <v>3664</v>
      </c>
      <c r="B1116" s="9">
        <v>22638</v>
      </c>
      <c r="C1116" s="9">
        <v>4.2</v>
      </c>
    </row>
    <row r="1117" spans="1:3" x14ac:dyDescent="0.25">
      <c r="A1117" s="6" t="s">
        <v>3341</v>
      </c>
      <c r="B1117" s="9">
        <v>22638</v>
      </c>
      <c r="C1117" s="9">
        <v>4.2</v>
      </c>
    </row>
    <row r="1118" spans="1:3" x14ac:dyDescent="0.25">
      <c r="A1118" s="6" t="s">
        <v>2430</v>
      </c>
      <c r="B1118" s="9">
        <v>58949</v>
      </c>
      <c r="C1118" s="9">
        <v>8.4</v>
      </c>
    </row>
    <row r="1119" spans="1:3" x14ac:dyDescent="0.25">
      <c r="A1119" s="6" t="s">
        <v>2401</v>
      </c>
      <c r="B1119" s="9">
        <v>45274</v>
      </c>
      <c r="C1119" s="9">
        <v>8.4</v>
      </c>
    </row>
    <row r="1120" spans="1:3" x14ac:dyDescent="0.25">
      <c r="A1120" s="6" t="s">
        <v>6011</v>
      </c>
      <c r="B1120" s="9">
        <v>9090</v>
      </c>
      <c r="C1120" s="9">
        <v>4</v>
      </c>
    </row>
    <row r="1121" spans="1:3" x14ac:dyDescent="0.25">
      <c r="A1121" s="6" t="s">
        <v>4974</v>
      </c>
      <c r="B1121" s="9">
        <v>1087</v>
      </c>
      <c r="C1121" s="9">
        <v>3.9</v>
      </c>
    </row>
    <row r="1122" spans="1:3" x14ac:dyDescent="0.25">
      <c r="A1122" s="6" t="s">
        <v>3144</v>
      </c>
      <c r="B1122" s="9">
        <v>3898</v>
      </c>
      <c r="C1122" s="9">
        <v>8.4</v>
      </c>
    </row>
    <row r="1123" spans="1:3" x14ac:dyDescent="0.25">
      <c r="A1123" s="6" t="s">
        <v>5854</v>
      </c>
      <c r="B1123" s="9">
        <v>93</v>
      </c>
      <c r="C1123" s="9">
        <v>4</v>
      </c>
    </row>
    <row r="1124" spans="1:3" x14ac:dyDescent="0.25">
      <c r="A1124" s="6" t="s">
        <v>10546</v>
      </c>
      <c r="B1124" s="9">
        <v>1085</v>
      </c>
      <c r="C1124" s="9">
        <v>3.9</v>
      </c>
    </row>
    <row r="1125" spans="1:3" x14ac:dyDescent="0.25">
      <c r="A1125" s="6" t="s">
        <v>5260</v>
      </c>
      <c r="B1125" s="9">
        <v>23</v>
      </c>
      <c r="C1125" s="9">
        <v>5</v>
      </c>
    </row>
    <row r="1126" spans="1:3" x14ac:dyDescent="0.25">
      <c r="A1126" s="6" t="s">
        <v>8417</v>
      </c>
      <c r="B1126" s="9">
        <v>1559</v>
      </c>
      <c r="C1126" s="9">
        <v>4.2</v>
      </c>
    </row>
    <row r="1127" spans="1:3" x14ac:dyDescent="0.25">
      <c r="A1127" s="6" t="s">
        <v>1377</v>
      </c>
      <c r="B1127" s="9">
        <v>64</v>
      </c>
      <c r="C1127" s="9">
        <v>4.2</v>
      </c>
    </row>
    <row r="1128" spans="1:3" x14ac:dyDescent="0.25">
      <c r="A1128" s="6" t="s">
        <v>2720</v>
      </c>
      <c r="B1128" s="9">
        <v>1786</v>
      </c>
      <c r="C1128" s="9">
        <v>4.0999999999999996</v>
      </c>
    </row>
    <row r="1129" spans="1:3" x14ac:dyDescent="0.25">
      <c r="A1129" s="6" t="s">
        <v>580</v>
      </c>
      <c r="B1129" s="9">
        <v>398</v>
      </c>
      <c r="C1129" s="9">
        <v>4.0999999999999996</v>
      </c>
    </row>
    <row r="1130" spans="1:3" x14ac:dyDescent="0.25">
      <c r="A1130" s="6" t="s">
        <v>2488</v>
      </c>
      <c r="B1130" s="9">
        <v>10358</v>
      </c>
      <c r="C1130" s="9">
        <v>8.1999999999999993</v>
      </c>
    </row>
    <row r="1131" spans="1:3" x14ac:dyDescent="0.25">
      <c r="A1131" s="6" t="s">
        <v>7849</v>
      </c>
      <c r="B1131" s="9">
        <v>111</v>
      </c>
      <c r="C1131" s="9">
        <v>3.1</v>
      </c>
    </row>
    <row r="1132" spans="1:3" x14ac:dyDescent="0.25">
      <c r="A1132" s="6" t="s">
        <v>10464</v>
      </c>
      <c r="B1132" s="9">
        <v>8</v>
      </c>
      <c r="C1132" s="9">
        <v>3.3</v>
      </c>
    </row>
    <row r="1133" spans="1:3" x14ac:dyDescent="0.25">
      <c r="A1133" s="6" t="s">
        <v>4462</v>
      </c>
      <c r="B1133" s="9">
        <v>1779</v>
      </c>
      <c r="C1133" s="9">
        <v>3.9</v>
      </c>
    </row>
    <row r="1134" spans="1:3" x14ac:dyDescent="0.25">
      <c r="A1134" s="6" t="s">
        <v>2718</v>
      </c>
      <c r="B1134" s="9">
        <v>22318</v>
      </c>
      <c r="C1134" s="9">
        <v>4.0999999999999996</v>
      </c>
    </row>
    <row r="1135" spans="1:3" x14ac:dyDescent="0.25">
      <c r="A1135" s="6" t="s">
        <v>460</v>
      </c>
      <c r="B1135" s="9">
        <v>7109</v>
      </c>
      <c r="C1135" s="9">
        <v>4.3</v>
      </c>
    </row>
    <row r="1136" spans="1:3" x14ac:dyDescent="0.25">
      <c r="A1136" s="6" t="s">
        <v>1283</v>
      </c>
      <c r="B1136" s="9">
        <v>7109</v>
      </c>
      <c r="C1136" s="9">
        <v>4.3</v>
      </c>
    </row>
    <row r="1137" spans="1:3" x14ac:dyDescent="0.25">
      <c r="A1137" s="6" t="s">
        <v>858</v>
      </c>
      <c r="B1137" s="9">
        <v>592</v>
      </c>
      <c r="C1137" s="9">
        <v>4.3</v>
      </c>
    </row>
    <row r="1138" spans="1:3" x14ac:dyDescent="0.25">
      <c r="A1138" s="6" t="s">
        <v>9838</v>
      </c>
      <c r="B1138" s="9">
        <v>5298</v>
      </c>
      <c r="C1138" s="9">
        <v>4.4000000000000004</v>
      </c>
    </row>
    <row r="1139" spans="1:3" x14ac:dyDescent="0.25">
      <c r="A1139" s="6" t="s">
        <v>4338</v>
      </c>
      <c r="B1139" s="9">
        <v>3390</v>
      </c>
      <c r="C1139" s="9">
        <v>3.8</v>
      </c>
    </row>
    <row r="1140" spans="1:3" x14ac:dyDescent="0.25">
      <c r="A1140" s="6" t="s">
        <v>9901</v>
      </c>
      <c r="B1140" s="9">
        <v>326</v>
      </c>
      <c r="C1140" s="9">
        <v>3.9</v>
      </c>
    </row>
    <row r="1141" spans="1:3" x14ac:dyDescent="0.25">
      <c r="A1141" s="6" t="s">
        <v>3631</v>
      </c>
      <c r="B1141" s="9">
        <v>1801</v>
      </c>
      <c r="C1141" s="9">
        <v>4.3</v>
      </c>
    </row>
    <row r="1142" spans="1:3" x14ac:dyDescent="0.25">
      <c r="A1142" s="6" t="s">
        <v>201</v>
      </c>
      <c r="B1142" s="9">
        <v>4703</v>
      </c>
      <c r="C1142" s="9">
        <v>4.3</v>
      </c>
    </row>
    <row r="1143" spans="1:3" x14ac:dyDescent="0.25">
      <c r="A1143" s="6" t="s">
        <v>915</v>
      </c>
      <c r="B1143" s="9">
        <v>4703</v>
      </c>
      <c r="C1143" s="9">
        <v>4.3</v>
      </c>
    </row>
    <row r="1144" spans="1:3" x14ac:dyDescent="0.25">
      <c r="A1144" s="6" t="s">
        <v>1175</v>
      </c>
      <c r="B1144" s="9">
        <v>4703</v>
      </c>
      <c r="C1144" s="9">
        <v>4.3</v>
      </c>
    </row>
    <row r="1145" spans="1:3" x14ac:dyDescent="0.25">
      <c r="A1145" s="6" t="s">
        <v>636</v>
      </c>
      <c r="B1145" s="9">
        <v>4703</v>
      </c>
      <c r="C1145" s="9">
        <v>4.3</v>
      </c>
    </row>
    <row r="1146" spans="1:3" x14ac:dyDescent="0.25">
      <c r="A1146" s="6" t="s">
        <v>4886</v>
      </c>
      <c r="B1146" s="9">
        <v>3517</v>
      </c>
      <c r="C1146" s="9">
        <v>3.9</v>
      </c>
    </row>
    <row r="1147" spans="1:3" x14ac:dyDescent="0.25">
      <c r="A1147" s="6" t="s">
        <v>835</v>
      </c>
      <c r="B1147" s="9">
        <v>132</v>
      </c>
      <c r="C1147" s="9">
        <v>3.8</v>
      </c>
    </row>
    <row r="1148" spans="1:3" x14ac:dyDescent="0.25">
      <c r="A1148" s="6" t="s">
        <v>1853</v>
      </c>
      <c r="B1148" s="9">
        <v>1657</v>
      </c>
      <c r="C1148" s="9">
        <v>4.3</v>
      </c>
    </row>
    <row r="1149" spans="1:3" x14ac:dyDescent="0.25">
      <c r="A1149" s="6" t="s">
        <v>2981</v>
      </c>
      <c r="B1149" s="9">
        <v>7779</v>
      </c>
      <c r="C1149" s="9">
        <v>4.7</v>
      </c>
    </row>
    <row r="1150" spans="1:3" x14ac:dyDescent="0.25">
      <c r="A1150" s="6" t="s">
        <v>3043</v>
      </c>
      <c r="B1150" s="9">
        <v>6129</v>
      </c>
      <c r="C1150" s="9">
        <v>4.5999999999999996</v>
      </c>
    </row>
    <row r="1151" spans="1:3" x14ac:dyDescent="0.25">
      <c r="A1151" s="6" t="s">
        <v>8014</v>
      </c>
      <c r="B1151" s="9">
        <v>629</v>
      </c>
      <c r="C1151" s="9">
        <v>4.3</v>
      </c>
    </row>
    <row r="1152" spans="1:3" x14ac:dyDescent="0.25">
      <c r="A1152" s="6" t="s">
        <v>7130</v>
      </c>
      <c r="B1152" s="9">
        <v>2515</v>
      </c>
      <c r="C1152" s="9">
        <v>4.3</v>
      </c>
    </row>
    <row r="1153" spans="1:3" x14ac:dyDescent="0.25">
      <c r="A1153" s="6" t="s">
        <v>6218</v>
      </c>
      <c r="B1153" s="9">
        <v>1913</v>
      </c>
      <c r="C1153" s="9">
        <v>3.5</v>
      </c>
    </row>
    <row r="1154" spans="1:3" x14ac:dyDescent="0.25">
      <c r="A1154" s="6" t="s">
        <v>3972</v>
      </c>
      <c r="B1154" s="9">
        <v>1597</v>
      </c>
      <c r="C1154" s="9">
        <v>4.0999999999999996</v>
      </c>
    </row>
    <row r="1155" spans="1:3" x14ac:dyDescent="0.25">
      <c r="A1155" s="6" t="s">
        <v>3703</v>
      </c>
      <c r="B1155" s="9">
        <v>465</v>
      </c>
      <c r="C1155" s="9">
        <v>3.7</v>
      </c>
    </row>
    <row r="1156" spans="1:3" x14ac:dyDescent="0.25">
      <c r="A1156" s="6" t="s">
        <v>1930</v>
      </c>
      <c r="B1156" s="9">
        <v>1555</v>
      </c>
      <c r="C1156" s="9">
        <v>4.0999999999999996</v>
      </c>
    </row>
    <row r="1157" spans="1:3" x14ac:dyDescent="0.25">
      <c r="A1157" s="6" t="s">
        <v>6657</v>
      </c>
      <c r="B1157" s="9">
        <v>670</v>
      </c>
      <c r="C1157" s="9">
        <v>4.0999999999999996</v>
      </c>
    </row>
    <row r="1158" spans="1:3" x14ac:dyDescent="0.25">
      <c r="A1158" s="6" t="s">
        <v>9746</v>
      </c>
      <c r="B1158" s="9">
        <v>170</v>
      </c>
      <c r="C1158" s="9">
        <v>4.2</v>
      </c>
    </row>
    <row r="1159" spans="1:3" x14ac:dyDescent="0.25">
      <c r="A1159" s="6" t="s">
        <v>8180</v>
      </c>
      <c r="B1159" s="9">
        <v>311</v>
      </c>
      <c r="C1159" s="9">
        <v>3.8</v>
      </c>
    </row>
    <row r="1160" spans="1:3" x14ac:dyDescent="0.25">
      <c r="A1160" s="6" t="s">
        <v>5063</v>
      </c>
      <c r="B1160" s="9">
        <v>19624</v>
      </c>
      <c r="C1160" s="9">
        <v>4.5</v>
      </c>
    </row>
    <row r="1161" spans="1:3" x14ac:dyDescent="0.25">
      <c r="A1161" s="6" t="s">
        <v>9365</v>
      </c>
      <c r="B1161" s="9">
        <v>282</v>
      </c>
      <c r="C1161" s="9">
        <v>4.0999999999999996</v>
      </c>
    </row>
    <row r="1162" spans="1:3" x14ac:dyDescent="0.25">
      <c r="A1162" s="6" t="s">
        <v>3394</v>
      </c>
      <c r="B1162" s="9">
        <v>1193</v>
      </c>
      <c r="C1162" s="9">
        <v>4.3</v>
      </c>
    </row>
    <row r="1163" spans="1:3" x14ac:dyDescent="0.25">
      <c r="A1163" s="6" t="s">
        <v>587</v>
      </c>
      <c r="B1163" s="9">
        <v>1072</v>
      </c>
      <c r="C1163" s="9">
        <v>7.8</v>
      </c>
    </row>
    <row r="1164" spans="1:3" x14ac:dyDescent="0.25">
      <c r="A1164" s="6" t="s">
        <v>7684</v>
      </c>
      <c r="B1164" s="9">
        <v>119</v>
      </c>
      <c r="C1164" s="9">
        <v>4</v>
      </c>
    </row>
    <row r="1165" spans="1:3" x14ac:dyDescent="0.25">
      <c r="A1165" s="6" t="s">
        <v>5354</v>
      </c>
      <c r="B1165" s="9">
        <v>1528</v>
      </c>
      <c r="C1165" s="9">
        <v>4.2</v>
      </c>
    </row>
    <row r="1166" spans="1:3" x14ac:dyDescent="0.25">
      <c r="A1166" s="6" t="s">
        <v>7169</v>
      </c>
      <c r="B1166" s="9">
        <v>323</v>
      </c>
      <c r="C1166" s="9">
        <v>4</v>
      </c>
    </row>
    <row r="1167" spans="1:3" x14ac:dyDescent="0.25">
      <c r="A1167" s="6" t="s">
        <v>3620</v>
      </c>
      <c r="B1167" s="9">
        <v>10229</v>
      </c>
      <c r="C1167" s="9">
        <v>4.0999999999999996</v>
      </c>
    </row>
    <row r="1168" spans="1:3" x14ac:dyDescent="0.25">
      <c r="A1168" s="6" t="s">
        <v>4150</v>
      </c>
      <c r="B1168" s="9">
        <v>9504</v>
      </c>
      <c r="C1168" s="9">
        <v>3.9</v>
      </c>
    </row>
    <row r="1169" spans="1:3" x14ac:dyDescent="0.25">
      <c r="A1169" s="6" t="s">
        <v>5244</v>
      </c>
      <c r="B1169" s="9">
        <v>1986</v>
      </c>
      <c r="C1169" s="9">
        <v>3.7</v>
      </c>
    </row>
    <row r="1170" spans="1:3" x14ac:dyDescent="0.25">
      <c r="A1170" s="6" t="s">
        <v>2257</v>
      </c>
      <c r="B1170" s="9">
        <v>17415</v>
      </c>
      <c r="C1170" s="9">
        <v>4.3</v>
      </c>
    </row>
    <row r="1171" spans="1:3" x14ac:dyDescent="0.25">
      <c r="A1171" s="6" t="s">
        <v>2265</v>
      </c>
      <c r="B1171" s="9">
        <v>17415</v>
      </c>
      <c r="C1171" s="9">
        <v>4.3</v>
      </c>
    </row>
    <row r="1172" spans="1:3" x14ac:dyDescent="0.25">
      <c r="A1172" s="6" t="s">
        <v>2687</v>
      </c>
      <c r="B1172" s="9">
        <v>17415</v>
      </c>
      <c r="C1172" s="9">
        <v>4.3</v>
      </c>
    </row>
    <row r="1173" spans="1:3" x14ac:dyDescent="0.25">
      <c r="A1173" s="6" t="s">
        <v>3423</v>
      </c>
      <c r="B1173" s="9">
        <v>104</v>
      </c>
      <c r="C1173" s="9">
        <v>3.6</v>
      </c>
    </row>
    <row r="1174" spans="1:3" x14ac:dyDescent="0.25">
      <c r="A1174" s="6" t="s">
        <v>8371</v>
      </c>
      <c r="B1174" s="9">
        <v>546</v>
      </c>
      <c r="C1174" s="9">
        <v>4.5</v>
      </c>
    </row>
    <row r="1175" spans="1:3" x14ac:dyDescent="0.25">
      <c r="A1175" s="6" t="s">
        <v>11247</v>
      </c>
      <c r="B1175" s="9">
        <v>2</v>
      </c>
      <c r="C1175" s="9">
        <v>3.1</v>
      </c>
    </row>
    <row r="1176" spans="1:3" x14ac:dyDescent="0.25">
      <c r="A1176" s="6" t="s">
        <v>307</v>
      </c>
      <c r="B1176" s="9">
        <v>7298</v>
      </c>
      <c r="C1176" s="9">
        <v>4.2</v>
      </c>
    </row>
    <row r="1177" spans="1:3" x14ac:dyDescent="0.25">
      <c r="A1177" s="6" t="s">
        <v>1209</v>
      </c>
      <c r="B1177" s="9">
        <v>9378</v>
      </c>
      <c r="C1177" s="9">
        <v>4</v>
      </c>
    </row>
    <row r="1178" spans="1:3" x14ac:dyDescent="0.25">
      <c r="A1178" s="6" t="s">
        <v>3075</v>
      </c>
      <c r="B1178" s="9">
        <v>41760</v>
      </c>
      <c r="C1178" s="9">
        <v>8.4</v>
      </c>
    </row>
    <row r="1179" spans="1:3" x14ac:dyDescent="0.25">
      <c r="A1179" s="6" t="s">
        <v>2478</v>
      </c>
      <c r="B1179" s="9">
        <v>34321</v>
      </c>
      <c r="C1179" s="9">
        <v>8.6</v>
      </c>
    </row>
    <row r="1180" spans="1:3" x14ac:dyDescent="0.25">
      <c r="A1180" s="6" t="s">
        <v>1204</v>
      </c>
      <c r="B1180" s="9">
        <v>9378</v>
      </c>
      <c r="C1180" s="9">
        <v>4</v>
      </c>
    </row>
    <row r="1181" spans="1:3" x14ac:dyDescent="0.25">
      <c r="A1181" s="6" t="s">
        <v>3751</v>
      </c>
      <c r="B1181" s="9">
        <v>17161</v>
      </c>
      <c r="C1181" s="9">
        <v>4.3</v>
      </c>
    </row>
    <row r="1182" spans="1:3" x14ac:dyDescent="0.25">
      <c r="A1182" s="6" t="s">
        <v>1119</v>
      </c>
      <c r="B1182" s="9">
        <v>57</v>
      </c>
      <c r="C1182" s="9">
        <v>3.9</v>
      </c>
    </row>
    <row r="1183" spans="1:3" x14ac:dyDescent="0.25">
      <c r="A1183" s="6" t="s">
        <v>2222</v>
      </c>
      <c r="B1183" s="9">
        <v>55405</v>
      </c>
      <c r="C1183" s="9">
        <v>8.6</v>
      </c>
    </row>
    <row r="1184" spans="1:3" x14ac:dyDescent="0.25">
      <c r="A1184" s="6" t="s">
        <v>3290</v>
      </c>
      <c r="B1184" s="9">
        <v>27704</v>
      </c>
      <c r="C1184" s="9">
        <v>4.3</v>
      </c>
    </row>
    <row r="1185" spans="1:3" x14ac:dyDescent="0.25">
      <c r="A1185" s="6" t="s">
        <v>2546</v>
      </c>
      <c r="B1185" s="9">
        <v>27696</v>
      </c>
      <c r="C1185" s="9">
        <v>4.3</v>
      </c>
    </row>
    <row r="1186" spans="1:3" x14ac:dyDescent="0.25">
      <c r="A1186" s="6" t="s">
        <v>10682</v>
      </c>
      <c r="B1186" s="9">
        <v>55</v>
      </c>
      <c r="C1186" s="9">
        <v>4.3</v>
      </c>
    </row>
    <row r="1187" spans="1:3" x14ac:dyDescent="0.25">
      <c r="A1187" s="6" t="s">
        <v>7957</v>
      </c>
      <c r="B1187" s="9">
        <v>10324</v>
      </c>
      <c r="C1187" s="9">
        <v>4</v>
      </c>
    </row>
    <row r="1188" spans="1:3" x14ac:dyDescent="0.25">
      <c r="A1188" s="6" t="s">
        <v>1877</v>
      </c>
      <c r="B1188" s="9">
        <v>1376</v>
      </c>
      <c r="C1188" s="9">
        <v>4.3</v>
      </c>
    </row>
    <row r="1189" spans="1:3" x14ac:dyDescent="0.25">
      <c r="A1189" s="6" t="s">
        <v>944</v>
      </c>
      <c r="B1189" s="9">
        <v>1376</v>
      </c>
      <c r="C1189" s="9">
        <v>4.3</v>
      </c>
    </row>
    <row r="1190" spans="1:3" x14ac:dyDescent="0.25">
      <c r="A1190" s="6" t="s">
        <v>1265</v>
      </c>
      <c r="B1190" s="9">
        <v>350</v>
      </c>
      <c r="C1190" s="9">
        <v>3.9</v>
      </c>
    </row>
    <row r="1191" spans="1:3" x14ac:dyDescent="0.25">
      <c r="A1191" s="6" t="s">
        <v>1441</v>
      </c>
      <c r="B1191" s="9">
        <v>110</v>
      </c>
      <c r="C1191" s="9">
        <v>3.8</v>
      </c>
    </row>
    <row r="1192" spans="1:3" x14ac:dyDescent="0.25">
      <c r="A1192" s="6" t="s">
        <v>434</v>
      </c>
      <c r="B1192" s="9">
        <v>1312</v>
      </c>
      <c r="C1192" s="9">
        <v>8.4</v>
      </c>
    </row>
    <row r="1193" spans="1:3" x14ac:dyDescent="0.25">
      <c r="A1193" s="6" t="s">
        <v>3125</v>
      </c>
      <c r="B1193" s="9">
        <v>18998</v>
      </c>
      <c r="C1193" s="9">
        <v>4.0999999999999996</v>
      </c>
    </row>
    <row r="1194" spans="1:3" x14ac:dyDescent="0.25">
      <c r="A1194" s="6" t="s">
        <v>2708</v>
      </c>
      <c r="B1194" s="9">
        <v>18998</v>
      </c>
      <c r="C1194" s="9">
        <v>4.0999999999999996</v>
      </c>
    </row>
    <row r="1195" spans="1:3" x14ac:dyDescent="0.25">
      <c r="A1195" s="6" t="s">
        <v>2420</v>
      </c>
      <c r="B1195" s="9">
        <v>18998</v>
      </c>
      <c r="C1195" s="9">
        <v>4.0999999999999996</v>
      </c>
    </row>
    <row r="1196" spans="1:3" x14ac:dyDescent="0.25">
      <c r="A1196" s="6" t="s">
        <v>2904</v>
      </c>
      <c r="B1196" s="9">
        <v>18998</v>
      </c>
      <c r="C1196" s="9">
        <v>4.0999999999999996</v>
      </c>
    </row>
    <row r="1197" spans="1:3" x14ac:dyDescent="0.25">
      <c r="A1197" s="6" t="s">
        <v>2641</v>
      </c>
      <c r="B1197" s="9">
        <v>18998</v>
      </c>
      <c r="C1197" s="9">
        <v>4.0999999999999996</v>
      </c>
    </row>
    <row r="1198" spans="1:3" x14ac:dyDescent="0.25">
      <c r="A1198" s="6" t="s">
        <v>3802</v>
      </c>
      <c r="B1198" s="9">
        <v>18998</v>
      </c>
      <c r="C1198" s="9">
        <v>4.0999999999999996</v>
      </c>
    </row>
    <row r="1199" spans="1:3" x14ac:dyDescent="0.25">
      <c r="A1199" s="6" t="s">
        <v>2763</v>
      </c>
      <c r="B1199" s="9">
        <v>18998</v>
      </c>
      <c r="C1199" s="9">
        <v>4.0999999999999996</v>
      </c>
    </row>
    <row r="1200" spans="1:3" x14ac:dyDescent="0.25">
      <c r="A1200" s="6" t="s">
        <v>2791</v>
      </c>
      <c r="B1200" s="9">
        <v>18998</v>
      </c>
      <c r="C1200" s="9">
        <v>4.0999999999999996</v>
      </c>
    </row>
    <row r="1201" spans="1:3" x14ac:dyDescent="0.25">
      <c r="A1201" s="6" t="s">
        <v>831</v>
      </c>
      <c r="B1201" s="9">
        <v>1313</v>
      </c>
      <c r="C1201" s="9">
        <v>4</v>
      </c>
    </row>
    <row r="1202" spans="1:3" x14ac:dyDescent="0.25">
      <c r="A1202" s="6" t="s">
        <v>277</v>
      </c>
      <c r="B1202" s="9">
        <v>2150</v>
      </c>
      <c r="C1202" s="9">
        <v>7.8</v>
      </c>
    </row>
    <row r="1203" spans="1:3" x14ac:dyDescent="0.25">
      <c r="A1203" s="6" t="s">
        <v>951</v>
      </c>
      <c r="B1203" s="9">
        <v>1075</v>
      </c>
      <c r="C1203" s="9">
        <v>3.9</v>
      </c>
    </row>
    <row r="1204" spans="1:3" x14ac:dyDescent="0.25">
      <c r="A1204" s="6" t="s">
        <v>8105</v>
      </c>
      <c r="B1204" s="9">
        <v>478</v>
      </c>
      <c r="C1204" s="9">
        <v>3.3</v>
      </c>
    </row>
    <row r="1205" spans="1:3" x14ac:dyDescent="0.25">
      <c r="A1205" s="6" t="s">
        <v>8542</v>
      </c>
      <c r="B1205" s="9">
        <v>97</v>
      </c>
      <c r="C1205" s="9">
        <v>4</v>
      </c>
    </row>
    <row r="1206" spans="1:3" x14ac:dyDescent="0.25">
      <c r="A1206" s="6" t="s">
        <v>9064</v>
      </c>
      <c r="B1206" s="9">
        <v>7</v>
      </c>
      <c r="C1206" s="9">
        <v>4.3</v>
      </c>
    </row>
    <row r="1207" spans="1:3" x14ac:dyDescent="0.25">
      <c r="A1207" s="6" t="s">
        <v>1655</v>
      </c>
      <c r="B1207" s="9">
        <v>1075</v>
      </c>
      <c r="C1207" s="9">
        <v>3.9</v>
      </c>
    </row>
    <row r="1208" spans="1:3" x14ac:dyDescent="0.25">
      <c r="A1208" s="6" t="s">
        <v>1888</v>
      </c>
      <c r="B1208" s="9">
        <v>1075</v>
      </c>
      <c r="C1208" s="9">
        <v>3.9</v>
      </c>
    </row>
    <row r="1209" spans="1:3" x14ac:dyDescent="0.25">
      <c r="A1209" s="6" t="s">
        <v>9774</v>
      </c>
      <c r="B1209" s="9">
        <v>3964</v>
      </c>
      <c r="C1209" s="9">
        <v>4.8</v>
      </c>
    </row>
    <row r="1210" spans="1:3" x14ac:dyDescent="0.25">
      <c r="A1210" s="6" t="s">
        <v>3195</v>
      </c>
      <c r="B1210" s="9">
        <v>4415</v>
      </c>
      <c r="C1210" s="9">
        <v>3.3</v>
      </c>
    </row>
    <row r="1211" spans="1:3" x14ac:dyDescent="0.25">
      <c r="A1211" s="6" t="s">
        <v>3017</v>
      </c>
      <c r="B1211" s="9">
        <v>4415</v>
      </c>
      <c r="C1211" s="9">
        <v>3.3</v>
      </c>
    </row>
    <row r="1212" spans="1:3" x14ac:dyDescent="0.25">
      <c r="A1212" s="6" t="s">
        <v>3281</v>
      </c>
      <c r="B1212" s="9">
        <v>4415</v>
      </c>
      <c r="C1212" s="9">
        <v>3.3</v>
      </c>
    </row>
    <row r="1213" spans="1:3" x14ac:dyDescent="0.25">
      <c r="A1213" s="6" t="s">
        <v>3490</v>
      </c>
      <c r="B1213" s="9">
        <v>119</v>
      </c>
      <c r="C1213" s="9">
        <v>3.8</v>
      </c>
    </row>
    <row r="1214" spans="1:3" x14ac:dyDescent="0.25">
      <c r="A1214" s="6" t="s">
        <v>3102</v>
      </c>
      <c r="B1214" s="9">
        <v>3145</v>
      </c>
      <c r="C1214" s="9">
        <v>3.8</v>
      </c>
    </row>
    <row r="1215" spans="1:3" x14ac:dyDescent="0.25">
      <c r="A1215" s="6" t="s">
        <v>10776</v>
      </c>
      <c r="B1215" s="9">
        <v>101</v>
      </c>
      <c r="C1215" s="9">
        <v>3.6</v>
      </c>
    </row>
    <row r="1216" spans="1:3" x14ac:dyDescent="0.25">
      <c r="A1216" s="6" t="s">
        <v>2231</v>
      </c>
      <c r="B1216" s="9">
        <v>35664</v>
      </c>
      <c r="C1216" s="9">
        <v>7.6</v>
      </c>
    </row>
    <row r="1217" spans="1:3" x14ac:dyDescent="0.25">
      <c r="A1217" s="6" t="s">
        <v>2978</v>
      </c>
      <c r="B1217" s="9">
        <v>17833</v>
      </c>
      <c r="C1217" s="9">
        <v>3.8</v>
      </c>
    </row>
    <row r="1218" spans="1:3" x14ac:dyDescent="0.25">
      <c r="A1218" s="6" t="s">
        <v>2774</v>
      </c>
      <c r="B1218" s="9">
        <v>17831</v>
      </c>
      <c r="C1218" s="9">
        <v>3.8</v>
      </c>
    </row>
    <row r="1219" spans="1:3" x14ac:dyDescent="0.25">
      <c r="A1219" s="6" t="s">
        <v>2590</v>
      </c>
      <c r="B1219" s="9">
        <v>17831</v>
      </c>
      <c r="C1219" s="9">
        <v>3.8</v>
      </c>
    </row>
    <row r="1220" spans="1:3" x14ac:dyDescent="0.25">
      <c r="A1220" s="6" t="s">
        <v>1602</v>
      </c>
      <c r="B1220" s="9">
        <v>242</v>
      </c>
      <c r="C1220" s="9">
        <v>4</v>
      </c>
    </row>
    <row r="1221" spans="1:3" x14ac:dyDescent="0.25">
      <c r="A1221" s="6" t="s">
        <v>3327</v>
      </c>
      <c r="B1221" s="9">
        <v>828</v>
      </c>
      <c r="C1221" s="9">
        <v>3.7</v>
      </c>
    </row>
    <row r="1222" spans="1:3" x14ac:dyDescent="0.25">
      <c r="A1222" s="6" t="s">
        <v>6599</v>
      </c>
      <c r="B1222" s="9">
        <v>2284</v>
      </c>
      <c r="C1222" s="9">
        <v>4.2</v>
      </c>
    </row>
    <row r="1223" spans="1:3" x14ac:dyDescent="0.25">
      <c r="A1223" s="6" t="s">
        <v>8262</v>
      </c>
      <c r="B1223" s="9">
        <v>441</v>
      </c>
      <c r="C1223" s="9">
        <v>3.7</v>
      </c>
    </row>
    <row r="1224" spans="1:3" x14ac:dyDescent="0.25">
      <c r="A1224" s="6" t="s">
        <v>2282</v>
      </c>
      <c r="B1224" s="9">
        <v>21378</v>
      </c>
      <c r="C1224" s="9">
        <v>8.1999999999999993</v>
      </c>
    </row>
    <row r="1225" spans="1:3" x14ac:dyDescent="0.25">
      <c r="A1225" s="6" t="s">
        <v>10001</v>
      </c>
      <c r="B1225" s="9">
        <v>1045</v>
      </c>
      <c r="C1225" s="9">
        <v>4.0999999999999996</v>
      </c>
    </row>
    <row r="1226" spans="1:3" x14ac:dyDescent="0.25">
      <c r="A1226" s="6" t="s">
        <v>3452</v>
      </c>
      <c r="B1226" s="9">
        <v>3075</v>
      </c>
      <c r="C1226" s="9">
        <v>4.3</v>
      </c>
    </row>
    <row r="1227" spans="1:3" x14ac:dyDescent="0.25">
      <c r="A1227" s="6" t="s">
        <v>3676</v>
      </c>
      <c r="B1227" s="9">
        <v>714</v>
      </c>
      <c r="C1227" s="9">
        <v>4.3</v>
      </c>
    </row>
    <row r="1228" spans="1:3" x14ac:dyDescent="0.25">
      <c r="A1228" s="6" t="s">
        <v>536</v>
      </c>
      <c r="B1228" s="9">
        <v>420</v>
      </c>
      <c r="C1228" s="9">
        <v>8.1999999999999993</v>
      </c>
    </row>
    <row r="1229" spans="1:3" x14ac:dyDescent="0.25">
      <c r="A1229" s="6" t="s">
        <v>7259</v>
      </c>
      <c r="B1229" s="9">
        <v>2031</v>
      </c>
      <c r="C1229" s="9">
        <v>3.7</v>
      </c>
    </row>
    <row r="1230" spans="1:3" x14ac:dyDescent="0.25">
      <c r="A1230" s="6" t="s">
        <v>2011</v>
      </c>
      <c r="B1230" s="9">
        <v>87</v>
      </c>
      <c r="C1230" s="9">
        <v>4.3</v>
      </c>
    </row>
    <row r="1231" spans="1:3" x14ac:dyDescent="0.25">
      <c r="A1231" s="6" t="s">
        <v>1766</v>
      </c>
      <c r="B1231" s="9">
        <v>85</v>
      </c>
      <c r="C1231" s="9">
        <v>4.2</v>
      </c>
    </row>
    <row r="1232" spans="1:3" x14ac:dyDescent="0.25">
      <c r="A1232" s="6" t="s">
        <v>1302</v>
      </c>
      <c r="B1232" s="9">
        <v>61</v>
      </c>
      <c r="C1232" s="9">
        <v>3.9</v>
      </c>
    </row>
    <row r="1233" spans="1:3" x14ac:dyDescent="0.25">
      <c r="A1233" s="6" t="s">
        <v>1586</v>
      </c>
      <c r="B1233" s="9">
        <v>61</v>
      </c>
      <c r="C1233" s="9">
        <v>3.9</v>
      </c>
    </row>
    <row r="1234" spans="1:3" x14ac:dyDescent="0.25">
      <c r="A1234" s="6" t="s">
        <v>9479</v>
      </c>
      <c r="B1234" s="9">
        <v>63</v>
      </c>
      <c r="C1234" s="9">
        <v>4.5</v>
      </c>
    </row>
    <row r="1235" spans="1:3" x14ac:dyDescent="0.25">
      <c r="A1235" s="6" t="s">
        <v>3253</v>
      </c>
      <c r="B1235" s="9">
        <v>7148</v>
      </c>
      <c r="C1235" s="9">
        <v>4.0999999999999996</v>
      </c>
    </row>
    <row r="1236" spans="1:3" x14ac:dyDescent="0.25">
      <c r="A1236" s="6" t="s">
        <v>143</v>
      </c>
      <c r="B1236" s="9">
        <v>32840</v>
      </c>
      <c r="C1236" s="9">
        <v>4.2</v>
      </c>
    </row>
    <row r="1237" spans="1:3" x14ac:dyDescent="0.25">
      <c r="A1237" s="6" t="s">
        <v>1312</v>
      </c>
      <c r="B1237" s="9">
        <v>32840</v>
      </c>
      <c r="C1237" s="9">
        <v>4.2</v>
      </c>
    </row>
    <row r="1238" spans="1:3" x14ac:dyDescent="0.25">
      <c r="A1238" s="6" t="s">
        <v>741</v>
      </c>
      <c r="B1238" s="9">
        <v>32840</v>
      </c>
      <c r="C1238" s="9">
        <v>4.2</v>
      </c>
    </row>
    <row r="1239" spans="1:3" x14ac:dyDescent="0.25">
      <c r="A1239" s="6" t="s">
        <v>3877</v>
      </c>
      <c r="B1239" s="9">
        <v>690</v>
      </c>
      <c r="C1239" s="9">
        <v>3.5</v>
      </c>
    </row>
    <row r="1240" spans="1:3" x14ac:dyDescent="0.25">
      <c r="A1240" s="6" t="s">
        <v>1891</v>
      </c>
      <c r="B1240" s="9">
        <v>1001</v>
      </c>
      <c r="C1240" s="9">
        <v>4</v>
      </c>
    </row>
    <row r="1241" spans="1:3" x14ac:dyDescent="0.25">
      <c r="A1241" s="6" t="s">
        <v>3510</v>
      </c>
      <c r="B1241" s="9">
        <v>1641</v>
      </c>
      <c r="C1241" s="9">
        <v>3.5</v>
      </c>
    </row>
    <row r="1242" spans="1:3" x14ac:dyDescent="0.25">
      <c r="A1242" s="6" t="s">
        <v>9937</v>
      </c>
      <c r="B1242" s="9">
        <v>535</v>
      </c>
      <c r="C1242" s="9">
        <v>4.4000000000000004</v>
      </c>
    </row>
    <row r="1243" spans="1:3" x14ac:dyDescent="0.25">
      <c r="A1243" s="6" t="s">
        <v>10294</v>
      </c>
      <c r="B1243" s="9">
        <v>24</v>
      </c>
      <c r="C1243" s="9">
        <v>2.6</v>
      </c>
    </row>
    <row r="1244" spans="1:3" x14ac:dyDescent="0.25">
      <c r="A1244" s="6" t="s">
        <v>9199</v>
      </c>
      <c r="B1244" s="9">
        <v>25</v>
      </c>
      <c r="C1244" s="9">
        <v>4.0999999999999996</v>
      </c>
    </row>
    <row r="1245" spans="1:3" x14ac:dyDescent="0.25">
      <c r="A1245" s="6" t="s">
        <v>3591</v>
      </c>
      <c r="B1245" s="9">
        <v>681</v>
      </c>
      <c r="C1245" s="9">
        <v>3</v>
      </c>
    </row>
    <row r="1246" spans="1:3" x14ac:dyDescent="0.25">
      <c r="A1246" s="6" t="s">
        <v>8992</v>
      </c>
      <c r="B1246" s="9">
        <v>250</v>
      </c>
      <c r="C1246" s="9">
        <v>3.8</v>
      </c>
    </row>
    <row r="1247" spans="1:3" x14ac:dyDescent="0.25">
      <c r="A1247" s="6" t="s">
        <v>9955</v>
      </c>
      <c r="B1247" s="9">
        <v>91</v>
      </c>
      <c r="C1247" s="9">
        <v>3.6</v>
      </c>
    </row>
    <row r="1248" spans="1:3" x14ac:dyDescent="0.25">
      <c r="A1248" s="6" t="s">
        <v>527</v>
      </c>
      <c r="B1248" s="9">
        <v>298</v>
      </c>
      <c r="C1248" s="9">
        <v>9</v>
      </c>
    </row>
    <row r="1249" spans="1:3" x14ac:dyDescent="0.25">
      <c r="A1249" s="6" t="s">
        <v>11183</v>
      </c>
      <c r="B1249" s="9">
        <v>222</v>
      </c>
      <c r="C1249" s="9">
        <v>4.0999999999999996</v>
      </c>
    </row>
    <row r="1250" spans="1:3" x14ac:dyDescent="0.25">
      <c r="A1250" s="6" t="s">
        <v>3355</v>
      </c>
      <c r="B1250" s="9">
        <v>596</v>
      </c>
      <c r="C1250" s="9">
        <v>4.5</v>
      </c>
    </row>
    <row r="1251" spans="1:3" x14ac:dyDescent="0.25">
      <c r="A1251" s="6" t="s">
        <v>2055</v>
      </c>
      <c r="B1251" s="9">
        <v>32840</v>
      </c>
      <c r="C1251" s="9">
        <v>4.2</v>
      </c>
    </row>
    <row r="1252" spans="1:3" x14ac:dyDescent="0.25">
      <c r="A1252" s="6" t="s">
        <v>1243</v>
      </c>
      <c r="B1252" s="9">
        <v>13552</v>
      </c>
      <c r="C1252" s="9">
        <v>4.4000000000000004</v>
      </c>
    </row>
    <row r="1253" spans="1:3" x14ac:dyDescent="0.25">
      <c r="A1253" s="6" t="s">
        <v>1260</v>
      </c>
      <c r="B1253" s="9">
        <v>13552</v>
      </c>
      <c r="C1253" s="9">
        <v>4.4000000000000004</v>
      </c>
    </row>
    <row r="1254" spans="1:3" x14ac:dyDescent="0.25">
      <c r="A1254" s="6" t="s">
        <v>1426</v>
      </c>
      <c r="B1254" s="9">
        <v>8583</v>
      </c>
      <c r="C1254" s="9">
        <v>4.2</v>
      </c>
    </row>
    <row r="1255" spans="1:3" x14ac:dyDescent="0.25">
      <c r="A1255" s="6" t="s">
        <v>2183</v>
      </c>
      <c r="B1255" s="9">
        <v>301</v>
      </c>
      <c r="C1255" s="9">
        <v>4.3</v>
      </c>
    </row>
    <row r="1256" spans="1:3" x14ac:dyDescent="0.25">
      <c r="A1256" s="6" t="s">
        <v>7524</v>
      </c>
      <c r="B1256" s="9">
        <v>136</v>
      </c>
      <c r="C1256" s="9">
        <v>4.2</v>
      </c>
    </row>
    <row r="1257" spans="1:3" x14ac:dyDescent="0.25">
      <c r="A1257" s="6" t="s">
        <v>2033</v>
      </c>
      <c r="B1257" s="9">
        <v>106</v>
      </c>
      <c r="C1257" s="9">
        <v>4.3</v>
      </c>
    </row>
    <row r="1258" spans="1:3" x14ac:dyDescent="0.25">
      <c r="A1258" s="6" t="s">
        <v>9965</v>
      </c>
      <c r="B1258" s="9">
        <v>227</v>
      </c>
      <c r="C1258" s="9">
        <v>4.4000000000000004</v>
      </c>
    </row>
    <row r="1259" spans="1:3" x14ac:dyDescent="0.25">
      <c r="A1259" s="6" t="s">
        <v>3365</v>
      </c>
      <c r="B1259" s="9">
        <v>1949</v>
      </c>
      <c r="C1259" s="9">
        <v>4.2</v>
      </c>
    </row>
    <row r="1260" spans="1:3" x14ac:dyDescent="0.25">
      <c r="A1260" s="6" t="s">
        <v>9571</v>
      </c>
      <c r="B1260" s="9">
        <v>441</v>
      </c>
      <c r="C1260" s="9">
        <v>3.8</v>
      </c>
    </row>
    <row r="1261" spans="1:3" x14ac:dyDescent="0.25">
      <c r="A1261" s="6" t="s">
        <v>1869</v>
      </c>
      <c r="B1261" s="9"/>
      <c r="C1261" s="9">
        <v>3</v>
      </c>
    </row>
    <row r="1262" spans="1:3" x14ac:dyDescent="0.25">
      <c r="A1262" s="6" t="s">
        <v>11118</v>
      </c>
      <c r="B1262" s="9">
        <v>212</v>
      </c>
      <c r="C1262" s="9">
        <v>3.6</v>
      </c>
    </row>
    <row r="1263" spans="1:3" x14ac:dyDescent="0.25">
      <c r="A1263" s="6" t="s">
        <v>1154</v>
      </c>
      <c r="B1263" s="9">
        <v>1611</v>
      </c>
      <c r="C1263" s="9">
        <v>4.3</v>
      </c>
    </row>
    <row r="1264" spans="1:3" x14ac:dyDescent="0.25">
      <c r="A1264" s="6" t="s">
        <v>1800</v>
      </c>
      <c r="B1264" s="9">
        <v>1611</v>
      </c>
      <c r="C1264" s="9">
        <v>4.3</v>
      </c>
    </row>
    <row r="1265" spans="1:3" x14ac:dyDescent="0.25">
      <c r="A1265" s="6" t="s">
        <v>3814</v>
      </c>
      <c r="B1265" s="9">
        <v>3052</v>
      </c>
      <c r="C1265" s="9">
        <v>9</v>
      </c>
    </row>
    <row r="1266" spans="1:3" x14ac:dyDescent="0.25">
      <c r="A1266" s="6" t="s">
        <v>3724</v>
      </c>
      <c r="B1266" s="9">
        <v>490</v>
      </c>
      <c r="C1266" s="9">
        <v>9.1999999999999993</v>
      </c>
    </row>
    <row r="1267" spans="1:3" x14ac:dyDescent="0.25">
      <c r="A1267" s="6" t="s">
        <v>9028</v>
      </c>
      <c r="B1267" s="9">
        <v>29</v>
      </c>
      <c r="C1267" s="9">
        <v>3.3</v>
      </c>
    </row>
    <row r="1268" spans="1:3" x14ac:dyDescent="0.25">
      <c r="A1268" s="6" t="s">
        <v>11219</v>
      </c>
      <c r="B1268" s="9">
        <v>113</v>
      </c>
      <c r="C1268" s="9">
        <v>3.2</v>
      </c>
    </row>
    <row r="1269" spans="1:3" x14ac:dyDescent="0.25">
      <c r="A1269" s="6" t="s">
        <v>4317</v>
      </c>
      <c r="B1269" s="9">
        <v>491</v>
      </c>
      <c r="C1269" s="9">
        <v>4.2</v>
      </c>
    </row>
    <row r="1270" spans="1:3" x14ac:dyDescent="0.25">
      <c r="A1270" s="6" t="s">
        <v>8524</v>
      </c>
      <c r="B1270" s="9">
        <v>1296</v>
      </c>
      <c r="C1270" s="9">
        <v>4.2</v>
      </c>
    </row>
    <row r="1271" spans="1:3" x14ac:dyDescent="0.25">
      <c r="A1271" s="6" t="s">
        <v>10073</v>
      </c>
      <c r="B1271" s="9">
        <v>97</v>
      </c>
      <c r="C1271" s="9">
        <v>4</v>
      </c>
    </row>
    <row r="1272" spans="1:3" x14ac:dyDescent="0.25">
      <c r="A1272" s="6" t="s">
        <v>769</v>
      </c>
      <c r="B1272" s="9">
        <v>3587</v>
      </c>
      <c r="C1272" s="9">
        <v>4.3</v>
      </c>
    </row>
    <row r="1273" spans="1:3" x14ac:dyDescent="0.25">
      <c r="A1273" s="6" t="s">
        <v>502</v>
      </c>
      <c r="B1273" s="9">
        <v>457</v>
      </c>
      <c r="C1273" s="9">
        <v>4.3</v>
      </c>
    </row>
    <row r="1274" spans="1:3" x14ac:dyDescent="0.25">
      <c r="A1274" s="6" t="s">
        <v>1042</v>
      </c>
      <c r="B1274" s="9">
        <v>211</v>
      </c>
      <c r="C1274" s="9">
        <v>4.0999999999999996</v>
      </c>
    </row>
    <row r="1275" spans="1:3" x14ac:dyDescent="0.25">
      <c r="A1275" s="6" t="s">
        <v>3177</v>
      </c>
      <c r="B1275" s="9">
        <v>2180</v>
      </c>
      <c r="C1275" s="9">
        <v>3.9</v>
      </c>
    </row>
    <row r="1276" spans="1:3" x14ac:dyDescent="0.25">
      <c r="A1276" s="6" t="s">
        <v>3368</v>
      </c>
      <c r="B1276" s="9">
        <v>2180</v>
      </c>
      <c r="C1276" s="9">
        <v>3.9</v>
      </c>
    </row>
    <row r="1277" spans="1:3" x14ac:dyDescent="0.25">
      <c r="A1277" s="6" t="s">
        <v>11154</v>
      </c>
      <c r="B1277" s="9">
        <v>159</v>
      </c>
      <c r="C1277" s="9">
        <v>2.9</v>
      </c>
    </row>
    <row r="1278" spans="1:3" x14ac:dyDescent="0.25">
      <c r="A1278" s="6" t="s">
        <v>1937</v>
      </c>
      <c r="B1278" s="9">
        <v>47</v>
      </c>
      <c r="C1278" s="9">
        <v>4.2</v>
      </c>
    </row>
    <row r="1279" spans="1:3" x14ac:dyDescent="0.25">
      <c r="A1279" s="6" t="s">
        <v>4992</v>
      </c>
      <c r="B1279" s="9">
        <v>401</v>
      </c>
      <c r="C1279" s="9">
        <v>4.0999999999999996</v>
      </c>
    </row>
    <row r="1280" spans="1:3" x14ac:dyDescent="0.25">
      <c r="A1280" s="6" t="s">
        <v>2269</v>
      </c>
      <c r="B1280" s="9">
        <v>7807</v>
      </c>
      <c r="C1280" s="9">
        <v>4</v>
      </c>
    </row>
    <row r="1281" spans="1:3" x14ac:dyDescent="0.25">
      <c r="A1281" s="6" t="s">
        <v>2249</v>
      </c>
      <c r="B1281" s="9">
        <v>7807</v>
      </c>
      <c r="C1281" s="9">
        <v>4</v>
      </c>
    </row>
    <row r="1282" spans="1:3" x14ac:dyDescent="0.25">
      <c r="A1282" s="6" t="s">
        <v>2267</v>
      </c>
      <c r="B1282" s="9">
        <v>7807</v>
      </c>
      <c r="C1282" s="9">
        <v>4</v>
      </c>
    </row>
    <row r="1283" spans="1:3" x14ac:dyDescent="0.25">
      <c r="A1283" s="6" t="s">
        <v>3547</v>
      </c>
      <c r="B1283" s="9">
        <v>87</v>
      </c>
      <c r="C1283" s="9">
        <v>2.8</v>
      </c>
    </row>
    <row r="1284" spans="1:3" x14ac:dyDescent="0.25">
      <c r="A1284" s="6" t="s">
        <v>3645</v>
      </c>
      <c r="B1284" s="9">
        <v>305</v>
      </c>
      <c r="C1284" s="9">
        <v>4.4000000000000004</v>
      </c>
    </row>
    <row r="1285" spans="1:3" x14ac:dyDescent="0.25">
      <c r="A1285" s="6" t="s">
        <v>10746</v>
      </c>
      <c r="B1285" s="9">
        <v>297</v>
      </c>
      <c r="C1285" s="9">
        <v>4.0999999999999996</v>
      </c>
    </row>
    <row r="1286" spans="1:3" x14ac:dyDescent="0.25">
      <c r="A1286" s="6" t="s">
        <v>1711</v>
      </c>
      <c r="B1286" s="9">
        <v>3587</v>
      </c>
      <c r="C1286" s="9">
        <v>4.3</v>
      </c>
    </row>
    <row r="1287" spans="1:3" x14ac:dyDescent="0.25">
      <c r="A1287" s="6" t="s">
        <v>1764</v>
      </c>
      <c r="B1287" s="9">
        <v>4702</v>
      </c>
      <c r="C1287" s="9">
        <v>4.3</v>
      </c>
    </row>
    <row r="1288" spans="1:3" x14ac:dyDescent="0.25">
      <c r="A1288" s="6" t="s">
        <v>9401</v>
      </c>
      <c r="B1288" s="9">
        <v>942</v>
      </c>
      <c r="C1288" s="9">
        <v>3.9</v>
      </c>
    </row>
    <row r="1289" spans="1:3" x14ac:dyDescent="0.25">
      <c r="A1289" s="6" t="s">
        <v>1330</v>
      </c>
      <c r="B1289" s="9">
        <v>407</v>
      </c>
      <c r="C1289" s="9">
        <v>4.3</v>
      </c>
    </row>
    <row r="1290" spans="1:3" x14ac:dyDescent="0.25">
      <c r="A1290" s="6" t="s">
        <v>6209</v>
      </c>
      <c r="B1290" s="9">
        <v>434</v>
      </c>
      <c r="C1290" s="9">
        <v>4.5</v>
      </c>
    </row>
    <row r="1291" spans="1:3" x14ac:dyDescent="0.25">
      <c r="A1291" s="6" t="s">
        <v>9791</v>
      </c>
      <c r="B1291" s="9">
        <v>97</v>
      </c>
      <c r="C1291" s="9">
        <v>4.3</v>
      </c>
    </row>
    <row r="1292" spans="1:3" x14ac:dyDescent="0.25">
      <c r="A1292" s="6" t="s">
        <v>596</v>
      </c>
      <c r="B1292" s="9">
        <v>32</v>
      </c>
      <c r="C1292" s="9">
        <v>4</v>
      </c>
    </row>
    <row r="1293" spans="1:3" x14ac:dyDescent="0.25">
      <c r="A1293" s="6" t="s">
        <v>3231</v>
      </c>
      <c r="B1293" s="9">
        <v>56098</v>
      </c>
      <c r="C1293" s="9">
        <v>4.0999999999999996</v>
      </c>
    </row>
    <row r="1294" spans="1:3" x14ac:dyDescent="0.25">
      <c r="A1294" s="6" t="s">
        <v>3316</v>
      </c>
      <c r="B1294" s="9">
        <v>758</v>
      </c>
      <c r="C1294" s="9">
        <v>3.8</v>
      </c>
    </row>
    <row r="1295" spans="1:3" x14ac:dyDescent="0.25">
      <c r="A1295" s="6" t="s">
        <v>8498</v>
      </c>
      <c r="B1295" s="9">
        <v>185</v>
      </c>
      <c r="C1295" s="9">
        <v>4.0999999999999996</v>
      </c>
    </row>
    <row r="1296" spans="1:3" x14ac:dyDescent="0.25">
      <c r="A1296" s="6" t="s">
        <v>2271</v>
      </c>
      <c r="B1296" s="9">
        <v>134521</v>
      </c>
      <c r="C1296" s="9">
        <v>8.8000000000000007</v>
      </c>
    </row>
    <row r="1297" spans="1:3" x14ac:dyDescent="0.25">
      <c r="A1297" s="6" t="s">
        <v>5991</v>
      </c>
      <c r="B1297" s="9">
        <v>362</v>
      </c>
      <c r="C1297" s="9">
        <v>4.2</v>
      </c>
    </row>
    <row r="1298" spans="1:3" x14ac:dyDescent="0.25">
      <c r="A1298" s="6" t="s">
        <v>2357</v>
      </c>
      <c r="B1298" s="9">
        <v>67259</v>
      </c>
      <c r="C1298" s="9">
        <v>4.4000000000000004</v>
      </c>
    </row>
    <row r="1299" spans="1:3" x14ac:dyDescent="0.25">
      <c r="A1299" s="6" t="s">
        <v>3285</v>
      </c>
      <c r="B1299" s="9">
        <v>67260</v>
      </c>
      <c r="C1299" s="9">
        <v>4.4000000000000004</v>
      </c>
    </row>
    <row r="1300" spans="1:3" x14ac:dyDescent="0.25">
      <c r="A1300" s="6" t="s">
        <v>10953</v>
      </c>
      <c r="B1300" s="9">
        <v>133</v>
      </c>
      <c r="C1300" s="9">
        <v>3.8</v>
      </c>
    </row>
    <row r="1301" spans="1:3" x14ac:dyDescent="0.25">
      <c r="A1301" s="6" t="s">
        <v>2465</v>
      </c>
      <c r="B1301" s="9">
        <v>13937</v>
      </c>
      <c r="C1301" s="9">
        <v>4.2</v>
      </c>
    </row>
    <row r="1302" spans="1:3" x14ac:dyDescent="0.25">
      <c r="A1302" s="6" t="s">
        <v>2428</v>
      </c>
      <c r="B1302" s="9">
        <v>13937</v>
      </c>
      <c r="C1302" s="9">
        <v>4.2</v>
      </c>
    </row>
    <row r="1303" spans="1:3" x14ac:dyDescent="0.25">
      <c r="A1303" s="6" t="s">
        <v>2512</v>
      </c>
      <c r="B1303" s="9">
        <v>13937</v>
      </c>
      <c r="C1303" s="9">
        <v>4.2</v>
      </c>
    </row>
    <row r="1304" spans="1:3" x14ac:dyDescent="0.25">
      <c r="A1304" s="6" t="s">
        <v>2450</v>
      </c>
      <c r="B1304" s="9">
        <v>13937</v>
      </c>
      <c r="C1304" s="9">
        <v>4.2</v>
      </c>
    </row>
    <row r="1305" spans="1:3" x14ac:dyDescent="0.25">
      <c r="A1305" s="6" t="s">
        <v>2213</v>
      </c>
      <c r="B1305" s="9">
        <v>13937</v>
      </c>
      <c r="C1305" s="9">
        <v>4.2</v>
      </c>
    </row>
    <row r="1306" spans="1:3" x14ac:dyDescent="0.25">
      <c r="A1306" s="6" t="s">
        <v>9255</v>
      </c>
      <c r="B1306" s="9">
        <v>13</v>
      </c>
      <c r="C1306" s="9">
        <v>2.2999999999999998</v>
      </c>
    </row>
    <row r="1307" spans="1:3" x14ac:dyDescent="0.25">
      <c r="A1307" s="6" t="s">
        <v>413</v>
      </c>
      <c r="B1307" s="9">
        <v>628</v>
      </c>
      <c r="C1307" s="9">
        <v>8.1999999999999993</v>
      </c>
    </row>
    <row r="1308" spans="1:3" x14ac:dyDescent="0.25">
      <c r="A1308" s="6" t="s">
        <v>6563</v>
      </c>
      <c r="B1308" s="9">
        <v>74</v>
      </c>
      <c r="C1308" s="9">
        <v>4.3</v>
      </c>
    </row>
    <row r="1309" spans="1:3" x14ac:dyDescent="0.25">
      <c r="A1309" s="6" t="s">
        <v>7676</v>
      </c>
      <c r="B1309" s="9">
        <v>4</v>
      </c>
      <c r="C1309" s="9">
        <v>3.8</v>
      </c>
    </row>
    <row r="1310" spans="1:3" x14ac:dyDescent="0.25">
      <c r="A1310" s="6" t="s">
        <v>3156</v>
      </c>
      <c r="B1310" s="9">
        <v>37</v>
      </c>
      <c r="C1310" s="9">
        <v>3.5</v>
      </c>
    </row>
    <row r="1311" spans="1:3" x14ac:dyDescent="0.25">
      <c r="A1311" s="6" t="s">
        <v>10664</v>
      </c>
      <c r="B1311" s="9">
        <v>65</v>
      </c>
      <c r="C1311" s="9">
        <v>3.9</v>
      </c>
    </row>
    <row r="1312" spans="1:3" x14ac:dyDescent="0.25">
      <c r="A1312" s="6" t="s">
        <v>6897</v>
      </c>
      <c r="B1312" s="9">
        <v>75</v>
      </c>
      <c r="C1312" s="9">
        <v>4</v>
      </c>
    </row>
    <row r="1313" spans="1:3" x14ac:dyDescent="0.25">
      <c r="A1313" s="6" t="s">
        <v>6200</v>
      </c>
      <c r="B1313" s="9">
        <v>10443</v>
      </c>
      <c r="C1313" s="9">
        <v>4.0999999999999996</v>
      </c>
    </row>
    <row r="1314" spans="1:3" x14ac:dyDescent="0.25">
      <c r="A1314" s="6" t="s">
        <v>9857</v>
      </c>
      <c r="B1314" s="9">
        <v>37</v>
      </c>
      <c r="C1314" s="9">
        <v>3.6</v>
      </c>
    </row>
    <row r="1315" spans="1:3" x14ac:dyDescent="0.25">
      <c r="A1315" s="6" t="s">
        <v>851</v>
      </c>
      <c r="B1315" s="9">
        <v>37</v>
      </c>
      <c r="C1315" s="9">
        <v>3.7</v>
      </c>
    </row>
    <row r="1316" spans="1:3" x14ac:dyDescent="0.25">
      <c r="A1316" s="6" t="s">
        <v>10849</v>
      </c>
      <c r="B1316" s="9">
        <v>287</v>
      </c>
      <c r="C1316" s="9">
        <v>4.5</v>
      </c>
    </row>
    <row r="1317" spans="1:3" x14ac:dyDescent="0.25">
      <c r="A1317" s="6" t="s">
        <v>9682</v>
      </c>
      <c r="B1317" s="9">
        <v>124</v>
      </c>
      <c r="C1317" s="9">
        <v>4.5999999999999996</v>
      </c>
    </row>
    <row r="1318" spans="1:3" x14ac:dyDescent="0.25">
      <c r="A1318" s="6" t="s">
        <v>11164</v>
      </c>
      <c r="B1318" s="9">
        <v>39</v>
      </c>
      <c r="C1318" s="9">
        <v>4.2</v>
      </c>
    </row>
    <row r="1319" spans="1:3" x14ac:dyDescent="0.25">
      <c r="A1319" s="6" t="s">
        <v>7564</v>
      </c>
      <c r="B1319" s="9">
        <v>900</v>
      </c>
      <c r="C1319" s="9">
        <v>4.2</v>
      </c>
    </row>
    <row r="1320" spans="1:3" x14ac:dyDescent="0.25">
      <c r="A1320" s="6" t="s">
        <v>10916</v>
      </c>
      <c r="B1320" s="9">
        <v>156</v>
      </c>
      <c r="C1320" s="9">
        <v>4.2</v>
      </c>
    </row>
    <row r="1321" spans="1:3" x14ac:dyDescent="0.25">
      <c r="A1321" s="6" t="s">
        <v>10565</v>
      </c>
      <c r="B1321" s="9">
        <v>4</v>
      </c>
      <c r="C1321" s="9">
        <v>3.6</v>
      </c>
    </row>
    <row r="1322" spans="1:3" x14ac:dyDescent="0.25">
      <c r="A1322" s="6" t="s">
        <v>9104</v>
      </c>
      <c r="B1322" s="9">
        <v>54</v>
      </c>
      <c r="C1322" s="9">
        <v>4.7</v>
      </c>
    </row>
    <row r="1323" spans="1:3" x14ac:dyDescent="0.25">
      <c r="A1323" s="6" t="s">
        <v>1408</v>
      </c>
      <c r="B1323" s="9">
        <v>27</v>
      </c>
      <c r="C1323" s="9">
        <v>4</v>
      </c>
    </row>
    <row r="1324" spans="1:3" x14ac:dyDescent="0.25">
      <c r="A1324" s="6" t="s">
        <v>9074</v>
      </c>
      <c r="B1324" s="9">
        <v>1729</v>
      </c>
      <c r="C1324" s="9">
        <v>4.7</v>
      </c>
    </row>
    <row r="1325" spans="1:3" x14ac:dyDescent="0.25">
      <c r="A1325" s="6" t="s">
        <v>9553</v>
      </c>
      <c r="B1325" s="9">
        <v>2300</v>
      </c>
      <c r="C1325" s="9">
        <v>4.7</v>
      </c>
    </row>
    <row r="1326" spans="1:3" x14ac:dyDescent="0.25">
      <c r="A1326" s="6" t="s">
        <v>8302</v>
      </c>
      <c r="B1326" s="9">
        <v>12</v>
      </c>
      <c r="C1326" s="9">
        <v>3.3</v>
      </c>
    </row>
    <row r="1327" spans="1:3" x14ac:dyDescent="0.25">
      <c r="A1327" s="6" t="s">
        <v>2360</v>
      </c>
      <c r="B1327" s="9">
        <v>284</v>
      </c>
      <c r="C1327" s="9">
        <v>4.2</v>
      </c>
    </row>
    <row r="1328" spans="1:3" x14ac:dyDescent="0.25">
      <c r="A1328" s="6" t="s">
        <v>2317</v>
      </c>
      <c r="B1328" s="9">
        <v>284</v>
      </c>
      <c r="C1328" s="9">
        <v>4.2</v>
      </c>
    </row>
    <row r="1329" spans="1:3" x14ac:dyDescent="0.25">
      <c r="A1329" s="6" t="s">
        <v>3050</v>
      </c>
      <c r="B1329" s="9">
        <v>284</v>
      </c>
      <c r="C1329" s="9">
        <v>4.2</v>
      </c>
    </row>
    <row r="1330" spans="1:3" x14ac:dyDescent="0.25">
      <c r="A1330" s="6" t="s">
        <v>3563</v>
      </c>
      <c r="B1330" s="9">
        <v>38</v>
      </c>
      <c r="C1330" s="9">
        <v>4.5</v>
      </c>
    </row>
    <row r="1331" spans="1:3" x14ac:dyDescent="0.25">
      <c r="A1331" s="6" t="s">
        <v>8478</v>
      </c>
      <c r="B1331" s="9">
        <v>11</v>
      </c>
      <c r="C1331" s="9">
        <v>4.5</v>
      </c>
    </row>
    <row r="1332" spans="1:3" x14ac:dyDescent="0.25">
      <c r="A1332" s="6" t="s">
        <v>3307</v>
      </c>
      <c r="B1332" s="9">
        <v>240</v>
      </c>
      <c r="C1332" s="9">
        <v>4.3</v>
      </c>
    </row>
    <row r="1333" spans="1:3" x14ac:dyDescent="0.25">
      <c r="A1333" s="6" t="s">
        <v>640</v>
      </c>
      <c r="B1333" s="9">
        <v>254</v>
      </c>
      <c r="C1333" s="9">
        <v>9</v>
      </c>
    </row>
    <row r="1334" spans="1:3" x14ac:dyDescent="0.25">
      <c r="A1334" s="6" t="s">
        <v>9708</v>
      </c>
      <c r="B1334" s="9">
        <v>15</v>
      </c>
      <c r="C1334" s="9">
        <v>3.4</v>
      </c>
    </row>
    <row r="1335" spans="1:3" x14ac:dyDescent="0.25">
      <c r="A1335" s="6" t="s">
        <v>8144</v>
      </c>
      <c r="B1335" s="9">
        <v>6</v>
      </c>
      <c r="C1335" s="9">
        <v>3.7</v>
      </c>
    </row>
    <row r="1336" spans="1:3" x14ac:dyDescent="0.25">
      <c r="A1336" s="6" t="s">
        <v>9011</v>
      </c>
      <c r="B1336" s="9">
        <v>79</v>
      </c>
      <c r="C1336" s="9">
        <v>4.5999999999999996</v>
      </c>
    </row>
    <row r="1337" spans="1:3" x14ac:dyDescent="0.25">
      <c r="A1337" s="6" t="s">
        <v>1978</v>
      </c>
      <c r="B1337" s="9">
        <v>7</v>
      </c>
      <c r="C1337" s="9">
        <v>4.5</v>
      </c>
    </row>
    <row r="1338" spans="1:3" x14ac:dyDescent="0.25">
      <c r="A1338" s="6" t="s">
        <v>9655</v>
      </c>
      <c r="B1338" s="9">
        <v>109</v>
      </c>
      <c r="C1338" s="9">
        <v>2.8</v>
      </c>
    </row>
    <row r="1339" spans="1:3" x14ac:dyDescent="0.25">
      <c r="A1339" s="6" t="s">
        <v>10454</v>
      </c>
      <c r="B1339" s="9">
        <v>1306</v>
      </c>
      <c r="C1339" s="9">
        <v>3.9</v>
      </c>
    </row>
    <row r="1340" spans="1:3" x14ac:dyDescent="0.25">
      <c r="A1340" s="6" t="s">
        <v>10185</v>
      </c>
      <c r="B1340" s="9">
        <v>4</v>
      </c>
      <c r="C1340" s="9">
        <v>3.7</v>
      </c>
    </row>
    <row r="1341" spans="1:3" x14ac:dyDescent="0.25">
      <c r="A1341" s="6" t="s">
        <v>8965</v>
      </c>
      <c r="B1341" s="9">
        <v>53</v>
      </c>
      <c r="C1341" s="9">
        <v>3.7</v>
      </c>
    </row>
    <row r="1342" spans="1:3" x14ac:dyDescent="0.25">
      <c r="A1342" s="6" t="s">
        <v>3009</v>
      </c>
      <c r="B1342" s="9">
        <v>154</v>
      </c>
      <c r="C1342" s="9">
        <v>4.0999999999999996</v>
      </c>
    </row>
    <row r="1343" spans="1:3" x14ac:dyDescent="0.25">
      <c r="A1343" s="6" t="s">
        <v>3390</v>
      </c>
      <c r="B1343" s="9">
        <v>154</v>
      </c>
      <c r="C1343" s="9">
        <v>4.0999999999999996</v>
      </c>
    </row>
    <row r="1344" spans="1:3" x14ac:dyDescent="0.25">
      <c r="A1344" s="6" t="s">
        <v>3789</v>
      </c>
      <c r="B1344" s="9">
        <v>768</v>
      </c>
      <c r="C1344" s="9">
        <v>4.4000000000000004</v>
      </c>
    </row>
    <row r="1345" spans="1:3" x14ac:dyDescent="0.25">
      <c r="A1345" s="6" t="s">
        <v>2651</v>
      </c>
      <c r="B1345" s="9">
        <v>73</v>
      </c>
      <c r="C1345" s="9">
        <v>4.4000000000000004</v>
      </c>
    </row>
    <row r="1346" spans="1:3" x14ac:dyDescent="0.25">
      <c r="A1346" s="6" t="s">
        <v>1187</v>
      </c>
      <c r="B1346" s="9">
        <v>5</v>
      </c>
      <c r="C1346" s="9">
        <v>5</v>
      </c>
    </row>
    <row r="1347" spans="1:3" x14ac:dyDescent="0.25">
      <c r="A1347" s="6" t="s">
        <v>10591</v>
      </c>
      <c r="B1347" s="9">
        <v>2591</v>
      </c>
      <c r="C1347" s="9">
        <v>4.7</v>
      </c>
    </row>
    <row r="1348" spans="1:3" x14ac:dyDescent="0.25">
      <c r="A1348" s="6" t="s">
        <v>11036</v>
      </c>
      <c r="B1348" s="9">
        <v>17</v>
      </c>
      <c r="C1348" s="9">
        <v>4.4000000000000004</v>
      </c>
    </row>
    <row r="1349" spans="1:3" x14ac:dyDescent="0.25">
      <c r="A1349" s="6" t="s">
        <v>7766</v>
      </c>
      <c r="B1349" s="9">
        <v>70</v>
      </c>
      <c r="C1349" s="9">
        <v>4.3</v>
      </c>
    </row>
    <row r="1350" spans="1:3" x14ac:dyDescent="0.25">
      <c r="A1350" s="6" t="s">
        <v>8805</v>
      </c>
      <c r="B1350" s="9">
        <v>43</v>
      </c>
      <c r="C1350" s="9">
        <v>4</v>
      </c>
    </row>
    <row r="1351" spans="1:3" x14ac:dyDescent="0.25">
      <c r="A1351" s="6" t="s">
        <v>9865</v>
      </c>
      <c r="B1351" s="9">
        <v>2</v>
      </c>
      <c r="C1351" s="9">
        <v>2</v>
      </c>
    </row>
    <row r="1352" spans="1:3" x14ac:dyDescent="0.25">
      <c r="A1352" s="6" t="s">
        <v>8872</v>
      </c>
      <c r="B1352" s="9">
        <v>28</v>
      </c>
      <c r="C1352" s="9">
        <v>4.8</v>
      </c>
    </row>
    <row r="1353" spans="1:3" x14ac:dyDescent="0.25">
      <c r="A1353" s="6" t="s">
        <v>2154</v>
      </c>
      <c r="B1353" s="9"/>
      <c r="C1353" s="9">
        <v>5</v>
      </c>
    </row>
    <row r="1354" spans="1:3" x14ac:dyDescent="0.25">
      <c r="A1354" s="6" t="s">
        <v>8362</v>
      </c>
      <c r="B1354" s="9">
        <v>53803</v>
      </c>
      <c r="C1354" s="9">
        <v>4.8</v>
      </c>
    </row>
    <row r="1355" spans="1:3" x14ac:dyDescent="0.25">
      <c r="A1355" s="6" t="s">
        <v>12701</v>
      </c>
      <c r="B1355" s="9">
        <v>26766377</v>
      </c>
      <c r="C1355" s="9">
        <v>5993.2000000000126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FCB2-47F6-4C3C-947C-02DAD002EF5B}">
  <dimension ref="A1:B215"/>
  <sheetViews>
    <sheetView workbookViewId="0"/>
  </sheetViews>
  <sheetFormatPr defaultRowHeight="15.75" x14ac:dyDescent="0.25"/>
  <cols>
    <col min="1" max="1" width="119.25" bestFit="1" customWidth="1"/>
    <col min="2" max="2" width="21.5" bestFit="1" customWidth="1"/>
  </cols>
  <sheetData>
    <row r="1" spans="1:2" x14ac:dyDescent="0.25">
      <c r="A1" t="s">
        <v>12737</v>
      </c>
    </row>
    <row r="2" spans="1:2" x14ac:dyDescent="0.25">
      <c r="A2" t="s">
        <v>12736</v>
      </c>
    </row>
    <row r="3" spans="1:2" x14ac:dyDescent="0.25">
      <c r="A3" s="5" t="s">
        <v>12700</v>
      </c>
      <c r="B3" t="s">
        <v>12712</v>
      </c>
    </row>
    <row r="4" spans="1:2" x14ac:dyDescent="0.25">
      <c r="A4" s="6" t="s">
        <v>8470</v>
      </c>
      <c r="B4">
        <v>4472000</v>
      </c>
    </row>
    <row r="5" spans="1:2" x14ac:dyDescent="0.25">
      <c r="A5" s="6" t="s">
        <v>4637</v>
      </c>
      <c r="B5">
        <v>22740034</v>
      </c>
    </row>
    <row r="6" spans="1:2" x14ac:dyDescent="0.25">
      <c r="A6" s="6" t="s">
        <v>6338</v>
      </c>
      <c r="B6">
        <v>7214778</v>
      </c>
    </row>
    <row r="7" spans="1:2" x14ac:dyDescent="0.25">
      <c r="A7" s="6" t="s">
        <v>5036</v>
      </c>
      <c r="B7">
        <v>31337196</v>
      </c>
    </row>
    <row r="8" spans="1:2" x14ac:dyDescent="0.25">
      <c r="A8" s="6" t="s">
        <v>5836</v>
      </c>
      <c r="B8">
        <v>17774148</v>
      </c>
    </row>
    <row r="9" spans="1:2" x14ac:dyDescent="0.25">
      <c r="A9" s="6" t="s">
        <v>5430</v>
      </c>
      <c r="B9">
        <v>113191050</v>
      </c>
    </row>
    <row r="10" spans="1:2" x14ac:dyDescent="0.25">
      <c r="A10" s="6" t="s">
        <v>2690</v>
      </c>
      <c r="B10">
        <v>11531457</v>
      </c>
    </row>
    <row r="11" spans="1:2" x14ac:dyDescent="0.25">
      <c r="A11" s="6" t="s">
        <v>1556</v>
      </c>
      <c r="B11">
        <v>27694700</v>
      </c>
    </row>
    <row r="12" spans="1:2" x14ac:dyDescent="0.25">
      <c r="A12" s="6" t="s">
        <v>5216</v>
      </c>
      <c r="B12">
        <v>9881952</v>
      </c>
    </row>
    <row r="13" spans="1:2" x14ac:dyDescent="0.25">
      <c r="A13" s="6" t="s">
        <v>6286</v>
      </c>
      <c r="B13">
        <v>816183</v>
      </c>
    </row>
    <row r="14" spans="1:2" x14ac:dyDescent="0.25">
      <c r="A14" s="6" t="s">
        <v>17</v>
      </c>
      <c r="B14">
        <v>2988615418.0599999</v>
      </c>
    </row>
    <row r="15" spans="1:2" x14ac:dyDescent="0.25">
      <c r="A15" s="6" t="s">
        <v>4329</v>
      </c>
      <c r="B15">
        <v>21330697</v>
      </c>
    </row>
    <row r="16" spans="1:2" x14ac:dyDescent="0.25">
      <c r="A16" s="6" t="s">
        <v>7111</v>
      </c>
      <c r="B16">
        <v>5859067</v>
      </c>
    </row>
    <row r="17" spans="1:2" x14ac:dyDescent="0.25">
      <c r="A17" s="6" t="s">
        <v>3860</v>
      </c>
      <c r="B17">
        <v>79096228</v>
      </c>
    </row>
    <row r="18" spans="1:2" x14ac:dyDescent="0.25">
      <c r="A18" s="6" t="s">
        <v>4242</v>
      </c>
      <c r="B18">
        <v>10240975</v>
      </c>
    </row>
    <row r="19" spans="1:2" x14ac:dyDescent="0.25">
      <c r="A19" s="6" t="s">
        <v>4318</v>
      </c>
      <c r="B19">
        <v>30401343</v>
      </c>
    </row>
    <row r="20" spans="1:2" x14ac:dyDescent="0.25">
      <c r="A20" s="6" t="s">
        <v>4085</v>
      </c>
      <c r="B20">
        <v>288055579</v>
      </c>
    </row>
    <row r="21" spans="1:2" x14ac:dyDescent="0.25">
      <c r="A21" s="6" t="s">
        <v>3995</v>
      </c>
      <c r="B21">
        <v>193272950</v>
      </c>
    </row>
    <row r="22" spans="1:2" x14ac:dyDescent="0.25">
      <c r="A22" s="6" t="s">
        <v>3850</v>
      </c>
      <c r="B22">
        <v>384292909</v>
      </c>
    </row>
    <row r="23" spans="1:2" x14ac:dyDescent="0.25">
      <c r="A23" s="6" t="s">
        <v>5494</v>
      </c>
      <c r="B23">
        <v>27574260</v>
      </c>
    </row>
    <row r="24" spans="1:2" x14ac:dyDescent="0.25">
      <c r="A24" s="6" t="s">
        <v>5091</v>
      </c>
      <c r="B24">
        <v>47846409</v>
      </c>
    </row>
    <row r="25" spans="1:2" x14ac:dyDescent="0.25">
      <c r="A25" s="6" t="s">
        <v>3499</v>
      </c>
      <c r="B25">
        <v>3304479</v>
      </c>
    </row>
    <row r="26" spans="1:2" x14ac:dyDescent="0.25">
      <c r="A26" s="6" t="s">
        <v>5457</v>
      </c>
      <c r="B26">
        <v>62447958</v>
      </c>
    </row>
    <row r="27" spans="1:2" x14ac:dyDescent="0.25">
      <c r="A27" s="6" t="s">
        <v>3879</v>
      </c>
      <c r="B27">
        <v>235523473</v>
      </c>
    </row>
    <row r="28" spans="1:2" x14ac:dyDescent="0.25">
      <c r="A28" s="6" t="s">
        <v>5727</v>
      </c>
      <c r="B28">
        <v>51356117</v>
      </c>
    </row>
    <row r="29" spans="1:2" x14ac:dyDescent="0.25">
      <c r="A29" s="6" t="s">
        <v>3901</v>
      </c>
      <c r="B29">
        <v>47982570</v>
      </c>
    </row>
    <row r="30" spans="1:2" x14ac:dyDescent="0.25">
      <c r="A30" s="6" t="s">
        <v>4915</v>
      </c>
      <c r="B30">
        <v>128861852</v>
      </c>
    </row>
    <row r="31" spans="1:2" x14ac:dyDescent="0.25">
      <c r="A31" s="6" t="s">
        <v>6349</v>
      </c>
      <c r="B31">
        <v>14376221</v>
      </c>
    </row>
    <row r="32" spans="1:2" x14ac:dyDescent="0.25">
      <c r="A32" s="6" t="s">
        <v>4298</v>
      </c>
      <c r="B32">
        <v>100259779</v>
      </c>
    </row>
    <row r="33" spans="1:2" x14ac:dyDescent="0.25">
      <c r="A33" s="6" t="s">
        <v>6544</v>
      </c>
      <c r="B33">
        <v>77676221</v>
      </c>
    </row>
    <row r="34" spans="1:2" x14ac:dyDescent="0.25">
      <c r="A34" s="6" t="s">
        <v>5874</v>
      </c>
      <c r="B34">
        <v>30382438</v>
      </c>
    </row>
    <row r="35" spans="1:2" x14ac:dyDescent="0.25">
      <c r="A35" s="6" t="s">
        <v>4905</v>
      </c>
      <c r="B35">
        <v>43520080</v>
      </c>
    </row>
    <row r="36" spans="1:2" x14ac:dyDescent="0.25">
      <c r="A36" s="6" t="s">
        <v>5506</v>
      </c>
      <c r="B36">
        <v>12777893</v>
      </c>
    </row>
    <row r="37" spans="1:2" x14ac:dyDescent="0.25">
      <c r="A37" s="6" t="s">
        <v>5282</v>
      </c>
      <c r="B37">
        <v>64710300</v>
      </c>
    </row>
    <row r="38" spans="1:2" x14ac:dyDescent="0.25">
      <c r="A38" s="6" t="s">
        <v>4754</v>
      </c>
      <c r="B38">
        <v>2585553</v>
      </c>
    </row>
    <row r="39" spans="1:2" x14ac:dyDescent="0.25">
      <c r="A39" s="6" t="s">
        <v>5004</v>
      </c>
      <c r="B39">
        <v>17059221</v>
      </c>
    </row>
    <row r="40" spans="1:2" x14ac:dyDescent="0.25">
      <c r="A40" s="6" t="s">
        <v>5993</v>
      </c>
      <c r="B40">
        <v>361638</v>
      </c>
    </row>
    <row r="41" spans="1:2" x14ac:dyDescent="0.25">
      <c r="A41" s="6" t="s">
        <v>5571</v>
      </c>
      <c r="B41">
        <v>315525000</v>
      </c>
    </row>
    <row r="42" spans="1:2" x14ac:dyDescent="0.25">
      <c r="A42" s="6" t="s">
        <v>5271</v>
      </c>
      <c r="B42">
        <v>91679000</v>
      </c>
    </row>
    <row r="43" spans="1:2" x14ac:dyDescent="0.25">
      <c r="A43" s="6" t="s">
        <v>4103</v>
      </c>
      <c r="B43">
        <v>1350091477</v>
      </c>
    </row>
    <row r="44" spans="1:2" x14ac:dyDescent="0.25">
      <c r="A44" s="6" t="s">
        <v>5102</v>
      </c>
      <c r="B44">
        <v>7750242</v>
      </c>
    </row>
    <row r="45" spans="1:2" x14ac:dyDescent="0.25">
      <c r="A45" s="6" t="s">
        <v>6575</v>
      </c>
      <c r="B45">
        <v>1324736000</v>
      </c>
    </row>
    <row r="46" spans="1:2" x14ac:dyDescent="0.25">
      <c r="A46" s="6" t="s">
        <v>3840</v>
      </c>
      <c r="B46">
        <v>1075113650</v>
      </c>
    </row>
    <row r="47" spans="1:2" x14ac:dyDescent="0.25">
      <c r="A47" s="6" t="s">
        <v>7170</v>
      </c>
      <c r="B47">
        <v>19344470</v>
      </c>
    </row>
    <row r="48" spans="1:2" x14ac:dyDescent="0.25">
      <c r="A48" s="6" t="s">
        <v>4744</v>
      </c>
      <c r="B48">
        <v>77818030</v>
      </c>
    </row>
    <row r="49" spans="1:2" x14ac:dyDescent="0.25">
      <c r="A49" s="6" t="s">
        <v>4387</v>
      </c>
      <c r="B49">
        <v>40888840</v>
      </c>
    </row>
    <row r="50" spans="1:2" x14ac:dyDescent="0.25">
      <c r="A50" s="6" t="s">
        <v>5718</v>
      </c>
      <c r="B50">
        <v>36442250</v>
      </c>
    </row>
    <row r="51" spans="1:2" x14ac:dyDescent="0.25">
      <c r="A51" s="6" t="s">
        <v>4609</v>
      </c>
      <c r="B51">
        <v>85509284</v>
      </c>
    </row>
    <row r="52" spans="1:2" x14ac:dyDescent="0.25">
      <c r="A52" s="6" t="s">
        <v>6594</v>
      </c>
      <c r="B52">
        <v>44817580</v>
      </c>
    </row>
    <row r="53" spans="1:2" x14ac:dyDescent="0.25">
      <c r="A53" s="6" t="s">
        <v>87</v>
      </c>
      <c r="B53">
        <v>1032821843</v>
      </c>
    </row>
    <row r="54" spans="1:2" x14ac:dyDescent="0.25">
      <c r="A54" s="6" t="s">
        <v>4194</v>
      </c>
      <c r="B54">
        <v>722158329</v>
      </c>
    </row>
    <row r="55" spans="1:2" x14ac:dyDescent="0.25">
      <c r="A55" s="6" t="s">
        <v>4397</v>
      </c>
      <c r="B55">
        <v>788933678</v>
      </c>
    </row>
    <row r="56" spans="1:2" x14ac:dyDescent="0.25">
      <c r="A56" s="6" t="s">
        <v>4231</v>
      </c>
      <c r="B56">
        <v>15218019</v>
      </c>
    </row>
    <row r="57" spans="1:2" x14ac:dyDescent="0.25">
      <c r="A57" s="6" t="s">
        <v>6618</v>
      </c>
      <c r="B57">
        <v>2732633</v>
      </c>
    </row>
    <row r="58" spans="1:2" x14ac:dyDescent="0.25">
      <c r="A58" s="6" t="s">
        <v>6960</v>
      </c>
      <c r="B58">
        <v>2915250</v>
      </c>
    </row>
    <row r="59" spans="1:2" x14ac:dyDescent="0.25">
      <c r="A59" s="6" t="s">
        <v>6079</v>
      </c>
      <c r="B59">
        <v>176327270.51999998</v>
      </c>
    </row>
    <row r="60" spans="1:2" x14ac:dyDescent="0.25">
      <c r="A60" s="6" t="s">
        <v>6460</v>
      </c>
      <c r="B60">
        <v>82367375</v>
      </c>
    </row>
    <row r="61" spans="1:2" x14ac:dyDescent="0.25">
      <c r="A61" s="6" t="s">
        <v>6880</v>
      </c>
      <c r="B61">
        <v>109665114</v>
      </c>
    </row>
    <row r="62" spans="1:2" x14ac:dyDescent="0.25">
      <c r="A62" s="6" t="s">
        <v>2273</v>
      </c>
      <c r="B62">
        <v>2615837993</v>
      </c>
    </row>
    <row r="63" spans="1:2" x14ac:dyDescent="0.25">
      <c r="A63" s="6" t="s">
        <v>5375</v>
      </c>
      <c r="B63">
        <v>55668000</v>
      </c>
    </row>
    <row r="64" spans="1:2" x14ac:dyDescent="0.25">
      <c r="A64" s="6" t="s">
        <v>5864</v>
      </c>
      <c r="B64">
        <v>16358000</v>
      </c>
    </row>
    <row r="65" spans="1:2" x14ac:dyDescent="0.25">
      <c r="A65" s="6" t="s">
        <v>4803</v>
      </c>
      <c r="B65">
        <v>12191568</v>
      </c>
    </row>
    <row r="66" spans="1:2" x14ac:dyDescent="0.25">
      <c r="A66" s="6" t="s">
        <v>4700</v>
      </c>
      <c r="B66">
        <v>2676375</v>
      </c>
    </row>
    <row r="67" spans="1:2" x14ac:dyDescent="0.25">
      <c r="A67" s="6" t="s">
        <v>6678</v>
      </c>
      <c r="B67">
        <v>8031717</v>
      </c>
    </row>
    <row r="68" spans="1:2" x14ac:dyDescent="0.25">
      <c r="A68" s="6" t="s">
        <v>4665</v>
      </c>
      <c r="B68">
        <v>37766815</v>
      </c>
    </row>
    <row r="69" spans="1:2" x14ac:dyDescent="0.25">
      <c r="A69" s="6" t="s">
        <v>4141</v>
      </c>
      <c r="B69">
        <v>116892237</v>
      </c>
    </row>
    <row r="70" spans="1:2" x14ac:dyDescent="0.25">
      <c r="A70" s="6" t="s">
        <v>4213</v>
      </c>
      <c r="B70">
        <v>27907760</v>
      </c>
    </row>
    <row r="71" spans="1:2" x14ac:dyDescent="0.25">
      <c r="A71" s="6" t="s">
        <v>4370</v>
      </c>
      <c r="B71">
        <v>25903042</v>
      </c>
    </row>
    <row r="72" spans="1:2" x14ac:dyDescent="0.25">
      <c r="A72" s="6" t="s">
        <v>4821</v>
      </c>
      <c r="B72">
        <v>640186732</v>
      </c>
    </row>
    <row r="73" spans="1:2" x14ac:dyDescent="0.25">
      <c r="A73" s="6" t="s">
        <v>4112</v>
      </c>
      <c r="B73">
        <v>6734631</v>
      </c>
    </row>
    <row r="74" spans="1:2" x14ac:dyDescent="0.25">
      <c r="A74" s="6" t="s">
        <v>4479</v>
      </c>
      <c r="B74">
        <v>45801400</v>
      </c>
    </row>
    <row r="75" spans="1:2" x14ac:dyDescent="0.25">
      <c r="A75" s="6" t="s">
        <v>4035</v>
      </c>
      <c r="B75">
        <v>51251751</v>
      </c>
    </row>
    <row r="76" spans="1:2" x14ac:dyDescent="0.25">
      <c r="A76" s="6" t="s">
        <v>4589</v>
      </c>
      <c r="B76">
        <v>24066562</v>
      </c>
    </row>
    <row r="77" spans="1:2" x14ac:dyDescent="0.25">
      <c r="A77" s="6" t="s">
        <v>3611</v>
      </c>
      <c r="B77">
        <v>12969018</v>
      </c>
    </row>
    <row r="78" spans="1:2" x14ac:dyDescent="0.25">
      <c r="A78" s="6" t="s">
        <v>5365</v>
      </c>
      <c r="B78">
        <v>7500968</v>
      </c>
    </row>
    <row r="79" spans="1:2" x14ac:dyDescent="0.25">
      <c r="A79" s="6" t="s">
        <v>6449</v>
      </c>
      <c r="B79">
        <v>593406</v>
      </c>
    </row>
    <row r="80" spans="1:2" x14ac:dyDescent="0.25">
      <c r="A80" s="6" t="s">
        <v>2310</v>
      </c>
      <c r="B80">
        <v>7891731253</v>
      </c>
    </row>
    <row r="81" spans="1:2" x14ac:dyDescent="0.25">
      <c r="A81" s="6" t="s">
        <v>3477</v>
      </c>
      <c r="B81">
        <v>1585622750</v>
      </c>
    </row>
    <row r="82" spans="1:2" x14ac:dyDescent="0.25">
      <c r="A82" s="6" t="s">
        <v>4407</v>
      </c>
      <c r="B82">
        <v>308514259</v>
      </c>
    </row>
    <row r="83" spans="1:2" x14ac:dyDescent="0.25">
      <c r="A83" s="6" t="s">
        <v>1465</v>
      </c>
      <c r="B83">
        <v>11323200</v>
      </c>
    </row>
    <row r="84" spans="1:2" x14ac:dyDescent="0.25">
      <c r="A84" s="6" t="s">
        <v>920</v>
      </c>
      <c r="B84">
        <v>4280205</v>
      </c>
    </row>
    <row r="85" spans="1:2" x14ac:dyDescent="0.25">
      <c r="A85" s="6" t="s">
        <v>1756</v>
      </c>
      <c r="B85">
        <v>1052576</v>
      </c>
    </row>
    <row r="86" spans="1:2" x14ac:dyDescent="0.25">
      <c r="A86" s="6" t="s">
        <v>4464</v>
      </c>
      <c r="B86">
        <v>490574426</v>
      </c>
    </row>
    <row r="87" spans="1:2" x14ac:dyDescent="0.25">
      <c r="A87" s="6" t="s">
        <v>5626</v>
      </c>
      <c r="B87">
        <v>5386858</v>
      </c>
    </row>
    <row r="88" spans="1:2" x14ac:dyDescent="0.25">
      <c r="A88" s="6" t="s">
        <v>5081</v>
      </c>
      <c r="B88">
        <v>183148041</v>
      </c>
    </row>
    <row r="89" spans="1:2" x14ac:dyDescent="0.25">
      <c r="A89" s="6" t="s">
        <v>6375</v>
      </c>
      <c r="B89">
        <v>56757959</v>
      </c>
    </row>
    <row r="90" spans="1:2" x14ac:dyDescent="0.25">
      <c r="A90" s="6" t="s">
        <v>1792</v>
      </c>
      <c r="B90">
        <v>1127718</v>
      </c>
    </row>
    <row r="91" spans="1:2" x14ac:dyDescent="0.25">
      <c r="A91" s="6" t="s">
        <v>2065</v>
      </c>
      <c r="B91">
        <v>2173500</v>
      </c>
    </row>
    <row r="92" spans="1:2" x14ac:dyDescent="0.25">
      <c r="A92" s="6" t="s">
        <v>110</v>
      </c>
      <c r="B92">
        <v>1569588545</v>
      </c>
    </row>
    <row r="93" spans="1:2" x14ac:dyDescent="0.25">
      <c r="A93" s="6" t="s">
        <v>1026</v>
      </c>
      <c r="B93">
        <v>83703754</v>
      </c>
    </row>
    <row r="94" spans="1:2" x14ac:dyDescent="0.25">
      <c r="A94" s="6" t="s">
        <v>908</v>
      </c>
      <c r="B94">
        <v>86701968</v>
      </c>
    </row>
    <row r="95" spans="1:2" x14ac:dyDescent="0.25">
      <c r="A95" s="6" t="s">
        <v>1619</v>
      </c>
      <c r="B95">
        <v>9612345</v>
      </c>
    </row>
    <row r="96" spans="1:2" x14ac:dyDescent="0.25">
      <c r="A96" s="6" t="s">
        <v>371</v>
      </c>
      <c r="B96">
        <v>32363458</v>
      </c>
    </row>
    <row r="97" spans="1:2" x14ac:dyDescent="0.25">
      <c r="A97" s="6" t="s">
        <v>511</v>
      </c>
      <c r="B97">
        <v>11996792</v>
      </c>
    </row>
    <row r="98" spans="1:2" x14ac:dyDescent="0.25">
      <c r="A98" s="6" t="s">
        <v>1783</v>
      </c>
      <c r="B98">
        <v>2780700</v>
      </c>
    </row>
    <row r="99" spans="1:2" x14ac:dyDescent="0.25">
      <c r="A99" s="6" t="s">
        <v>1076</v>
      </c>
      <c r="B99">
        <v>168047230</v>
      </c>
    </row>
    <row r="100" spans="1:2" x14ac:dyDescent="0.25">
      <c r="A100" s="6" t="s">
        <v>1505</v>
      </c>
      <c r="B100">
        <v>25894063</v>
      </c>
    </row>
    <row r="101" spans="1:2" x14ac:dyDescent="0.25">
      <c r="A101" s="6" t="s">
        <v>144</v>
      </c>
      <c r="B101" t="e">
        <v>#VALUE!</v>
      </c>
    </row>
    <row r="102" spans="1:2" x14ac:dyDescent="0.25">
      <c r="A102" s="6" t="s">
        <v>407</v>
      </c>
      <c r="B102">
        <v>204756305</v>
      </c>
    </row>
    <row r="103" spans="1:2" x14ac:dyDescent="0.25">
      <c r="A103" s="6" t="s">
        <v>2376</v>
      </c>
      <c r="B103">
        <v>72236321</v>
      </c>
    </row>
    <row r="104" spans="1:2" x14ac:dyDescent="0.25">
      <c r="A104" s="6" t="s">
        <v>2473</v>
      </c>
      <c r="B104">
        <v>9502104</v>
      </c>
    </row>
    <row r="105" spans="1:2" x14ac:dyDescent="0.25">
      <c r="A105" s="6" t="s">
        <v>3085</v>
      </c>
      <c r="B105">
        <v>20264159</v>
      </c>
    </row>
    <row r="106" spans="1:2" x14ac:dyDescent="0.25">
      <c r="A106" s="6" t="s">
        <v>2342</v>
      </c>
      <c r="B106">
        <v>81616365</v>
      </c>
    </row>
    <row r="107" spans="1:2" x14ac:dyDescent="0.25">
      <c r="A107" s="6" t="s">
        <v>2241</v>
      </c>
      <c r="B107">
        <v>1597847790</v>
      </c>
    </row>
    <row r="108" spans="1:2" x14ac:dyDescent="0.25">
      <c r="A108" s="6" t="s">
        <v>2385</v>
      </c>
      <c r="B108">
        <v>114549911</v>
      </c>
    </row>
    <row r="109" spans="1:2" x14ac:dyDescent="0.25">
      <c r="A109" s="6" t="s">
        <v>2795</v>
      </c>
      <c r="B109">
        <v>6505055</v>
      </c>
    </row>
    <row r="110" spans="1:2" x14ac:dyDescent="0.25">
      <c r="A110" s="6" t="s">
        <v>3646</v>
      </c>
      <c r="B110">
        <v>304695</v>
      </c>
    </row>
    <row r="111" spans="1:2" x14ac:dyDescent="0.25">
      <c r="A111" s="6" t="s">
        <v>2912</v>
      </c>
      <c r="B111">
        <v>130265514</v>
      </c>
    </row>
    <row r="112" spans="1:2" x14ac:dyDescent="0.25">
      <c r="A112" s="6" t="s">
        <v>3056</v>
      </c>
      <c r="B112">
        <v>6031791</v>
      </c>
    </row>
    <row r="113" spans="1:2" x14ac:dyDescent="0.25">
      <c r="A113" s="6" t="s">
        <v>3396</v>
      </c>
      <c r="B113">
        <v>2384807</v>
      </c>
    </row>
    <row r="114" spans="1:2" x14ac:dyDescent="0.25">
      <c r="A114" s="6" t="s">
        <v>3781</v>
      </c>
      <c r="B114">
        <v>4660660</v>
      </c>
    </row>
    <row r="115" spans="1:2" x14ac:dyDescent="0.25">
      <c r="A115" s="6" t="s">
        <v>5384</v>
      </c>
      <c r="B115">
        <v>50226645</v>
      </c>
    </row>
    <row r="116" spans="1:2" x14ac:dyDescent="0.25">
      <c r="A116" s="6" t="s">
        <v>2616</v>
      </c>
      <c r="B116">
        <v>35850186</v>
      </c>
    </row>
    <row r="117" spans="1:2" x14ac:dyDescent="0.25">
      <c r="A117" s="6" t="s">
        <v>2537</v>
      </c>
      <c r="B117">
        <v>23422152</v>
      </c>
    </row>
    <row r="118" spans="1:2" x14ac:dyDescent="0.25">
      <c r="A118" s="6" t="s">
        <v>2669</v>
      </c>
      <c r="B118">
        <v>131202703</v>
      </c>
    </row>
    <row r="119" spans="1:2" x14ac:dyDescent="0.25">
      <c r="A119" s="6" t="s">
        <v>2992</v>
      </c>
      <c r="B119">
        <v>313887786</v>
      </c>
    </row>
    <row r="120" spans="1:2" x14ac:dyDescent="0.25">
      <c r="A120" s="6" t="s">
        <v>2292</v>
      </c>
      <c r="B120">
        <v>931328677</v>
      </c>
    </row>
    <row r="121" spans="1:2" x14ac:dyDescent="0.25">
      <c r="A121" s="6" t="s">
        <v>2250</v>
      </c>
      <c r="B121">
        <v>38500723825</v>
      </c>
    </row>
    <row r="122" spans="1:2" x14ac:dyDescent="0.25">
      <c r="A122" s="6" t="s">
        <v>6835</v>
      </c>
      <c r="B122">
        <v>30981332</v>
      </c>
    </row>
    <row r="123" spans="1:2" x14ac:dyDescent="0.25">
      <c r="A123" s="6" t="s">
        <v>2215</v>
      </c>
      <c r="B123">
        <v>13274477088</v>
      </c>
    </row>
    <row r="124" spans="1:2" x14ac:dyDescent="0.25">
      <c r="A124" s="6" t="s">
        <v>9293</v>
      </c>
      <c r="B124">
        <v>6959700</v>
      </c>
    </row>
    <row r="125" spans="1:2" x14ac:dyDescent="0.25">
      <c r="A125" s="6" t="s">
        <v>5918</v>
      </c>
      <c r="B125">
        <v>498564</v>
      </c>
    </row>
    <row r="126" spans="1:2" x14ac:dyDescent="0.25">
      <c r="A126" s="6" t="s">
        <v>6247</v>
      </c>
      <c r="B126">
        <v>1071800</v>
      </c>
    </row>
    <row r="127" spans="1:2" x14ac:dyDescent="0.25">
      <c r="A127" s="6" t="s">
        <v>6941</v>
      </c>
      <c r="B127">
        <v>2168210</v>
      </c>
    </row>
    <row r="128" spans="1:2" x14ac:dyDescent="0.25">
      <c r="A128" s="6" t="s">
        <v>4308</v>
      </c>
      <c r="B128">
        <v>5783195</v>
      </c>
    </row>
    <row r="129" spans="1:2" x14ac:dyDescent="0.25">
      <c r="A129" s="6" t="s">
        <v>4054</v>
      </c>
      <c r="B129">
        <v>2438370</v>
      </c>
    </row>
    <row r="130" spans="1:2" x14ac:dyDescent="0.25">
      <c r="A130" s="6" t="s">
        <v>10277</v>
      </c>
      <c r="B130">
        <v>245523690</v>
      </c>
    </row>
    <row r="131" spans="1:2" x14ac:dyDescent="0.25">
      <c r="A131" s="6" t="s">
        <v>8613</v>
      </c>
      <c r="B131">
        <v>380063000</v>
      </c>
    </row>
    <row r="132" spans="1:2" x14ac:dyDescent="0.25">
      <c r="A132" s="6" t="s">
        <v>7904</v>
      </c>
      <c r="B132">
        <v>371016646</v>
      </c>
    </row>
    <row r="133" spans="1:2" x14ac:dyDescent="0.25">
      <c r="A133" s="6" t="s">
        <v>8171</v>
      </c>
      <c r="B133">
        <v>52957460</v>
      </c>
    </row>
    <row r="134" spans="1:2" x14ac:dyDescent="0.25">
      <c r="A134" s="6" t="s">
        <v>11062</v>
      </c>
      <c r="B134">
        <v>19380900</v>
      </c>
    </row>
    <row r="135" spans="1:2" x14ac:dyDescent="0.25">
      <c r="A135" s="6" t="s">
        <v>9442</v>
      </c>
      <c r="B135">
        <v>8746800</v>
      </c>
    </row>
    <row r="136" spans="1:2" x14ac:dyDescent="0.25">
      <c r="A136" s="6" t="s">
        <v>9545</v>
      </c>
      <c r="B136">
        <v>15247770</v>
      </c>
    </row>
    <row r="137" spans="1:2" x14ac:dyDescent="0.25">
      <c r="A137" s="6" t="s">
        <v>10907</v>
      </c>
      <c r="B137">
        <v>5955560</v>
      </c>
    </row>
    <row r="138" spans="1:2" x14ac:dyDescent="0.25">
      <c r="A138" s="6" t="s">
        <v>7392</v>
      </c>
      <c r="B138">
        <v>50896039</v>
      </c>
    </row>
    <row r="139" spans="1:2" x14ac:dyDescent="0.25">
      <c r="A139" s="6" t="s">
        <v>7230</v>
      </c>
      <c r="B139">
        <v>59548992</v>
      </c>
    </row>
    <row r="140" spans="1:2" x14ac:dyDescent="0.25">
      <c r="A140" s="6" t="s">
        <v>7240</v>
      </c>
      <c r="B140">
        <v>88342755</v>
      </c>
    </row>
    <row r="141" spans="1:2" x14ac:dyDescent="0.25">
      <c r="A141" s="6" t="s">
        <v>7997</v>
      </c>
      <c r="B141">
        <v>2649553</v>
      </c>
    </row>
    <row r="142" spans="1:2" x14ac:dyDescent="0.25">
      <c r="A142" s="6" t="s">
        <v>8071</v>
      </c>
      <c r="B142">
        <v>6099860</v>
      </c>
    </row>
    <row r="143" spans="1:2" x14ac:dyDescent="0.25">
      <c r="A143" s="6" t="s">
        <v>7496</v>
      </c>
      <c r="B143">
        <v>84971310</v>
      </c>
    </row>
    <row r="144" spans="1:2" x14ac:dyDescent="0.25">
      <c r="A144" s="6" t="s">
        <v>7382</v>
      </c>
      <c r="B144">
        <v>602542560</v>
      </c>
    </row>
    <row r="145" spans="1:2" x14ac:dyDescent="0.25">
      <c r="A145" s="6" t="s">
        <v>7430</v>
      </c>
      <c r="B145">
        <v>770004136</v>
      </c>
    </row>
    <row r="146" spans="1:2" x14ac:dyDescent="0.25">
      <c r="A146" s="6" t="s">
        <v>8835</v>
      </c>
      <c r="B146">
        <v>860551</v>
      </c>
    </row>
    <row r="147" spans="1:2" x14ac:dyDescent="0.25">
      <c r="A147" s="6" t="s">
        <v>8642</v>
      </c>
      <c r="B147">
        <v>3072954</v>
      </c>
    </row>
    <row r="148" spans="1:2" x14ac:dyDescent="0.25">
      <c r="A148" s="6" t="s">
        <v>7537</v>
      </c>
      <c r="B148">
        <v>37654672</v>
      </c>
    </row>
    <row r="149" spans="1:2" x14ac:dyDescent="0.25">
      <c r="A149" s="6" t="s">
        <v>7280</v>
      </c>
      <c r="B149">
        <v>133928685</v>
      </c>
    </row>
    <row r="150" spans="1:2" x14ac:dyDescent="0.25">
      <c r="A150" s="6" t="s">
        <v>8107</v>
      </c>
      <c r="B150">
        <v>238522</v>
      </c>
    </row>
    <row r="151" spans="1:2" x14ac:dyDescent="0.25">
      <c r="A151" s="6" t="s">
        <v>10475</v>
      </c>
      <c r="B151">
        <v>5085024</v>
      </c>
    </row>
    <row r="152" spans="1:2" x14ac:dyDescent="0.25">
      <c r="A152" s="6" t="s">
        <v>10693</v>
      </c>
      <c r="B152">
        <v>1597500</v>
      </c>
    </row>
    <row r="153" spans="1:2" x14ac:dyDescent="0.25">
      <c r="A153" s="6" t="s">
        <v>8190</v>
      </c>
      <c r="B153">
        <v>5241616</v>
      </c>
    </row>
    <row r="154" spans="1:2" x14ac:dyDescent="0.25">
      <c r="A154" s="6" t="s">
        <v>9412</v>
      </c>
      <c r="B154">
        <v>22107925</v>
      </c>
    </row>
    <row r="155" spans="1:2" x14ac:dyDescent="0.25">
      <c r="A155" s="6" t="s">
        <v>9507</v>
      </c>
      <c r="B155">
        <v>6869363</v>
      </c>
    </row>
    <row r="156" spans="1:2" x14ac:dyDescent="0.25">
      <c r="A156" s="6" t="s">
        <v>10417</v>
      </c>
      <c r="B156">
        <v>766410</v>
      </c>
    </row>
    <row r="157" spans="1:2" x14ac:dyDescent="0.25">
      <c r="A157" s="6" t="s">
        <v>8778</v>
      </c>
      <c r="B157">
        <v>174409868</v>
      </c>
    </row>
    <row r="158" spans="1:2" x14ac:dyDescent="0.25">
      <c r="A158" s="6" t="s">
        <v>9085</v>
      </c>
      <c r="B158">
        <v>9077640</v>
      </c>
    </row>
    <row r="159" spans="1:2" x14ac:dyDescent="0.25">
      <c r="A159" s="6" t="s">
        <v>7526</v>
      </c>
      <c r="B159">
        <v>169846351</v>
      </c>
    </row>
    <row r="160" spans="1:2" x14ac:dyDescent="0.25">
      <c r="A160" s="6" t="s">
        <v>7261</v>
      </c>
      <c r="B160">
        <v>67439807</v>
      </c>
    </row>
    <row r="161" spans="1:2" x14ac:dyDescent="0.25">
      <c r="A161" s="6" t="s">
        <v>7859</v>
      </c>
      <c r="B161">
        <v>14544173</v>
      </c>
    </row>
    <row r="162" spans="1:2" x14ac:dyDescent="0.25">
      <c r="A162" s="6" t="s">
        <v>7667</v>
      </c>
      <c r="B162">
        <v>39626966</v>
      </c>
    </row>
    <row r="163" spans="1:2" x14ac:dyDescent="0.25">
      <c r="A163" s="6" t="s">
        <v>7353</v>
      </c>
      <c r="B163">
        <v>153904730</v>
      </c>
    </row>
    <row r="164" spans="1:2" x14ac:dyDescent="0.25">
      <c r="A164" s="6" t="s">
        <v>8863</v>
      </c>
      <c r="B164">
        <v>36352659</v>
      </c>
    </row>
    <row r="165" spans="1:2" x14ac:dyDescent="0.25">
      <c r="A165" s="6" t="s">
        <v>7315</v>
      </c>
      <c r="B165">
        <v>676608592</v>
      </c>
    </row>
    <row r="166" spans="1:2" x14ac:dyDescent="0.25">
      <c r="A166" s="6" t="s">
        <v>7584</v>
      </c>
      <c r="B166">
        <v>373214961</v>
      </c>
    </row>
    <row r="167" spans="1:2" x14ac:dyDescent="0.25">
      <c r="A167" s="6" t="s">
        <v>9055</v>
      </c>
      <c r="B167">
        <v>33031823</v>
      </c>
    </row>
    <row r="168" spans="1:2" x14ac:dyDescent="0.25">
      <c r="A168" s="6" t="s">
        <v>10114</v>
      </c>
      <c r="B168">
        <v>54909712</v>
      </c>
    </row>
    <row r="169" spans="1:2" x14ac:dyDescent="0.25">
      <c r="A169" s="6" t="s">
        <v>7220</v>
      </c>
      <c r="B169">
        <v>482835840</v>
      </c>
    </row>
    <row r="170" spans="1:2" x14ac:dyDescent="0.25">
      <c r="A170" s="6" t="s">
        <v>7420</v>
      </c>
      <c r="B170">
        <v>107472949</v>
      </c>
    </row>
    <row r="171" spans="1:2" x14ac:dyDescent="0.25">
      <c r="A171" s="6" t="s">
        <v>8910</v>
      </c>
      <c r="B171">
        <v>73384032</v>
      </c>
    </row>
    <row r="172" spans="1:2" x14ac:dyDescent="0.25">
      <c r="A172" s="6" t="s">
        <v>7813</v>
      </c>
      <c r="B172">
        <v>50617483</v>
      </c>
    </row>
    <row r="173" spans="1:2" x14ac:dyDescent="0.25">
      <c r="A173" s="6" t="s">
        <v>7373</v>
      </c>
      <c r="B173">
        <v>1641979238</v>
      </c>
    </row>
    <row r="174" spans="1:2" x14ac:dyDescent="0.25">
      <c r="A174" s="6" t="s">
        <v>8920</v>
      </c>
      <c r="B174">
        <v>105294457</v>
      </c>
    </row>
    <row r="175" spans="1:2" x14ac:dyDescent="0.25">
      <c r="A175" s="6" t="s">
        <v>8052</v>
      </c>
      <c r="B175">
        <v>38258304</v>
      </c>
    </row>
    <row r="176" spans="1:2" x14ac:dyDescent="0.25">
      <c r="A176" s="6" t="s">
        <v>8264</v>
      </c>
      <c r="B176">
        <v>83052730</v>
      </c>
    </row>
    <row r="177" spans="1:2" x14ac:dyDescent="0.25">
      <c r="A177" s="6" t="s">
        <v>10868</v>
      </c>
      <c r="B177">
        <v>1163612</v>
      </c>
    </row>
    <row r="178" spans="1:2" x14ac:dyDescent="0.25">
      <c r="A178" s="6" t="s">
        <v>7695</v>
      </c>
      <c r="B178">
        <v>119334267</v>
      </c>
    </row>
    <row r="179" spans="1:2" x14ac:dyDescent="0.25">
      <c r="A179" s="6" t="s">
        <v>10315</v>
      </c>
      <c r="B179">
        <v>1703160</v>
      </c>
    </row>
    <row r="180" spans="1:2" x14ac:dyDescent="0.25">
      <c r="A180" s="6" t="s">
        <v>9821</v>
      </c>
      <c r="B180">
        <v>2901950</v>
      </c>
    </row>
    <row r="181" spans="1:2" x14ac:dyDescent="0.25">
      <c r="A181" s="6" t="s">
        <v>11000</v>
      </c>
      <c r="B181">
        <v>6138330</v>
      </c>
    </row>
    <row r="182" spans="1:2" x14ac:dyDescent="0.25">
      <c r="A182" s="6" t="s">
        <v>7895</v>
      </c>
      <c r="B182">
        <v>8390745</v>
      </c>
    </row>
    <row r="183" spans="1:2" x14ac:dyDescent="0.25">
      <c r="A183" s="6" t="s">
        <v>10352</v>
      </c>
      <c r="B183">
        <v>4625929</v>
      </c>
    </row>
    <row r="184" spans="1:2" x14ac:dyDescent="0.25">
      <c r="A184" s="6" t="s">
        <v>10103</v>
      </c>
      <c r="B184">
        <v>721315</v>
      </c>
    </row>
    <row r="185" spans="1:2" x14ac:dyDescent="0.25">
      <c r="A185" s="6" t="s">
        <v>7364</v>
      </c>
      <c r="B185">
        <v>290256625</v>
      </c>
    </row>
    <row r="186" spans="1:2" x14ac:dyDescent="0.25">
      <c r="A186" s="6" t="s">
        <v>7546</v>
      </c>
      <c r="B186">
        <v>171517814</v>
      </c>
    </row>
    <row r="187" spans="1:2" x14ac:dyDescent="0.25">
      <c r="A187" s="6" t="s">
        <v>7250</v>
      </c>
      <c r="B187">
        <v>24956109</v>
      </c>
    </row>
    <row r="188" spans="1:2" x14ac:dyDescent="0.25">
      <c r="A188" s="6" t="s">
        <v>7987</v>
      </c>
      <c r="B188">
        <v>13515363</v>
      </c>
    </row>
    <row r="189" spans="1:2" x14ac:dyDescent="0.25">
      <c r="A189" s="6" t="s">
        <v>11110</v>
      </c>
      <c r="B189">
        <v>1332000</v>
      </c>
    </row>
    <row r="190" spans="1:2" x14ac:dyDescent="0.25">
      <c r="A190" s="6" t="s">
        <v>7930</v>
      </c>
      <c r="B190">
        <v>388473708</v>
      </c>
    </row>
    <row r="191" spans="1:2" x14ac:dyDescent="0.25">
      <c r="A191" s="6" t="s">
        <v>7612</v>
      </c>
      <c r="B191">
        <v>69654814</v>
      </c>
    </row>
    <row r="192" spans="1:2" x14ac:dyDescent="0.25">
      <c r="A192" s="6" t="s">
        <v>9839</v>
      </c>
      <c r="B192">
        <v>393427664</v>
      </c>
    </row>
    <row r="193" spans="1:2" x14ac:dyDescent="0.25">
      <c r="A193" s="6" t="s">
        <v>8489</v>
      </c>
      <c r="B193">
        <v>332857699</v>
      </c>
    </row>
    <row r="194" spans="1:2" x14ac:dyDescent="0.25">
      <c r="A194" s="6" t="s">
        <v>8219</v>
      </c>
      <c r="B194">
        <v>21848640</v>
      </c>
    </row>
    <row r="195" spans="1:2" x14ac:dyDescent="0.25">
      <c r="A195" s="6" t="s">
        <v>8623</v>
      </c>
      <c r="B195">
        <v>1208314068</v>
      </c>
    </row>
    <row r="196" spans="1:2" x14ac:dyDescent="0.25">
      <c r="A196" s="6" t="s">
        <v>8209</v>
      </c>
      <c r="B196">
        <v>19395818</v>
      </c>
    </row>
    <row r="197" spans="1:2" x14ac:dyDescent="0.25">
      <c r="A197" s="6" t="s">
        <v>5524</v>
      </c>
      <c r="B197">
        <v>2578419</v>
      </c>
    </row>
    <row r="198" spans="1:2" x14ac:dyDescent="0.25">
      <c r="A198" s="6" t="s">
        <v>6929</v>
      </c>
      <c r="B198">
        <v>3585015</v>
      </c>
    </row>
    <row r="199" spans="1:2" x14ac:dyDescent="0.25">
      <c r="A199" s="6" t="s">
        <v>4022</v>
      </c>
      <c r="B199">
        <v>151117062</v>
      </c>
    </row>
    <row r="200" spans="1:2" x14ac:dyDescent="0.25">
      <c r="A200" s="6" t="s">
        <v>4964</v>
      </c>
      <c r="B200">
        <v>3788400</v>
      </c>
    </row>
    <row r="201" spans="1:2" x14ac:dyDescent="0.25">
      <c r="A201" s="6" t="s">
        <v>6709</v>
      </c>
      <c r="B201">
        <v>2367910</v>
      </c>
    </row>
    <row r="202" spans="1:2" x14ac:dyDescent="0.25">
      <c r="A202" s="6" t="s">
        <v>4185</v>
      </c>
      <c r="B202">
        <v>14157650</v>
      </c>
    </row>
    <row r="203" spans="1:2" x14ac:dyDescent="0.25">
      <c r="A203" s="6" t="s">
        <v>5551</v>
      </c>
      <c r="B203">
        <v>38412</v>
      </c>
    </row>
    <row r="204" spans="1:2" x14ac:dyDescent="0.25">
      <c r="A204" s="6" t="s">
        <v>6668</v>
      </c>
      <c r="B204">
        <v>10586470</v>
      </c>
    </row>
    <row r="205" spans="1:2" x14ac:dyDescent="0.25">
      <c r="A205" s="6" t="s">
        <v>5155</v>
      </c>
      <c r="B205">
        <v>6024060</v>
      </c>
    </row>
    <row r="206" spans="1:2" x14ac:dyDescent="0.25">
      <c r="A206" s="6" t="s">
        <v>4690</v>
      </c>
      <c r="B206">
        <v>8775275</v>
      </c>
    </row>
    <row r="207" spans="1:2" x14ac:dyDescent="0.25">
      <c r="A207" s="6" t="s">
        <v>4565</v>
      </c>
      <c r="B207">
        <v>4205840</v>
      </c>
    </row>
    <row r="208" spans="1:2" x14ac:dyDescent="0.25">
      <c r="A208" s="6" t="s">
        <v>5120</v>
      </c>
      <c r="B208">
        <v>615600</v>
      </c>
    </row>
    <row r="209" spans="1:2" x14ac:dyDescent="0.25">
      <c r="A209" s="6" t="s">
        <v>7100</v>
      </c>
      <c r="B209">
        <v>1079550</v>
      </c>
    </row>
    <row r="210" spans="1:2" x14ac:dyDescent="0.25">
      <c r="A210" s="6" t="s">
        <v>4044</v>
      </c>
      <c r="B210">
        <v>946600</v>
      </c>
    </row>
    <row r="211" spans="1:2" x14ac:dyDescent="0.25">
      <c r="A211" s="6" t="s">
        <v>7000</v>
      </c>
      <c r="B211">
        <v>1428820</v>
      </c>
    </row>
    <row r="212" spans="1:2" x14ac:dyDescent="0.25">
      <c r="A212" s="6" t="s">
        <v>5193</v>
      </c>
      <c r="B212">
        <v>3945900</v>
      </c>
    </row>
    <row r="213" spans="1:2" x14ac:dyDescent="0.25">
      <c r="A213" s="6" t="s">
        <v>5895</v>
      </c>
      <c r="B213">
        <v>2818330</v>
      </c>
    </row>
    <row r="214" spans="1:2" x14ac:dyDescent="0.25">
      <c r="A214" s="6" t="s">
        <v>6487</v>
      </c>
      <c r="B214">
        <v>2380050</v>
      </c>
    </row>
    <row r="215" spans="1:2" x14ac:dyDescent="0.25">
      <c r="A215" s="6" t="s">
        <v>12701</v>
      </c>
      <c r="B215" t="e">
        <v>#VALUE!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69D0-92E7-43F8-AA76-74FACA8A7C37}">
  <dimension ref="A2:B6"/>
  <sheetViews>
    <sheetView workbookViewId="0">
      <selection activeCell="A3" sqref="A3"/>
    </sheetView>
  </sheetViews>
  <sheetFormatPr defaultRowHeight="15.75" x14ac:dyDescent="0.25"/>
  <cols>
    <col min="1" max="1" width="12" bestFit="1" customWidth="1"/>
    <col min="2" max="2" width="16.75" bestFit="1" customWidth="1"/>
    <col min="3" max="3" width="11.625" bestFit="1" customWidth="1"/>
    <col min="4" max="4" width="11.125" bestFit="1" customWidth="1"/>
    <col min="5" max="5" width="11.375" bestFit="1" customWidth="1"/>
    <col min="6" max="6" width="11.875" bestFit="1" customWidth="1"/>
    <col min="7" max="7" width="11.375" bestFit="1" customWidth="1"/>
    <col min="8" max="8" width="11.75" bestFit="1" customWidth="1"/>
    <col min="9" max="9" width="11.625" bestFit="1" customWidth="1"/>
    <col min="10" max="10" width="12.75" bestFit="1" customWidth="1"/>
    <col min="11" max="11" width="12" bestFit="1" customWidth="1"/>
    <col min="12" max="12" width="11.25" bestFit="1" customWidth="1"/>
    <col min="13" max="13" width="10.375" bestFit="1" customWidth="1"/>
    <col min="14" max="14" width="12.75" bestFit="1" customWidth="1"/>
    <col min="15" max="15" width="10.875" bestFit="1" customWidth="1"/>
    <col min="16" max="16" width="12.25" bestFit="1" customWidth="1"/>
    <col min="17" max="17" width="11.25" bestFit="1" customWidth="1"/>
    <col min="18" max="18" width="12" bestFit="1" customWidth="1"/>
    <col min="19" max="19" width="10.625" bestFit="1" customWidth="1"/>
    <col min="20" max="20" width="11.125" bestFit="1" customWidth="1"/>
    <col min="21" max="21" width="11.75" bestFit="1" customWidth="1"/>
    <col min="22" max="23" width="12.375" bestFit="1" customWidth="1"/>
    <col min="24" max="24" width="12" bestFit="1" customWidth="1"/>
    <col min="25" max="25" width="12.125" bestFit="1" customWidth="1"/>
    <col min="26" max="26" width="12" bestFit="1" customWidth="1"/>
    <col min="27" max="27" width="10.875" bestFit="1" customWidth="1"/>
    <col min="28" max="28" width="11.625" bestFit="1" customWidth="1"/>
    <col min="29" max="29" width="10.375" bestFit="1" customWidth="1"/>
    <col min="30" max="30" width="10.625" bestFit="1" customWidth="1"/>
    <col min="31" max="32" width="11.125" bestFit="1" customWidth="1"/>
    <col min="33" max="33" width="12.125" bestFit="1" customWidth="1"/>
    <col min="34" max="34" width="11.875" bestFit="1" customWidth="1"/>
    <col min="35" max="35" width="10.75" bestFit="1" customWidth="1"/>
    <col min="36" max="37" width="11.5" bestFit="1" customWidth="1"/>
    <col min="38" max="38" width="12.375" bestFit="1" customWidth="1"/>
    <col min="39" max="39" width="12.125" bestFit="1" customWidth="1"/>
    <col min="40" max="40" width="10.875" bestFit="1" customWidth="1"/>
    <col min="41" max="41" width="12.375" bestFit="1" customWidth="1"/>
    <col min="42" max="42" width="11.75" bestFit="1" customWidth="1"/>
    <col min="43" max="44" width="11.5" bestFit="1" customWidth="1"/>
    <col min="45" max="45" width="11.375" bestFit="1" customWidth="1"/>
    <col min="46" max="46" width="11.875" bestFit="1" customWidth="1"/>
    <col min="47" max="47" width="11.75" bestFit="1" customWidth="1"/>
    <col min="48" max="48" width="10.625" bestFit="1" customWidth="1"/>
    <col min="49" max="49" width="11.875" bestFit="1" customWidth="1"/>
    <col min="50" max="50" width="10.75" bestFit="1" customWidth="1"/>
    <col min="51" max="51" width="11.125" bestFit="1" customWidth="1"/>
    <col min="52" max="52" width="12" bestFit="1" customWidth="1"/>
    <col min="53" max="53" width="12.25" bestFit="1" customWidth="1"/>
    <col min="54" max="54" width="12.375" bestFit="1" customWidth="1"/>
    <col min="55" max="55" width="11.625" bestFit="1" customWidth="1"/>
    <col min="56" max="56" width="11.5" bestFit="1" customWidth="1"/>
    <col min="57" max="57" width="11.125" bestFit="1" customWidth="1"/>
    <col min="58" max="59" width="11.875" bestFit="1" customWidth="1"/>
    <col min="60" max="60" width="12.5" bestFit="1" customWidth="1"/>
    <col min="61" max="61" width="12.125" bestFit="1" customWidth="1"/>
    <col min="62" max="62" width="11.25" bestFit="1" customWidth="1"/>
    <col min="63" max="63" width="11.5" bestFit="1" customWidth="1"/>
    <col min="64" max="64" width="11.625" bestFit="1" customWidth="1"/>
    <col min="65" max="65" width="11.875" bestFit="1" customWidth="1"/>
    <col min="66" max="66" width="11.75" bestFit="1" customWidth="1"/>
    <col min="67" max="67" width="11.375" bestFit="1" customWidth="1"/>
    <col min="68" max="68" width="10.75" bestFit="1" customWidth="1"/>
    <col min="69" max="69" width="11.75" bestFit="1" customWidth="1"/>
    <col min="70" max="70" width="11.625" bestFit="1" customWidth="1"/>
    <col min="71" max="71" width="11.875" bestFit="1" customWidth="1"/>
    <col min="72" max="73" width="12.25" bestFit="1" customWidth="1"/>
    <col min="74" max="74" width="11.875" bestFit="1" customWidth="1"/>
    <col min="75" max="75" width="11.625" bestFit="1" customWidth="1"/>
    <col min="76" max="76" width="11.875" bestFit="1" customWidth="1"/>
    <col min="77" max="78" width="11.5" bestFit="1" customWidth="1"/>
    <col min="79" max="80" width="11.625" bestFit="1" customWidth="1"/>
    <col min="81" max="81" width="11" bestFit="1" customWidth="1"/>
    <col min="82" max="82" width="10.75" bestFit="1" customWidth="1"/>
    <col min="83" max="83" width="11.25" bestFit="1" customWidth="1"/>
    <col min="84" max="84" width="11.75" bestFit="1" customWidth="1"/>
    <col min="85" max="85" width="11.125" bestFit="1" customWidth="1"/>
    <col min="86" max="87" width="12.125" bestFit="1" customWidth="1"/>
    <col min="88" max="88" width="12.75" bestFit="1" customWidth="1"/>
    <col min="89" max="89" width="11.75" bestFit="1" customWidth="1"/>
    <col min="90" max="90" width="11.375" bestFit="1" customWidth="1"/>
    <col min="91" max="91" width="12.125" bestFit="1" customWidth="1"/>
    <col min="92" max="92" width="11.75" bestFit="1" customWidth="1"/>
    <col min="93" max="93" width="11.25" bestFit="1" customWidth="1"/>
    <col min="94" max="94" width="11.625" bestFit="1" customWidth="1"/>
    <col min="95" max="95" width="12" bestFit="1" customWidth="1"/>
    <col min="96" max="96" width="12.5" bestFit="1" customWidth="1"/>
    <col min="97" max="98" width="12.625" bestFit="1" customWidth="1"/>
    <col min="99" max="99" width="13.125" bestFit="1" customWidth="1"/>
    <col min="100" max="100" width="12.125" bestFit="1" customWidth="1"/>
    <col min="101" max="101" width="11.75" bestFit="1" customWidth="1"/>
    <col min="102" max="102" width="12.375" bestFit="1" customWidth="1"/>
    <col min="103" max="103" width="11.375" bestFit="1" customWidth="1"/>
    <col min="104" max="104" width="11.75" bestFit="1" customWidth="1"/>
    <col min="105" max="105" width="11.5" bestFit="1" customWidth="1"/>
    <col min="106" max="106" width="11.375" bestFit="1" customWidth="1"/>
    <col min="107" max="107" width="10.625" bestFit="1" customWidth="1"/>
    <col min="108" max="108" width="11.75" bestFit="1" customWidth="1"/>
    <col min="109" max="109" width="12.375" bestFit="1" customWidth="1"/>
    <col min="110" max="110" width="10.875" bestFit="1" customWidth="1"/>
    <col min="111" max="111" width="11.5" bestFit="1" customWidth="1"/>
    <col min="112" max="112" width="11.25" bestFit="1" customWidth="1"/>
    <col min="113" max="113" width="11.375" bestFit="1" customWidth="1"/>
    <col min="114" max="114" width="11.625" bestFit="1" customWidth="1"/>
    <col min="115" max="115" width="11.75" bestFit="1" customWidth="1"/>
    <col min="116" max="116" width="11.875" bestFit="1" customWidth="1"/>
    <col min="117" max="117" width="10" bestFit="1" customWidth="1"/>
    <col min="118" max="118" width="12.125" bestFit="1" customWidth="1"/>
    <col min="119" max="119" width="11.625" bestFit="1" customWidth="1"/>
    <col min="120" max="120" width="12.125" bestFit="1" customWidth="1"/>
    <col min="121" max="121" width="11.375" bestFit="1" customWidth="1"/>
    <col min="122" max="122" width="11.875" bestFit="1" customWidth="1"/>
    <col min="123" max="123" width="12.5" bestFit="1" customWidth="1"/>
    <col min="124" max="124" width="11.875" bestFit="1" customWidth="1"/>
    <col min="125" max="125" width="11" bestFit="1" customWidth="1"/>
    <col min="126" max="126" width="11.875" bestFit="1" customWidth="1"/>
    <col min="127" max="127" width="12.125" bestFit="1" customWidth="1"/>
    <col min="128" max="128" width="12" bestFit="1" customWidth="1"/>
    <col min="129" max="130" width="11.5" bestFit="1" customWidth="1"/>
    <col min="131" max="131" width="11.875" bestFit="1" customWidth="1"/>
    <col min="132" max="132" width="11.625" bestFit="1" customWidth="1"/>
    <col min="133" max="133" width="12" bestFit="1" customWidth="1"/>
    <col min="134" max="134" width="11.875" bestFit="1" customWidth="1"/>
    <col min="135" max="135" width="11.125" bestFit="1" customWidth="1"/>
    <col min="136" max="136" width="11.25" bestFit="1" customWidth="1"/>
    <col min="137" max="138" width="11.125" bestFit="1" customWidth="1"/>
    <col min="139" max="139" width="11" bestFit="1" customWidth="1"/>
    <col min="140" max="140" width="10.75" bestFit="1" customWidth="1"/>
    <col min="141" max="141" width="11.5" bestFit="1" customWidth="1"/>
    <col min="142" max="142" width="11.875" bestFit="1" customWidth="1"/>
    <col min="143" max="143" width="12" bestFit="1" customWidth="1"/>
    <col min="144" max="144" width="13.25" bestFit="1" customWidth="1"/>
    <col min="145" max="145" width="11.875" bestFit="1" customWidth="1"/>
    <col min="146" max="146" width="11.375" bestFit="1" customWidth="1"/>
    <col min="147" max="147" width="11.125" bestFit="1" customWidth="1"/>
    <col min="148" max="148" width="11.875" bestFit="1" customWidth="1"/>
    <col min="149" max="149" width="12" bestFit="1" customWidth="1"/>
    <col min="150" max="150" width="11.625" bestFit="1" customWidth="1"/>
    <col min="151" max="151" width="11.75" bestFit="1" customWidth="1"/>
    <col min="152" max="152" width="11" bestFit="1" customWidth="1"/>
    <col min="153" max="153" width="11.5" bestFit="1" customWidth="1"/>
    <col min="154" max="154" width="11.25" bestFit="1" customWidth="1"/>
    <col min="155" max="155" width="10.625" bestFit="1" customWidth="1"/>
    <col min="156" max="156" width="11.625" bestFit="1" customWidth="1"/>
    <col min="157" max="157" width="11.25" bestFit="1" customWidth="1"/>
    <col min="158" max="158" width="11.625" bestFit="1" customWidth="1"/>
    <col min="159" max="159" width="12.125" bestFit="1" customWidth="1"/>
    <col min="160" max="160" width="11" bestFit="1" customWidth="1"/>
    <col min="161" max="161" width="11.375" bestFit="1" customWidth="1"/>
    <col min="162" max="162" width="12.25" bestFit="1" customWidth="1"/>
    <col min="163" max="163" width="11.5" bestFit="1" customWidth="1"/>
    <col min="164" max="164" width="12.125" bestFit="1" customWidth="1"/>
    <col min="165" max="165" width="11" bestFit="1" customWidth="1"/>
    <col min="166" max="166" width="12.125" bestFit="1" customWidth="1"/>
    <col min="167" max="167" width="11.75" bestFit="1" customWidth="1"/>
    <col min="168" max="168" width="11" bestFit="1" customWidth="1"/>
    <col min="169" max="169" width="11.625" bestFit="1" customWidth="1"/>
    <col min="170" max="170" width="11.5" bestFit="1" customWidth="1"/>
    <col min="171" max="171" width="10.5" bestFit="1" customWidth="1"/>
    <col min="172" max="172" width="11.625" bestFit="1" customWidth="1"/>
    <col min="173" max="173" width="11.25" bestFit="1" customWidth="1"/>
    <col min="174" max="174" width="12.625" bestFit="1" customWidth="1"/>
    <col min="175" max="175" width="11.75" bestFit="1" customWidth="1"/>
    <col min="176" max="176" width="12.125" bestFit="1" customWidth="1"/>
    <col min="177" max="177" width="11.625" bestFit="1" customWidth="1"/>
    <col min="178" max="178" width="12.125" bestFit="1" customWidth="1"/>
    <col min="179" max="179" width="10.5" bestFit="1" customWidth="1"/>
    <col min="180" max="181" width="11" bestFit="1" customWidth="1"/>
    <col min="182" max="182" width="11.625" bestFit="1" customWidth="1"/>
    <col min="183" max="183" width="11.875" bestFit="1" customWidth="1"/>
    <col min="184" max="184" width="10.75" bestFit="1" customWidth="1"/>
    <col min="185" max="185" width="10.375" bestFit="1" customWidth="1"/>
    <col min="186" max="186" width="11.125" bestFit="1" customWidth="1"/>
    <col min="187" max="187" width="12.125" bestFit="1" customWidth="1"/>
    <col min="188" max="188" width="11.75" bestFit="1" customWidth="1"/>
    <col min="189" max="189" width="11.25" bestFit="1" customWidth="1"/>
    <col min="190" max="190" width="10.875" bestFit="1" customWidth="1"/>
    <col min="191" max="191" width="12" bestFit="1" customWidth="1"/>
    <col min="192" max="192" width="12.5" bestFit="1" customWidth="1"/>
    <col min="193" max="193" width="12.125" bestFit="1" customWidth="1"/>
    <col min="194" max="194" width="11.625" bestFit="1" customWidth="1"/>
    <col min="195" max="195" width="10.5" bestFit="1" customWidth="1"/>
    <col min="196" max="197" width="11.25" bestFit="1" customWidth="1"/>
    <col min="198" max="199" width="11.875" bestFit="1" customWidth="1"/>
    <col min="200" max="200" width="11.625" bestFit="1" customWidth="1"/>
    <col min="201" max="201" width="12.25" bestFit="1" customWidth="1"/>
    <col min="202" max="202" width="11.125" bestFit="1" customWidth="1"/>
    <col min="203" max="203" width="12.125" bestFit="1" customWidth="1"/>
    <col min="204" max="204" width="12.375" bestFit="1" customWidth="1"/>
    <col min="205" max="205" width="10.75" bestFit="1" customWidth="1"/>
    <col min="206" max="207" width="12.125" bestFit="1" customWidth="1"/>
    <col min="208" max="208" width="11.625" bestFit="1" customWidth="1"/>
    <col min="209" max="210" width="13" bestFit="1" customWidth="1"/>
    <col min="211" max="211" width="12.25" bestFit="1" customWidth="1"/>
    <col min="212" max="212" width="11.75" bestFit="1" customWidth="1"/>
    <col min="213" max="213" width="11.125" bestFit="1" customWidth="1"/>
    <col min="214" max="214" width="10.625" bestFit="1" customWidth="1"/>
    <col min="215" max="215" width="11.5" bestFit="1" customWidth="1"/>
    <col min="216" max="217" width="11.875" bestFit="1" customWidth="1"/>
    <col min="218" max="218" width="12" bestFit="1" customWidth="1"/>
    <col min="219" max="219" width="11.875" bestFit="1" customWidth="1"/>
    <col min="220" max="220" width="11.75" bestFit="1" customWidth="1"/>
    <col min="221" max="223" width="12.125" bestFit="1" customWidth="1"/>
    <col min="224" max="224" width="11.625" bestFit="1" customWidth="1"/>
    <col min="225" max="225" width="11.375" bestFit="1" customWidth="1"/>
    <col min="226" max="226" width="11" bestFit="1" customWidth="1"/>
    <col min="227" max="227" width="11.125" bestFit="1" customWidth="1"/>
    <col min="228" max="228" width="11.375" bestFit="1" customWidth="1"/>
    <col min="229" max="229" width="11.625" bestFit="1" customWidth="1"/>
    <col min="230" max="230" width="11.75" bestFit="1" customWidth="1"/>
    <col min="231" max="231" width="12.25" bestFit="1" customWidth="1"/>
    <col min="232" max="232" width="11.75" bestFit="1" customWidth="1"/>
    <col min="233" max="233" width="12.25" bestFit="1" customWidth="1"/>
    <col min="234" max="234" width="11.75" bestFit="1" customWidth="1"/>
    <col min="235" max="235" width="11.875" bestFit="1" customWidth="1"/>
    <col min="236" max="236" width="11.5" bestFit="1" customWidth="1"/>
    <col min="237" max="237" width="11.375" bestFit="1" customWidth="1"/>
    <col min="238" max="238" width="12.25" bestFit="1" customWidth="1"/>
    <col min="239" max="239" width="11.625" bestFit="1" customWidth="1"/>
    <col min="240" max="240" width="11.375" bestFit="1" customWidth="1"/>
    <col min="241" max="241" width="12.25" bestFit="1" customWidth="1"/>
    <col min="242" max="242" width="11.5" bestFit="1" customWidth="1"/>
    <col min="243" max="243" width="12.75" bestFit="1" customWidth="1"/>
    <col min="244" max="244" width="10.875" bestFit="1" customWidth="1"/>
    <col min="245" max="245" width="12" bestFit="1" customWidth="1"/>
    <col min="246" max="246" width="11.375" bestFit="1" customWidth="1"/>
    <col min="247" max="247" width="11.625" bestFit="1" customWidth="1"/>
    <col min="248" max="248" width="11.25" bestFit="1" customWidth="1"/>
    <col min="249" max="249" width="11.875" bestFit="1" customWidth="1"/>
    <col min="250" max="250" width="11.375" bestFit="1" customWidth="1"/>
    <col min="251" max="251" width="11.125" bestFit="1" customWidth="1"/>
    <col min="252" max="252" width="11.75" bestFit="1" customWidth="1"/>
    <col min="253" max="253" width="11.375" bestFit="1" customWidth="1"/>
    <col min="254" max="254" width="11.75" bestFit="1" customWidth="1"/>
    <col min="255" max="255" width="10.75" bestFit="1" customWidth="1"/>
    <col min="256" max="256" width="11.75" bestFit="1" customWidth="1"/>
    <col min="257" max="257" width="11.625" bestFit="1" customWidth="1"/>
    <col min="258" max="258" width="11.25" bestFit="1" customWidth="1"/>
    <col min="259" max="259" width="11.625" bestFit="1" customWidth="1"/>
    <col min="260" max="260" width="11.75" bestFit="1" customWidth="1"/>
    <col min="261" max="261" width="11.25" bestFit="1" customWidth="1"/>
    <col min="262" max="262" width="11.125" bestFit="1" customWidth="1"/>
    <col min="263" max="263" width="11.625" bestFit="1" customWidth="1"/>
    <col min="264" max="264" width="10.625" bestFit="1" customWidth="1"/>
    <col min="265" max="265" width="11.25" bestFit="1" customWidth="1"/>
    <col min="266" max="267" width="11.75" bestFit="1" customWidth="1"/>
    <col min="268" max="268" width="11.25" bestFit="1" customWidth="1"/>
    <col min="269" max="269" width="10.75" bestFit="1" customWidth="1"/>
    <col min="270" max="270" width="10.875" bestFit="1" customWidth="1"/>
    <col min="271" max="271" width="10.5" bestFit="1" customWidth="1"/>
    <col min="272" max="272" width="12.375" bestFit="1" customWidth="1"/>
    <col min="273" max="273" width="11.5" bestFit="1" customWidth="1"/>
    <col min="274" max="274" width="11.25" bestFit="1" customWidth="1"/>
    <col min="275" max="275" width="12.125" bestFit="1" customWidth="1"/>
    <col min="276" max="276" width="11.25" bestFit="1" customWidth="1"/>
    <col min="277" max="277" width="11.375" bestFit="1" customWidth="1"/>
    <col min="278" max="278" width="11.875" bestFit="1" customWidth="1"/>
    <col min="279" max="279" width="11.375" bestFit="1" customWidth="1"/>
    <col min="280" max="280" width="11" bestFit="1" customWidth="1"/>
    <col min="281" max="281" width="10.75" bestFit="1" customWidth="1"/>
    <col min="282" max="282" width="10.875" bestFit="1" customWidth="1"/>
    <col min="283" max="283" width="11.5" bestFit="1" customWidth="1"/>
    <col min="284" max="284" width="10.875" bestFit="1" customWidth="1"/>
    <col min="285" max="285" width="11.625" bestFit="1" customWidth="1"/>
    <col min="286" max="286" width="11.875" bestFit="1" customWidth="1"/>
    <col min="287" max="287" width="11.5" bestFit="1" customWidth="1"/>
    <col min="288" max="288" width="11.875" bestFit="1" customWidth="1"/>
    <col min="289" max="290" width="11.5" bestFit="1" customWidth="1"/>
    <col min="291" max="291" width="12.5" bestFit="1" customWidth="1"/>
    <col min="292" max="292" width="12" bestFit="1" customWidth="1"/>
    <col min="293" max="293" width="11.875" bestFit="1" customWidth="1"/>
    <col min="294" max="294" width="11.625" bestFit="1" customWidth="1"/>
    <col min="295" max="295" width="11.75" bestFit="1" customWidth="1"/>
    <col min="296" max="296" width="11.5" bestFit="1" customWidth="1"/>
    <col min="297" max="297" width="12" bestFit="1" customWidth="1"/>
    <col min="298" max="298" width="11.25" bestFit="1" customWidth="1"/>
    <col min="299" max="299" width="11.5" bestFit="1" customWidth="1"/>
    <col min="300" max="300" width="11.625" bestFit="1" customWidth="1"/>
    <col min="301" max="301" width="11.75" bestFit="1" customWidth="1"/>
    <col min="302" max="302" width="12.125" bestFit="1" customWidth="1"/>
    <col min="303" max="303" width="12.25" bestFit="1" customWidth="1"/>
    <col min="304" max="305" width="11.625" bestFit="1" customWidth="1"/>
    <col min="306" max="306" width="10.875" bestFit="1" customWidth="1"/>
    <col min="307" max="307" width="11" bestFit="1" customWidth="1"/>
    <col min="308" max="308" width="11.875" bestFit="1" customWidth="1"/>
    <col min="309" max="309" width="11" bestFit="1" customWidth="1"/>
    <col min="310" max="310" width="11.75" bestFit="1" customWidth="1"/>
    <col min="311" max="311" width="11.5" bestFit="1" customWidth="1"/>
    <col min="312" max="312" width="11.625" bestFit="1" customWidth="1"/>
    <col min="313" max="313" width="11.125" bestFit="1" customWidth="1"/>
    <col min="314" max="315" width="11.25" bestFit="1" customWidth="1"/>
    <col min="316" max="316" width="11.625" bestFit="1" customWidth="1"/>
    <col min="317" max="317" width="12.625" bestFit="1" customWidth="1"/>
    <col min="318" max="318" width="11.75" bestFit="1" customWidth="1"/>
    <col min="319" max="319" width="12.375" bestFit="1" customWidth="1"/>
    <col min="320" max="320" width="11.875" bestFit="1" customWidth="1"/>
    <col min="321" max="321" width="11.75" bestFit="1" customWidth="1"/>
    <col min="322" max="322" width="11.625" bestFit="1" customWidth="1"/>
    <col min="323" max="323" width="12.5" bestFit="1" customWidth="1"/>
    <col min="324" max="324" width="11.875" bestFit="1" customWidth="1"/>
    <col min="325" max="325" width="12" bestFit="1" customWidth="1"/>
    <col min="326" max="326" width="12.125" bestFit="1" customWidth="1"/>
    <col min="327" max="327" width="11.5" bestFit="1" customWidth="1"/>
    <col min="328" max="328" width="12.5" bestFit="1" customWidth="1"/>
    <col min="329" max="329" width="11.75" bestFit="1" customWidth="1"/>
    <col min="330" max="330" width="12.125" bestFit="1" customWidth="1"/>
    <col min="331" max="331" width="12" bestFit="1" customWidth="1"/>
    <col min="332" max="332" width="12.25" bestFit="1" customWidth="1"/>
    <col min="333" max="333" width="11.375" bestFit="1" customWidth="1"/>
    <col min="334" max="334" width="11.25" bestFit="1" customWidth="1"/>
    <col min="335" max="335" width="11.75" bestFit="1" customWidth="1"/>
    <col min="336" max="336" width="11" bestFit="1" customWidth="1"/>
    <col min="337" max="337" width="10.75" bestFit="1" customWidth="1"/>
    <col min="338" max="338" width="12.125" bestFit="1" customWidth="1"/>
    <col min="339" max="339" width="11.75" bestFit="1" customWidth="1"/>
    <col min="340" max="340" width="11.375" bestFit="1" customWidth="1"/>
    <col min="341" max="341" width="12.125" bestFit="1" customWidth="1"/>
    <col min="342" max="342" width="10.75" bestFit="1" customWidth="1"/>
    <col min="343" max="343" width="11" bestFit="1" customWidth="1"/>
    <col min="344" max="344" width="10.25" bestFit="1" customWidth="1"/>
    <col min="345" max="345" width="11.25" bestFit="1" customWidth="1"/>
    <col min="346" max="347" width="11.5" bestFit="1" customWidth="1"/>
    <col min="348" max="348" width="11.125" bestFit="1" customWidth="1"/>
    <col min="349" max="349" width="11" bestFit="1" customWidth="1"/>
    <col min="350" max="351" width="11.375" bestFit="1" customWidth="1"/>
    <col min="352" max="352" width="12.25" bestFit="1" customWidth="1"/>
    <col min="353" max="355" width="11.625" bestFit="1" customWidth="1"/>
    <col min="356" max="356" width="12" bestFit="1" customWidth="1"/>
    <col min="357" max="357" width="11.875" bestFit="1" customWidth="1"/>
    <col min="358" max="358" width="12" bestFit="1" customWidth="1"/>
    <col min="359" max="359" width="11.875" bestFit="1" customWidth="1"/>
    <col min="360" max="360" width="10.75" bestFit="1" customWidth="1"/>
    <col min="361" max="361" width="11.625" bestFit="1" customWidth="1"/>
    <col min="362" max="362" width="11" bestFit="1" customWidth="1"/>
    <col min="363" max="363" width="11.375" bestFit="1" customWidth="1"/>
    <col min="364" max="364" width="11.75" bestFit="1" customWidth="1"/>
    <col min="365" max="365" width="11.875" bestFit="1" customWidth="1"/>
    <col min="366" max="366" width="11.5" bestFit="1" customWidth="1"/>
    <col min="367" max="367" width="11.25" bestFit="1" customWidth="1"/>
    <col min="368" max="368" width="11.875" bestFit="1" customWidth="1"/>
    <col min="369" max="370" width="11.625" bestFit="1" customWidth="1"/>
    <col min="371" max="371" width="10.75" bestFit="1" customWidth="1"/>
    <col min="372" max="372" width="11.75" bestFit="1" customWidth="1"/>
    <col min="373" max="373" width="13.5" bestFit="1" customWidth="1"/>
    <col min="374" max="374" width="12.5" bestFit="1" customWidth="1"/>
    <col min="375" max="375" width="12.625" bestFit="1" customWidth="1"/>
    <col min="376" max="376" width="12.125" bestFit="1" customWidth="1"/>
    <col min="377" max="377" width="12" bestFit="1" customWidth="1"/>
    <col min="378" max="378" width="12.375" bestFit="1" customWidth="1"/>
    <col min="379" max="379" width="11.125" bestFit="1" customWidth="1"/>
    <col min="380" max="380" width="12.375" bestFit="1" customWidth="1"/>
    <col min="381" max="381" width="11.5" bestFit="1" customWidth="1"/>
    <col min="382" max="382" width="12.375" bestFit="1" customWidth="1"/>
    <col min="383" max="383" width="11.5" bestFit="1" customWidth="1"/>
    <col min="384" max="385" width="11.875" bestFit="1" customWidth="1"/>
    <col min="386" max="386" width="12.125" bestFit="1" customWidth="1"/>
    <col min="387" max="387" width="11.25" bestFit="1" customWidth="1"/>
    <col min="388" max="389" width="11.375" bestFit="1" customWidth="1"/>
    <col min="390" max="390" width="11.5" bestFit="1" customWidth="1"/>
    <col min="391" max="391" width="11.375" bestFit="1" customWidth="1"/>
    <col min="392" max="392" width="11.125" bestFit="1" customWidth="1"/>
    <col min="393" max="393" width="11.5" bestFit="1" customWidth="1"/>
    <col min="394" max="394" width="11.875" bestFit="1" customWidth="1"/>
    <col min="395" max="395" width="12" bestFit="1" customWidth="1"/>
    <col min="396" max="396" width="11.875" bestFit="1" customWidth="1"/>
    <col min="397" max="397" width="12.5" bestFit="1" customWidth="1"/>
    <col min="398" max="398" width="12.125" bestFit="1" customWidth="1"/>
    <col min="399" max="399" width="12.25" bestFit="1" customWidth="1"/>
    <col min="400" max="400" width="12.75" bestFit="1" customWidth="1"/>
    <col min="401" max="401" width="11.625" bestFit="1" customWidth="1"/>
    <col min="402" max="402" width="11.125" bestFit="1" customWidth="1"/>
    <col min="403" max="403" width="11.75" bestFit="1" customWidth="1"/>
    <col min="404" max="404" width="12" bestFit="1" customWidth="1"/>
    <col min="405" max="405" width="11.375" bestFit="1" customWidth="1"/>
    <col min="406" max="406" width="12.25" bestFit="1" customWidth="1"/>
    <col min="407" max="407" width="11.75" bestFit="1" customWidth="1"/>
    <col min="408" max="408" width="11.875" bestFit="1" customWidth="1"/>
    <col min="409" max="409" width="12.25" bestFit="1" customWidth="1"/>
    <col min="410" max="410" width="11.5" bestFit="1" customWidth="1"/>
    <col min="411" max="411" width="11.875" bestFit="1" customWidth="1"/>
    <col min="412" max="412" width="11.5" bestFit="1" customWidth="1"/>
    <col min="413" max="413" width="11.375" bestFit="1" customWidth="1"/>
    <col min="414" max="414" width="11.875" bestFit="1" customWidth="1"/>
    <col min="415" max="415" width="11.75" bestFit="1" customWidth="1"/>
    <col min="416" max="416" width="12" bestFit="1" customWidth="1"/>
    <col min="417" max="417" width="12.25" bestFit="1" customWidth="1"/>
    <col min="418" max="418" width="11.75" bestFit="1" customWidth="1"/>
    <col min="419" max="419" width="11.5" bestFit="1" customWidth="1"/>
    <col min="420" max="421" width="11.375" bestFit="1" customWidth="1"/>
    <col min="422" max="422" width="11.625" bestFit="1" customWidth="1"/>
    <col min="423" max="423" width="11.125" bestFit="1" customWidth="1"/>
    <col min="424" max="424" width="11.5" bestFit="1" customWidth="1"/>
    <col min="425" max="425" width="11.625" bestFit="1" customWidth="1"/>
    <col min="426" max="426" width="12" bestFit="1" customWidth="1"/>
    <col min="427" max="427" width="11.5" bestFit="1" customWidth="1"/>
    <col min="428" max="428" width="11.625" bestFit="1" customWidth="1"/>
    <col min="429" max="429" width="11.375" bestFit="1" customWidth="1"/>
    <col min="430" max="430" width="11.625" bestFit="1" customWidth="1"/>
    <col min="431" max="431" width="12.25" bestFit="1" customWidth="1"/>
    <col min="432" max="432" width="10.875" bestFit="1" customWidth="1"/>
    <col min="433" max="435" width="11.75" bestFit="1" customWidth="1"/>
    <col min="436" max="436" width="12" bestFit="1" customWidth="1"/>
    <col min="437" max="438" width="11.125" bestFit="1" customWidth="1"/>
    <col min="439" max="439" width="11.375" bestFit="1" customWidth="1"/>
    <col min="440" max="440" width="11.625" bestFit="1" customWidth="1"/>
    <col min="441" max="443" width="12.25" bestFit="1" customWidth="1"/>
    <col min="444" max="444" width="12.625" bestFit="1" customWidth="1"/>
    <col min="445" max="445" width="11.875" bestFit="1" customWidth="1"/>
    <col min="446" max="446" width="11.625" bestFit="1" customWidth="1"/>
    <col min="447" max="448" width="12.125" bestFit="1" customWidth="1"/>
    <col min="449" max="449" width="12.375" bestFit="1" customWidth="1"/>
    <col min="450" max="450" width="12.5" bestFit="1" customWidth="1"/>
    <col min="451" max="451" width="13.375" bestFit="1" customWidth="1"/>
    <col min="452" max="452" width="13.25" bestFit="1" customWidth="1"/>
    <col min="453" max="453" width="13.75" bestFit="1" customWidth="1"/>
    <col min="454" max="454" width="12.25" bestFit="1" customWidth="1"/>
    <col min="455" max="455" width="12.75" bestFit="1" customWidth="1"/>
    <col min="456" max="456" width="12.125" bestFit="1" customWidth="1"/>
    <col min="457" max="457" width="12.375" bestFit="1" customWidth="1"/>
    <col min="458" max="458" width="13" bestFit="1" customWidth="1"/>
    <col min="459" max="459" width="12.5" bestFit="1" customWidth="1"/>
    <col min="460" max="461" width="11.625" bestFit="1" customWidth="1"/>
    <col min="462" max="462" width="12.5" bestFit="1" customWidth="1"/>
    <col min="463" max="463" width="11.75" bestFit="1" customWidth="1"/>
    <col min="464" max="464" width="12.125" bestFit="1" customWidth="1"/>
    <col min="465" max="465" width="12.75" bestFit="1" customWidth="1"/>
    <col min="466" max="466" width="13" bestFit="1" customWidth="1"/>
    <col min="467" max="467" width="12.25" bestFit="1" customWidth="1"/>
    <col min="468" max="468" width="13.125" bestFit="1" customWidth="1"/>
    <col min="469" max="469" width="11.25" bestFit="1" customWidth="1"/>
    <col min="470" max="470" width="11.125" bestFit="1" customWidth="1"/>
    <col min="471" max="471" width="12" bestFit="1" customWidth="1"/>
    <col min="472" max="472" width="11.75" bestFit="1" customWidth="1"/>
    <col min="473" max="473" width="10.875" bestFit="1" customWidth="1"/>
    <col min="474" max="474" width="11.75" bestFit="1" customWidth="1"/>
    <col min="475" max="475" width="11.5" bestFit="1" customWidth="1"/>
    <col min="476" max="476" width="12.25" bestFit="1" customWidth="1"/>
    <col min="477" max="477" width="11.625" bestFit="1" customWidth="1"/>
    <col min="478" max="478" width="11.125" bestFit="1" customWidth="1"/>
    <col min="479" max="479" width="11.75" bestFit="1" customWidth="1"/>
    <col min="480" max="480" width="11.875" bestFit="1" customWidth="1"/>
    <col min="481" max="481" width="12.625" bestFit="1" customWidth="1"/>
    <col min="482" max="482" width="10.875" bestFit="1" customWidth="1"/>
    <col min="483" max="483" width="12.625" bestFit="1" customWidth="1"/>
    <col min="484" max="484" width="11.25" bestFit="1" customWidth="1"/>
    <col min="485" max="485" width="12" bestFit="1" customWidth="1"/>
    <col min="486" max="486" width="10.875" bestFit="1" customWidth="1"/>
    <col min="487" max="487" width="10.75" bestFit="1" customWidth="1"/>
    <col min="488" max="488" width="11.375" bestFit="1" customWidth="1"/>
    <col min="489" max="489" width="12" bestFit="1" customWidth="1"/>
    <col min="490" max="490" width="11.25" bestFit="1" customWidth="1"/>
    <col min="491" max="492" width="11.5" bestFit="1" customWidth="1"/>
    <col min="493" max="493" width="11.25" bestFit="1" customWidth="1"/>
    <col min="494" max="494" width="11" bestFit="1" customWidth="1"/>
    <col min="495" max="495" width="11.25" bestFit="1" customWidth="1"/>
    <col min="496" max="496" width="12" bestFit="1" customWidth="1"/>
    <col min="497" max="497" width="11.125" bestFit="1" customWidth="1"/>
    <col min="498" max="498" width="11.25" bestFit="1" customWidth="1"/>
    <col min="499" max="499" width="11.625" bestFit="1" customWidth="1"/>
    <col min="500" max="501" width="11.5" bestFit="1" customWidth="1"/>
    <col min="502" max="502" width="11.125" bestFit="1" customWidth="1"/>
    <col min="503" max="503" width="11" bestFit="1" customWidth="1"/>
    <col min="504" max="504" width="11.125" bestFit="1" customWidth="1"/>
    <col min="505" max="505" width="11.375" bestFit="1" customWidth="1"/>
    <col min="506" max="506" width="11.25" bestFit="1" customWidth="1"/>
    <col min="507" max="507" width="10.625" bestFit="1" customWidth="1"/>
    <col min="508" max="508" width="11.75" bestFit="1" customWidth="1"/>
    <col min="509" max="509" width="11.5" bestFit="1" customWidth="1"/>
    <col min="510" max="511" width="12" bestFit="1" customWidth="1"/>
    <col min="512" max="512" width="10.75" bestFit="1" customWidth="1"/>
    <col min="513" max="513" width="11.625" bestFit="1" customWidth="1"/>
    <col min="514" max="514" width="11.375" bestFit="1" customWidth="1"/>
    <col min="515" max="515" width="11.875" bestFit="1" customWidth="1"/>
    <col min="516" max="516" width="11.125" bestFit="1" customWidth="1"/>
    <col min="517" max="517" width="11.25" bestFit="1" customWidth="1"/>
    <col min="518" max="518" width="11.5" bestFit="1" customWidth="1"/>
    <col min="519" max="519" width="10.75" bestFit="1" customWidth="1"/>
    <col min="520" max="520" width="11.375" bestFit="1" customWidth="1"/>
    <col min="521" max="521" width="11.125" bestFit="1" customWidth="1"/>
    <col min="522" max="522" width="11.375" bestFit="1" customWidth="1"/>
    <col min="523" max="523" width="12.125" bestFit="1" customWidth="1"/>
    <col min="524" max="524" width="11" bestFit="1" customWidth="1"/>
    <col min="525" max="525" width="10.875" bestFit="1" customWidth="1"/>
    <col min="526" max="526" width="12" bestFit="1" customWidth="1"/>
    <col min="527" max="527" width="11.75" bestFit="1" customWidth="1"/>
    <col min="528" max="528" width="11.125" bestFit="1" customWidth="1"/>
    <col min="529" max="529" width="12.5" bestFit="1" customWidth="1"/>
    <col min="530" max="530" width="12" bestFit="1" customWidth="1"/>
    <col min="531" max="531" width="11.625" bestFit="1" customWidth="1"/>
    <col min="532" max="532" width="11.125" bestFit="1" customWidth="1"/>
    <col min="533" max="533" width="11" bestFit="1" customWidth="1"/>
    <col min="534" max="534" width="11.75" bestFit="1" customWidth="1"/>
    <col min="535" max="535" width="11.625" bestFit="1" customWidth="1"/>
    <col min="536" max="536" width="11" bestFit="1" customWidth="1"/>
    <col min="537" max="537" width="11.375" bestFit="1" customWidth="1"/>
    <col min="538" max="538" width="11.75" bestFit="1" customWidth="1"/>
    <col min="539" max="539" width="11.625" bestFit="1" customWidth="1"/>
    <col min="540" max="540" width="11.875" bestFit="1" customWidth="1"/>
    <col min="541" max="541" width="11.375" bestFit="1" customWidth="1"/>
    <col min="542" max="542" width="11.5" bestFit="1" customWidth="1"/>
    <col min="543" max="543" width="11.75" bestFit="1" customWidth="1"/>
    <col min="544" max="544" width="12.375" bestFit="1" customWidth="1"/>
    <col min="545" max="545" width="11.5" bestFit="1" customWidth="1"/>
    <col min="546" max="547" width="11.625" bestFit="1" customWidth="1"/>
    <col min="548" max="548" width="11.25" bestFit="1" customWidth="1"/>
    <col min="549" max="549" width="11.625" bestFit="1" customWidth="1"/>
    <col min="550" max="550" width="11.75" bestFit="1" customWidth="1"/>
    <col min="551" max="551" width="11.375" bestFit="1" customWidth="1"/>
    <col min="552" max="552" width="10.5" bestFit="1" customWidth="1"/>
    <col min="553" max="553" width="12.125" bestFit="1" customWidth="1"/>
    <col min="554" max="554" width="10.875" bestFit="1" customWidth="1"/>
    <col min="555" max="555" width="12" bestFit="1" customWidth="1"/>
    <col min="556" max="557" width="11.5" bestFit="1" customWidth="1"/>
    <col min="558" max="558" width="11.875" bestFit="1" customWidth="1"/>
    <col min="559" max="559" width="10.875" bestFit="1" customWidth="1"/>
    <col min="560" max="560" width="12" bestFit="1" customWidth="1"/>
    <col min="561" max="561" width="12.125" bestFit="1" customWidth="1"/>
    <col min="562" max="562" width="11.25" bestFit="1" customWidth="1"/>
    <col min="563" max="563" width="11.625" bestFit="1" customWidth="1"/>
    <col min="564" max="564" width="11" bestFit="1" customWidth="1"/>
    <col min="565" max="565" width="11.75" bestFit="1" customWidth="1"/>
    <col min="566" max="566" width="12.375" bestFit="1" customWidth="1"/>
    <col min="567" max="567" width="12.75" bestFit="1" customWidth="1"/>
    <col min="568" max="568" width="11.5" bestFit="1" customWidth="1"/>
    <col min="569" max="569" width="10.625" bestFit="1" customWidth="1"/>
    <col min="570" max="570" width="11.125" bestFit="1" customWidth="1"/>
    <col min="571" max="571" width="11.25" bestFit="1" customWidth="1"/>
    <col min="572" max="572" width="11.875" bestFit="1" customWidth="1"/>
    <col min="573" max="573" width="11" bestFit="1" customWidth="1"/>
    <col min="574" max="574" width="11.375" bestFit="1" customWidth="1"/>
    <col min="575" max="575" width="12.375" bestFit="1" customWidth="1"/>
    <col min="576" max="576" width="12" bestFit="1" customWidth="1"/>
    <col min="577" max="577" width="10.625" bestFit="1" customWidth="1"/>
    <col min="578" max="578" width="10.5" bestFit="1" customWidth="1"/>
    <col min="579" max="579" width="12.5" bestFit="1" customWidth="1"/>
    <col min="580" max="580" width="11.75" bestFit="1" customWidth="1"/>
    <col min="581" max="581" width="12" bestFit="1" customWidth="1"/>
    <col min="582" max="582" width="12.5" bestFit="1" customWidth="1"/>
    <col min="583" max="583" width="11.75" bestFit="1" customWidth="1"/>
    <col min="584" max="584" width="12.125" bestFit="1" customWidth="1"/>
    <col min="585" max="585" width="11.625" bestFit="1" customWidth="1"/>
    <col min="586" max="586" width="11.75" bestFit="1" customWidth="1"/>
    <col min="587" max="587" width="11.375" bestFit="1" customWidth="1"/>
    <col min="588" max="588" width="11.625" bestFit="1" customWidth="1"/>
    <col min="589" max="589" width="11.875" bestFit="1" customWidth="1"/>
    <col min="590" max="590" width="11.625" bestFit="1" customWidth="1"/>
    <col min="591" max="592" width="12" bestFit="1" customWidth="1"/>
    <col min="593" max="593" width="12.5" bestFit="1" customWidth="1"/>
    <col min="594" max="594" width="11.25" bestFit="1" customWidth="1"/>
    <col min="595" max="595" width="12.5" bestFit="1" customWidth="1"/>
    <col min="596" max="596" width="12.25" bestFit="1" customWidth="1"/>
    <col min="597" max="597" width="11.875" bestFit="1" customWidth="1"/>
    <col min="598" max="598" width="12.375" bestFit="1" customWidth="1"/>
    <col min="599" max="599" width="12.125" bestFit="1" customWidth="1"/>
    <col min="600" max="600" width="12" bestFit="1" customWidth="1"/>
    <col min="601" max="601" width="11.25" bestFit="1" customWidth="1"/>
    <col min="602" max="602" width="11.75" bestFit="1" customWidth="1"/>
    <col min="603" max="603" width="11" bestFit="1" customWidth="1"/>
    <col min="604" max="604" width="11.5" bestFit="1" customWidth="1"/>
    <col min="605" max="605" width="11.25" bestFit="1" customWidth="1"/>
    <col min="606" max="606" width="11.75" bestFit="1" customWidth="1"/>
    <col min="607" max="607" width="12.375" bestFit="1" customWidth="1"/>
    <col min="608" max="608" width="12.125" bestFit="1" customWidth="1"/>
    <col min="609" max="609" width="11.75" bestFit="1" customWidth="1"/>
    <col min="610" max="610" width="12.5" bestFit="1" customWidth="1"/>
    <col min="611" max="611" width="11.375" bestFit="1" customWidth="1"/>
    <col min="612" max="612" width="11.5" bestFit="1" customWidth="1"/>
    <col min="613" max="613" width="12.375" bestFit="1" customWidth="1"/>
    <col min="614" max="614" width="11.75" bestFit="1" customWidth="1"/>
    <col min="615" max="615" width="12.375" bestFit="1" customWidth="1"/>
    <col min="616" max="616" width="12" bestFit="1" customWidth="1"/>
    <col min="617" max="617" width="11.875" bestFit="1" customWidth="1"/>
    <col min="618" max="618" width="11" bestFit="1" customWidth="1"/>
    <col min="619" max="619" width="11.375" bestFit="1" customWidth="1"/>
    <col min="620" max="620" width="11.75" bestFit="1" customWidth="1"/>
    <col min="621" max="621" width="12.125" bestFit="1" customWidth="1"/>
    <col min="622" max="622" width="12.75" bestFit="1" customWidth="1"/>
    <col min="623" max="623" width="11.625" bestFit="1" customWidth="1"/>
    <col min="624" max="624" width="11.375" bestFit="1" customWidth="1"/>
    <col min="625" max="625" width="11.75" bestFit="1" customWidth="1"/>
    <col min="626" max="626" width="12.375" bestFit="1" customWidth="1"/>
    <col min="627" max="627" width="11.75" bestFit="1" customWidth="1"/>
    <col min="628" max="628" width="11.875" bestFit="1" customWidth="1"/>
    <col min="629" max="629" width="11.75" bestFit="1" customWidth="1"/>
    <col min="630" max="630" width="11.375" bestFit="1" customWidth="1"/>
    <col min="631" max="631" width="11.875" bestFit="1" customWidth="1"/>
    <col min="632" max="632" width="12.5" bestFit="1" customWidth="1"/>
    <col min="633" max="635" width="11.375" bestFit="1" customWidth="1"/>
    <col min="636" max="636" width="11.5" bestFit="1" customWidth="1"/>
    <col min="637" max="637" width="11.125" bestFit="1" customWidth="1"/>
    <col min="638" max="638" width="11.75" bestFit="1" customWidth="1"/>
    <col min="639" max="639" width="11.625" bestFit="1" customWidth="1"/>
    <col min="640" max="640" width="11.75" bestFit="1" customWidth="1"/>
    <col min="641" max="641" width="12.375" bestFit="1" customWidth="1"/>
    <col min="642" max="642" width="11.875" bestFit="1" customWidth="1"/>
    <col min="643" max="643" width="13.125" bestFit="1" customWidth="1"/>
    <col min="644" max="644" width="11.5" bestFit="1" customWidth="1"/>
    <col min="645" max="645" width="11.375" bestFit="1" customWidth="1"/>
    <col min="646" max="646" width="12" bestFit="1" customWidth="1"/>
    <col min="647" max="647" width="11.625" bestFit="1" customWidth="1"/>
    <col min="648" max="649" width="11.75" bestFit="1" customWidth="1"/>
    <col min="650" max="650" width="12" bestFit="1" customWidth="1"/>
    <col min="651" max="651" width="11.5" bestFit="1" customWidth="1"/>
    <col min="652" max="653" width="11.875" bestFit="1" customWidth="1"/>
    <col min="654" max="654" width="10.625" bestFit="1" customWidth="1"/>
    <col min="655" max="655" width="10.875" bestFit="1" customWidth="1"/>
    <col min="656" max="656" width="11.125" bestFit="1" customWidth="1"/>
    <col min="657" max="657" width="11.375" bestFit="1" customWidth="1"/>
    <col min="658" max="658" width="11.25" bestFit="1" customWidth="1"/>
    <col min="659" max="659" width="11.375" bestFit="1" customWidth="1"/>
    <col min="660" max="660" width="11.75" bestFit="1" customWidth="1"/>
    <col min="661" max="661" width="10.375" bestFit="1" customWidth="1"/>
    <col min="662" max="662" width="11.75" bestFit="1" customWidth="1"/>
    <col min="663" max="663" width="11.625" bestFit="1" customWidth="1"/>
    <col min="664" max="664" width="11.5" bestFit="1" customWidth="1"/>
    <col min="665" max="665" width="11.875" bestFit="1" customWidth="1"/>
    <col min="666" max="666" width="11.625" bestFit="1" customWidth="1"/>
    <col min="667" max="667" width="12.375" bestFit="1" customWidth="1"/>
    <col min="668" max="670" width="11.75" bestFit="1" customWidth="1"/>
    <col min="671" max="671" width="11.375" bestFit="1" customWidth="1"/>
    <col min="672" max="672" width="10.875" bestFit="1" customWidth="1"/>
    <col min="673" max="673" width="11.25" bestFit="1" customWidth="1"/>
    <col min="674" max="674" width="12" bestFit="1" customWidth="1"/>
    <col min="675" max="675" width="10.375" bestFit="1" customWidth="1"/>
    <col min="676" max="676" width="10.875" bestFit="1" customWidth="1"/>
    <col min="677" max="677" width="10.75" bestFit="1" customWidth="1"/>
    <col min="678" max="678" width="11.25" bestFit="1" customWidth="1"/>
    <col min="679" max="679" width="11.5" bestFit="1" customWidth="1"/>
    <col min="680" max="680" width="11.625" bestFit="1" customWidth="1"/>
    <col min="681" max="681" width="11.375" bestFit="1" customWidth="1"/>
    <col min="682" max="682" width="12.125" bestFit="1" customWidth="1"/>
    <col min="683" max="683" width="11.875" bestFit="1" customWidth="1"/>
    <col min="684" max="684" width="11.375" bestFit="1" customWidth="1"/>
    <col min="685" max="685" width="11.625" bestFit="1" customWidth="1"/>
    <col min="686" max="686" width="12.25" bestFit="1" customWidth="1"/>
    <col min="687" max="687" width="11.125" bestFit="1" customWidth="1"/>
    <col min="688" max="688" width="11.75" bestFit="1" customWidth="1"/>
    <col min="689" max="689" width="12.625" bestFit="1" customWidth="1"/>
    <col min="690" max="690" width="12.25" bestFit="1" customWidth="1"/>
    <col min="691" max="691" width="11.625" bestFit="1" customWidth="1"/>
    <col min="692" max="692" width="11.5" bestFit="1" customWidth="1"/>
    <col min="693" max="693" width="12" bestFit="1" customWidth="1"/>
    <col min="694" max="694" width="12.125" bestFit="1" customWidth="1"/>
    <col min="695" max="695" width="12.5" bestFit="1" customWidth="1"/>
    <col min="696" max="697" width="11.75" bestFit="1" customWidth="1"/>
    <col min="698" max="698" width="12.25" bestFit="1" customWidth="1"/>
    <col min="699" max="699" width="11.375" bestFit="1" customWidth="1"/>
    <col min="700" max="700" width="11.5" bestFit="1" customWidth="1"/>
    <col min="701" max="701" width="11.75" bestFit="1" customWidth="1"/>
    <col min="702" max="702" width="11.875" bestFit="1" customWidth="1"/>
    <col min="703" max="703" width="12.25" bestFit="1" customWidth="1"/>
    <col min="704" max="704" width="11.75" bestFit="1" customWidth="1"/>
    <col min="705" max="705" width="11.375" bestFit="1" customWidth="1"/>
    <col min="706" max="706" width="11.125" bestFit="1" customWidth="1"/>
    <col min="707" max="707" width="11.875" bestFit="1" customWidth="1"/>
    <col min="708" max="708" width="12.375" bestFit="1" customWidth="1"/>
    <col min="709" max="709" width="11.25" bestFit="1" customWidth="1"/>
    <col min="710" max="710" width="11.875" bestFit="1" customWidth="1"/>
    <col min="711" max="711" width="12.5" bestFit="1" customWidth="1"/>
    <col min="712" max="712" width="12.75" bestFit="1" customWidth="1"/>
    <col min="713" max="713" width="12" bestFit="1" customWidth="1"/>
    <col min="714" max="714" width="11.625" bestFit="1" customWidth="1"/>
    <col min="715" max="715" width="12.125" bestFit="1" customWidth="1"/>
    <col min="716" max="716" width="12.75" bestFit="1" customWidth="1"/>
    <col min="717" max="717" width="12.25" bestFit="1" customWidth="1"/>
    <col min="718" max="718" width="11.25" bestFit="1" customWidth="1"/>
    <col min="719" max="719" width="12.125" bestFit="1" customWidth="1"/>
    <col min="720" max="720" width="11.5" bestFit="1" customWidth="1"/>
    <col min="721" max="721" width="11.625" bestFit="1" customWidth="1"/>
    <col min="722" max="722" width="11.5" bestFit="1" customWidth="1"/>
    <col min="723" max="723" width="11.125" bestFit="1" customWidth="1"/>
    <col min="724" max="724" width="11.25" bestFit="1" customWidth="1"/>
    <col min="725" max="725" width="11.375" bestFit="1" customWidth="1"/>
    <col min="726" max="726" width="12" bestFit="1" customWidth="1"/>
    <col min="727" max="727" width="12.125" bestFit="1" customWidth="1"/>
    <col min="728" max="728" width="11.75" bestFit="1" customWidth="1"/>
    <col min="729" max="729" width="12.125" bestFit="1" customWidth="1"/>
    <col min="730" max="730" width="11.125" bestFit="1" customWidth="1"/>
    <col min="731" max="731" width="12.25" bestFit="1" customWidth="1"/>
    <col min="732" max="732" width="11" bestFit="1" customWidth="1"/>
    <col min="733" max="733" width="11.75" bestFit="1" customWidth="1"/>
    <col min="734" max="734" width="11.375" bestFit="1" customWidth="1"/>
    <col min="735" max="735" width="11.25" bestFit="1" customWidth="1"/>
    <col min="736" max="736" width="11.375" bestFit="1" customWidth="1"/>
    <col min="737" max="737" width="11" bestFit="1" customWidth="1"/>
    <col min="738" max="738" width="11.75" bestFit="1" customWidth="1"/>
    <col min="739" max="739" width="11.375" bestFit="1" customWidth="1"/>
    <col min="740" max="740" width="11.75" bestFit="1" customWidth="1"/>
    <col min="741" max="741" width="11.125" bestFit="1" customWidth="1"/>
    <col min="742" max="742" width="12.125" bestFit="1" customWidth="1"/>
    <col min="743" max="743" width="11" bestFit="1" customWidth="1"/>
    <col min="744" max="744" width="11.25" bestFit="1" customWidth="1"/>
    <col min="745" max="745" width="11.375" bestFit="1" customWidth="1"/>
    <col min="746" max="746" width="11.125" bestFit="1" customWidth="1"/>
    <col min="747" max="747" width="11.875" bestFit="1" customWidth="1"/>
    <col min="748" max="748" width="11.625" bestFit="1" customWidth="1"/>
    <col min="749" max="749" width="12.375" bestFit="1" customWidth="1"/>
    <col min="750" max="750" width="11.25" bestFit="1" customWidth="1"/>
    <col min="751" max="751" width="11.875" bestFit="1" customWidth="1"/>
    <col min="752" max="752" width="11.375" bestFit="1" customWidth="1"/>
    <col min="753" max="753" width="12" bestFit="1" customWidth="1"/>
    <col min="754" max="754" width="12.625" bestFit="1" customWidth="1"/>
    <col min="755" max="755" width="11.375" bestFit="1" customWidth="1"/>
    <col min="756" max="756" width="11.5" bestFit="1" customWidth="1"/>
    <col min="757" max="757" width="11.875" bestFit="1" customWidth="1"/>
    <col min="758" max="758" width="12.125" bestFit="1" customWidth="1"/>
    <col min="759" max="759" width="13.125" bestFit="1" customWidth="1"/>
    <col min="760" max="760" width="11.75" bestFit="1" customWidth="1"/>
    <col min="761" max="761" width="13" bestFit="1" customWidth="1"/>
    <col min="762" max="762" width="12.25" bestFit="1" customWidth="1"/>
    <col min="763" max="763" width="13.125" bestFit="1" customWidth="1"/>
    <col min="764" max="764" width="13.625" bestFit="1" customWidth="1"/>
    <col min="765" max="765" width="11.75" bestFit="1" customWidth="1"/>
    <col min="766" max="766" width="11.625" bestFit="1" customWidth="1"/>
    <col min="767" max="767" width="12" bestFit="1" customWidth="1"/>
    <col min="768" max="768" width="13.125" bestFit="1" customWidth="1"/>
    <col min="769" max="769" width="11.25" bestFit="1" customWidth="1"/>
    <col min="770" max="770" width="11.625" bestFit="1" customWidth="1"/>
    <col min="771" max="771" width="11.25" bestFit="1" customWidth="1"/>
    <col min="772" max="772" width="11" bestFit="1" customWidth="1"/>
    <col min="773" max="774" width="11.125" bestFit="1" customWidth="1"/>
    <col min="775" max="775" width="11.75" bestFit="1" customWidth="1"/>
    <col min="776" max="776" width="11.375" bestFit="1" customWidth="1"/>
    <col min="777" max="777" width="11.125" bestFit="1" customWidth="1"/>
    <col min="778" max="778" width="11.375" bestFit="1" customWidth="1"/>
    <col min="779" max="779" width="12.25" bestFit="1" customWidth="1"/>
    <col min="780" max="781" width="11.375" bestFit="1" customWidth="1"/>
    <col min="782" max="782" width="11.625" bestFit="1" customWidth="1"/>
    <col min="783" max="783" width="12" bestFit="1" customWidth="1"/>
    <col min="784" max="784" width="11.25" bestFit="1" customWidth="1"/>
    <col min="785" max="785" width="11.875" bestFit="1" customWidth="1"/>
    <col min="786" max="786" width="11" bestFit="1" customWidth="1"/>
    <col min="787" max="787" width="11.375" bestFit="1" customWidth="1"/>
    <col min="788" max="788" width="11.125" bestFit="1" customWidth="1"/>
    <col min="789" max="790" width="11.375" bestFit="1" customWidth="1"/>
    <col min="791" max="791" width="11.875" bestFit="1" customWidth="1"/>
    <col min="792" max="792" width="10.75" bestFit="1" customWidth="1"/>
    <col min="793" max="793" width="11.875" bestFit="1" customWidth="1"/>
    <col min="794" max="794" width="11.5" bestFit="1" customWidth="1"/>
    <col min="795" max="795" width="11.375" bestFit="1" customWidth="1"/>
    <col min="796" max="796" width="11.5" bestFit="1" customWidth="1"/>
    <col min="797" max="797" width="11.625" bestFit="1" customWidth="1"/>
    <col min="798" max="798" width="10.875" bestFit="1" customWidth="1"/>
    <col min="799" max="799" width="11.5" bestFit="1" customWidth="1"/>
    <col min="800" max="800" width="12.125" bestFit="1" customWidth="1"/>
    <col min="801" max="801" width="11.25" bestFit="1" customWidth="1"/>
    <col min="802" max="802" width="11.625" bestFit="1" customWidth="1"/>
    <col min="803" max="803" width="11.25" bestFit="1" customWidth="1"/>
    <col min="804" max="804" width="11.5" bestFit="1" customWidth="1"/>
    <col min="805" max="805" width="11.25" bestFit="1" customWidth="1"/>
    <col min="806" max="806" width="12" bestFit="1" customWidth="1"/>
    <col min="807" max="807" width="12.5" bestFit="1" customWidth="1"/>
    <col min="808" max="808" width="10.875" bestFit="1" customWidth="1"/>
    <col min="809" max="809" width="10.75" bestFit="1" customWidth="1"/>
    <col min="810" max="810" width="11.5" bestFit="1" customWidth="1"/>
    <col min="811" max="811" width="11.25" bestFit="1" customWidth="1"/>
    <col min="812" max="812" width="11.625" bestFit="1" customWidth="1"/>
    <col min="813" max="813" width="11.375" bestFit="1" customWidth="1"/>
    <col min="814" max="814" width="11.25" bestFit="1" customWidth="1"/>
    <col min="815" max="815" width="11.625" bestFit="1" customWidth="1"/>
    <col min="816" max="816" width="11.25" bestFit="1" customWidth="1"/>
    <col min="817" max="817" width="11.5" bestFit="1" customWidth="1"/>
    <col min="818" max="818" width="11.375" bestFit="1" customWidth="1"/>
    <col min="819" max="819" width="11.125" bestFit="1" customWidth="1"/>
    <col min="820" max="820" width="12.75" bestFit="1" customWidth="1"/>
    <col min="821" max="821" width="12.375" bestFit="1" customWidth="1"/>
    <col min="822" max="822" width="11.25" bestFit="1" customWidth="1"/>
    <col min="823" max="823" width="11.5" bestFit="1" customWidth="1"/>
    <col min="824" max="824" width="11.125" bestFit="1" customWidth="1"/>
    <col min="825" max="825" width="11.875" bestFit="1" customWidth="1"/>
    <col min="826" max="826" width="12" bestFit="1" customWidth="1"/>
    <col min="827" max="827" width="11.75" bestFit="1" customWidth="1"/>
    <col min="828" max="828" width="11.625" bestFit="1" customWidth="1"/>
    <col min="829" max="829" width="10.75" bestFit="1" customWidth="1"/>
    <col min="830" max="830" width="11" bestFit="1" customWidth="1"/>
    <col min="831" max="831" width="11.5" bestFit="1" customWidth="1"/>
    <col min="832" max="832" width="11.75" bestFit="1" customWidth="1"/>
    <col min="833" max="833" width="10.875" bestFit="1" customWidth="1"/>
    <col min="834" max="834" width="11.125" bestFit="1" customWidth="1"/>
    <col min="835" max="835" width="12.25" bestFit="1" customWidth="1"/>
    <col min="836" max="836" width="11.5" bestFit="1" customWidth="1"/>
    <col min="837" max="837" width="11.875" bestFit="1" customWidth="1"/>
    <col min="838" max="838" width="11.625" bestFit="1" customWidth="1"/>
    <col min="839" max="839" width="11.5" bestFit="1" customWidth="1"/>
    <col min="840" max="840" width="11.625" bestFit="1" customWidth="1"/>
    <col min="841" max="841" width="10.875" bestFit="1" customWidth="1"/>
    <col min="842" max="842" width="11.75" bestFit="1" customWidth="1"/>
    <col min="843" max="843" width="11.375" bestFit="1" customWidth="1"/>
    <col min="844" max="844" width="11.625" bestFit="1" customWidth="1"/>
    <col min="845" max="845" width="10.875" bestFit="1" customWidth="1"/>
    <col min="846" max="846" width="11.25" bestFit="1" customWidth="1"/>
    <col min="847" max="847" width="10.625" bestFit="1" customWidth="1"/>
    <col min="848" max="848" width="11.375" bestFit="1" customWidth="1"/>
    <col min="849" max="849" width="12" bestFit="1" customWidth="1"/>
    <col min="850" max="850" width="11.875" bestFit="1" customWidth="1"/>
    <col min="851" max="851" width="11.75" bestFit="1" customWidth="1"/>
    <col min="852" max="852" width="11.5" bestFit="1" customWidth="1"/>
    <col min="853" max="853" width="11.25" bestFit="1" customWidth="1"/>
    <col min="854" max="855" width="10.875" bestFit="1" customWidth="1"/>
    <col min="856" max="856" width="11.375" bestFit="1" customWidth="1"/>
    <col min="857" max="857" width="12.25" bestFit="1" customWidth="1"/>
    <col min="858" max="858" width="11.75" bestFit="1" customWidth="1"/>
    <col min="859" max="859" width="11.875" bestFit="1" customWidth="1"/>
    <col min="860" max="860" width="11.25" bestFit="1" customWidth="1"/>
    <col min="861" max="861" width="11.5" bestFit="1" customWidth="1"/>
    <col min="862" max="862" width="12.25" bestFit="1" customWidth="1"/>
    <col min="863" max="863" width="11.75" bestFit="1" customWidth="1"/>
    <col min="864" max="864" width="11.5" bestFit="1" customWidth="1"/>
    <col min="865" max="865" width="11" bestFit="1" customWidth="1"/>
    <col min="866" max="866" width="11.625" bestFit="1" customWidth="1"/>
    <col min="867" max="867" width="12.125" bestFit="1" customWidth="1"/>
    <col min="868" max="868" width="11.625" bestFit="1" customWidth="1"/>
    <col min="869" max="869" width="12.375" bestFit="1" customWidth="1"/>
    <col min="870" max="871" width="12.125" bestFit="1" customWidth="1"/>
    <col min="872" max="872" width="11.875" bestFit="1" customWidth="1"/>
    <col min="873" max="874" width="12.125" bestFit="1" customWidth="1"/>
    <col min="875" max="875" width="12.375" bestFit="1" customWidth="1"/>
    <col min="876" max="876" width="11.75" bestFit="1" customWidth="1"/>
    <col min="877" max="877" width="11.875" bestFit="1" customWidth="1"/>
    <col min="878" max="878" width="12.375" bestFit="1" customWidth="1"/>
    <col min="879" max="879" width="11.875" bestFit="1" customWidth="1"/>
    <col min="880" max="880" width="11.75" bestFit="1" customWidth="1"/>
    <col min="881" max="881" width="11.625" bestFit="1" customWidth="1"/>
    <col min="882" max="882" width="12.75" bestFit="1" customWidth="1"/>
    <col min="883" max="883" width="12.25" bestFit="1" customWidth="1"/>
    <col min="884" max="884" width="13.25" bestFit="1" customWidth="1"/>
    <col min="885" max="885" width="11.25" bestFit="1" customWidth="1"/>
    <col min="886" max="886" width="12.5" bestFit="1" customWidth="1"/>
    <col min="887" max="887" width="11.125" bestFit="1" customWidth="1"/>
    <col min="888" max="888" width="12.5" bestFit="1" customWidth="1"/>
    <col min="889" max="889" width="12.625" bestFit="1" customWidth="1"/>
    <col min="890" max="890" width="11.125" bestFit="1" customWidth="1"/>
    <col min="891" max="891" width="12.625" bestFit="1" customWidth="1"/>
    <col min="892" max="892" width="11.375" bestFit="1" customWidth="1"/>
    <col min="893" max="893" width="11.75" bestFit="1" customWidth="1"/>
    <col min="894" max="894" width="11.625" bestFit="1" customWidth="1"/>
    <col min="895" max="895" width="11.375" bestFit="1" customWidth="1"/>
    <col min="896" max="897" width="11.125" bestFit="1" customWidth="1"/>
    <col min="898" max="898" width="12" bestFit="1" customWidth="1"/>
    <col min="899" max="900" width="11.875" bestFit="1" customWidth="1"/>
    <col min="901" max="901" width="11.125" bestFit="1" customWidth="1"/>
    <col min="902" max="902" width="11.75" bestFit="1" customWidth="1"/>
    <col min="903" max="903" width="11.625" bestFit="1" customWidth="1"/>
    <col min="904" max="904" width="11.375" bestFit="1" customWidth="1"/>
    <col min="905" max="905" width="12.375" bestFit="1" customWidth="1"/>
    <col min="906" max="907" width="11.75" bestFit="1" customWidth="1"/>
    <col min="908" max="908" width="11.25" bestFit="1" customWidth="1"/>
    <col min="909" max="909" width="11.625" bestFit="1" customWidth="1"/>
    <col min="910" max="910" width="12.375" bestFit="1" customWidth="1"/>
    <col min="911" max="911" width="12" bestFit="1" customWidth="1"/>
    <col min="912" max="912" width="11.625" bestFit="1" customWidth="1"/>
    <col min="913" max="914" width="11.75" bestFit="1" customWidth="1"/>
    <col min="915" max="915" width="11.375" bestFit="1" customWidth="1"/>
    <col min="916" max="916" width="11.75" bestFit="1" customWidth="1"/>
    <col min="917" max="917" width="12" bestFit="1" customWidth="1"/>
    <col min="918" max="918" width="11.25" bestFit="1" customWidth="1"/>
    <col min="919" max="919" width="12.125" bestFit="1" customWidth="1"/>
    <col min="920" max="921" width="11.625" bestFit="1" customWidth="1"/>
    <col min="922" max="922" width="11.25" bestFit="1" customWidth="1"/>
    <col min="923" max="923" width="11.5" bestFit="1" customWidth="1"/>
    <col min="924" max="924" width="12.5" bestFit="1" customWidth="1"/>
    <col min="925" max="925" width="12.375" bestFit="1" customWidth="1"/>
    <col min="926" max="926" width="12.125" bestFit="1" customWidth="1"/>
    <col min="927" max="927" width="11.375" bestFit="1" customWidth="1"/>
    <col min="928" max="928" width="11.875" bestFit="1" customWidth="1"/>
    <col min="929" max="929" width="12" bestFit="1" customWidth="1"/>
    <col min="930" max="930" width="11.375" bestFit="1" customWidth="1"/>
    <col min="931" max="931" width="11.125" bestFit="1" customWidth="1"/>
    <col min="932" max="932" width="11.375" bestFit="1" customWidth="1"/>
    <col min="933" max="933" width="11" bestFit="1" customWidth="1"/>
    <col min="934" max="934" width="11.75" bestFit="1" customWidth="1"/>
    <col min="935" max="935" width="11.625" bestFit="1" customWidth="1"/>
    <col min="936" max="936" width="10.75" bestFit="1" customWidth="1"/>
    <col min="937" max="937" width="11.5" bestFit="1" customWidth="1"/>
    <col min="938" max="938" width="12" bestFit="1" customWidth="1"/>
    <col min="939" max="939" width="12.375" bestFit="1" customWidth="1"/>
    <col min="940" max="940" width="11.125" bestFit="1" customWidth="1"/>
    <col min="941" max="941" width="11.75" bestFit="1" customWidth="1"/>
    <col min="942" max="942" width="12" bestFit="1" customWidth="1"/>
    <col min="943" max="944" width="11.625" bestFit="1" customWidth="1"/>
    <col min="945" max="945" width="11.25" bestFit="1" customWidth="1"/>
    <col min="946" max="946" width="11.625" bestFit="1" customWidth="1"/>
    <col min="947" max="947" width="11.25" bestFit="1" customWidth="1"/>
    <col min="948" max="949" width="11.125" bestFit="1" customWidth="1"/>
    <col min="950" max="950" width="11.5" bestFit="1" customWidth="1"/>
    <col min="951" max="951" width="11" bestFit="1" customWidth="1"/>
    <col min="952" max="952" width="12" bestFit="1" customWidth="1"/>
    <col min="953" max="953" width="10.625" bestFit="1" customWidth="1"/>
    <col min="954" max="954" width="12.625" bestFit="1" customWidth="1"/>
    <col min="955" max="955" width="11.875" bestFit="1" customWidth="1"/>
    <col min="956" max="956" width="12.25" bestFit="1" customWidth="1"/>
    <col min="957" max="957" width="11.375" bestFit="1" customWidth="1"/>
    <col min="958" max="958" width="10.75" bestFit="1" customWidth="1"/>
    <col min="959" max="959" width="12.25" bestFit="1" customWidth="1"/>
    <col min="960" max="960" width="12.125" bestFit="1" customWidth="1"/>
    <col min="961" max="961" width="11.625" bestFit="1" customWidth="1"/>
    <col min="962" max="963" width="12.25" bestFit="1" customWidth="1"/>
    <col min="964" max="965" width="11.875" bestFit="1" customWidth="1"/>
    <col min="966" max="966" width="11.125" bestFit="1" customWidth="1"/>
    <col min="967" max="967" width="12.625" bestFit="1" customWidth="1"/>
    <col min="968" max="968" width="11.875" bestFit="1" customWidth="1"/>
    <col min="969" max="969" width="12.375" bestFit="1" customWidth="1"/>
    <col min="970" max="970" width="12.75" bestFit="1" customWidth="1"/>
    <col min="971" max="971" width="12.625" bestFit="1" customWidth="1"/>
    <col min="972" max="973" width="12.25" bestFit="1" customWidth="1"/>
    <col min="974" max="974" width="12.125" bestFit="1" customWidth="1"/>
    <col min="975" max="976" width="11.5" bestFit="1" customWidth="1"/>
    <col min="977" max="977" width="12.5" bestFit="1" customWidth="1"/>
    <col min="978" max="978" width="12.25" bestFit="1" customWidth="1"/>
    <col min="979" max="979" width="12.375" bestFit="1" customWidth="1"/>
    <col min="980" max="980" width="12" bestFit="1" customWidth="1"/>
    <col min="981" max="981" width="11.625" bestFit="1" customWidth="1"/>
    <col min="982" max="982" width="11.125" bestFit="1" customWidth="1"/>
    <col min="983" max="984" width="11.375" bestFit="1" customWidth="1"/>
    <col min="985" max="985" width="11.875" bestFit="1" customWidth="1"/>
    <col min="986" max="986" width="12.75" bestFit="1" customWidth="1"/>
    <col min="987" max="987" width="12.25" bestFit="1" customWidth="1"/>
    <col min="988" max="988" width="11" bestFit="1" customWidth="1"/>
    <col min="989" max="989" width="12.25" bestFit="1" customWidth="1"/>
    <col min="990" max="990" width="11.875" bestFit="1" customWidth="1"/>
    <col min="991" max="991" width="11" bestFit="1" customWidth="1"/>
    <col min="992" max="992" width="11.625" bestFit="1" customWidth="1"/>
    <col min="993" max="993" width="12.25" bestFit="1" customWidth="1"/>
    <col min="994" max="994" width="12" bestFit="1" customWidth="1"/>
    <col min="995" max="995" width="12.25" bestFit="1" customWidth="1"/>
    <col min="996" max="996" width="11.75" bestFit="1" customWidth="1"/>
    <col min="997" max="997" width="11.625" bestFit="1" customWidth="1"/>
    <col min="998" max="998" width="11.75" bestFit="1" customWidth="1"/>
    <col min="999" max="999" width="12.5" bestFit="1" customWidth="1"/>
    <col min="1000" max="1000" width="11.25" bestFit="1" customWidth="1"/>
    <col min="1001" max="1001" width="12.125" bestFit="1" customWidth="1"/>
    <col min="1002" max="1002" width="11.625" bestFit="1" customWidth="1"/>
    <col min="1003" max="1003" width="12.125" bestFit="1" customWidth="1"/>
    <col min="1004" max="1004" width="11.375" bestFit="1" customWidth="1"/>
    <col min="1005" max="1006" width="12" bestFit="1" customWidth="1"/>
    <col min="1007" max="1007" width="11.75" bestFit="1" customWidth="1"/>
    <col min="1008" max="1008" width="10.625" bestFit="1" customWidth="1"/>
    <col min="1009" max="1009" width="11.5" bestFit="1" customWidth="1"/>
    <col min="1010" max="1010" width="12.5" bestFit="1" customWidth="1"/>
    <col min="1011" max="1011" width="12.125" bestFit="1" customWidth="1"/>
    <col min="1012" max="1012" width="11.375" bestFit="1" customWidth="1"/>
    <col min="1013" max="1013" width="11.625" bestFit="1" customWidth="1"/>
    <col min="1014" max="1014" width="11.25" bestFit="1" customWidth="1"/>
    <col min="1015" max="1016" width="11.875" bestFit="1" customWidth="1"/>
    <col min="1017" max="1017" width="11.125" bestFit="1" customWidth="1"/>
    <col min="1018" max="1018" width="12" bestFit="1" customWidth="1"/>
    <col min="1019" max="1019" width="11.875" bestFit="1" customWidth="1"/>
    <col min="1020" max="1020" width="12" bestFit="1" customWidth="1"/>
    <col min="1021" max="1023" width="12.375" bestFit="1" customWidth="1"/>
    <col min="1024" max="1024" width="12.625" bestFit="1" customWidth="1"/>
    <col min="1025" max="1025" width="11.875" bestFit="1" customWidth="1"/>
    <col min="1026" max="1026" width="12.375" bestFit="1" customWidth="1"/>
    <col min="1027" max="1027" width="11.625" bestFit="1" customWidth="1"/>
    <col min="1028" max="1028" width="11.5" bestFit="1" customWidth="1"/>
    <col min="1029" max="1029" width="11.125" bestFit="1" customWidth="1"/>
    <col min="1030" max="1030" width="11.375" bestFit="1" customWidth="1"/>
    <col min="1031" max="1031" width="12" bestFit="1" customWidth="1"/>
    <col min="1032" max="1032" width="11.375" bestFit="1" customWidth="1"/>
    <col min="1033" max="1033" width="11.625" bestFit="1" customWidth="1"/>
    <col min="1034" max="1034" width="11.75" bestFit="1" customWidth="1"/>
    <col min="1035" max="1036" width="12.375" bestFit="1" customWidth="1"/>
    <col min="1037" max="1038" width="12.25" bestFit="1" customWidth="1"/>
    <col min="1039" max="1039" width="11.375" bestFit="1" customWidth="1"/>
    <col min="1040" max="1040" width="11.75" bestFit="1" customWidth="1"/>
    <col min="1041" max="1041" width="11.125" bestFit="1" customWidth="1"/>
    <col min="1042" max="1042" width="12.625" bestFit="1" customWidth="1"/>
    <col min="1043" max="1043" width="11.875" bestFit="1" customWidth="1"/>
    <col min="1044" max="1044" width="12" bestFit="1" customWidth="1"/>
    <col min="1045" max="1045" width="10.75" bestFit="1" customWidth="1"/>
    <col min="1046" max="1046" width="11.625" bestFit="1" customWidth="1"/>
    <col min="1047" max="1047" width="12.5" bestFit="1" customWidth="1"/>
    <col min="1048" max="1048" width="11.375" bestFit="1" customWidth="1"/>
    <col min="1049" max="1049" width="10.75" bestFit="1" customWidth="1"/>
    <col min="1050" max="1050" width="11.625" bestFit="1" customWidth="1"/>
    <col min="1051" max="1051" width="10.875" bestFit="1" customWidth="1"/>
    <col min="1052" max="1052" width="11.5" bestFit="1" customWidth="1"/>
    <col min="1053" max="1053" width="10.75" bestFit="1" customWidth="1"/>
    <col min="1054" max="1054" width="11.125" bestFit="1" customWidth="1"/>
    <col min="1055" max="1055" width="11.875" bestFit="1" customWidth="1"/>
    <col min="1056" max="1056" width="11.5" bestFit="1" customWidth="1"/>
    <col min="1057" max="1057" width="11.25" bestFit="1" customWidth="1"/>
    <col min="1058" max="1058" width="12.5" bestFit="1" customWidth="1"/>
    <col min="1059" max="1059" width="12.25" bestFit="1" customWidth="1"/>
    <col min="1060" max="1060" width="11.75" bestFit="1" customWidth="1"/>
    <col min="1061" max="1061" width="11.375" bestFit="1" customWidth="1"/>
    <col min="1062" max="1062" width="11.5" bestFit="1" customWidth="1"/>
    <col min="1063" max="1064" width="11.625" bestFit="1" customWidth="1"/>
    <col min="1065" max="1065" width="12.375" bestFit="1" customWidth="1"/>
    <col min="1066" max="1066" width="12.5" bestFit="1" customWidth="1"/>
    <col min="1067" max="1067" width="11.25" bestFit="1" customWidth="1"/>
    <col min="1068" max="1068" width="12" bestFit="1" customWidth="1"/>
    <col min="1069" max="1070" width="11.625" bestFit="1" customWidth="1"/>
    <col min="1071" max="1071" width="12.375" bestFit="1" customWidth="1"/>
    <col min="1072" max="1072" width="11.5" bestFit="1" customWidth="1"/>
    <col min="1073" max="1073" width="11.25" bestFit="1" customWidth="1"/>
    <col min="1074" max="1074" width="11" bestFit="1" customWidth="1"/>
    <col min="1075" max="1075" width="11.625" bestFit="1" customWidth="1"/>
    <col min="1076" max="1076" width="11.875" bestFit="1" customWidth="1"/>
    <col min="1077" max="1077" width="12.25" bestFit="1" customWidth="1"/>
    <col min="1078" max="1078" width="12.125" bestFit="1" customWidth="1"/>
    <col min="1079" max="1079" width="12" bestFit="1" customWidth="1"/>
    <col min="1080" max="1081" width="12.375" bestFit="1" customWidth="1"/>
    <col min="1082" max="1082" width="12.25" bestFit="1" customWidth="1"/>
    <col min="1083" max="1084" width="11.5" bestFit="1" customWidth="1"/>
    <col min="1085" max="1085" width="11" bestFit="1" customWidth="1"/>
    <col min="1086" max="1086" width="11.375" bestFit="1" customWidth="1"/>
    <col min="1087" max="1087" width="11.75" bestFit="1" customWidth="1"/>
    <col min="1088" max="1088" width="11.375" bestFit="1" customWidth="1"/>
    <col min="1089" max="1089" width="12.25" bestFit="1" customWidth="1"/>
    <col min="1090" max="1090" width="11.875" bestFit="1" customWidth="1"/>
    <col min="1091" max="1091" width="12" bestFit="1" customWidth="1"/>
    <col min="1092" max="1092" width="11.25" bestFit="1" customWidth="1"/>
    <col min="1093" max="1093" width="12.125" bestFit="1" customWidth="1"/>
    <col min="1094" max="1094" width="11.25" bestFit="1" customWidth="1"/>
    <col min="1095" max="1095" width="10.75" bestFit="1" customWidth="1"/>
    <col min="1096" max="1096" width="11.25" bestFit="1" customWidth="1"/>
    <col min="1097" max="1097" width="11.875" bestFit="1" customWidth="1"/>
    <col min="1098" max="1098" width="11.625" bestFit="1" customWidth="1"/>
    <col min="1099" max="1099" width="12" bestFit="1" customWidth="1"/>
    <col min="1100" max="1100" width="10.625" bestFit="1" customWidth="1"/>
    <col min="1101" max="1101" width="11.625" bestFit="1" customWidth="1"/>
    <col min="1102" max="1102" width="11.375" bestFit="1" customWidth="1"/>
    <col min="1103" max="1103" width="11.875" bestFit="1" customWidth="1"/>
    <col min="1104" max="1104" width="12" bestFit="1" customWidth="1"/>
    <col min="1105" max="1105" width="11" bestFit="1" customWidth="1"/>
    <col min="1106" max="1106" width="11.5" bestFit="1" customWidth="1"/>
    <col min="1107" max="1107" width="11.375" bestFit="1" customWidth="1"/>
    <col min="1108" max="1109" width="12" bestFit="1" customWidth="1"/>
    <col min="1110" max="1110" width="11.5" bestFit="1" customWidth="1"/>
    <col min="1111" max="1111" width="11.125" bestFit="1" customWidth="1"/>
    <col min="1112" max="1112" width="11.25" bestFit="1" customWidth="1"/>
    <col min="1113" max="1113" width="11.875" bestFit="1" customWidth="1"/>
    <col min="1114" max="1114" width="11.75" bestFit="1" customWidth="1"/>
    <col min="1115" max="1115" width="11.875" bestFit="1" customWidth="1"/>
    <col min="1116" max="1116" width="12.125" bestFit="1" customWidth="1"/>
    <col min="1117" max="1117" width="11.75" bestFit="1" customWidth="1"/>
    <col min="1118" max="1119" width="11.375" bestFit="1" customWidth="1"/>
    <col min="1120" max="1120" width="12.125" bestFit="1" customWidth="1"/>
    <col min="1121" max="1121" width="11.5" bestFit="1" customWidth="1"/>
    <col min="1122" max="1122" width="11.125" bestFit="1" customWidth="1"/>
    <col min="1123" max="1124" width="11.5" bestFit="1" customWidth="1"/>
    <col min="1125" max="1125" width="10.75" bestFit="1" customWidth="1"/>
    <col min="1126" max="1126" width="11.625" bestFit="1" customWidth="1"/>
    <col min="1127" max="1127" width="12.125" bestFit="1" customWidth="1"/>
    <col min="1128" max="1128" width="11.875" bestFit="1" customWidth="1"/>
    <col min="1129" max="1129" width="11.5" bestFit="1" customWidth="1"/>
    <col min="1130" max="1130" width="11" bestFit="1" customWidth="1"/>
    <col min="1131" max="1131" width="12" bestFit="1" customWidth="1"/>
    <col min="1132" max="1133" width="11.625" bestFit="1" customWidth="1"/>
    <col min="1134" max="1134" width="12.625" bestFit="1" customWidth="1"/>
    <col min="1135" max="1135" width="11.5" bestFit="1" customWidth="1"/>
    <col min="1136" max="1136" width="11.375" bestFit="1" customWidth="1"/>
    <col min="1137" max="1137" width="12" bestFit="1" customWidth="1"/>
    <col min="1138" max="1138" width="12.25" bestFit="1" customWidth="1"/>
    <col min="1139" max="1139" width="11.25" bestFit="1" customWidth="1"/>
    <col min="1140" max="1140" width="11.125" bestFit="1" customWidth="1"/>
    <col min="1141" max="1141" width="10.25" bestFit="1" customWidth="1"/>
    <col min="1142" max="1142" width="11.5" bestFit="1" customWidth="1"/>
    <col min="1143" max="1143" width="11.25" bestFit="1" customWidth="1"/>
    <col min="1144" max="1144" width="11.375" bestFit="1" customWidth="1"/>
    <col min="1145" max="1145" width="12.125" bestFit="1" customWidth="1"/>
    <col min="1146" max="1146" width="11" bestFit="1" customWidth="1"/>
    <col min="1147" max="1147" width="12" bestFit="1" customWidth="1"/>
    <col min="1148" max="1148" width="11.5" bestFit="1" customWidth="1"/>
    <col min="1149" max="1149" width="11" bestFit="1" customWidth="1"/>
    <col min="1150" max="1150" width="12.125" bestFit="1" customWidth="1"/>
    <col min="1151" max="1151" width="11.5" bestFit="1" customWidth="1"/>
    <col min="1152" max="1152" width="11.375" bestFit="1" customWidth="1"/>
    <col min="1153" max="1153" width="11.625" bestFit="1" customWidth="1"/>
    <col min="1154" max="1154" width="11.75" bestFit="1" customWidth="1"/>
    <col min="1155" max="1155" width="12.125" bestFit="1" customWidth="1"/>
    <col min="1156" max="1156" width="12.5" bestFit="1" customWidth="1"/>
    <col min="1157" max="1157" width="11.375" bestFit="1" customWidth="1"/>
    <col min="1158" max="1158" width="12" bestFit="1" customWidth="1"/>
    <col min="1159" max="1159" width="12.125" bestFit="1" customWidth="1"/>
    <col min="1160" max="1160" width="11.625" bestFit="1" customWidth="1"/>
    <col min="1161" max="1161" width="11.75" bestFit="1" customWidth="1"/>
    <col min="1162" max="1162" width="11.625" bestFit="1" customWidth="1"/>
    <col min="1163" max="1163" width="11.75" bestFit="1" customWidth="1"/>
    <col min="1164" max="1164" width="11.625" bestFit="1" customWidth="1"/>
    <col min="1165" max="1165" width="11.5" bestFit="1" customWidth="1"/>
    <col min="1166" max="1166" width="12.125" bestFit="1" customWidth="1"/>
    <col min="1167" max="1167" width="11.25" bestFit="1" customWidth="1"/>
    <col min="1168" max="1168" width="12" bestFit="1" customWidth="1"/>
    <col min="1169" max="1169" width="12.125" bestFit="1" customWidth="1"/>
    <col min="1170" max="1173" width="11.75" bestFit="1" customWidth="1"/>
    <col min="1174" max="1174" width="13.125" bestFit="1" customWidth="1"/>
    <col min="1175" max="1175" width="12.5" bestFit="1" customWidth="1"/>
    <col min="1176" max="1176" width="13.25" bestFit="1" customWidth="1"/>
    <col min="1177" max="1177" width="11.5" bestFit="1" customWidth="1"/>
    <col min="1178" max="1178" width="11.75" bestFit="1" customWidth="1"/>
    <col min="1179" max="1179" width="12.125" bestFit="1" customWidth="1"/>
    <col min="1180" max="1180" width="11.75" bestFit="1" customWidth="1"/>
    <col min="1181" max="1181" width="12.125" bestFit="1" customWidth="1"/>
    <col min="1182" max="1182" width="11.875" bestFit="1" customWidth="1"/>
    <col min="1183" max="1183" width="11.75" bestFit="1" customWidth="1"/>
    <col min="1184" max="1184" width="11.25" bestFit="1" customWidth="1"/>
    <col min="1185" max="1185" width="11.875" bestFit="1" customWidth="1"/>
    <col min="1186" max="1186" width="11.75" bestFit="1" customWidth="1"/>
    <col min="1187" max="1187" width="11.125" bestFit="1" customWidth="1"/>
    <col min="1188" max="1188" width="11.625" bestFit="1" customWidth="1"/>
    <col min="1189" max="1190" width="11.75" bestFit="1" customWidth="1"/>
    <col min="1191" max="1191" width="11" bestFit="1" customWidth="1"/>
    <col min="1192" max="1192" width="10.875" bestFit="1" customWidth="1"/>
    <col min="1193" max="1194" width="11.625" bestFit="1" customWidth="1"/>
    <col min="1195" max="1195" width="12.5" bestFit="1" customWidth="1"/>
    <col min="1196" max="1196" width="11.75" bestFit="1" customWidth="1"/>
    <col min="1197" max="1197" width="11.375" bestFit="1" customWidth="1"/>
    <col min="1198" max="1198" width="11" bestFit="1" customWidth="1"/>
    <col min="1199" max="1199" width="12.75" bestFit="1" customWidth="1"/>
    <col min="1200" max="1200" width="11.5" bestFit="1" customWidth="1"/>
    <col min="1201" max="1201" width="12" bestFit="1" customWidth="1"/>
    <col min="1202" max="1202" width="12.125" bestFit="1" customWidth="1"/>
    <col min="1203" max="1203" width="11.75" bestFit="1" customWidth="1"/>
    <col min="1204" max="1204" width="11.375" bestFit="1" customWidth="1"/>
    <col min="1205" max="1205" width="11.875" bestFit="1" customWidth="1"/>
    <col min="1206" max="1206" width="10.875" bestFit="1" customWidth="1"/>
    <col min="1207" max="1207" width="11.375" bestFit="1" customWidth="1"/>
    <col min="1208" max="1209" width="11.625" bestFit="1" customWidth="1"/>
    <col min="1210" max="1210" width="11.75" bestFit="1" customWidth="1"/>
    <col min="1211" max="1211" width="11.625" bestFit="1" customWidth="1"/>
    <col min="1212" max="1213" width="11.5" bestFit="1" customWidth="1"/>
    <col min="1214" max="1215" width="11.875" bestFit="1" customWidth="1"/>
    <col min="1216" max="1216" width="12" bestFit="1" customWidth="1"/>
    <col min="1217" max="1217" width="11.75" bestFit="1" customWidth="1"/>
    <col min="1218" max="1218" width="11.125" bestFit="1" customWidth="1"/>
    <col min="1219" max="1219" width="12.25" bestFit="1" customWidth="1"/>
    <col min="1220" max="1220" width="11.375" bestFit="1" customWidth="1"/>
    <col min="1221" max="1221" width="11.5" bestFit="1" customWidth="1"/>
    <col min="1222" max="1222" width="11.25" bestFit="1" customWidth="1"/>
    <col min="1223" max="1223" width="11.75" bestFit="1" customWidth="1"/>
    <col min="1224" max="1224" width="11.5" bestFit="1" customWidth="1"/>
    <col min="1225" max="1225" width="12.125" bestFit="1" customWidth="1"/>
    <col min="1226" max="1226" width="11.625" bestFit="1" customWidth="1"/>
    <col min="1227" max="1227" width="11.5" bestFit="1" customWidth="1"/>
    <col min="1228" max="1228" width="12.125" bestFit="1" customWidth="1"/>
    <col min="1229" max="1230" width="11.5" bestFit="1" customWidth="1"/>
    <col min="1231" max="1232" width="11.375" bestFit="1" customWidth="1"/>
    <col min="1233" max="1233" width="11" bestFit="1" customWidth="1"/>
    <col min="1234" max="1234" width="11.375" bestFit="1" customWidth="1"/>
    <col min="1235" max="1235" width="11.75" bestFit="1" customWidth="1"/>
    <col min="1236" max="1236" width="10.5" bestFit="1" customWidth="1"/>
    <col min="1237" max="1237" width="12.125" bestFit="1" customWidth="1"/>
    <col min="1238" max="1238" width="11.875" bestFit="1" customWidth="1"/>
    <col min="1239" max="1239" width="12" bestFit="1" customWidth="1"/>
    <col min="1240" max="1240" width="11.25" bestFit="1" customWidth="1"/>
    <col min="1241" max="1241" width="11.375" bestFit="1" customWidth="1"/>
    <col min="1242" max="1242" width="12.5" bestFit="1" customWidth="1"/>
    <col min="1243" max="1243" width="11.625" bestFit="1" customWidth="1"/>
    <col min="1244" max="1244" width="11.75" bestFit="1" customWidth="1"/>
    <col min="1245" max="1245" width="12.25" bestFit="1" customWidth="1"/>
    <col min="1246" max="1246" width="11.75" bestFit="1" customWidth="1"/>
    <col min="1247" max="1247" width="13" bestFit="1" customWidth="1"/>
    <col min="1248" max="1248" width="11.375" bestFit="1" customWidth="1"/>
    <col min="1249" max="1249" width="11.5" bestFit="1" customWidth="1"/>
    <col min="1250" max="1250" width="11.625" bestFit="1" customWidth="1"/>
    <col min="1251" max="1251" width="11.875" bestFit="1" customWidth="1"/>
    <col min="1252" max="1252" width="11.375" bestFit="1" customWidth="1"/>
    <col min="1253" max="1253" width="12.125" bestFit="1" customWidth="1"/>
    <col min="1254" max="1254" width="12.375" bestFit="1" customWidth="1"/>
    <col min="1255" max="1255" width="12.5" bestFit="1" customWidth="1"/>
    <col min="1256" max="1257" width="12" bestFit="1" customWidth="1"/>
    <col min="1258" max="1258" width="11.5" bestFit="1" customWidth="1"/>
    <col min="1259" max="1259" width="11.125" bestFit="1" customWidth="1"/>
    <col min="1260" max="1260" width="11.5" bestFit="1" customWidth="1"/>
    <col min="1261" max="1261" width="11.25" bestFit="1" customWidth="1"/>
    <col min="1262" max="1262" width="11.125" bestFit="1" customWidth="1"/>
    <col min="1263" max="1263" width="11.375" bestFit="1" customWidth="1"/>
    <col min="1264" max="1264" width="11.875" bestFit="1" customWidth="1"/>
    <col min="1265" max="1265" width="11.25" bestFit="1" customWidth="1"/>
    <col min="1266" max="1266" width="11.875" bestFit="1" customWidth="1"/>
    <col min="1267" max="1267" width="11.625" bestFit="1" customWidth="1"/>
    <col min="1268" max="1268" width="11.75" bestFit="1" customWidth="1"/>
    <col min="1269" max="1269" width="12.125" bestFit="1" customWidth="1"/>
    <col min="1270" max="1270" width="11.5" bestFit="1" customWidth="1"/>
    <col min="1271" max="1272" width="12.25" bestFit="1" customWidth="1"/>
    <col min="1273" max="1273" width="11.5" bestFit="1" customWidth="1"/>
    <col min="1274" max="1274" width="10.875" bestFit="1" customWidth="1"/>
    <col min="1275" max="1275" width="11.875" bestFit="1" customWidth="1"/>
    <col min="1276" max="1276" width="13.25" bestFit="1" customWidth="1"/>
    <col min="1277" max="1277" width="12.375" bestFit="1" customWidth="1"/>
    <col min="1278" max="1278" width="12.25" bestFit="1" customWidth="1"/>
    <col min="1279" max="1279" width="12.125" bestFit="1" customWidth="1"/>
    <col min="1280" max="1280" width="11.375" bestFit="1" customWidth="1"/>
    <col min="1281" max="1281" width="11.875" bestFit="1" customWidth="1"/>
    <col min="1282" max="1282" width="12.125" bestFit="1" customWidth="1"/>
    <col min="1283" max="1284" width="11.875" bestFit="1" customWidth="1"/>
    <col min="1285" max="1285" width="12.125" bestFit="1" customWidth="1"/>
    <col min="1286" max="1286" width="11.125" bestFit="1" customWidth="1"/>
    <col min="1287" max="1287" width="12.125" bestFit="1" customWidth="1"/>
    <col min="1288" max="1288" width="11.5" bestFit="1" customWidth="1"/>
    <col min="1289" max="1289" width="11.875" bestFit="1" customWidth="1"/>
    <col min="1290" max="1290" width="11.625" bestFit="1" customWidth="1"/>
    <col min="1291" max="1291" width="11.5" bestFit="1" customWidth="1"/>
    <col min="1292" max="1293" width="12.5" bestFit="1" customWidth="1"/>
    <col min="1294" max="1294" width="12.125" bestFit="1" customWidth="1"/>
    <col min="1295" max="1295" width="11.625" bestFit="1" customWidth="1"/>
    <col min="1296" max="1296" width="11.875" bestFit="1" customWidth="1"/>
    <col min="1297" max="1297" width="12.375" bestFit="1" customWidth="1"/>
    <col min="1298" max="1298" width="12.75" bestFit="1" customWidth="1"/>
    <col min="1299" max="1299" width="11.375" bestFit="1" customWidth="1"/>
    <col min="1300" max="1300" width="11" bestFit="1" customWidth="1"/>
    <col min="1301" max="1301" width="11.75" bestFit="1" customWidth="1"/>
    <col min="1302" max="1302" width="11.5" bestFit="1" customWidth="1"/>
    <col min="1303" max="1303" width="11.625" bestFit="1" customWidth="1"/>
    <col min="1304" max="1304" width="11.75" bestFit="1" customWidth="1"/>
    <col min="1305" max="1305" width="12.25" bestFit="1" customWidth="1"/>
    <col min="1306" max="1306" width="12" bestFit="1" customWidth="1"/>
    <col min="1307" max="1307" width="12.5" bestFit="1" customWidth="1"/>
    <col min="1308" max="1308" width="12.25" bestFit="1" customWidth="1"/>
    <col min="1309" max="1309" width="12.75" bestFit="1" customWidth="1"/>
    <col min="1310" max="1310" width="12.25" bestFit="1" customWidth="1"/>
    <col min="1311" max="1312" width="11.375" bestFit="1" customWidth="1"/>
    <col min="1313" max="1313" width="12.25" bestFit="1" customWidth="1"/>
    <col min="1314" max="1314" width="11" bestFit="1" customWidth="1"/>
    <col min="1315" max="1315" width="11.375" bestFit="1" customWidth="1"/>
    <col min="1316" max="1316" width="12.125" bestFit="1" customWidth="1"/>
    <col min="1317" max="1317" width="11.5" bestFit="1" customWidth="1"/>
    <col min="1318" max="1320" width="11.625" bestFit="1" customWidth="1"/>
    <col min="1321" max="1322" width="11.75" bestFit="1" customWidth="1"/>
    <col min="1323" max="1323" width="12.125" bestFit="1" customWidth="1"/>
    <col min="1324" max="1324" width="12.25" bestFit="1" customWidth="1"/>
    <col min="1325" max="1325" width="12.125" bestFit="1" customWidth="1"/>
    <col min="1326" max="1326" width="12.5" bestFit="1" customWidth="1"/>
    <col min="1327" max="1327" width="12.375" bestFit="1" customWidth="1"/>
    <col min="1328" max="1328" width="12.5" bestFit="1" customWidth="1"/>
    <col min="1329" max="1329" width="11.625" bestFit="1" customWidth="1"/>
    <col min="1330" max="1330" width="12.75" bestFit="1" customWidth="1"/>
    <col min="1331" max="1331" width="13.375" bestFit="1" customWidth="1"/>
    <col min="1332" max="1332" width="11.75" bestFit="1" customWidth="1"/>
    <col min="1333" max="1333" width="12" bestFit="1" customWidth="1"/>
    <col min="1334" max="1334" width="12.5" bestFit="1" customWidth="1"/>
    <col min="1335" max="1335" width="12" bestFit="1" customWidth="1"/>
    <col min="1336" max="1336" width="11.625" bestFit="1" customWidth="1"/>
    <col min="1337" max="1337" width="11.875" bestFit="1" customWidth="1"/>
    <col min="1338" max="1338" width="12.125" bestFit="1" customWidth="1"/>
    <col min="1339" max="1339" width="12.25" bestFit="1" customWidth="1"/>
    <col min="1340" max="1340" width="11.625" bestFit="1" customWidth="1"/>
    <col min="1341" max="1341" width="12" bestFit="1" customWidth="1"/>
    <col min="1342" max="1342" width="11.625" bestFit="1" customWidth="1"/>
    <col min="1343" max="1343" width="12.25" bestFit="1" customWidth="1"/>
    <col min="1344" max="1344" width="11.375" bestFit="1" customWidth="1"/>
    <col min="1345" max="1345" width="11.625" bestFit="1" customWidth="1"/>
    <col min="1346" max="1346" width="11.75" bestFit="1" customWidth="1"/>
    <col min="1347" max="1347" width="12.375" bestFit="1" customWidth="1"/>
    <col min="1348" max="1348" width="11.625" bestFit="1" customWidth="1"/>
    <col min="1349" max="1349" width="11" bestFit="1" customWidth="1"/>
    <col min="1350" max="1350" width="11.625" bestFit="1" customWidth="1"/>
    <col min="1351" max="1351" width="11.5" bestFit="1" customWidth="1"/>
    <col min="1352" max="1352" width="11.625" bestFit="1" customWidth="1"/>
    <col min="1353" max="1353" width="10.125" bestFit="1" customWidth="1"/>
  </cols>
  <sheetData>
    <row r="2" spans="1:2" x14ac:dyDescent="0.25">
      <c r="A2" t="s">
        <v>12729</v>
      </c>
    </row>
    <row r="3" spans="1:2" x14ac:dyDescent="0.25">
      <c r="A3" s="5" t="s">
        <v>12700</v>
      </c>
      <c r="B3" t="s">
        <v>12709</v>
      </c>
    </row>
    <row r="4" spans="1:2" x14ac:dyDescent="0.25">
      <c r="A4" s="6" t="s">
        <v>12715</v>
      </c>
      <c r="B4" s="9">
        <v>37</v>
      </c>
    </row>
    <row r="5" spans="1:2" x14ac:dyDescent="0.25">
      <c r="A5" s="6" t="s">
        <v>12716</v>
      </c>
      <c r="B5" s="9">
        <v>1428</v>
      </c>
    </row>
    <row r="6" spans="1:2" x14ac:dyDescent="0.25">
      <c r="A6" s="6" t="s">
        <v>12701</v>
      </c>
      <c r="B6" s="9">
        <v>1465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3774-510D-4616-8421-644F57F9570D}">
  <dimension ref="A3:B6"/>
  <sheetViews>
    <sheetView workbookViewId="0">
      <selection activeCell="A5" sqref="A5:B5"/>
      <pivotSelection pane="bottomRight" showHeader="1" extendable="1" axis="axisRow" start="1" max="3" activeRow="4" previousRow="4" click="1" r:id="rId1">
        <pivotArea dataOnly="0" fieldPosition="0">
          <references count="1">
            <reference field="21" count="1">
              <x v="1"/>
            </reference>
          </references>
        </pivotArea>
      </pivotSelection>
    </sheetView>
  </sheetViews>
  <sheetFormatPr defaultRowHeight="15.75" x14ac:dyDescent="0.25"/>
  <cols>
    <col min="1" max="1" width="15.125" bestFit="1" customWidth="1"/>
    <col min="2" max="2" width="16.75" bestFit="1" customWidth="1"/>
  </cols>
  <sheetData>
    <row r="3" spans="1:2" x14ac:dyDescent="0.25">
      <c r="A3" s="5" t="s">
        <v>12718</v>
      </c>
      <c r="B3" t="s">
        <v>12709</v>
      </c>
    </row>
    <row r="4" spans="1:2" x14ac:dyDescent="0.25">
      <c r="A4" s="6" t="s">
        <v>12707</v>
      </c>
      <c r="B4">
        <v>1137</v>
      </c>
    </row>
    <row r="5" spans="1:2" x14ac:dyDescent="0.25">
      <c r="A5" s="6" t="s">
        <v>12708</v>
      </c>
      <c r="B5">
        <v>328</v>
      </c>
    </row>
    <row r="6" spans="1:2" x14ac:dyDescent="0.25">
      <c r="A6" s="6" t="s">
        <v>12701</v>
      </c>
      <c r="B6">
        <v>1465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AEFA-0CA3-4887-8F43-760DD63C5D0A}">
  <dimension ref="A2:C215"/>
  <sheetViews>
    <sheetView topLeftCell="B1" workbookViewId="0">
      <selection activeCell="C3" sqref="C3"/>
    </sheetView>
  </sheetViews>
  <sheetFormatPr defaultRowHeight="15.75" x14ac:dyDescent="0.25"/>
  <cols>
    <col min="1" max="1" width="119.25" bestFit="1" customWidth="1"/>
    <col min="2" max="2" width="14.5" bestFit="1" customWidth="1"/>
    <col min="3" max="3" width="27.125" bestFit="1" customWidth="1"/>
  </cols>
  <sheetData>
    <row r="2" spans="1:3" x14ac:dyDescent="0.25">
      <c r="A2" t="s">
        <v>12730</v>
      </c>
    </row>
    <row r="3" spans="1:3" x14ac:dyDescent="0.25">
      <c r="A3" s="5" t="s">
        <v>12719</v>
      </c>
      <c r="B3" t="s">
        <v>12731</v>
      </c>
      <c r="C3" t="s">
        <v>12732</v>
      </c>
    </row>
    <row r="4" spans="1:3" x14ac:dyDescent="0.25">
      <c r="A4" s="6" t="s">
        <v>8470</v>
      </c>
      <c r="B4">
        <v>3.8</v>
      </c>
      <c r="C4" s="1">
        <v>0.42</v>
      </c>
    </row>
    <row r="5" spans="1:3" x14ac:dyDescent="0.25">
      <c r="A5" s="6" t="s">
        <v>4637</v>
      </c>
      <c r="B5">
        <v>4.1500000000000004</v>
      </c>
      <c r="C5" s="1">
        <v>0.78499999999999992</v>
      </c>
    </row>
    <row r="6" spans="1:3" x14ac:dyDescent="0.25">
      <c r="A6" s="6" t="s">
        <v>6338</v>
      </c>
      <c r="B6">
        <v>3.5</v>
      </c>
      <c r="C6" s="1">
        <v>0.35</v>
      </c>
    </row>
    <row r="7" spans="1:3" x14ac:dyDescent="0.25">
      <c r="A7" s="6" t="s">
        <v>5036</v>
      </c>
      <c r="B7">
        <v>3.5999999999999996</v>
      </c>
      <c r="C7" s="1">
        <v>0.56499999999999995</v>
      </c>
    </row>
    <row r="8" spans="1:3" x14ac:dyDescent="0.25">
      <c r="A8" s="6" t="s">
        <v>5836</v>
      </c>
      <c r="B8">
        <v>4.05</v>
      </c>
      <c r="C8" s="1">
        <v>0.46499999999999997</v>
      </c>
    </row>
    <row r="9" spans="1:3" x14ac:dyDescent="0.25">
      <c r="A9" s="6" t="s">
        <v>5430</v>
      </c>
      <c r="B9">
        <v>4.1999999999999993</v>
      </c>
      <c r="C9" s="1">
        <v>0.44500000000000001</v>
      </c>
    </row>
    <row r="10" spans="1:3" x14ac:dyDescent="0.25">
      <c r="A10" s="6" t="s">
        <v>2690</v>
      </c>
      <c r="B10">
        <v>4.0333333333333332</v>
      </c>
      <c r="C10" s="1">
        <v>0.9</v>
      </c>
    </row>
    <row r="11" spans="1:3" x14ac:dyDescent="0.25">
      <c r="A11" s="6" t="s">
        <v>1556</v>
      </c>
      <c r="B11">
        <v>4.4000000000000004</v>
      </c>
      <c r="C11" s="1">
        <v>0.55000000000000004</v>
      </c>
    </row>
    <row r="12" spans="1:3" x14ac:dyDescent="0.25">
      <c r="A12" s="6" t="s">
        <v>5216</v>
      </c>
      <c r="B12">
        <v>4.4000000000000004</v>
      </c>
      <c r="C12" s="1">
        <v>0.54</v>
      </c>
    </row>
    <row r="13" spans="1:3" x14ac:dyDescent="0.25">
      <c r="A13" s="6" t="s">
        <v>6286</v>
      </c>
      <c r="B13">
        <v>3.9</v>
      </c>
      <c r="C13" s="1">
        <v>0.65</v>
      </c>
    </row>
    <row r="14" spans="1:3" x14ac:dyDescent="0.25">
      <c r="A14" s="6" t="s">
        <v>17</v>
      </c>
      <c r="B14">
        <v>4.1339055793991406</v>
      </c>
      <c r="C14" s="1">
        <v>0.59377682403433485</v>
      </c>
    </row>
    <row r="15" spans="1:3" x14ac:dyDescent="0.25">
      <c r="A15" s="6" t="s">
        <v>4329</v>
      </c>
      <c r="B15">
        <v>4.333333333333333</v>
      </c>
      <c r="C15" s="1">
        <v>0.54333333333333333</v>
      </c>
    </row>
    <row r="16" spans="1:3" x14ac:dyDescent="0.25">
      <c r="A16" s="6" t="s">
        <v>7111</v>
      </c>
      <c r="B16">
        <v>4.0999999999999996</v>
      </c>
      <c r="C16" s="1">
        <v>0.75</v>
      </c>
    </row>
    <row r="17" spans="1:3" x14ac:dyDescent="0.25">
      <c r="A17" s="6" t="s">
        <v>3860</v>
      </c>
      <c r="B17">
        <v>3.9818181818181815</v>
      </c>
      <c r="C17" s="1">
        <v>0.60818181818181816</v>
      </c>
    </row>
    <row r="18" spans="1:3" x14ac:dyDescent="0.25">
      <c r="A18" s="6" t="s">
        <v>4242</v>
      </c>
      <c r="B18">
        <v>3.4</v>
      </c>
      <c r="C18" s="1">
        <v>0.875</v>
      </c>
    </row>
    <row r="19" spans="1:3" x14ac:dyDescent="0.25">
      <c r="A19" s="6" t="s">
        <v>4318</v>
      </c>
      <c r="B19">
        <v>4.375</v>
      </c>
      <c r="C19" s="1">
        <v>0.61250000000000004</v>
      </c>
    </row>
    <row r="20" spans="1:3" x14ac:dyDescent="0.25">
      <c r="A20" s="6" t="s">
        <v>4085</v>
      </c>
      <c r="B20">
        <v>4.05</v>
      </c>
      <c r="C20" s="1">
        <v>0.32100000000000001</v>
      </c>
    </row>
    <row r="21" spans="1:3" x14ac:dyDescent="0.25">
      <c r="A21" s="6" t="s">
        <v>3995</v>
      </c>
      <c r="B21">
        <v>4.12</v>
      </c>
      <c r="C21" s="1">
        <v>0.35</v>
      </c>
    </row>
    <row r="22" spans="1:3" x14ac:dyDescent="0.25">
      <c r="A22" s="6" t="s">
        <v>3850</v>
      </c>
      <c r="B22">
        <v>4.2874999999999996</v>
      </c>
      <c r="C22" s="1">
        <v>0.42041666666666672</v>
      </c>
    </row>
    <row r="23" spans="1:3" x14ac:dyDescent="0.25">
      <c r="A23" s="6" t="s">
        <v>5494</v>
      </c>
      <c r="B23">
        <v>4.3</v>
      </c>
      <c r="C23" s="1">
        <v>0.44</v>
      </c>
    </row>
    <row r="24" spans="1:3" x14ac:dyDescent="0.25">
      <c r="A24" s="6" t="s">
        <v>5091</v>
      </c>
      <c r="B24">
        <v>4.2499999999999991</v>
      </c>
      <c r="C24" s="1">
        <v>0.61833333333333329</v>
      </c>
    </row>
    <row r="25" spans="1:3" x14ac:dyDescent="0.25">
      <c r="A25" s="6" t="s">
        <v>3499</v>
      </c>
      <c r="B25">
        <v>4.3</v>
      </c>
      <c r="C25" s="1">
        <v>0.25666666666666665</v>
      </c>
    </row>
    <row r="26" spans="1:3" x14ac:dyDescent="0.25">
      <c r="A26" s="6" t="s">
        <v>5457</v>
      </c>
      <c r="B26">
        <v>4.0999999999999996</v>
      </c>
      <c r="C26" s="1">
        <v>0.45</v>
      </c>
    </row>
    <row r="27" spans="1:3" x14ac:dyDescent="0.25">
      <c r="A27" s="6" t="s">
        <v>3879</v>
      </c>
      <c r="B27">
        <v>4.0642857142857149</v>
      </c>
      <c r="C27" s="1">
        <v>0.5892857142857143</v>
      </c>
    </row>
    <row r="28" spans="1:3" x14ac:dyDescent="0.25">
      <c r="A28" s="6" t="s">
        <v>5727</v>
      </c>
      <c r="B28">
        <v>3.9799999999999995</v>
      </c>
      <c r="C28" s="1">
        <v>0.61</v>
      </c>
    </row>
    <row r="29" spans="1:3" x14ac:dyDescent="0.25">
      <c r="A29" s="6" t="s">
        <v>3901</v>
      </c>
      <c r="B29">
        <v>4.3</v>
      </c>
      <c r="C29" s="1">
        <v>0.75666666666666671</v>
      </c>
    </row>
    <row r="30" spans="1:3" x14ac:dyDescent="0.25">
      <c r="A30" s="6" t="s">
        <v>4915</v>
      </c>
      <c r="B30">
        <v>4.2666666666666666</v>
      </c>
      <c r="C30" s="1">
        <v>0.52333333333333332</v>
      </c>
    </row>
    <row r="31" spans="1:3" x14ac:dyDescent="0.25">
      <c r="A31" s="6" t="s">
        <v>6349</v>
      </c>
      <c r="B31">
        <v>4.3666666666666671</v>
      </c>
      <c r="C31" s="1">
        <v>0.38999999999999996</v>
      </c>
    </row>
    <row r="32" spans="1:3" x14ac:dyDescent="0.25">
      <c r="A32" s="6" t="s">
        <v>4298</v>
      </c>
      <c r="B32">
        <v>4.3833333333333337</v>
      </c>
      <c r="C32" s="1">
        <v>0.33500000000000002</v>
      </c>
    </row>
    <row r="33" spans="1:3" x14ac:dyDescent="0.25">
      <c r="A33" s="6" t="s">
        <v>6544</v>
      </c>
      <c r="B33">
        <v>4.0333333333333332</v>
      </c>
      <c r="C33" s="1">
        <v>0.56666666666666665</v>
      </c>
    </row>
    <row r="34" spans="1:3" x14ac:dyDescent="0.25">
      <c r="A34" s="6" t="s">
        <v>5874</v>
      </c>
      <c r="B34">
        <v>4.3</v>
      </c>
      <c r="C34" s="1">
        <v>0.70500000000000007</v>
      </c>
    </row>
    <row r="35" spans="1:3" x14ac:dyDescent="0.25">
      <c r="A35" s="6" t="s">
        <v>4905</v>
      </c>
      <c r="B35">
        <v>4.18</v>
      </c>
      <c r="C35" s="1">
        <v>0.63800000000000001</v>
      </c>
    </row>
    <row r="36" spans="1:3" x14ac:dyDescent="0.25">
      <c r="A36" s="6" t="s">
        <v>5506</v>
      </c>
      <c r="B36">
        <v>4.0999999999999996</v>
      </c>
      <c r="C36" s="1">
        <v>0.7</v>
      </c>
    </row>
    <row r="37" spans="1:3" x14ac:dyDescent="0.25">
      <c r="A37" s="6" t="s">
        <v>5282</v>
      </c>
      <c r="B37">
        <v>3.9</v>
      </c>
      <c r="C37" s="1">
        <v>0.2</v>
      </c>
    </row>
    <row r="38" spans="1:3" x14ac:dyDescent="0.25">
      <c r="A38" s="6" t="s">
        <v>4754</v>
      </c>
      <c r="B38">
        <v>3.94</v>
      </c>
      <c r="C38" s="1">
        <v>0.15999999999999998</v>
      </c>
    </row>
    <row r="39" spans="1:3" x14ac:dyDescent="0.25">
      <c r="A39" s="6" t="s">
        <v>5004</v>
      </c>
      <c r="B39">
        <v>3.94</v>
      </c>
      <c r="C39" s="1">
        <v>0.434</v>
      </c>
    </row>
    <row r="40" spans="1:3" x14ac:dyDescent="0.25">
      <c r="A40" s="6" t="s">
        <v>5993</v>
      </c>
      <c r="B40">
        <v>4.2</v>
      </c>
      <c r="C40" s="1">
        <v>0.8</v>
      </c>
    </row>
    <row r="41" spans="1:3" x14ac:dyDescent="0.25">
      <c r="A41" s="6" t="s">
        <v>5571</v>
      </c>
      <c r="B41">
        <v>4.3999999999999995</v>
      </c>
      <c r="C41" s="1">
        <v>0.48</v>
      </c>
    </row>
    <row r="42" spans="1:3" x14ac:dyDescent="0.25">
      <c r="A42" s="6" t="s">
        <v>5271</v>
      </c>
      <c r="B42">
        <v>4.5</v>
      </c>
      <c r="C42" s="1">
        <v>0.49</v>
      </c>
    </row>
    <row r="43" spans="1:3" x14ac:dyDescent="0.25">
      <c r="A43" s="6" t="s">
        <v>4103</v>
      </c>
      <c r="B43">
        <v>4.4000000000000004</v>
      </c>
      <c r="C43" s="1">
        <v>0.26999999999999996</v>
      </c>
    </row>
    <row r="44" spans="1:3" x14ac:dyDescent="0.25">
      <c r="A44" s="6" t="s">
        <v>5102</v>
      </c>
      <c r="B44">
        <v>4.3</v>
      </c>
      <c r="C44" s="1">
        <v>0.45</v>
      </c>
    </row>
    <row r="45" spans="1:3" x14ac:dyDescent="0.25">
      <c r="A45" s="6" t="s">
        <v>6575</v>
      </c>
      <c r="B45">
        <v>4.4000000000000004</v>
      </c>
      <c r="C45" s="1">
        <v>0.68</v>
      </c>
    </row>
    <row r="46" spans="1:3" x14ac:dyDescent="0.25">
      <c r="A46" s="6" t="s">
        <v>3840</v>
      </c>
      <c r="B46">
        <v>4.2600000000000007</v>
      </c>
      <c r="C46" s="1">
        <v>0.56900000000000006</v>
      </c>
    </row>
    <row r="47" spans="1:3" x14ac:dyDescent="0.25">
      <c r="A47" s="6" t="s">
        <v>7170</v>
      </c>
      <c r="B47">
        <v>4</v>
      </c>
      <c r="C47" s="1">
        <v>0.38</v>
      </c>
    </row>
    <row r="48" spans="1:3" x14ac:dyDescent="0.25">
      <c r="A48" s="6" t="s">
        <v>4744</v>
      </c>
      <c r="B48">
        <v>4.25</v>
      </c>
      <c r="C48" s="1">
        <v>0.505</v>
      </c>
    </row>
    <row r="49" spans="1:3" x14ac:dyDescent="0.25">
      <c r="A49" s="6" t="s">
        <v>4387</v>
      </c>
      <c r="B49">
        <v>4.0999999999999996</v>
      </c>
      <c r="C49" s="1">
        <v>0.66</v>
      </c>
    </row>
    <row r="50" spans="1:3" x14ac:dyDescent="0.25">
      <c r="A50" s="6" t="s">
        <v>5718</v>
      </c>
      <c r="B50">
        <v>3.8</v>
      </c>
      <c r="C50" s="1">
        <v>0.35</v>
      </c>
    </row>
    <row r="51" spans="1:3" x14ac:dyDescent="0.25">
      <c r="A51" s="6" t="s">
        <v>4609</v>
      </c>
      <c r="B51">
        <v>4.3</v>
      </c>
      <c r="C51" s="1">
        <v>0.33</v>
      </c>
    </row>
    <row r="52" spans="1:3" x14ac:dyDescent="0.25">
      <c r="A52" s="6" t="s">
        <v>6594</v>
      </c>
      <c r="B52">
        <v>4.5</v>
      </c>
      <c r="C52" s="1">
        <v>0.4</v>
      </c>
    </row>
    <row r="53" spans="1:3" x14ac:dyDescent="0.25">
      <c r="A53" s="6" t="s">
        <v>87</v>
      </c>
      <c r="B53">
        <v>4.094444444444445</v>
      </c>
      <c r="C53" s="1">
        <v>0.49111111111111111</v>
      </c>
    </row>
    <row r="54" spans="1:3" x14ac:dyDescent="0.25">
      <c r="A54" s="6" t="s">
        <v>4194</v>
      </c>
      <c r="B54">
        <v>4.2</v>
      </c>
      <c r="C54" s="1">
        <v>0.54333333333333333</v>
      </c>
    </row>
    <row r="55" spans="1:3" x14ac:dyDescent="0.25">
      <c r="A55" s="6" t="s">
        <v>4397</v>
      </c>
      <c r="B55">
        <v>4.2555555555555564</v>
      </c>
      <c r="C55" s="1">
        <v>0.4466666666666666</v>
      </c>
    </row>
    <row r="56" spans="1:3" x14ac:dyDescent="0.25">
      <c r="A56" s="6" t="s">
        <v>4231</v>
      </c>
      <c r="B56">
        <v>4.25</v>
      </c>
      <c r="C56" s="1">
        <v>0.13</v>
      </c>
    </row>
    <row r="57" spans="1:3" x14ac:dyDescent="0.25">
      <c r="A57" s="6" t="s">
        <v>6618</v>
      </c>
      <c r="B57">
        <v>4.3</v>
      </c>
      <c r="C57" s="1">
        <v>0.73</v>
      </c>
    </row>
    <row r="58" spans="1:3" x14ac:dyDescent="0.25">
      <c r="A58" s="6" t="s">
        <v>6960</v>
      </c>
      <c r="B58">
        <v>4.0999999999999996</v>
      </c>
      <c r="C58" s="1">
        <v>0.48</v>
      </c>
    </row>
    <row r="59" spans="1:3" x14ac:dyDescent="0.25">
      <c r="A59" s="6" t="s">
        <v>6079</v>
      </c>
      <c r="B59">
        <v>3.6666666666666665</v>
      </c>
      <c r="C59" s="1">
        <v>0.13666666666666669</v>
      </c>
    </row>
    <row r="60" spans="1:3" x14ac:dyDescent="0.25">
      <c r="A60" s="6" t="s">
        <v>6460</v>
      </c>
      <c r="B60">
        <v>3.5999999999999996</v>
      </c>
      <c r="C60" s="1">
        <v>0.115</v>
      </c>
    </row>
    <row r="61" spans="1:3" x14ac:dyDescent="0.25">
      <c r="A61" s="6" t="s">
        <v>6880</v>
      </c>
      <c r="B61">
        <v>4.5999999999999996</v>
      </c>
      <c r="C61" s="1">
        <v>0.28999999999999998</v>
      </c>
    </row>
    <row r="62" spans="1:3" x14ac:dyDescent="0.25">
      <c r="A62" s="6" t="s">
        <v>2273</v>
      </c>
      <c r="B62">
        <v>4.3307692307692305</v>
      </c>
      <c r="C62" s="1">
        <v>0.58846153846153848</v>
      </c>
    </row>
    <row r="63" spans="1:3" x14ac:dyDescent="0.25">
      <c r="A63" s="6" t="s">
        <v>5375</v>
      </c>
      <c r="B63">
        <v>4.4000000000000004</v>
      </c>
      <c r="C63" s="1">
        <v>0.44</v>
      </c>
    </row>
    <row r="64" spans="1:3" x14ac:dyDescent="0.25">
      <c r="A64" s="6" t="s">
        <v>5864</v>
      </c>
      <c r="B64">
        <v>3.8</v>
      </c>
      <c r="C64" s="1">
        <v>0.25</v>
      </c>
    </row>
    <row r="65" spans="1:3" x14ac:dyDescent="0.25">
      <c r="A65" s="6" t="s">
        <v>4803</v>
      </c>
      <c r="B65">
        <v>4.2</v>
      </c>
      <c r="C65" s="1">
        <v>0.4</v>
      </c>
    </row>
    <row r="66" spans="1:3" x14ac:dyDescent="0.25">
      <c r="A66" s="6" t="s">
        <v>4700</v>
      </c>
      <c r="B66">
        <v>4.5</v>
      </c>
      <c r="C66" s="1">
        <v>0</v>
      </c>
    </row>
    <row r="67" spans="1:3" x14ac:dyDescent="0.25">
      <c r="A67" s="6" t="s">
        <v>6678</v>
      </c>
      <c r="B67">
        <v>4.3</v>
      </c>
      <c r="C67" s="1">
        <v>0.46</v>
      </c>
    </row>
    <row r="68" spans="1:3" x14ac:dyDescent="0.25">
      <c r="A68" s="6" t="s">
        <v>4665</v>
      </c>
      <c r="B68">
        <v>4.4000000000000004</v>
      </c>
      <c r="C68" s="1">
        <v>0.38</v>
      </c>
    </row>
    <row r="69" spans="1:3" x14ac:dyDescent="0.25">
      <c r="A69" s="6" t="s">
        <v>4141</v>
      </c>
      <c r="B69">
        <v>4.3499999999999996</v>
      </c>
      <c r="C69" s="1">
        <v>0.69500000000000006</v>
      </c>
    </row>
    <row r="70" spans="1:3" x14ac:dyDescent="0.25">
      <c r="A70" s="6" t="s">
        <v>4213</v>
      </c>
      <c r="B70">
        <v>4.05</v>
      </c>
      <c r="C70" s="1">
        <v>0.625</v>
      </c>
    </row>
    <row r="71" spans="1:3" x14ac:dyDescent="0.25">
      <c r="A71" s="6" t="s">
        <v>4370</v>
      </c>
      <c r="B71">
        <v>3.8</v>
      </c>
      <c r="C71" s="1">
        <v>0.6</v>
      </c>
    </row>
    <row r="72" spans="1:3" x14ac:dyDescent="0.25">
      <c r="A72" s="6" t="s">
        <v>4821</v>
      </c>
      <c r="B72">
        <v>4.0999999999999996</v>
      </c>
      <c r="C72" s="1">
        <v>0.42599999999999999</v>
      </c>
    </row>
    <row r="73" spans="1:3" x14ac:dyDescent="0.25">
      <c r="A73" s="6" t="s">
        <v>4112</v>
      </c>
      <c r="B73">
        <v>3.7</v>
      </c>
      <c r="C73" s="1">
        <v>0.75</v>
      </c>
    </row>
    <row r="74" spans="1:3" x14ac:dyDescent="0.25">
      <c r="A74" s="6" t="s">
        <v>4479</v>
      </c>
      <c r="B74">
        <v>4.375</v>
      </c>
      <c r="C74" s="1">
        <v>0.23499999999999999</v>
      </c>
    </row>
    <row r="75" spans="1:3" x14ac:dyDescent="0.25">
      <c r="A75" s="6" t="s">
        <v>4035</v>
      </c>
      <c r="B75">
        <v>4.4142857142857137</v>
      </c>
      <c r="C75" s="1">
        <v>0.14285714285714285</v>
      </c>
    </row>
    <row r="76" spans="1:3" x14ac:dyDescent="0.25">
      <c r="A76" s="6" t="s">
        <v>4589</v>
      </c>
      <c r="B76">
        <v>4.166666666666667</v>
      </c>
      <c r="C76" s="1">
        <v>0.13333333333333333</v>
      </c>
    </row>
    <row r="77" spans="1:3" x14ac:dyDescent="0.25">
      <c r="A77" s="6" t="s">
        <v>3611</v>
      </c>
      <c r="B77">
        <v>3.9</v>
      </c>
      <c r="C77" s="1">
        <v>0.88</v>
      </c>
    </row>
    <row r="78" spans="1:3" x14ac:dyDescent="0.25">
      <c r="A78" s="6" t="s">
        <v>5365</v>
      </c>
      <c r="B78">
        <v>4.3</v>
      </c>
      <c r="C78" s="1">
        <v>0.76</v>
      </c>
    </row>
    <row r="79" spans="1:3" x14ac:dyDescent="0.25">
      <c r="A79" s="6" t="s">
        <v>6449</v>
      </c>
      <c r="B79">
        <v>3.8</v>
      </c>
      <c r="C79" s="1">
        <v>0.9</v>
      </c>
    </row>
    <row r="80" spans="1:3" x14ac:dyDescent="0.25">
      <c r="A80" s="6" t="s">
        <v>2310</v>
      </c>
      <c r="B80">
        <v>3.8980769230769217</v>
      </c>
      <c r="C80" s="1">
        <v>0.58269230769230784</v>
      </c>
    </row>
    <row r="81" spans="1:3" x14ac:dyDescent="0.25">
      <c r="A81" s="6" t="s">
        <v>3477</v>
      </c>
      <c r="B81">
        <v>4.0625</v>
      </c>
      <c r="C81" s="1">
        <v>0.52375000000000005</v>
      </c>
    </row>
    <row r="82" spans="1:3" x14ac:dyDescent="0.25">
      <c r="A82" s="6" t="s">
        <v>4407</v>
      </c>
      <c r="B82">
        <v>4</v>
      </c>
      <c r="C82" s="1">
        <v>0.69</v>
      </c>
    </row>
    <row r="83" spans="1:3" x14ac:dyDescent="0.25">
      <c r="A83" s="6" t="s">
        <v>1465</v>
      </c>
      <c r="B83">
        <v>4.4000000000000004</v>
      </c>
      <c r="C83" s="1">
        <v>0.65</v>
      </c>
    </row>
    <row r="84" spans="1:3" x14ac:dyDescent="0.25">
      <c r="A84" s="6" t="s">
        <v>920</v>
      </c>
      <c r="B84">
        <v>4</v>
      </c>
      <c r="C84" s="1">
        <v>0.73</v>
      </c>
    </row>
    <row r="85" spans="1:3" x14ac:dyDescent="0.25">
      <c r="A85" s="6" t="s">
        <v>1756</v>
      </c>
      <c r="B85">
        <v>4.5</v>
      </c>
      <c r="C85" s="1">
        <v>0</v>
      </c>
    </row>
    <row r="86" spans="1:3" x14ac:dyDescent="0.25">
      <c r="A86" s="6" t="s">
        <v>4464</v>
      </c>
      <c r="B86">
        <v>4.05</v>
      </c>
      <c r="C86" s="1">
        <v>0.48500000000000004</v>
      </c>
    </row>
    <row r="87" spans="1:3" x14ac:dyDescent="0.25">
      <c r="A87" s="6" t="s">
        <v>5626</v>
      </c>
      <c r="B87">
        <v>3.9</v>
      </c>
      <c r="C87" s="1">
        <v>0.38</v>
      </c>
    </row>
    <row r="88" spans="1:3" x14ac:dyDescent="0.25">
      <c r="A88" s="6" t="s">
        <v>5081</v>
      </c>
      <c r="B88">
        <v>3.9999999999999996</v>
      </c>
      <c r="C88" s="1">
        <v>0.5625</v>
      </c>
    </row>
    <row r="89" spans="1:3" x14ac:dyDescent="0.25">
      <c r="A89" s="6" t="s">
        <v>6375</v>
      </c>
      <c r="B89">
        <v>4.2</v>
      </c>
      <c r="C89" s="1">
        <v>0.6</v>
      </c>
    </row>
    <row r="90" spans="1:3" x14ac:dyDescent="0.25">
      <c r="A90" s="6" t="s">
        <v>1792</v>
      </c>
      <c r="B90">
        <v>3.8</v>
      </c>
      <c r="C90" s="1">
        <v>0.43</v>
      </c>
    </row>
    <row r="91" spans="1:3" x14ac:dyDescent="0.25">
      <c r="A91" s="6" t="s">
        <v>2065</v>
      </c>
      <c r="B91">
        <v>3.5</v>
      </c>
      <c r="C91" s="1">
        <v>0.23</v>
      </c>
    </row>
    <row r="92" spans="1:3" x14ac:dyDescent="0.25">
      <c r="A92" s="6" t="s">
        <v>110</v>
      </c>
      <c r="B92">
        <v>4.2541666666666682</v>
      </c>
      <c r="C92" s="1">
        <v>0.59791666666666665</v>
      </c>
    </row>
    <row r="93" spans="1:3" x14ac:dyDescent="0.25">
      <c r="A93" s="6" t="s">
        <v>1026</v>
      </c>
      <c r="B93">
        <v>4.1333333333333329</v>
      </c>
      <c r="C93" s="1">
        <v>0.46333333333333337</v>
      </c>
    </row>
    <row r="94" spans="1:3" x14ac:dyDescent="0.25">
      <c r="A94" s="6" t="s">
        <v>908</v>
      </c>
      <c r="B94">
        <v>4.3000000000000007</v>
      </c>
      <c r="C94" s="1">
        <v>0.505</v>
      </c>
    </row>
    <row r="95" spans="1:3" x14ac:dyDescent="0.25">
      <c r="A95" s="6" t="s">
        <v>1619</v>
      </c>
      <c r="B95">
        <v>4.4000000000000004</v>
      </c>
      <c r="C95" s="1">
        <v>0.5</v>
      </c>
    </row>
    <row r="96" spans="1:3" x14ac:dyDescent="0.25">
      <c r="A96" s="6" t="s">
        <v>371</v>
      </c>
      <c r="B96">
        <v>3.8000000000000003</v>
      </c>
      <c r="C96" s="1">
        <v>0.59510204081632645</v>
      </c>
    </row>
    <row r="97" spans="1:3" x14ac:dyDescent="0.25">
      <c r="A97" s="6" t="s">
        <v>511</v>
      </c>
      <c r="B97">
        <v>4.0333333333333332</v>
      </c>
      <c r="C97" s="1">
        <v>0.5116666666666666</v>
      </c>
    </row>
    <row r="98" spans="1:3" x14ac:dyDescent="0.25">
      <c r="A98" s="6" t="s">
        <v>1783</v>
      </c>
      <c r="B98">
        <v>4</v>
      </c>
      <c r="C98" s="1">
        <v>0.36</v>
      </c>
    </row>
    <row r="99" spans="1:3" x14ac:dyDescent="0.25">
      <c r="A99" s="6" t="s">
        <v>1076</v>
      </c>
      <c r="B99">
        <v>4.1333333333333337</v>
      </c>
      <c r="C99" s="1">
        <v>0.42666666666666669</v>
      </c>
    </row>
    <row r="100" spans="1:3" x14ac:dyDescent="0.25">
      <c r="A100" s="6" t="s">
        <v>1505</v>
      </c>
      <c r="B100">
        <v>4.2666666666666666</v>
      </c>
      <c r="C100" s="1">
        <v>0.51333333333333331</v>
      </c>
    </row>
    <row r="101" spans="1:3" x14ac:dyDescent="0.25">
      <c r="A101" s="6" t="s">
        <v>144</v>
      </c>
      <c r="B101">
        <v>4.2095238095238106</v>
      </c>
      <c r="C101" s="1">
        <v>0.38285714285714301</v>
      </c>
    </row>
    <row r="102" spans="1:3" x14ac:dyDescent="0.25">
      <c r="A102" s="6" t="s">
        <v>407</v>
      </c>
      <c r="B102">
        <v>4.0666666666666673</v>
      </c>
      <c r="C102" s="1">
        <v>0.52166666666666661</v>
      </c>
    </row>
    <row r="103" spans="1:3" x14ac:dyDescent="0.25">
      <c r="A103" s="6" t="s">
        <v>2376</v>
      </c>
      <c r="B103">
        <v>3.9666666666666668</v>
      </c>
      <c r="C103" s="1">
        <v>0.60333333333333339</v>
      </c>
    </row>
    <row r="104" spans="1:3" x14ac:dyDescent="0.25">
      <c r="A104" s="6" t="s">
        <v>2473</v>
      </c>
      <c r="B104">
        <v>4.25</v>
      </c>
      <c r="C104" s="1">
        <v>0.72</v>
      </c>
    </row>
    <row r="105" spans="1:3" x14ac:dyDescent="0.25">
      <c r="A105" s="6" t="s">
        <v>3085</v>
      </c>
      <c r="B105">
        <v>4.2</v>
      </c>
      <c r="C105" s="1">
        <v>0.70750000000000002</v>
      </c>
    </row>
    <row r="106" spans="1:3" x14ac:dyDescent="0.25">
      <c r="A106" s="6" t="s">
        <v>2342</v>
      </c>
      <c r="B106">
        <v>4.1800000000000006</v>
      </c>
      <c r="C106" s="1">
        <v>0.57999999999999996</v>
      </c>
    </row>
    <row r="107" spans="1:3" x14ac:dyDescent="0.25">
      <c r="A107" s="6" t="s">
        <v>2241</v>
      </c>
      <c r="B107">
        <v>4.125</v>
      </c>
      <c r="C107" s="1">
        <v>0.37999999999999995</v>
      </c>
    </row>
    <row r="108" spans="1:3" x14ac:dyDescent="0.25">
      <c r="A108" s="6" t="s">
        <v>2385</v>
      </c>
      <c r="B108">
        <v>4.1437499999999998</v>
      </c>
      <c r="C108" s="1">
        <v>0.51437499999999992</v>
      </c>
    </row>
    <row r="109" spans="1:3" x14ac:dyDescent="0.25">
      <c r="A109" s="6" t="s">
        <v>2795</v>
      </c>
      <c r="B109">
        <v>4.16</v>
      </c>
      <c r="C109" s="1">
        <v>0.73199999999999998</v>
      </c>
    </row>
    <row r="110" spans="1:3" x14ac:dyDescent="0.25">
      <c r="A110" s="6" t="s">
        <v>3646</v>
      </c>
      <c r="B110">
        <v>4.4000000000000004</v>
      </c>
      <c r="C110" s="1">
        <v>0.9</v>
      </c>
    </row>
    <row r="111" spans="1:3" x14ac:dyDescent="0.25">
      <c r="A111" s="6" t="s">
        <v>2912</v>
      </c>
      <c r="B111">
        <v>4.4714285714285715</v>
      </c>
      <c r="C111" s="1">
        <v>0.66857142857142848</v>
      </c>
    </row>
    <row r="112" spans="1:3" x14ac:dyDescent="0.25">
      <c r="A112" s="6" t="s">
        <v>3056</v>
      </c>
      <c r="B112">
        <v>3.9</v>
      </c>
      <c r="C112" s="1">
        <v>0.745</v>
      </c>
    </row>
    <row r="113" spans="1:3" x14ac:dyDescent="0.25">
      <c r="A113" s="6" t="s">
        <v>3396</v>
      </c>
      <c r="B113">
        <v>4.3</v>
      </c>
      <c r="C113" s="1">
        <v>0.66</v>
      </c>
    </row>
    <row r="114" spans="1:3" x14ac:dyDescent="0.25">
      <c r="A114" s="6" t="s">
        <v>3781</v>
      </c>
      <c r="B114">
        <v>4.0999999999999996</v>
      </c>
      <c r="C114" s="1">
        <v>0.82</v>
      </c>
    </row>
    <row r="115" spans="1:3" x14ac:dyDescent="0.25">
      <c r="A115" s="6" t="s">
        <v>5384</v>
      </c>
      <c r="B115">
        <v>4.0999999999999996</v>
      </c>
      <c r="C115" s="1">
        <v>0.51</v>
      </c>
    </row>
    <row r="116" spans="1:3" x14ac:dyDescent="0.25">
      <c r="A116" s="6" t="s">
        <v>2616</v>
      </c>
      <c r="B116">
        <v>4.26</v>
      </c>
      <c r="C116" s="1">
        <v>0.65399999999999991</v>
      </c>
    </row>
    <row r="117" spans="1:3" x14ac:dyDescent="0.25">
      <c r="A117" s="6" t="s">
        <v>2537</v>
      </c>
      <c r="B117">
        <v>3.8</v>
      </c>
      <c r="C117" s="1">
        <v>0.66</v>
      </c>
    </row>
    <row r="118" spans="1:3" x14ac:dyDescent="0.25">
      <c r="A118" s="6" t="s">
        <v>2669</v>
      </c>
      <c r="B118">
        <v>4.16</v>
      </c>
      <c r="C118" s="1">
        <v>0.76400000000000001</v>
      </c>
    </row>
    <row r="119" spans="1:3" x14ac:dyDescent="0.25">
      <c r="A119" s="6" t="s">
        <v>2992</v>
      </c>
      <c r="B119">
        <v>4.1500000000000004</v>
      </c>
      <c r="C119" s="1">
        <v>0.64624999999999999</v>
      </c>
    </row>
    <row r="120" spans="1:3" x14ac:dyDescent="0.25">
      <c r="A120" s="6" t="s">
        <v>2292</v>
      </c>
      <c r="B120">
        <v>3.9111111111111105</v>
      </c>
      <c r="C120" s="1">
        <v>0.18555555555555556</v>
      </c>
    </row>
    <row r="121" spans="1:3" x14ac:dyDescent="0.25">
      <c r="A121" s="6" t="s">
        <v>2250</v>
      </c>
      <c r="B121">
        <v>4.1000000000000005</v>
      </c>
      <c r="C121" s="1">
        <v>0.23294117647058821</v>
      </c>
    </row>
    <row r="122" spans="1:3" x14ac:dyDescent="0.25">
      <c r="A122" s="6" t="s">
        <v>6835</v>
      </c>
      <c r="B122">
        <v>4.5</v>
      </c>
      <c r="C122" s="1">
        <v>0.14000000000000001</v>
      </c>
    </row>
    <row r="123" spans="1:3" x14ac:dyDescent="0.25">
      <c r="A123" s="6" t="s">
        <v>2215</v>
      </c>
      <c r="B123">
        <v>4.0250000000000004</v>
      </c>
      <c r="C123" s="1">
        <v>0.69815789473684231</v>
      </c>
    </row>
    <row r="124" spans="1:3" x14ac:dyDescent="0.25">
      <c r="A124" s="6" t="s">
        <v>9293</v>
      </c>
      <c r="B124">
        <v>4</v>
      </c>
      <c r="C124" s="1">
        <v>0.53</v>
      </c>
    </row>
    <row r="125" spans="1:3" x14ac:dyDescent="0.25">
      <c r="A125" s="6" t="s">
        <v>5918</v>
      </c>
      <c r="B125">
        <v>4.3</v>
      </c>
      <c r="C125" s="1">
        <v>0</v>
      </c>
    </row>
    <row r="126" spans="1:3" x14ac:dyDescent="0.25">
      <c r="A126" s="6" t="s">
        <v>6247</v>
      </c>
      <c r="B126">
        <v>4.4000000000000004</v>
      </c>
      <c r="C126" s="1">
        <v>0.1</v>
      </c>
    </row>
    <row r="127" spans="1:3" x14ac:dyDescent="0.25">
      <c r="A127" s="6" t="s">
        <v>6941</v>
      </c>
      <c r="B127">
        <v>4.5</v>
      </c>
      <c r="C127" s="1">
        <v>0</v>
      </c>
    </row>
    <row r="128" spans="1:3" x14ac:dyDescent="0.25">
      <c r="A128" s="6" t="s">
        <v>4308</v>
      </c>
      <c r="B128">
        <v>4.4333333333333336</v>
      </c>
      <c r="C128" s="1">
        <v>9.3333333333333338E-2</v>
      </c>
    </row>
    <row r="129" spans="1:3" x14ac:dyDescent="0.25">
      <c r="A129" s="6" t="s">
        <v>4054</v>
      </c>
      <c r="B129">
        <v>3.9</v>
      </c>
      <c r="C129" s="1">
        <v>0.21</v>
      </c>
    </row>
    <row r="130" spans="1:3" x14ac:dyDescent="0.25">
      <c r="A130" s="6" t="s">
        <v>10277</v>
      </c>
      <c r="B130">
        <v>4.3</v>
      </c>
      <c r="C130" s="1">
        <v>0.43</v>
      </c>
    </row>
    <row r="131" spans="1:3" x14ac:dyDescent="0.25">
      <c r="A131" s="6" t="s">
        <v>8613</v>
      </c>
      <c r="B131">
        <v>4.2749999999999995</v>
      </c>
      <c r="C131" s="1">
        <v>0.41000000000000003</v>
      </c>
    </row>
    <row r="132" spans="1:3" x14ac:dyDescent="0.25">
      <c r="A132" s="6" t="s">
        <v>7904</v>
      </c>
      <c r="B132">
        <v>4.1090909090909085</v>
      </c>
      <c r="C132" s="1">
        <v>0.38181818181818189</v>
      </c>
    </row>
    <row r="133" spans="1:3" x14ac:dyDescent="0.25">
      <c r="A133" s="6" t="s">
        <v>8171</v>
      </c>
      <c r="B133">
        <v>4.1000000000000005</v>
      </c>
      <c r="C133" s="1">
        <v>0.24666666666666667</v>
      </c>
    </row>
    <row r="134" spans="1:3" x14ac:dyDescent="0.25">
      <c r="A134" s="6" t="s">
        <v>11062</v>
      </c>
      <c r="B134">
        <v>4.0999999999999996</v>
      </c>
      <c r="C134" s="1">
        <v>0.4</v>
      </c>
    </row>
    <row r="135" spans="1:3" x14ac:dyDescent="0.25">
      <c r="A135" s="6" t="s">
        <v>9442</v>
      </c>
      <c r="B135">
        <v>3.9499999999999997</v>
      </c>
      <c r="C135" s="1">
        <v>0.42</v>
      </c>
    </row>
    <row r="136" spans="1:3" x14ac:dyDescent="0.25">
      <c r="A136" s="6" t="s">
        <v>9545</v>
      </c>
      <c r="B136">
        <v>3.9666666666666668</v>
      </c>
      <c r="C136" s="1">
        <v>0.39333333333333337</v>
      </c>
    </row>
    <row r="137" spans="1:3" x14ac:dyDescent="0.25">
      <c r="A137" s="6" t="s">
        <v>10907</v>
      </c>
      <c r="B137">
        <v>4.0999999999999996</v>
      </c>
      <c r="C137" s="1">
        <v>0.59</v>
      </c>
    </row>
    <row r="138" spans="1:3" x14ac:dyDescent="0.25">
      <c r="A138" s="6" t="s">
        <v>7392</v>
      </c>
      <c r="B138">
        <v>3.9</v>
      </c>
      <c r="C138" s="1">
        <v>0.51500000000000001</v>
      </c>
    </row>
    <row r="139" spans="1:3" x14ac:dyDescent="0.25">
      <c r="A139" s="6" t="s">
        <v>7230</v>
      </c>
      <c r="B139">
        <v>3.8899999999999992</v>
      </c>
      <c r="C139" s="1">
        <v>0.36</v>
      </c>
    </row>
    <row r="140" spans="1:3" x14ac:dyDescent="0.25">
      <c r="A140" s="6" t="s">
        <v>7240</v>
      </c>
      <c r="B140">
        <v>3.8099999999999996</v>
      </c>
      <c r="C140" s="1">
        <v>0.42449999999999993</v>
      </c>
    </row>
    <row r="141" spans="1:3" x14ac:dyDescent="0.25">
      <c r="A141" s="6" t="s">
        <v>7997</v>
      </c>
      <c r="B141">
        <v>3.6</v>
      </c>
      <c r="C141" s="1">
        <v>0.29500000000000004</v>
      </c>
    </row>
    <row r="142" spans="1:3" x14ac:dyDescent="0.25">
      <c r="A142" s="6" t="s">
        <v>8071</v>
      </c>
      <c r="B142">
        <v>3.7</v>
      </c>
      <c r="C142" s="1">
        <v>0.27</v>
      </c>
    </row>
    <row r="143" spans="1:3" x14ac:dyDescent="0.25">
      <c r="A143" s="6" t="s">
        <v>7496</v>
      </c>
      <c r="B143">
        <v>4.0777777777777784</v>
      </c>
      <c r="C143" s="1">
        <v>0.31777777777777777</v>
      </c>
    </row>
    <row r="144" spans="1:3" x14ac:dyDescent="0.25">
      <c r="A144" s="6" t="s">
        <v>7382</v>
      </c>
      <c r="B144">
        <v>4.052173913043478</v>
      </c>
      <c r="C144" s="1">
        <v>0.4804347826086956</v>
      </c>
    </row>
    <row r="145" spans="1:3" x14ac:dyDescent="0.25">
      <c r="A145" s="6" t="s">
        <v>7430</v>
      </c>
      <c r="B145">
        <v>4.1416666666666666</v>
      </c>
      <c r="C145" s="1">
        <v>0.45083333333333336</v>
      </c>
    </row>
    <row r="146" spans="1:3" x14ac:dyDescent="0.25">
      <c r="A146" s="6" t="s">
        <v>8835</v>
      </c>
      <c r="B146">
        <v>4.1500000000000004</v>
      </c>
      <c r="C146" s="1">
        <v>0.47</v>
      </c>
    </row>
    <row r="147" spans="1:3" x14ac:dyDescent="0.25">
      <c r="A147" s="6" t="s">
        <v>8642</v>
      </c>
      <c r="B147">
        <v>4.2</v>
      </c>
      <c r="C147" s="1">
        <v>0.6</v>
      </c>
    </row>
    <row r="148" spans="1:3" x14ac:dyDescent="0.25">
      <c r="A148" s="6" t="s">
        <v>7537</v>
      </c>
      <c r="B148">
        <v>3.9923076923076923</v>
      </c>
      <c r="C148" s="1">
        <v>0.44846153846153847</v>
      </c>
    </row>
    <row r="149" spans="1:3" x14ac:dyDescent="0.25">
      <c r="A149" s="6" t="s">
        <v>7280</v>
      </c>
      <c r="B149">
        <v>4.0999999999999996</v>
      </c>
      <c r="C149" s="1">
        <v>0.6</v>
      </c>
    </row>
    <row r="150" spans="1:3" x14ac:dyDescent="0.25">
      <c r="A150" s="6" t="s">
        <v>8107</v>
      </c>
      <c r="B150">
        <v>3.3</v>
      </c>
      <c r="C150" s="1">
        <v>0.51</v>
      </c>
    </row>
    <row r="151" spans="1:3" x14ac:dyDescent="0.25">
      <c r="A151" s="6" t="s">
        <v>10475</v>
      </c>
      <c r="B151">
        <v>4.1999999999999993</v>
      </c>
      <c r="C151" s="1">
        <v>0.56333333333333335</v>
      </c>
    </row>
    <row r="152" spans="1:3" x14ac:dyDescent="0.25">
      <c r="A152" s="6" t="s">
        <v>10693</v>
      </c>
      <c r="B152">
        <v>4.5</v>
      </c>
      <c r="C152" s="1">
        <v>0.27</v>
      </c>
    </row>
    <row r="153" spans="1:3" x14ac:dyDescent="0.25">
      <c r="A153" s="6" t="s">
        <v>8190</v>
      </c>
      <c r="B153">
        <v>4.08</v>
      </c>
      <c r="C153" s="1">
        <v>0.37399999999999994</v>
      </c>
    </row>
    <row r="154" spans="1:3" x14ac:dyDescent="0.25">
      <c r="A154" s="6" t="s">
        <v>9412</v>
      </c>
      <c r="B154">
        <v>3.9</v>
      </c>
      <c r="C154" s="1">
        <v>0.17</v>
      </c>
    </row>
    <row r="155" spans="1:3" x14ac:dyDescent="0.25">
      <c r="A155" s="6" t="s">
        <v>9507</v>
      </c>
      <c r="B155">
        <v>3.7333333333333329</v>
      </c>
      <c r="C155" s="1">
        <v>0.41333333333333333</v>
      </c>
    </row>
    <row r="156" spans="1:3" x14ac:dyDescent="0.25">
      <c r="A156" s="6" t="s">
        <v>10417</v>
      </c>
      <c r="B156">
        <v>4.2</v>
      </c>
      <c r="C156" s="1">
        <v>0.54</v>
      </c>
    </row>
    <row r="157" spans="1:3" x14ac:dyDescent="0.25">
      <c r="A157" s="6" t="s">
        <v>8778</v>
      </c>
      <c r="B157">
        <v>3.65</v>
      </c>
      <c r="C157" s="1">
        <v>0.40500000000000003</v>
      </c>
    </row>
    <row r="158" spans="1:3" x14ac:dyDescent="0.25">
      <c r="A158" s="6" t="s">
        <v>9085</v>
      </c>
      <c r="B158">
        <v>4.4000000000000004</v>
      </c>
      <c r="C158" s="1">
        <v>0.39</v>
      </c>
    </row>
    <row r="159" spans="1:3" x14ac:dyDescent="0.25">
      <c r="A159" s="6" t="s">
        <v>7526</v>
      </c>
      <c r="B159">
        <v>4.46</v>
      </c>
      <c r="C159" s="1">
        <v>0.44000000000000006</v>
      </c>
    </row>
    <row r="160" spans="1:3" x14ac:dyDescent="0.25">
      <c r="A160" s="6" t="s">
        <v>7261</v>
      </c>
      <c r="B160">
        <v>4.08</v>
      </c>
      <c r="C160" s="1">
        <v>0.53900000000000003</v>
      </c>
    </row>
    <row r="161" spans="1:3" x14ac:dyDescent="0.25">
      <c r="A161" s="6" t="s">
        <v>7859</v>
      </c>
      <c r="B161">
        <v>4.3</v>
      </c>
      <c r="C161" s="1">
        <v>0.23499999999999999</v>
      </c>
    </row>
    <row r="162" spans="1:3" x14ac:dyDescent="0.25">
      <c r="A162" s="6" t="s">
        <v>7667</v>
      </c>
      <c r="B162">
        <v>4.2909090909090919</v>
      </c>
      <c r="C162" s="1">
        <v>0.52909090909090917</v>
      </c>
    </row>
    <row r="163" spans="1:3" x14ac:dyDescent="0.25">
      <c r="A163" s="6" t="s">
        <v>7353</v>
      </c>
      <c r="B163">
        <v>4.0578947368421048</v>
      </c>
      <c r="C163" s="1">
        <v>0.4168421052631579</v>
      </c>
    </row>
    <row r="164" spans="1:3" x14ac:dyDescent="0.25">
      <c r="A164" s="6" t="s">
        <v>8863</v>
      </c>
      <c r="B164">
        <v>4.2333333333333334</v>
      </c>
      <c r="C164" s="1">
        <v>0.42</v>
      </c>
    </row>
    <row r="165" spans="1:3" x14ac:dyDescent="0.25">
      <c r="A165" s="6" t="s">
        <v>7315</v>
      </c>
      <c r="B165">
        <v>4.05</v>
      </c>
      <c r="C165" s="1">
        <v>0.44900000000000001</v>
      </c>
    </row>
    <row r="166" spans="1:3" x14ac:dyDescent="0.25">
      <c r="A166" s="6" t="s">
        <v>7584</v>
      </c>
      <c r="B166">
        <v>3.8916666666666662</v>
      </c>
      <c r="C166" s="1">
        <v>0.44166666666666665</v>
      </c>
    </row>
    <row r="167" spans="1:3" x14ac:dyDescent="0.25">
      <c r="A167" s="6" t="s">
        <v>9055</v>
      </c>
      <c r="B167">
        <v>3.7</v>
      </c>
      <c r="C167" s="1">
        <v>0.52500000000000002</v>
      </c>
    </row>
    <row r="168" spans="1:3" x14ac:dyDescent="0.25">
      <c r="A168" s="6" t="s">
        <v>10114</v>
      </c>
      <c r="B168">
        <v>4.4000000000000004</v>
      </c>
      <c r="C168" s="1">
        <v>0.47</v>
      </c>
    </row>
    <row r="169" spans="1:3" x14ac:dyDescent="0.25">
      <c r="A169" s="6" t="s">
        <v>7220</v>
      </c>
      <c r="B169">
        <v>4.0315789473684216</v>
      </c>
      <c r="C169" s="1">
        <v>0.39</v>
      </c>
    </row>
    <row r="170" spans="1:3" x14ac:dyDescent="0.25">
      <c r="A170" s="6" t="s">
        <v>7420</v>
      </c>
      <c r="B170">
        <v>3.9615384615384617</v>
      </c>
      <c r="C170" s="1">
        <v>0.44230769230769229</v>
      </c>
    </row>
    <row r="171" spans="1:3" x14ac:dyDescent="0.25">
      <c r="A171" s="6" t="s">
        <v>8910</v>
      </c>
      <c r="B171">
        <v>3.8</v>
      </c>
      <c r="C171" s="1">
        <v>0.215</v>
      </c>
    </row>
    <row r="172" spans="1:3" x14ac:dyDescent="0.25">
      <c r="A172" s="6" t="s">
        <v>7813</v>
      </c>
      <c r="B172">
        <v>4.0374999999999996</v>
      </c>
      <c r="C172" s="1">
        <v>0.41874999999999996</v>
      </c>
    </row>
    <row r="173" spans="1:3" x14ac:dyDescent="0.25">
      <c r="A173" s="6" t="s">
        <v>7373</v>
      </c>
      <c r="B173">
        <v>4.011111111111112</v>
      </c>
      <c r="C173" s="1">
        <v>0.43962962962962954</v>
      </c>
    </row>
    <row r="174" spans="1:3" x14ac:dyDescent="0.25">
      <c r="A174" s="6" t="s">
        <v>8920</v>
      </c>
      <c r="B174">
        <v>4.25</v>
      </c>
      <c r="C174" s="1">
        <v>9.5000000000000001E-2</v>
      </c>
    </row>
    <row r="175" spans="1:3" x14ac:dyDescent="0.25">
      <c r="A175" s="6" t="s">
        <v>8052</v>
      </c>
      <c r="B175">
        <v>4.333333333333333</v>
      </c>
      <c r="C175" s="1">
        <v>0.13</v>
      </c>
    </row>
    <row r="176" spans="1:3" x14ac:dyDescent="0.25">
      <c r="A176" s="6" t="s">
        <v>8264</v>
      </c>
      <c r="B176">
        <v>3.96</v>
      </c>
      <c r="C176" s="1">
        <v>0.318</v>
      </c>
    </row>
    <row r="177" spans="1:3" x14ac:dyDescent="0.25">
      <c r="A177" s="6" t="s">
        <v>10868</v>
      </c>
      <c r="B177">
        <v>4.4000000000000004</v>
      </c>
      <c r="C177" s="1">
        <v>0.33</v>
      </c>
    </row>
    <row r="178" spans="1:3" x14ac:dyDescent="0.25">
      <c r="A178" s="6" t="s">
        <v>7695</v>
      </c>
      <c r="B178">
        <v>4.0999999999999996</v>
      </c>
      <c r="C178" s="1">
        <v>0.32363636363636372</v>
      </c>
    </row>
    <row r="179" spans="1:3" x14ac:dyDescent="0.25">
      <c r="A179" s="6" t="s">
        <v>10315</v>
      </c>
      <c r="B179">
        <v>4.5</v>
      </c>
      <c r="C179" s="1">
        <v>0.08</v>
      </c>
    </row>
    <row r="180" spans="1:3" x14ac:dyDescent="0.25">
      <c r="A180" s="6" t="s">
        <v>9821</v>
      </c>
      <c r="B180">
        <v>4.3</v>
      </c>
      <c r="C180" s="1">
        <v>0</v>
      </c>
    </row>
    <row r="181" spans="1:3" x14ac:dyDescent="0.25">
      <c r="A181" s="6" t="s">
        <v>11000</v>
      </c>
      <c r="B181">
        <v>4.3</v>
      </c>
      <c r="C181" s="1">
        <v>0.48</v>
      </c>
    </row>
    <row r="182" spans="1:3" x14ac:dyDescent="0.25">
      <c r="A182" s="6" t="s">
        <v>7895</v>
      </c>
      <c r="B182">
        <v>3.6714285714285717</v>
      </c>
      <c r="C182" s="1">
        <v>0.31428571428571433</v>
      </c>
    </row>
    <row r="183" spans="1:3" x14ac:dyDescent="0.25">
      <c r="A183" s="6" t="s">
        <v>10352</v>
      </c>
      <c r="B183">
        <v>4.0333333333333341</v>
      </c>
      <c r="C183" s="1">
        <v>0.53333333333333333</v>
      </c>
    </row>
    <row r="184" spans="1:3" x14ac:dyDescent="0.25">
      <c r="A184" s="6" t="s">
        <v>10103</v>
      </c>
      <c r="B184">
        <v>4.0999999999999996</v>
      </c>
      <c r="C184" s="1">
        <v>0.55000000000000004</v>
      </c>
    </row>
    <row r="185" spans="1:3" x14ac:dyDescent="0.25">
      <c r="A185" s="6" t="s">
        <v>7364</v>
      </c>
      <c r="B185">
        <v>4.1291666666666655</v>
      </c>
      <c r="C185" s="1">
        <v>0.34250000000000003</v>
      </c>
    </row>
    <row r="186" spans="1:3" x14ac:dyDescent="0.25">
      <c r="A186" s="6" t="s">
        <v>7546</v>
      </c>
      <c r="B186">
        <v>4.0333333333333341</v>
      </c>
      <c r="C186" s="1">
        <v>0.23833333333333329</v>
      </c>
    </row>
    <row r="187" spans="1:3" x14ac:dyDescent="0.25">
      <c r="A187" s="6" t="s">
        <v>7250</v>
      </c>
      <c r="B187">
        <v>4.0363636363636362</v>
      </c>
      <c r="C187" s="1">
        <v>0.51318181818181818</v>
      </c>
    </row>
    <row r="188" spans="1:3" x14ac:dyDescent="0.25">
      <c r="A188" s="6" t="s">
        <v>7987</v>
      </c>
      <c r="B188">
        <v>4.2</v>
      </c>
      <c r="C188" s="1">
        <v>0.44333333333333336</v>
      </c>
    </row>
    <row r="189" spans="1:3" x14ac:dyDescent="0.25">
      <c r="A189" s="6" t="s">
        <v>11110</v>
      </c>
      <c r="B189">
        <v>4.3</v>
      </c>
      <c r="C189" s="1">
        <v>0.49</v>
      </c>
    </row>
    <row r="190" spans="1:3" x14ac:dyDescent="0.25">
      <c r="A190" s="6" t="s">
        <v>7930</v>
      </c>
      <c r="B190">
        <v>4.1749999999999998</v>
      </c>
      <c r="C190" s="1">
        <v>0.28249999999999997</v>
      </c>
    </row>
    <row r="191" spans="1:3" x14ac:dyDescent="0.25">
      <c r="A191" s="6" t="s">
        <v>7612</v>
      </c>
      <c r="B191">
        <v>3.9428571428571426</v>
      </c>
      <c r="C191" s="1">
        <v>0.3775</v>
      </c>
    </row>
    <row r="192" spans="1:3" x14ac:dyDescent="0.25">
      <c r="A192" s="6" t="s">
        <v>9839</v>
      </c>
      <c r="B192">
        <v>4.25</v>
      </c>
      <c r="C192" s="1">
        <v>0.45</v>
      </c>
    </row>
    <row r="193" spans="1:3" x14ac:dyDescent="0.25">
      <c r="A193" s="6" t="s">
        <v>8489</v>
      </c>
      <c r="B193">
        <v>4.0333333333333332</v>
      </c>
      <c r="C193" s="1">
        <v>0.43666666666666659</v>
      </c>
    </row>
    <row r="194" spans="1:3" x14ac:dyDescent="0.25">
      <c r="A194" s="6" t="s">
        <v>8219</v>
      </c>
      <c r="B194">
        <v>4.0333333333333332</v>
      </c>
      <c r="C194" s="1">
        <v>0.03</v>
      </c>
    </row>
    <row r="195" spans="1:3" x14ac:dyDescent="0.25">
      <c r="A195" s="6" t="s">
        <v>8623</v>
      </c>
      <c r="B195">
        <v>4.1749999999999998</v>
      </c>
      <c r="C195" s="1">
        <v>0.42499999999999999</v>
      </c>
    </row>
    <row r="196" spans="1:3" x14ac:dyDescent="0.25">
      <c r="A196" s="6" t="s">
        <v>8209</v>
      </c>
      <c r="B196">
        <v>3.9181818181818175</v>
      </c>
      <c r="C196" s="1">
        <v>0.40818181818181815</v>
      </c>
    </row>
    <row r="197" spans="1:3" x14ac:dyDescent="0.25">
      <c r="A197" s="6" t="s">
        <v>5524</v>
      </c>
      <c r="B197">
        <v>4</v>
      </c>
      <c r="C197" s="1">
        <v>0.56999999999999995</v>
      </c>
    </row>
    <row r="198" spans="1:3" x14ac:dyDescent="0.25">
      <c r="A198" s="6" t="s">
        <v>6929</v>
      </c>
      <c r="B198">
        <v>4.5</v>
      </c>
      <c r="C198" s="1">
        <v>0.57999999999999996</v>
      </c>
    </row>
    <row r="199" spans="1:3" x14ac:dyDescent="0.25">
      <c r="A199" s="6" t="s">
        <v>4022</v>
      </c>
      <c r="B199">
        <v>3.9</v>
      </c>
      <c r="C199" s="1">
        <v>0.45999999999999996</v>
      </c>
    </row>
    <row r="200" spans="1:3" x14ac:dyDescent="0.25">
      <c r="A200" s="6" t="s">
        <v>4964</v>
      </c>
      <c r="B200">
        <v>4.5</v>
      </c>
      <c r="C200" s="1">
        <v>0</v>
      </c>
    </row>
    <row r="201" spans="1:3" x14ac:dyDescent="0.25">
      <c r="A201" s="6" t="s">
        <v>6709</v>
      </c>
      <c r="B201">
        <v>4.4000000000000004</v>
      </c>
      <c r="C201" s="1">
        <v>0</v>
      </c>
    </row>
    <row r="202" spans="1:3" x14ac:dyDescent="0.25">
      <c r="A202" s="6" t="s">
        <v>4185</v>
      </c>
      <c r="B202">
        <v>4.45</v>
      </c>
      <c r="C202" s="1">
        <v>2.5000000000000001E-2</v>
      </c>
    </row>
    <row r="203" spans="1:3" x14ac:dyDescent="0.25">
      <c r="A203" s="6" t="s">
        <v>5551</v>
      </c>
      <c r="B203">
        <v>4.3</v>
      </c>
      <c r="C203" s="1">
        <v>0</v>
      </c>
    </row>
    <row r="204" spans="1:3" x14ac:dyDescent="0.25">
      <c r="A204" s="6" t="s">
        <v>6668</v>
      </c>
      <c r="B204">
        <v>4.3</v>
      </c>
      <c r="C204" s="1">
        <v>0.53</v>
      </c>
    </row>
    <row r="205" spans="1:3" x14ac:dyDescent="0.25">
      <c r="A205" s="6" t="s">
        <v>5155</v>
      </c>
      <c r="B205">
        <v>4.371428571428571</v>
      </c>
      <c r="C205" s="1">
        <v>0.12</v>
      </c>
    </row>
    <row r="206" spans="1:3" x14ac:dyDescent="0.25">
      <c r="A206" s="6" t="s">
        <v>4690</v>
      </c>
      <c r="B206">
        <v>4.25</v>
      </c>
      <c r="C206" s="1">
        <v>0.62</v>
      </c>
    </row>
    <row r="207" spans="1:3" x14ac:dyDescent="0.25">
      <c r="A207" s="6" t="s">
        <v>4565</v>
      </c>
      <c r="B207">
        <v>4.4000000000000004</v>
      </c>
      <c r="C207" s="1">
        <v>5.7500000000000002E-2</v>
      </c>
    </row>
    <row r="208" spans="1:3" x14ac:dyDescent="0.25">
      <c r="A208" s="6" t="s">
        <v>5120</v>
      </c>
      <c r="B208">
        <v>4.3</v>
      </c>
      <c r="C208" s="1">
        <v>0.05</v>
      </c>
    </row>
    <row r="209" spans="1:3" x14ac:dyDescent="0.25">
      <c r="A209" s="6" t="s">
        <v>7100</v>
      </c>
      <c r="B209">
        <v>4.0999999999999996</v>
      </c>
      <c r="C209" s="1">
        <v>0</v>
      </c>
    </row>
    <row r="210" spans="1:3" x14ac:dyDescent="0.25">
      <c r="A210" s="6" t="s">
        <v>4044</v>
      </c>
      <c r="B210">
        <v>4.25</v>
      </c>
      <c r="C210" s="1">
        <v>0</v>
      </c>
    </row>
    <row r="211" spans="1:3" x14ac:dyDescent="0.25">
      <c r="A211" s="6" t="s">
        <v>7000</v>
      </c>
      <c r="B211">
        <v>4.1500000000000004</v>
      </c>
      <c r="C211" s="1">
        <v>0.05</v>
      </c>
    </row>
    <row r="212" spans="1:3" x14ac:dyDescent="0.25">
      <c r="A212" s="6" t="s">
        <v>5193</v>
      </c>
      <c r="B212">
        <v>4.3</v>
      </c>
      <c r="C212" s="1">
        <v>0.17499999999999999</v>
      </c>
    </row>
    <row r="213" spans="1:3" x14ac:dyDescent="0.25">
      <c r="A213" s="6" t="s">
        <v>5895</v>
      </c>
      <c r="B213">
        <v>4.1333333333333329</v>
      </c>
      <c r="C213" s="1">
        <v>0.13</v>
      </c>
    </row>
    <row r="214" spans="1:3" x14ac:dyDescent="0.25">
      <c r="A214" s="6" t="s">
        <v>6487</v>
      </c>
      <c r="B214">
        <v>4.3</v>
      </c>
      <c r="C214" s="1">
        <v>0</v>
      </c>
    </row>
    <row r="215" spans="1:3" x14ac:dyDescent="0.25">
      <c r="A215" s="6" t="s">
        <v>12701</v>
      </c>
      <c r="B215">
        <v>4.0937158469945425</v>
      </c>
      <c r="C215" s="1">
        <v>0.47691467576791774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F7AD-7B6F-4C3B-9EAB-6ACC1A8CD764}">
  <dimension ref="A1"/>
  <sheetViews>
    <sheetView workbookViewId="0"/>
  </sheetViews>
  <sheetFormatPr defaultRowHeight="15.7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21FF-58A7-4348-9732-9FC22731E8D4}">
  <dimension ref="A3:B215"/>
  <sheetViews>
    <sheetView workbookViewId="0">
      <selection activeCell="A3" sqref="A3"/>
    </sheetView>
  </sheetViews>
  <sheetFormatPr defaultRowHeight="15.75" x14ac:dyDescent="0.25"/>
  <cols>
    <col min="1" max="1" width="119.25" bestFit="1" customWidth="1"/>
    <col min="2" max="2" width="21.25" bestFit="1" customWidth="1"/>
  </cols>
  <sheetData>
    <row r="3" spans="1:2" x14ac:dyDescent="0.25">
      <c r="A3" s="5" t="s">
        <v>12700</v>
      </c>
      <c r="B3" t="s">
        <v>12727</v>
      </c>
    </row>
    <row r="4" spans="1:2" x14ac:dyDescent="0.25">
      <c r="A4" s="6" t="s">
        <v>8470</v>
      </c>
      <c r="B4">
        <v>2339</v>
      </c>
    </row>
    <row r="5" spans="1:2" x14ac:dyDescent="0.25">
      <c r="A5" s="6" t="s">
        <v>4637</v>
      </c>
      <c r="B5">
        <v>443</v>
      </c>
    </row>
    <row r="6" spans="1:2" x14ac:dyDescent="0.25">
      <c r="A6" s="6" t="s">
        <v>6338</v>
      </c>
      <c r="B6">
        <v>649</v>
      </c>
    </row>
    <row r="7" spans="1:2" x14ac:dyDescent="0.25">
      <c r="A7" s="6" t="s">
        <v>5036</v>
      </c>
      <c r="B7">
        <v>1148</v>
      </c>
    </row>
    <row r="8" spans="1:2" x14ac:dyDescent="0.25">
      <c r="A8" s="6" t="s">
        <v>5836</v>
      </c>
      <c r="B8">
        <v>1498</v>
      </c>
    </row>
    <row r="9" spans="1:2" x14ac:dyDescent="0.25">
      <c r="A9" s="6" t="s">
        <v>5430</v>
      </c>
      <c r="B9">
        <v>3880</v>
      </c>
    </row>
    <row r="10" spans="1:2" x14ac:dyDescent="0.25">
      <c r="A10" s="6" t="s">
        <v>2690</v>
      </c>
      <c r="B10">
        <v>297</v>
      </c>
    </row>
    <row r="11" spans="1:2" x14ac:dyDescent="0.25">
      <c r="A11" s="6" t="s">
        <v>1556</v>
      </c>
      <c r="B11">
        <v>499</v>
      </c>
    </row>
    <row r="12" spans="1:2" x14ac:dyDescent="0.25">
      <c r="A12" s="6" t="s">
        <v>5216</v>
      </c>
      <c r="B12">
        <v>525</v>
      </c>
    </row>
    <row r="13" spans="1:2" x14ac:dyDescent="0.25">
      <c r="A13" s="6" t="s">
        <v>6286</v>
      </c>
      <c r="B13">
        <v>349</v>
      </c>
    </row>
    <row r="14" spans="1:2" x14ac:dyDescent="0.25">
      <c r="A14" s="6" t="s">
        <v>17</v>
      </c>
      <c r="B14">
        <v>84048.62</v>
      </c>
    </row>
    <row r="15" spans="1:2" x14ac:dyDescent="0.25">
      <c r="A15" s="6" t="s">
        <v>4329</v>
      </c>
      <c r="B15">
        <v>895</v>
      </c>
    </row>
    <row r="16" spans="1:2" x14ac:dyDescent="0.25">
      <c r="A16" s="6" t="s">
        <v>7111</v>
      </c>
      <c r="B16">
        <v>199</v>
      </c>
    </row>
    <row r="17" spans="1:2" x14ac:dyDescent="0.25">
      <c r="A17" s="6" t="s">
        <v>3860</v>
      </c>
      <c r="B17">
        <v>6268</v>
      </c>
    </row>
    <row r="18" spans="1:2" x14ac:dyDescent="0.25">
      <c r="A18" s="6" t="s">
        <v>4242</v>
      </c>
      <c r="B18">
        <v>154</v>
      </c>
    </row>
    <row r="19" spans="1:2" x14ac:dyDescent="0.25">
      <c r="A19" s="6" t="s">
        <v>4318</v>
      </c>
      <c r="B19">
        <v>2949</v>
      </c>
    </row>
    <row r="20" spans="1:2" x14ac:dyDescent="0.25">
      <c r="A20" s="6" t="s">
        <v>4085</v>
      </c>
      <c r="B20">
        <v>11887</v>
      </c>
    </row>
    <row r="21" spans="1:2" x14ac:dyDescent="0.25">
      <c r="A21" s="6" t="s">
        <v>3995</v>
      </c>
      <c r="B21">
        <v>6412</v>
      </c>
    </row>
    <row r="22" spans="1:2" x14ac:dyDescent="0.25">
      <c r="A22" s="6" t="s">
        <v>3850</v>
      </c>
      <c r="B22">
        <v>14624</v>
      </c>
    </row>
    <row r="23" spans="1:2" x14ac:dyDescent="0.25">
      <c r="A23" s="6" t="s">
        <v>5494</v>
      </c>
      <c r="B23">
        <v>1399</v>
      </c>
    </row>
    <row r="24" spans="1:2" x14ac:dyDescent="0.25">
      <c r="A24" s="6" t="s">
        <v>5091</v>
      </c>
      <c r="B24">
        <v>2164</v>
      </c>
    </row>
    <row r="25" spans="1:2" x14ac:dyDescent="0.25">
      <c r="A25" s="6" t="s">
        <v>3499</v>
      </c>
      <c r="B25">
        <v>367</v>
      </c>
    </row>
    <row r="26" spans="1:2" x14ac:dyDescent="0.25">
      <c r="A26" s="6" t="s">
        <v>5457</v>
      </c>
      <c r="B26">
        <v>1598</v>
      </c>
    </row>
    <row r="27" spans="1:2" x14ac:dyDescent="0.25">
      <c r="A27" s="6" t="s">
        <v>3879</v>
      </c>
      <c r="B27">
        <v>9416</v>
      </c>
    </row>
    <row r="28" spans="1:2" x14ac:dyDescent="0.25">
      <c r="A28" s="6" t="s">
        <v>5727</v>
      </c>
      <c r="B28">
        <v>4046</v>
      </c>
    </row>
    <row r="29" spans="1:2" x14ac:dyDescent="0.25">
      <c r="A29" s="6" t="s">
        <v>3901</v>
      </c>
      <c r="B29">
        <v>1247</v>
      </c>
    </row>
    <row r="30" spans="1:2" x14ac:dyDescent="0.25">
      <c r="A30" s="6" t="s">
        <v>4915</v>
      </c>
      <c r="B30">
        <v>2697</v>
      </c>
    </row>
    <row r="31" spans="1:2" x14ac:dyDescent="0.25">
      <c r="A31" s="6" t="s">
        <v>6349</v>
      </c>
      <c r="B31">
        <v>5317</v>
      </c>
    </row>
    <row r="32" spans="1:2" x14ac:dyDescent="0.25">
      <c r="A32" s="6" t="s">
        <v>4298</v>
      </c>
      <c r="B32">
        <v>5662</v>
      </c>
    </row>
    <row r="33" spans="1:2" x14ac:dyDescent="0.25">
      <c r="A33" s="6" t="s">
        <v>6544</v>
      </c>
      <c r="B33">
        <v>3938</v>
      </c>
    </row>
    <row r="34" spans="1:2" x14ac:dyDescent="0.25">
      <c r="A34" s="6" t="s">
        <v>5874</v>
      </c>
      <c r="B34">
        <v>1098</v>
      </c>
    </row>
    <row r="35" spans="1:2" x14ac:dyDescent="0.25">
      <c r="A35" s="6" t="s">
        <v>4905</v>
      </c>
      <c r="B35">
        <v>2790</v>
      </c>
    </row>
    <row r="36" spans="1:2" x14ac:dyDescent="0.25">
      <c r="A36" s="6" t="s">
        <v>5506</v>
      </c>
      <c r="B36">
        <v>149</v>
      </c>
    </row>
    <row r="37" spans="1:2" x14ac:dyDescent="0.25">
      <c r="A37" s="6" t="s">
        <v>5282</v>
      </c>
      <c r="B37">
        <v>3299</v>
      </c>
    </row>
    <row r="38" spans="1:2" x14ac:dyDescent="0.25">
      <c r="A38" s="6" t="s">
        <v>4754</v>
      </c>
      <c r="B38">
        <v>524</v>
      </c>
    </row>
    <row r="39" spans="1:2" x14ac:dyDescent="0.25">
      <c r="A39" s="6" t="s">
        <v>5004</v>
      </c>
      <c r="B39">
        <v>2765</v>
      </c>
    </row>
    <row r="40" spans="1:2" x14ac:dyDescent="0.25">
      <c r="A40" s="6" t="s">
        <v>5993</v>
      </c>
      <c r="B40">
        <v>199</v>
      </c>
    </row>
    <row r="41" spans="1:2" x14ac:dyDescent="0.25">
      <c r="A41" s="6" t="s">
        <v>5571</v>
      </c>
      <c r="B41">
        <v>6831</v>
      </c>
    </row>
    <row r="42" spans="1:2" x14ac:dyDescent="0.25">
      <c r="A42" s="6" t="s">
        <v>5271</v>
      </c>
      <c r="B42">
        <v>1792</v>
      </c>
    </row>
    <row r="43" spans="1:2" x14ac:dyDescent="0.25">
      <c r="A43" s="6" t="s">
        <v>4103</v>
      </c>
      <c r="B43">
        <v>21101</v>
      </c>
    </row>
    <row r="44" spans="1:2" x14ac:dyDescent="0.25">
      <c r="A44" s="6" t="s">
        <v>5102</v>
      </c>
      <c r="B44">
        <v>549</v>
      </c>
    </row>
    <row r="45" spans="1:2" x14ac:dyDescent="0.25">
      <c r="A45" s="6" t="s">
        <v>6575</v>
      </c>
      <c r="B45">
        <v>10389</v>
      </c>
    </row>
    <row r="46" spans="1:2" x14ac:dyDescent="0.25">
      <c r="A46" s="6" t="s">
        <v>3840</v>
      </c>
      <c r="B46">
        <v>6686</v>
      </c>
    </row>
    <row r="47" spans="1:2" x14ac:dyDescent="0.25">
      <c r="A47" s="6" t="s">
        <v>7170</v>
      </c>
      <c r="B47">
        <v>37247</v>
      </c>
    </row>
    <row r="48" spans="1:2" x14ac:dyDescent="0.25">
      <c r="A48" s="6" t="s">
        <v>4744</v>
      </c>
      <c r="B48">
        <v>16398</v>
      </c>
    </row>
    <row r="49" spans="1:2" x14ac:dyDescent="0.25">
      <c r="A49" s="6" t="s">
        <v>4387</v>
      </c>
      <c r="B49">
        <v>1199</v>
      </c>
    </row>
    <row r="50" spans="1:2" x14ac:dyDescent="0.25">
      <c r="A50" s="6" t="s">
        <v>5718</v>
      </c>
      <c r="B50">
        <v>2099</v>
      </c>
    </row>
    <row r="51" spans="1:2" x14ac:dyDescent="0.25">
      <c r="A51" s="6" t="s">
        <v>4609</v>
      </c>
      <c r="B51">
        <v>599</v>
      </c>
    </row>
    <row r="52" spans="1:2" x14ac:dyDescent="0.25">
      <c r="A52" s="6" t="s">
        <v>6594</v>
      </c>
      <c r="B52">
        <v>1199</v>
      </c>
    </row>
    <row r="53" spans="1:2" x14ac:dyDescent="0.25">
      <c r="A53" s="6" t="s">
        <v>87</v>
      </c>
      <c r="B53">
        <v>12998</v>
      </c>
    </row>
    <row r="54" spans="1:2" x14ac:dyDescent="0.25">
      <c r="A54" s="6" t="s">
        <v>4194</v>
      </c>
      <c r="B54">
        <v>4957</v>
      </c>
    </row>
    <row r="55" spans="1:2" x14ac:dyDescent="0.25">
      <c r="A55" s="6" t="s">
        <v>4397</v>
      </c>
      <c r="B55">
        <v>14637</v>
      </c>
    </row>
    <row r="56" spans="1:2" x14ac:dyDescent="0.25">
      <c r="A56" s="6" t="s">
        <v>4231</v>
      </c>
      <c r="B56">
        <v>2450</v>
      </c>
    </row>
    <row r="57" spans="1:2" x14ac:dyDescent="0.25">
      <c r="A57" s="6" t="s">
        <v>6618</v>
      </c>
      <c r="B57">
        <v>549</v>
      </c>
    </row>
    <row r="58" spans="1:2" x14ac:dyDescent="0.25">
      <c r="A58" s="6" t="s">
        <v>6960</v>
      </c>
      <c r="B58">
        <v>598</v>
      </c>
    </row>
    <row r="59" spans="1:2" x14ac:dyDescent="0.25">
      <c r="A59" s="6" t="s">
        <v>6079</v>
      </c>
      <c r="B59">
        <v>15197</v>
      </c>
    </row>
    <row r="60" spans="1:2" x14ac:dyDescent="0.25">
      <c r="A60" s="6" t="s">
        <v>6460</v>
      </c>
      <c r="B60">
        <v>11847</v>
      </c>
    </row>
    <row r="61" spans="1:2" x14ac:dyDescent="0.25">
      <c r="A61" s="6" t="s">
        <v>6880</v>
      </c>
      <c r="B61">
        <v>26999</v>
      </c>
    </row>
    <row r="62" spans="1:2" x14ac:dyDescent="0.25">
      <c r="A62" s="6" t="s">
        <v>2273</v>
      </c>
      <c r="B62">
        <v>10917</v>
      </c>
    </row>
    <row r="63" spans="1:2" x14ac:dyDescent="0.25">
      <c r="A63" s="6" t="s">
        <v>5375</v>
      </c>
      <c r="B63">
        <v>449</v>
      </c>
    </row>
    <row r="64" spans="1:2" x14ac:dyDescent="0.25">
      <c r="A64" s="6" t="s">
        <v>5864</v>
      </c>
      <c r="B64">
        <v>299</v>
      </c>
    </row>
    <row r="65" spans="1:2" x14ac:dyDescent="0.25">
      <c r="A65" s="6" t="s">
        <v>4803</v>
      </c>
      <c r="B65">
        <v>299</v>
      </c>
    </row>
    <row r="66" spans="1:2" x14ac:dyDescent="0.25">
      <c r="A66" s="6" t="s">
        <v>4700</v>
      </c>
      <c r="B66">
        <v>549</v>
      </c>
    </row>
    <row r="67" spans="1:2" x14ac:dyDescent="0.25">
      <c r="A67" s="6" t="s">
        <v>6678</v>
      </c>
      <c r="B67">
        <v>699</v>
      </c>
    </row>
    <row r="68" spans="1:2" x14ac:dyDescent="0.25">
      <c r="A68" s="6" t="s">
        <v>4665</v>
      </c>
      <c r="B68">
        <v>1549</v>
      </c>
    </row>
    <row r="69" spans="1:2" x14ac:dyDescent="0.25">
      <c r="A69" s="6" t="s">
        <v>4141</v>
      </c>
      <c r="B69">
        <v>1125</v>
      </c>
    </row>
    <row r="70" spans="1:2" x14ac:dyDescent="0.25">
      <c r="A70" s="6" t="s">
        <v>4213</v>
      </c>
      <c r="B70">
        <v>748</v>
      </c>
    </row>
    <row r="71" spans="1:2" x14ac:dyDescent="0.25">
      <c r="A71" s="6" t="s">
        <v>4370</v>
      </c>
      <c r="B71">
        <v>799</v>
      </c>
    </row>
    <row r="72" spans="1:2" x14ac:dyDescent="0.25">
      <c r="A72" s="6" t="s">
        <v>4821</v>
      </c>
      <c r="B72">
        <v>13786</v>
      </c>
    </row>
    <row r="73" spans="1:2" x14ac:dyDescent="0.25">
      <c r="A73" s="6" t="s">
        <v>4112</v>
      </c>
      <c r="B73">
        <v>499</v>
      </c>
    </row>
    <row r="74" spans="1:2" x14ac:dyDescent="0.25">
      <c r="A74" s="6" t="s">
        <v>4479</v>
      </c>
      <c r="B74">
        <v>1957</v>
      </c>
    </row>
    <row r="75" spans="1:2" x14ac:dyDescent="0.25">
      <c r="A75" s="6" t="s">
        <v>4035</v>
      </c>
      <c r="B75">
        <v>2292</v>
      </c>
    </row>
    <row r="76" spans="1:2" x14ac:dyDescent="0.25">
      <c r="A76" s="6" t="s">
        <v>4589</v>
      </c>
      <c r="B76">
        <v>1128</v>
      </c>
    </row>
    <row r="77" spans="1:2" x14ac:dyDescent="0.25">
      <c r="A77" s="6" t="s">
        <v>3611</v>
      </c>
      <c r="B77">
        <v>240</v>
      </c>
    </row>
    <row r="78" spans="1:2" x14ac:dyDescent="0.25">
      <c r="A78" s="6" t="s">
        <v>5365</v>
      </c>
      <c r="B78">
        <v>119</v>
      </c>
    </row>
    <row r="79" spans="1:2" x14ac:dyDescent="0.25">
      <c r="A79" s="6" t="s">
        <v>6449</v>
      </c>
      <c r="B79">
        <v>99</v>
      </c>
    </row>
    <row r="80" spans="1:2" x14ac:dyDescent="0.25">
      <c r="A80" s="6" t="s">
        <v>2310</v>
      </c>
      <c r="B80">
        <v>50761</v>
      </c>
    </row>
    <row r="81" spans="1:2" x14ac:dyDescent="0.25">
      <c r="A81" s="6" t="s">
        <v>3477</v>
      </c>
      <c r="B81">
        <v>8909</v>
      </c>
    </row>
    <row r="82" spans="1:2" x14ac:dyDescent="0.25">
      <c r="A82" s="6" t="s">
        <v>4407</v>
      </c>
      <c r="B82">
        <v>2448</v>
      </c>
    </row>
    <row r="83" spans="1:2" x14ac:dyDescent="0.25">
      <c r="A83" s="6" t="s">
        <v>1465</v>
      </c>
      <c r="B83">
        <v>209</v>
      </c>
    </row>
    <row r="84" spans="1:2" x14ac:dyDescent="0.25">
      <c r="A84" s="6" t="s">
        <v>920</v>
      </c>
      <c r="B84">
        <v>349</v>
      </c>
    </row>
    <row r="85" spans="1:2" x14ac:dyDescent="0.25">
      <c r="A85" s="6" t="s">
        <v>1756</v>
      </c>
      <c r="B85">
        <v>4699</v>
      </c>
    </row>
    <row r="86" spans="1:2" x14ac:dyDescent="0.25">
      <c r="A86" s="6" t="s">
        <v>4464</v>
      </c>
      <c r="B86">
        <v>7494</v>
      </c>
    </row>
    <row r="87" spans="1:2" x14ac:dyDescent="0.25">
      <c r="A87" s="6" t="s">
        <v>5626</v>
      </c>
      <c r="B87">
        <v>499</v>
      </c>
    </row>
    <row r="88" spans="1:2" x14ac:dyDescent="0.25">
      <c r="A88" s="6" t="s">
        <v>5081</v>
      </c>
      <c r="B88">
        <v>4196</v>
      </c>
    </row>
    <row r="89" spans="1:2" x14ac:dyDescent="0.25">
      <c r="A89" s="6" t="s">
        <v>6375</v>
      </c>
      <c r="B89">
        <v>4999</v>
      </c>
    </row>
    <row r="90" spans="1:2" x14ac:dyDescent="0.25">
      <c r="A90" s="6" t="s">
        <v>1792</v>
      </c>
      <c r="B90">
        <v>2299</v>
      </c>
    </row>
    <row r="91" spans="1:2" x14ac:dyDescent="0.25">
      <c r="A91" s="6" t="s">
        <v>2065</v>
      </c>
      <c r="B91">
        <v>2699</v>
      </c>
    </row>
    <row r="92" spans="1:2" x14ac:dyDescent="0.25">
      <c r="A92" s="6" t="s">
        <v>110</v>
      </c>
      <c r="B92">
        <v>9751</v>
      </c>
    </row>
    <row r="93" spans="1:2" x14ac:dyDescent="0.25">
      <c r="A93" s="6" t="s">
        <v>1026</v>
      </c>
      <c r="B93">
        <v>1991</v>
      </c>
    </row>
    <row r="94" spans="1:2" x14ac:dyDescent="0.25">
      <c r="A94" s="6" t="s">
        <v>908</v>
      </c>
      <c r="B94">
        <v>928</v>
      </c>
    </row>
    <row r="95" spans="1:2" x14ac:dyDescent="0.25">
      <c r="A95" s="6" t="s">
        <v>1619</v>
      </c>
      <c r="B95">
        <v>399</v>
      </c>
    </row>
    <row r="96" spans="1:2" x14ac:dyDescent="0.25">
      <c r="A96" s="6" t="s">
        <v>371</v>
      </c>
      <c r="B96">
        <v>21508</v>
      </c>
    </row>
    <row r="97" spans="1:2" x14ac:dyDescent="0.25">
      <c r="A97" s="6" t="s">
        <v>511</v>
      </c>
      <c r="B97">
        <v>5236</v>
      </c>
    </row>
    <row r="98" spans="1:2" x14ac:dyDescent="0.25">
      <c r="A98" s="6" t="s">
        <v>1783</v>
      </c>
      <c r="B98">
        <v>1990</v>
      </c>
    </row>
    <row r="99" spans="1:2" x14ac:dyDescent="0.25">
      <c r="A99" s="6" t="s">
        <v>1076</v>
      </c>
      <c r="B99">
        <v>29970</v>
      </c>
    </row>
    <row r="100" spans="1:2" x14ac:dyDescent="0.25">
      <c r="A100" s="6" t="s">
        <v>1505</v>
      </c>
      <c r="B100">
        <v>3465</v>
      </c>
    </row>
    <row r="101" spans="1:2" x14ac:dyDescent="0.25">
      <c r="A101" s="6" t="s">
        <v>144</v>
      </c>
      <c r="B101">
        <v>1564932</v>
      </c>
    </row>
    <row r="102" spans="1:2" x14ac:dyDescent="0.25">
      <c r="A102" s="6" t="s">
        <v>407</v>
      </c>
      <c r="B102">
        <v>43085</v>
      </c>
    </row>
    <row r="103" spans="1:2" x14ac:dyDescent="0.25">
      <c r="A103" s="6" t="s">
        <v>2376</v>
      </c>
      <c r="B103">
        <v>1437</v>
      </c>
    </row>
    <row r="104" spans="1:2" x14ac:dyDescent="0.25">
      <c r="A104" s="6" t="s">
        <v>2473</v>
      </c>
      <c r="B104">
        <v>278</v>
      </c>
    </row>
    <row r="105" spans="1:2" x14ac:dyDescent="0.25">
      <c r="A105" s="6" t="s">
        <v>3085</v>
      </c>
      <c r="B105">
        <v>2551</v>
      </c>
    </row>
    <row r="106" spans="1:2" x14ac:dyDescent="0.25">
      <c r="A106" s="6" t="s">
        <v>2342</v>
      </c>
      <c r="B106">
        <v>2479</v>
      </c>
    </row>
    <row r="107" spans="1:2" x14ac:dyDescent="0.25">
      <c r="A107" s="6" t="s">
        <v>2241</v>
      </c>
      <c r="B107">
        <v>18619</v>
      </c>
    </row>
    <row r="108" spans="1:2" x14ac:dyDescent="0.25">
      <c r="A108" s="6" t="s">
        <v>2385</v>
      </c>
      <c r="B108">
        <v>8750</v>
      </c>
    </row>
    <row r="109" spans="1:2" x14ac:dyDescent="0.25">
      <c r="A109" s="6" t="s">
        <v>2795</v>
      </c>
      <c r="B109">
        <v>507</v>
      </c>
    </row>
    <row r="110" spans="1:2" x14ac:dyDescent="0.25">
      <c r="A110" s="6" t="s">
        <v>3646</v>
      </c>
      <c r="B110">
        <v>99</v>
      </c>
    </row>
    <row r="111" spans="1:2" x14ac:dyDescent="0.25">
      <c r="A111" s="6" t="s">
        <v>2912</v>
      </c>
      <c r="B111">
        <v>4044</v>
      </c>
    </row>
    <row r="112" spans="1:2" x14ac:dyDescent="0.25">
      <c r="A112" s="6" t="s">
        <v>3056</v>
      </c>
      <c r="B112">
        <v>750</v>
      </c>
    </row>
    <row r="113" spans="1:2" x14ac:dyDescent="0.25">
      <c r="A113" s="6" t="s">
        <v>3396</v>
      </c>
      <c r="B113">
        <v>689</v>
      </c>
    </row>
    <row r="114" spans="1:2" x14ac:dyDescent="0.25">
      <c r="A114" s="6" t="s">
        <v>3781</v>
      </c>
      <c r="B114">
        <v>89</v>
      </c>
    </row>
    <row r="115" spans="1:2" x14ac:dyDescent="0.25">
      <c r="A115" s="6" t="s">
        <v>5384</v>
      </c>
      <c r="B115">
        <v>1699</v>
      </c>
    </row>
    <row r="116" spans="1:2" x14ac:dyDescent="0.25">
      <c r="A116" s="6" t="s">
        <v>2616</v>
      </c>
      <c r="B116">
        <v>4995</v>
      </c>
    </row>
    <row r="117" spans="1:2" x14ac:dyDescent="0.25">
      <c r="A117" s="6" t="s">
        <v>2537</v>
      </c>
      <c r="B117">
        <v>539</v>
      </c>
    </row>
    <row r="118" spans="1:2" x14ac:dyDescent="0.25">
      <c r="A118" s="6" t="s">
        <v>2669</v>
      </c>
      <c r="B118">
        <v>1790</v>
      </c>
    </row>
    <row r="119" spans="1:2" x14ac:dyDescent="0.25">
      <c r="A119" s="6" t="s">
        <v>2992</v>
      </c>
      <c r="B119">
        <v>12468</v>
      </c>
    </row>
    <row r="120" spans="1:2" x14ac:dyDescent="0.25">
      <c r="A120" s="6" t="s">
        <v>2292</v>
      </c>
      <c r="B120">
        <v>15497</v>
      </c>
    </row>
    <row r="121" spans="1:2" x14ac:dyDescent="0.25">
      <c r="A121" s="6" t="s">
        <v>2250</v>
      </c>
      <c r="B121">
        <v>1071302</v>
      </c>
    </row>
    <row r="122" spans="1:2" x14ac:dyDescent="0.25">
      <c r="A122" s="6" t="s">
        <v>6835</v>
      </c>
      <c r="B122">
        <v>1289</v>
      </c>
    </row>
    <row r="123" spans="1:2" x14ac:dyDescent="0.25">
      <c r="A123" s="6" t="s">
        <v>2215</v>
      </c>
      <c r="B123">
        <v>177817</v>
      </c>
    </row>
    <row r="124" spans="1:2" x14ac:dyDescent="0.25">
      <c r="A124" s="6" t="s">
        <v>9293</v>
      </c>
      <c r="B124">
        <v>899</v>
      </c>
    </row>
    <row r="125" spans="1:2" x14ac:dyDescent="0.25">
      <c r="A125" s="6" t="s">
        <v>5918</v>
      </c>
      <c r="B125">
        <v>99</v>
      </c>
    </row>
    <row r="126" spans="1:2" x14ac:dyDescent="0.25">
      <c r="A126" s="6" t="s">
        <v>6247</v>
      </c>
      <c r="B126">
        <v>90</v>
      </c>
    </row>
    <row r="127" spans="1:2" x14ac:dyDescent="0.25">
      <c r="A127" s="6" t="s">
        <v>6941</v>
      </c>
      <c r="B127">
        <v>230</v>
      </c>
    </row>
    <row r="128" spans="1:2" x14ac:dyDescent="0.25">
      <c r="A128" s="6" t="s">
        <v>4308</v>
      </c>
      <c r="B128">
        <v>701</v>
      </c>
    </row>
    <row r="129" spans="1:2" x14ac:dyDescent="0.25">
      <c r="A129" s="6" t="s">
        <v>4054</v>
      </c>
      <c r="B129">
        <v>130</v>
      </c>
    </row>
    <row r="130" spans="1:2" x14ac:dyDescent="0.25">
      <c r="A130" s="6" t="s">
        <v>10277</v>
      </c>
      <c r="B130">
        <v>42990</v>
      </c>
    </row>
    <row r="131" spans="1:2" x14ac:dyDescent="0.25">
      <c r="A131" s="6" t="s">
        <v>8613</v>
      </c>
      <c r="B131">
        <v>47668</v>
      </c>
    </row>
    <row r="132" spans="1:2" x14ac:dyDescent="0.25">
      <c r="A132" s="6" t="s">
        <v>7904</v>
      </c>
      <c r="B132">
        <v>22615</v>
      </c>
    </row>
    <row r="133" spans="1:2" x14ac:dyDescent="0.25">
      <c r="A133" s="6" t="s">
        <v>8171</v>
      </c>
      <c r="B133">
        <v>4397</v>
      </c>
    </row>
    <row r="134" spans="1:2" x14ac:dyDescent="0.25">
      <c r="A134" s="6" t="s">
        <v>11062</v>
      </c>
      <c r="B134">
        <v>1982.84</v>
      </c>
    </row>
    <row r="135" spans="1:2" x14ac:dyDescent="0.25">
      <c r="A135" s="6" t="s">
        <v>9442</v>
      </c>
      <c r="B135">
        <v>3347</v>
      </c>
    </row>
    <row r="136" spans="1:2" x14ac:dyDescent="0.25">
      <c r="A136" s="6" t="s">
        <v>9545</v>
      </c>
      <c r="B136">
        <v>6038</v>
      </c>
    </row>
    <row r="137" spans="1:2" x14ac:dyDescent="0.25">
      <c r="A137" s="6" t="s">
        <v>10907</v>
      </c>
      <c r="B137">
        <v>699</v>
      </c>
    </row>
    <row r="138" spans="1:2" x14ac:dyDescent="0.25">
      <c r="A138" s="6" t="s">
        <v>7392</v>
      </c>
      <c r="B138">
        <v>9048</v>
      </c>
    </row>
    <row r="139" spans="1:2" x14ac:dyDescent="0.25">
      <c r="A139" s="6" t="s">
        <v>7230</v>
      </c>
      <c r="B139">
        <v>39941.769999999997</v>
      </c>
    </row>
    <row r="140" spans="1:2" x14ac:dyDescent="0.25">
      <c r="A140" s="6" t="s">
        <v>7240</v>
      </c>
      <c r="B140">
        <v>49403</v>
      </c>
    </row>
    <row r="141" spans="1:2" x14ac:dyDescent="0.25">
      <c r="A141" s="6" t="s">
        <v>7997</v>
      </c>
      <c r="B141">
        <v>3608</v>
      </c>
    </row>
    <row r="142" spans="1:2" x14ac:dyDescent="0.25">
      <c r="A142" s="6" t="s">
        <v>8071</v>
      </c>
      <c r="B142">
        <v>4418</v>
      </c>
    </row>
    <row r="143" spans="1:2" x14ac:dyDescent="0.25">
      <c r="A143" s="6" t="s">
        <v>7496</v>
      </c>
      <c r="B143">
        <v>6504</v>
      </c>
    </row>
    <row r="144" spans="1:2" x14ac:dyDescent="0.25">
      <c r="A144" s="6" t="s">
        <v>7382</v>
      </c>
      <c r="B144">
        <v>55250</v>
      </c>
    </row>
    <row r="145" spans="1:2" x14ac:dyDescent="0.25">
      <c r="A145" s="6" t="s">
        <v>7430</v>
      </c>
      <c r="B145">
        <v>75880</v>
      </c>
    </row>
    <row r="146" spans="1:2" x14ac:dyDescent="0.25">
      <c r="A146" s="6" t="s">
        <v>8835</v>
      </c>
      <c r="B146">
        <v>274</v>
      </c>
    </row>
    <row r="147" spans="1:2" x14ac:dyDescent="0.25">
      <c r="A147" s="6" t="s">
        <v>8642</v>
      </c>
      <c r="B147">
        <v>320</v>
      </c>
    </row>
    <row r="148" spans="1:2" x14ac:dyDescent="0.25">
      <c r="A148" s="6" t="s">
        <v>7537</v>
      </c>
      <c r="B148">
        <v>5134.0599999999995</v>
      </c>
    </row>
    <row r="149" spans="1:2" x14ac:dyDescent="0.25">
      <c r="A149" s="6" t="s">
        <v>7280</v>
      </c>
      <c r="B149">
        <v>199</v>
      </c>
    </row>
    <row r="150" spans="1:2" x14ac:dyDescent="0.25">
      <c r="A150" s="6" t="s">
        <v>8107</v>
      </c>
      <c r="B150">
        <v>244</v>
      </c>
    </row>
    <row r="151" spans="1:2" x14ac:dyDescent="0.25">
      <c r="A151" s="6" t="s">
        <v>10475</v>
      </c>
      <c r="B151">
        <v>612</v>
      </c>
    </row>
    <row r="152" spans="1:2" x14ac:dyDescent="0.25">
      <c r="A152" s="6" t="s">
        <v>10693</v>
      </c>
      <c r="B152">
        <v>1099</v>
      </c>
    </row>
    <row r="153" spans="1:2" x14ac:dyDescent="0.25">
      <c r="A153" s="6" t="s">
        <v>8190</v>
      </c>
      <c r="B153">
        <v>5022</v>
      </c>
    </row>
    <row r="154" spans="1:2" x14ac:dyDescent="0.25">
      <c r="A154" s="6" t="s">
        <v>9412</v>
      </c>
      <c r="B154">
        <v>4799</v>
      </c>
    </row>
    <row r="155" spans="1:2" x14ac:dyDescent="0.25">
      <c r="A155" s="6" t="s">
        <v>9507</v>
      </c>
      <c r="B155">
        <v>1557</v>
      </c>
    </row>
    <row r="156" spans="1:2" x14ac:dyDescent="0.25">
      <c r="A156" s="6" t="s">
        <v>10417</v>
      </c>
      <c r="B156">
        <v>599</v>
      </c>
    </row>
    <row r="157" spans="1:2" x14ac:dyDescent="0.25">
      <c r="A157" s="6" t="s">
        <v>8778</v>
      </c>
      <c r="B157">
        <v>13567</v>
      </c>
    </row>
    <row r="158" spans="1:2" x14ac:dyDescent="0.25">
      <c r="A158" s="6" t="s">
        <v>9085</v>
      </c>
      <c r="B158">
        <v>2599</v>
      </c>
    </row>
    <row r="159" spans="1:2" x14ac:dyDescent="0.25">
      <c r="A159" s="6" t="s">
        <v>7526</v>
      </c>
      <c r="B159">
        <v>31382</v>
      </c>
    </row>
    <row r="160" spans="1:2" x14ac:dyDescent="0.25">
      <c r="A160" s="6" t="s">
        <v>7261</v>
      </c>
      <c r="B160">
        <v>5529</v>
      </c>
    </row>
    <row r="161" spans="1:2" x14ac:dyDescent="0.25">
      <c r="A161" s="6" t="s">
        <v>7859</v>
      </c>
      <c r="B161">
        <v>1038</v>
      </c>
    </row>
    <row r="162" spans="1:2" x14ac:dyDescent="0.25">
      <c r="A162" s="6" t="s">
        <v>7667</v>
      </c>
      <c r="B162">
        <v>8940</v>
      </c>
    </row>
    <row r="163" spans="1:2" x14ac:dyDescent="0.25">
      <c r="A163" s="6" t="s">
        <v>7353</v>
      </c>
      <c r="B163">
        <v>19010</v>
      </c>
    </row>
    <row r="164" spans="1:2" x14ac:dyDescent="0.25">
      <c r="A164" s="6" t="s">
        <v>8863</v>
      </c>
      <c r="B164">
        <v>2952</v>
      </c>
    </row>
    <row r="165" spans="1:2" x14ac:dyDescent="0.25">
      <c r="A165" s="6" t="s">
        <v>7315</v>
      </c>
      <c r="B165">
        <v>21139</v>
      </c>
    </row>
    <row r="166" spans="1:2" x14ac:dyDescent="0.25">
      <c r="A166" s="6" t="s">
        <v>7584</v>
      </c>
      <c r="B166">
        <v>32941</v>
      </c>
    </row>
    <row r="167" spans="1:2" x14ac:dyDescent="0.25">
      <c r="A167" s="6" t="s">
        <v>9055</v>
      </c>
      <c r="B167">
        <v>6998</v>
      </c>
    </row>
    <row r="168" spans="1:2" x14ac:dyDescent="0.25">
      <c r="A168" s="6" t="s">
        <v>10114</v>
      </c>
      <c r="B168">
        <v>12609</v>
      </c>
    </row>
    <row r="169" spans="1:2" x14ac:dyDescent="0.25">
      <c r="A169" s="6" t="s">
        <v>7220</v>
      </c>
      <c r="B169">
        <v>21228</v>
      </c>
    </row>
    <row r="170" spans="1:2" x14ac:dyDescent="0.25">
      <c r="A170" s="6" t="s">
        <v>7420</v>
      </c>
      <c r="B170">
        <v>12625</v>
      </c>
    </row>
    <row r="171" spans="1:2" x14ac:dyDescent="0.25">
      <c r="A171" s="6" t="s">
        <v>8910</v>
      </c>
      <c r="B171">
        <v>7367.66</v>
      </c>
    </row>
    <row r="172" spans="1:2" x14ac:dyDescent="0.25">
      <c r="A172" s="6" t="s">
        <v>7813</v>
      </c>
      <c r="B172">
        <v>10283</v>
      </c>
    </row>
    <row r="173" spans="1:2" x14ac:dyDescent="0.25">
      <c r="A173" s="6" t="s">
        <v>7373</v>
      </c>
      <c r="B173">
        <v>81127.48</v>
      </c>
    </row>
    <row r="174" spans="1:2" x14ac:dyDescent="0.25">
      <c r="A174" s="6" t="s">
        <v>8920</v>
      </c>
      <c r="B174">
        <v>10298</v>
      </c>
    </row>
    <row r="175" spans="1:2" x14ac:dyDescent="0.25">
      <c r="A175" s="6" t="s">
        <v>8052</v>
      </c>
      <c r="B175">
        <v>4693</v>
      </c>
    </row>
    <row r="176" spans="1:2" x14ac:dyDescent="0.25">
      <c r="A176" s="6" t="s">
        <v>8264</v>
      </c>
      <c r="B176">
        <v>13259</v>
      </c>
    </row>
    <row r="177" spans="1:2" x14ac:dyDescent="0.25">
      <c r="A177" s="6" t="s">
        <v>10868</v>
      </c>
      <c r="B177">
        <v>1999</v>
      </c>
    </row>
    <row r="178" spans="1:2" x14ac:dyDescent="0.25">
      <c r="A178" s="6" t="s">
        <v>7695</v>
      </c>
      <c r="B178">
        <v>16121</v>
      </c>
    </row>
    <row r="179" spans="1:2" x14ac:dyDescent="0.25">
      <c r="A179" s="6" t="s">
        <v>10315</v>
      </c>
      <c r="B179">
        <v>688</v>
      </c>
    </row>
    <row r="180" spans="1:2" x14ac:dyDescent="0.25">
      <c r="A180" s="6" t="s">
        <v>9821</v>
      </c>
      <c r="B180">
        <v>635</v>
      </c>
    </row>
    <row r="181" spans="1:2" x14ac:dyDescent="0.25">
      <c r="A181" s="6" t="s">
        <v>11000</v>
      </c>
      <c r="B181">
        <v>5999</v>
      </c>
    </row>
    <row r="182" spans="1:2" x14ac:dyDescent="0.25">
      <c r="A182" s="6" t="s">
        <v>7895</v>
      </c>
      <c r="B182">
        <v>2712</v>
      </c>
    </row>
    <row r="183" spans="1:2" x14ac:dyDescent="0.25">
      <c r="A183" s="6" t="s">
        <v>10352</v>
      </c>
      <c r="B183">
        <v>2997</v>
      </c>
    </row>
    <row r="184" spans="1:2" x14ac:dyDescent="0.25">
      <c r="A184" s="6" t="s">
        <v>10103</v>
      </c>
      <c r="B184">
        <v>587</v>
      </c>
    </row>
    <row r="185" spans="1:2" x14ac:dyDescent="0.25">
      <c r="A185" s="6" t="s">
        <v>7364</v>
      </c>
      <c r="B185">
        <v>18292</v>
      </c>
    </row>
    <row r="186" spans="1:2" x14ac:dyDescent="0.25">
      <c r="A186" s="6" t="s">
        <v>7546</v>
      </c>
      <c r="B186">
        <v>36855</v>
      </c>
    </row>
    <row r="187" spans="1:2" x14ac:dyDescent="0.25">
      <c r="A187" s="6" t="s">
        <v>7250</v>
      </c>
      <c r="B187">
        <v>11124</v>
      </c>
    </row>
    <row r="188" spans="1:2" x14ac:dyDescent="0.25">
      <c r="A188" s="6" t="s">
        <v>7987</v>
      </c>
      <c r="B188">
        <v>15687</v>
      </c>
    </row>
    <row r="189" spans="1:2" x14ac:dyDescent="0.25">
      <c r="A189" s="6" t="s">
        <v>11110</v>
      </c>
      <c r="B189">
        <v>253</v>
      </c>
    </row>
    <row r="190" spans="1:2" x14ac:dyDescent="0.25">
      <c r="A190" s="6" t="s">
        <v>7930</v>
      </c>
      <c r="B190">
        <v>21596</v>
      </c>
    </row>
    <row r="191" spans="1:2" x14ac:dyDescent="0.25">
      <c r="A191" s="6" t="s">
        <v>7612</v>
      </c>
      <c r="B191">
        <v>22243</v>
      </c>
    </row>
    <row r="192" spans="1:2" x14ac:dyDescent="0.25">
      <c r="A192" s="6" t="s">
        <v>9839</v>
      </c>
      <c r="B192">
        <v>46899</v>
      </c>
    </row>
    <row r="193" spans="1:2" x14ac:dyDescent="0.25">
      <c r="A193" s="6" t="s">
        <v>8489</v>
      </c>
      <c r="B193">
        <v>33878</v>
      </c>
    </row>
    <row r="194" spans="1:2" x14ac:dyDescent="0.25">
      <c r="A194" s="6" t="s">
        <v>8219</v>
      </c>
      <c r="B194">
        <v>2379</v>
      </c>
    </row>
    <row r="195" spans="1:2" x14ac:dyDescent="0.25">
      <c r="A195" s="6" t="s">
        <v>8623</v>
      </c>
      <c r="B195">
        <v>84183</v>
      </c>
    </row>
    <row r="196" spans="1:2" x14ac:dyDescent="0.25">
      <c r="A196" s="6" t="s">
        <v>8209</v>
      </c>
      <c r="B196">
        <v>4505</v>
      </c>
    </row>
    <row r="197" spans="1:2" x14ac:dyDescent="0.25">
      <c r="A197" s="6" t="s">
        <v>5524</v>
      </c>
      <c r="B197">
        <v>425</v>
      </c>
    </row>
    <row r="198" spans="1:2" x14ac:dyDescent="0.25">
      <c r="A198" s="6" t="s">
        <v>6929</v>
      </c>
      <c r="B198">
        <v>249</v>
      </c>
    </row>
    <row r="199" spans="1:2" x14ac:dyDescent="0.25">
      <c r="A199" s="6" t="s">
        <v>4022</v>
      </c>
      <c r="B199">
        <v>1276</v>
      </c>
    </row>
    <row r="200" spans="1:2" x14ac:dyDescent="0.25">
      <c r="A200" s="6" t="s">
        <v>4964</v>
      </c>
      <c r="B200">
        <v>440</v>
      </c>
    </row>
    <row r="201" spans="1:2" x14ac:dyDescent="0.25">
      <c r="A201" s="6" t="s">
        <v>6709</v>
      </c>
      <c r="B201">
        <v>535</v>
      </c>
    </row>
    <row r="202" spans="1:2" x14ac:dyDescent="0.25">
      <c r="A202" s="6" t="s">
        <v>4185</v>
      </c>
      <c r="B202">
        <v>1817</v>
      </c>
    </row>
    <row r="203" spans="1:2" x14ac:dyDescent="0.25">
      <c r="A203" s="6" t="s">
        <v>5551</v>
      </c>
      <c r="B203">
        <v>99</v>
      </c>
    </row>
    <row r="204" spans="1:2" x14ac:dyDescent="0.25">
      <c r="A204" s="6" t="s">
        <v>6668</v>
      </c>
      <c r="B204">
        <v>1399</v>
      </c>
    </row>
    <row r="205" spans="1:2" x14ac:dyDescent="0.25">
      <c r="A205" s="6" t="s">
        <v>5155</v>
      </c>
      <c r="B205">
        <v>1590</v>
      </c>
    </row>
    <row r="206" spans="1:2" x14ac:dyDescent="0.25">
      <c r="A206" s="6" t="s">
        <v>4690</v>
      </c>
      <c r="B206">
        <v>288</v>
      </c>
    </row>
    <row r="207" spans="1:2" x14ac:dyDescent="0.25">
      <c r="A207" s="6" t="s">
        <v>4565</v>
      </c>
      <c r="B207">
        <v>565</v>
      </c>
    </row>
    <row r="208" spans="1:2" x14ac:dyDescent="0.25">
      <c r="A208" s="6" t="s">
        <v>5120</v>
      </c>
      <c r="B208">
        <v>190</v>
      </c>
    </row>
    <row r="209" spans="1:2" x14ac:dyDescent="0.25">
      <c r="A209" s="6" t="s">
        <v>7100</v>
      </c>
      <c r="B209">
        <v>225</v>
      </c>
    </row>
    <row r="210" spans="1:2" x14ac:dyDescent="0.25">
      <c r="A210" s="6" t="s">
        <v>4044</v>
      </c>
      <c r="B210">
        <v>300</v>
      </c>
    </row>
    <row r="211" spans="1:2" x14ac:dyDescent="0.25">
      <c r="A211" s="6" t="s">
        <v>7000</v>
      </c>
      <c r="B211">
        <v>510</v>
      </c>
    </row>
    <row r="212" spans="1:2" x14ac:dyDescent="0.25">
      <c r="A212" s="6" t="s">
        <v>5193</v>
      </c>
      <c r="B212">
        <v>658</v>
      </c>
    </row>
    <row r="213" spans="1:2" x14ac:dyDescent="0.25">
      <c r="A213" s="6" t="s">
        <v>5895</v>
      </c>
      <c r="B213">
        <v>733</v>
      </c>
    </row>
    <row r="214" spans="1:2" x14ac:dyDescent="0.25">
      <c r="A214" s="6" t="s">
        <v>6487</v>
      </c>
      <c r="B214">
        <v>150</v>
      </c>
    </row>
    <row r="215" spans="1:2" x14ac:dyDescent="0.25">
      <c r="A215" s="6" t="s">
        <v>12701</v>
      </c>
      <c r="B215">
        <v>4578580.4300000006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dimension ref="C1:Y1466"/>
  <sheetViews>
    <sheetView showGridLines="0" tabSelected="1" topLeftCell="Q1" zoomScaleNormal="100" workbookViewId="0">
      <selection activeCell="X2" sqref="X2"/>
    </sheetView>
  </sheetViews>
  <sheetFormatPr defaultColWidth="11.5" defaultRowHeight="15.75" x14ac:dyDescent="0.25"/>
  <cols>
    <col min="1" max="1" width="13.625" bestFit="1" customWidth="1"/>
    <col min="2" max="2" width="255.625" bestFit="1" customWidth="1"/>
    <col min="3" max="3" width="119.25" bestFit="1" customWidth="1"/>
    <col min="4" max="4" width="16.625" customWidth="1"/>
    <col min="5" max="5" width="24.25" customWidth="1"/>
    <col min="6" max="6" width="19.625" customWidth="1"/>
    <col min="7" max="7" width="7.375" customWidth="1"/>
    <col min="8" max="8" width="14" style="3" customWidth="1"/>
    <col min="9" max="10" width="255.625" bestFit="1" customWidth="1"/>
    <col min="11" max="11" width="126.25" bestFit="1" customWidth="1"/>
    <col min="12" max="12" width="134.375" bestFit="1" customWidth="1"/>
    <col min="13" max="14" width="255.625" bestFit="1" customWidth="1"/>
    <col min="15" max="15" width="111.125" bestFit="1" customWidth="1"/>
    <col min="16" max="16" width="185.25" bestFit="1" customWidth="1"/>
    <col min="19" max="19" width="42.125" customWidth="1"/>
    <col min="21" max="21" width="11.5" customWidth="1"/>
    <col min="24" max="24" width="13.75" bestFit="1" customWidth="1"/>
    <col min="25" max="25" width="17.375" customWidth="1"/>
  </cols>
  <sheetData>
    <row r="1" spans="3:25" x14ac:dyDescent="0.25">
      <c r="C1" t="s">
        <v>0</v>
      </c>
      <c r="D1" t="s">
        <v>1</v>
      </c>
      <c r="E1" t="s">
        <v>2</v>
      </c>
      <c r="F1" t="s">
        <v>3</v>
      </c>
      <c r="G1" t="s">
        <v>12714</v>
      </c>
      <c r="H1" t="s">
        <v>4</v>
      </c>
      <c r="I1" t="s">
        <v>5</v>
      </c>
      <c r="J1" t="s">
        <v>6</v>
      </c>
      <c r="K1" s="3" t="s">
        <v>7</v>
      </c>
      <c r="L1" t="s">
        <v>8</v>
      </c>
      <c r="M1" t="s">
        <v>9</v>
      </c>
      <c r="N1" t="s">
        <v>10</v>
      </c>
      <c r="O1" t="s">
        <v>11</v>
      </c>
      <c r="P1" t="s">
        <v>12</v>
      </c>
      <c r="Q1" t="s">
        <v>13</v>
      </c>
      <c r="R1" t="s">
        <v>14</v>
      </c>
      <c r="S1" t="s">
        <v>15</v>
      </c>
      <c r="T1" t="s">
        <v>12706</v>
      </c>
      <c r="U1" t="s">
        <v>12710</v>
      </c>
      <c r="V1" t="s">
        <v>12711</v>
      </c>
      <c r="W1" t="s">
        <v>12713</v>
      </c>
      <c r="X1" t="s">
        <v>12717</v>
      </c>
      <c r="Y1" t="s">
        <v>12720</v>
      </c>
    </row>
    <row r="2" spans="3:25" x14ac:dyDescent="0.25">
      <c r="C2" t="s">
        <v>16</v>
      </c>
      <c r="D2" t="s">
        <v>11349</v>
      </c>
      <c r="E2" t="s">
        <v>17</v>
      </c>
      <c r="F2" s="8">
        <v>399</v>
      </c>
      <c r="G2" s="8" t="str">
        <f>IF(Table1[[#This Row],[actual_price]]&lt;200,"#200",IF(H1&lt;=500,"#200-#500","&gt;#500"))</f>
        <v>&gt;#500</v>
      </c>
      <c r="H2" s="8">
        <v>1099</v>
      </c>
      <c r="I2" s="1">
        <v>0.64</v>
      </c>
      <c r="J2">
        <v>0</v>
      </c>
      <c r="K2" s="3">
        <v>24269</v>
      </c>
      <c r="L2" t="s">
        <v>18</v>
      </c>
      <c r="M2" t="s">
        <v>19</v>
      </c>
      <c r="N2" t="s">
        <v>20</v>
      </c>
      <c r="O2" t="s">
        <v>21</v>
      </c>
      <c r="P2" t="s">
        <v>22</v>
      </c>
      <c r="Q2" t="s">
        <v>23</v>
      </c>
      <c r="R2" s="4" t="s">
        <v>24</v>
      </c>
      <c r="S2" t="s">
        <v>25</v>
      </c>
      <c r="T2" t="str">
        <f>IF(Table1[[#This Row],[discount_percentage]]&gt;=0.5,"yes","no")</f>
        <v>yes</v>
      </c>
      <c r="U2">
        <f>MROUND(Table1[[#This Row],[rating]],0.5)</f>
        <v>0</v>
      </c>
      <c r="V2" s="7">
        <f>Table1[[#This Row],[actual_price]]*Table1[[#This Row],[rating_count]]</f>
        <v>26671631</v>
      </c>
      <c r="W2" t="e" cm="1">
        <f t="array" ref="W2">IF(Table1[[#This Row],[actual_price]]&lt;200,"#200",if)</f>
        <v>#NAME?</v>
      </c>
      <c r="X2" t="str">
        <f>IF(Table1[[#This Row],[rating_count]]&lt;1000,"yes","no")</f>
        <v>no</v>
      </c>
      <c r="Y2" s="7">
        <f>K3*Table1[[#This Row],[rating_count]]</f>
        <v>1067690386</v>
      </c>
    </row>
    <row r="3" spans="3:25" x14ac:dyDescent="0.25">
      <c r="C3" t="s">
        <v>26</v>
      </c>
      <c r="D3" t="s">
        <v>11350</v>
      </c>
      <c r="E3" t="s">
        <v>17</v>
      </c>
      <c r="F3" s="8">
        <v>199</v>
      </c>
      <c r="G3" s="8" t="str">
        <f>IF(Table1[[#This Row],[actual_price]]&lt;200,"#200",IF(H2&lt;=500,"#200-#500","&gt;#500"))</f>
        <v>&gt;#500</v>
      </c>
      <c r="H3" s="8">
        <v>349</v>
      </c>
      <c r="I3" s="1">
        <v>0.43</v>
      </c>
      <c r="J3">
        <v>4</v>
      </c>
      <c r="K3" s="3">
        <v>43994</v>
      </c>
      <c r="L3" t="s">
        <v>12208</v>
      </c>
      <c r="M3" t="s">
        <v>27</v>
      </c>
      <c r="N3" t="s">
        <v>28</v>
      </c>
      <c r="O3" t="s">
        <v>29</v>
      </c>
      <c r="P3" t="s">
        <v>30</v>
      </c>
      <c r="Q3" t="s">
        <v>31</v>
      </c>
      <c r="R3" s="4" t="s">
        <v>24</v>
      </c>
      <c r="S3" t="s">
        <v>33</v>
      </c>
      <c r="T3" t="str">
        <f>IF(Table1[[#This Row],[discount_percentage]]&gt;=0.5,"yes","no")</f>
        <v>no</v>
      </c>
      <c r="U3">
        <f>MROUND(Table1[[#This Row],[rating]],0.5)</f>
        <v>4</v>
      </c>
      <c r="V3" s="7">
        <f>Table1[[#This Row],[actual_price]]*Table1[[#This Row],[rating_count]]</f>
        <v>15353906</v>
      </c>
      <c r="W3" t="e" cm="1">
        <f t="array" ref="W3">IF(Table1[[#This Row],[actual_price]]&lt;200,"#200",if)</f>
        <v>#NAME?</v>
      </c>
      <c r="X3" t="str">
        <f>IF(Table1[[#This Row],[rating_count]]&lt;1000,"yes","no")</f>
        <v>no</v>
      </c>
      <c r="Y3" s="7">
        <f>K4*Table1[[#This Row],[rating_count]]</f>
        <v>348784432</v>
      </c>
    </row>
    <row r="4" spans="3:25" x14ac:dyDescent="0.25">
      <c r="C4" t="s">
        <v>34</v>
      </c>
      <c r="D4" t="s">
        <v>35</v>
      </c>
      <c r="E4" t="s">
        <v>17</v>
      </c>
      <c r="F4" s="8">
        <v>199</v>
      </c>
      <c r="G4" s="8" t="str">
        <f>IF(Table1[[#This Row],[actual_price]]&lt;200,"#200",IF(H3&lt;=500,"#200-#500","&gt;#500"))</f>
        <v>#200-#500</v>
      </c>
      <c r="H4" s="8">
        <v>1899</v>
      </c>
      <c r="I4" s="1">
        <v>0.9</v>
      </c>
      <c r="J4">
        <v>3.9</v>
      </c>
      <c r="K4" s="3">
        <v>7928</v>
      </c>
      <c r="L4" t="s">
        <v>36</v>
      </c>
      <c r="M4" t="s">
        <v>37</v>
      </c>
      <c r="N4" t="s">
        <v>38</v>
      </c>
      <c r="O4" t="s">
        <v>39</v>
      </c>
      <c r="P4" t="s">
        <v>40</v>
      </c>
      <c r="Q4" t="s">
        <v>41</v>
      </c>
      <c r="R4" s="4" t="s">
        <v>24</v>
      </c>
      <c r="S4" t="s">
        <v>43</v>
      </c>
      <c r="T4" t="str">
        <f>IF(Table1[[#This Row],[discount_percentage]]&gt;=0.5,"yes","no")</f>
        <v>yes</v>
      </c>
      <c r="U4">
        <f>MROUND(Table1[[#This Row],[rating]],0.5)</f>
        <v>4</v>
      </c>
      <c r="V4" s="7">
        <f>Table1[[#This Row],[actual_price]]*Table1[[#This Row],[rating_count]]</f>
        <v>15055272</v>
      </c>
      <c r="W4" t="e" cm="1">
        <f t="array" ref="W4">IF(Table1[[#This Row],[actual_price]]&lt;200,"#200",if)</f>
        <v>#NAME?</v>
      </c>
      <c r="X4" t="str">
        <f>IF(Table1[[#This Row],[rating_count]]&lt;1000,"yes","no")</f>
        <v>no</v>
      </c>
      <c r="Y4" s="7">
        <f>K5*Table1[[#This Row],[rating_count]]</f>
        <v>748109864</v>
      </c>
    </row>
    <row r="5" spans="3:25" x14ac:dyDescent="0.25">
      <c r="C5" t="s">
        <v>44</v>
      </c>
      <c r="D5" t="s">
        <v>11351</v>
      </c>
      <c r="E5" t="s">
        <v>17</v>
      </c>
      <c r="F5" s="8">
        <v>329</v>
      </c>
      <c r="G5" s="8" t="str">
        <f>IF(Table1[[#This Row],[actual_price]]&lt;200,"#200",IF(H4&lt;=500,"#200-#500","&gt;#500"))</f>
        <v>&gt;#500</v>
      </c>
      <c r="H5" s="8">
        <v>699</v>
      </c>
      <c r="I5" s="1">
        <v>0.53</v>
      </c>
      <c r="J5">
        <v>4.2</v>
      </c>
      <c r="K5" s="3">
        <v>94363</v>
      </c>
      <c r="L5" t="s">
        <v>45</v>
      </c>
      <c r="M5" t="s">
        <v>46</v>
      </c>
      <c r="N5" t="s">
        <v>47</v>
      </c>
      <c r="O5" t="s">
        <v>48</v>
      </c>
      <c r="P5" t="s">
        <v>49</v>
      </c>
      <c r="Q5" t="s">
        <v>50</v>
      </c>
      <c r="R5" s="4" t="s">
        <v>24</v>
      </c>
      <c r="S5" t="s">
        <v>51</v>
      </c>
      <c r="T5" t="str">
        <f>IF(Table1[[#This Row],[discount_percentage]]&gt;=0.5,"yes","no")</f>
        <v>yes</v>
      </c>
      <c r="U5">
        <f>MROUND(Table1[[#This Row],[rating]],0.5)</f>
        <v>4</v>
      </c>
      <c r="V5" s="7">
        <f>Table1[[#This Row],[actual_price]]*Table1[[#This Row],[rating_count]]</f>
        <v>65959737</v>
      </c>
      <c r="W5" t="e" cm="1">
        <f t="array" ref="W5">IF(Table1[[#This Row],[actual_price]]&lt;200,"#200",if)</f>
        <v>#NAME?</v>
      </c>
      <c r="X5" t="str">
        <f>IF(Table1[[#This Row],[rating_count]]&lt;1000,"yes","no")</f>
        <v>no</v>
      </c>
      <c r="Y5" s="7">
        <f>K6*Table1[[#This Row],[rating_count]]</f>
        <v>1595206515</v>
      </c>
    </row>
    <row r="6" spans="3:25" x14ac:dyDescent="0.25">
      <c r="C6" t="s">
        <v>52</v>
      </c>
      <c r="D6" t="s">
        <v>11352</v>
      </c>
      <c r="E6" t="s">
        <v>17</v>
      </c>
      <c r="F6" s="8">
        <v>154</v>
      </c>
      <c r="G6" s="8" t="str">
        <f>IF(Table1[[#This Row],[actual_price]]&lt;200,"#200",IF(H5&lt;=500,"#200-#500","&gt;#500"))</f>
        <v>&gt;#500</v>
      </c>
      <c r="H6" s="8">
        <v>399</v>
      </c>
      <c r="I6" s="1">
        <v>0.61</v>
      </c>
      <c r="J6">
        <v>4.2</v>
      </c>
      <c r="K6" s="3">
        <v>16905</v>
      </c>
      <c r="L6" t="s">
        <v>53</v>
      </c>
      <c r="M6" t="s">
        <v>54</v>
      </c>
      <c r="N6" t="s">
        <v>55</v>
      </c>
      <c r="O6" t="s">
        <v>56</v>
      </c>
      <c r="P6" t="s">
        <v>57</v>
      </c>
      <c r="Q6" t="s">
        <v>11299</v>
      </c>
      <c r="R6" s="4" t="s">
        <v>24</v>
      </c>
      <c r="S6" t="s">
        <v>58</v>
      </c>
      <c r="T6" t="str">
        <f>IF(Table1[[#This Row],[discount_percentage]]&gt;=0.5,"yes","no")</f>
        <v>yes</v>
      </c>
      <c r="U6">
        <f>MROUND(Table1[[#This Row],[rating]],0.5)</f>
        <v>4</v>
      </c>
      <c r="V6" s="7">
        <f>Table1[[#This Row],[actual_price]]*Table1[[#This Row],[rating_count]]</f>
        <v>6745095</v>
      </c>
      <c r="W6" t="e" cm="1">
        <f t="array" ref="W6">IF(Table1[[#This Row],[actual_price]]&lt;200,"#200",if)</f>
        <v>#NAME?</v>
      </c>
      <c r="X6" t="str">
        <f>IF(Table1[[#This Row],[rating_count]]&lt;1000,"yes","no")</f>
        <v>no</v>
      </c>
      <c r="Y6" s="7">
        <f>K7*Table1[[#This Row],[rating_count]]</f>
        <v>420444255</v>
      </c>
    </row>
    <row r="7" spans="3:25" x14ac:dyDescent="0.25">
      <c r="C7" t="s">
        <v>59</v>
      </c>
      <c r="D7" t="s">
        <v>11353</v>
      </c>
      <c r="E7" t="s">
        <v>17</v>
      </c>
      <c r="F7" s="8">
        <v>149</v>
      </c>
      <c r="G7" s="8" t="str">
        <f>IF(Table1[[#This Row],[actual_price]]&lt;200,"#200",IF(H6&lt;=500,"#200-#500","&gt;#500"))</f>
        <v>#200-#500</v>
      </c>
      <c r="H7" s="8">
        <v>1000</v>
      </c>
      <c r="I7" s="1">
        <v>0.85</v>
      </c>
      <c r="J7">
        <v>3.9</v>
      </c>
      <c r="K7" s="3">
        <v>24871</v>
      </c>
      <c r="L7" t="s">
        <v>60</v>
      </c>
      <c r="M7" t="s">
        <v>61</v>
      </c>
      <c r="N7" t="s">
        <v>62</v>
      </c>
      <c r="O7" t="s">
        <v>63</v>
      </c>
      <c r="P7" t="s">
        <v>64</v>
      </c>
      <c r="Q7" t="s">
        <v>65</v>
      </c>
      <c r="R7" s="4" t="s">
        <v>24</v>
      </c>
      <c r="S7" t="s">
        <v>67</v>
      </c>
      <c r="T7" t="str">
        <f>IF(Table1[[#This Row],[discount_percentage]]&gt;=0.5,"yes","no")</f>
        <v>yes</v>
      </c>
      <c r="U7">
        <f>MROUND(Table1[[#This Row],[rating]],0.5)</f>
        <v>4</v>
      </c>
      <c r="V7" s="7">
        <f>Table1[[#This Row],[actual_price]]*Table1[[#This Row],[rating_count]]</f>
        <v>24871000</v>
      </c>
      <c r="W7" t="e" cm="1">
        <f t="array" ref="W7">IF(Table1[[#This Row],[actual_price]]&lt;200,"#200",if)</f>
        <v>#NAME?</v>
      </c>
      <c r="X7" t="str">
        <f>IF(Table1[[#This Row],[rating_count]]&lt;1000,"yes","no")</f>
        <v>no</v>
      </c>
      <c r="Y7" s="7">
        <f>K8*Table1[[#This Row],[rating_count]]</f>
        <v>377740748</v>
      </c>
    </row>
    <row r="8" spans="3:25" x14ac:dyDescent="0.25">
      <c r="C8" t="s">
        <v>68</v>
      </c>
      <c r="D8" t="s">
        <v>11354</v>
      </c>
      <c r="E8" t="s">
        <v>17</v>
      </c>
      <c r="F8" s="8">
        <v>176.63</v>
      </c>
      <c r="G8" s="8" t="str">
        <f>IF(Table1[[#This Row],[actual_price]]&lt;200,"#200",IF(H7&lt;=500,"#200-#500","&gt;#500"))</f>
        <v>&gt;#500</v>
      </c>
      <c r="H8" s="8">
        <v>499</v>
      </c>
      <c r="I8" s="1">
        <v>0.65</v>
      </c>
      <c r="J8">
        <v>4.0999999999999996</v>
      </c>
      <c r="K8" s="3">
        <v>15188</v>
      </c>
      <c r="L8" t="s">
        <v>69</v>
      </c>
      <c r="M8" t="s">
        <v>70</v>
      </c>
      <c r="N8" t="s">
        <v>71</v>
      </c>
      <c r="O8" t="s">
        <v>72</v>
      </c>
      <c r="P8" t="s">
        <v>73</v>
      </c>
      <c r="Q8" t="s">
        <v>74</v>
      </c>
      <c r="R8" s="4" t="s">
        <v>24</v>
      </c>
      <c r="S8" s="4" t="s">
        <v>76</v>
      </c>
      <c r="T8" t="str">
        <f>IF(Table1[[#This Row],[discount_percentage]]&gt;=0.5,"yes","no")</f>
        <v>yes</v>
      </c>
      <c r="U8">
        <f>MROUND(Table1[[#This Row],[rating]],0.5)</f>
        <v>4</v>
      </c>
      <c r="V8" s="7">
        <f>Table1[[#This Row],[actual_price]]*Table1[[#This Row],[rating_count]]</f>
        <v>7578812</v>
      </c>
      <c r="W8" t="e" cm="1">
        <f t="array" ref="W8">IF(Table1[[#This Row],[actual_price]]&lt;200,"#200",if)</f>
        <v>#NAME?</v>
      </c>
      <c r="X8" t="str">
        <f>IF(Table1[[#This Row],[rating_count]]&lt;1000,"yes","no")</f>
        <v>no</v>
      </c>
      <c r="Y8" s="7">
        <f>K9*Table1[[#This Row],[rating_count]]</f>
        <v>461882268</v>
      </c>
    </row>
    <row r="9" spans="3:25" x14ac:dyDescent="0.25">
      <c r="C9" t="s">
        <v>77</v>
      </c>
      <c r="D9" t="s">
        <v>11355</v>
      </c>
      <c r="E9" t="s">
        <v>17</v>
      </c>
      <c r="F9" s="8">
        <v>229</v>
      </c>
      <c r="G9" s="8" t="str">
        <f>IF(Table1[[#This Row],[actual_price]]&lt;200,"#200",IF(H8&lt;=500,"#200-#500","&gt;#500"))</f>
        <v>#200-#500</v>
      </c>
      <c r="H9" s="8">
        <v>299</v>
      </c>
      <c r="I9" s="1">
        <v>0.23</v>
      </c>
      <c r="J9">
        <v>4.3</v>
      </c>
      <c r="K9" s="3">
        <v>30411</v>
      </c>
      <c r="L9" t="s">
        <v>78</v>
      </c>
      <c r="M9" t="s">
        <v>79</v>
      </c>
      <c r="N9" t="s">
        <v>80</v>
      </c>
      <c r="O9" t="s">
        <v>81</v>
      </c>
      <c r="P9" t="s">
        <v>82</v>
      </c>
      <c r="Q9" t="s">
        <v>83</v>
      </c>
      <c r="R9" s="4" t="s">
        <v>24</v>
      </c>
      <c r="S9" t="s">
        <v>85</v>
      </c>
      <c r="T9" t="str">
        <f>IF(Table1[[#This Row],[discount_percentage]]&gt;=0.5,"yes","no")</f>
        <v>no</v>
      </c>
      <c r="U9">
        <f>MROUND(Table1[[#This Row],[rating]],0.5)</f>
        <v>4.5</v>
      </c>
      <c r="V9" s="7">
        <f>Table1[[#This Row],[actual_price]]*Table1[[#This Row],[rating_count]]</f>
        <v>9092889</v>
      </c>
      <c r="W9" t="e" cm="1">
        <f t="array" ref="W9">IF(Table1[[#This Row],[actual_price]]&lt;200,"#200",if)</f>
        <v>#NAME?</v>
      </c>
      <c r="X9" t="str">
        <f>IF(Table1[[#This Row],[rating_count]]&lt;1000,"yes","no")</f>
        <v>no</v>
      </c>
      <c r="Y9" s="7">
        <f>K10*Table1[[#This Row],[rating_count]]</f>
        <v>5464583001</v>
      </c>
    </row>
    <row r="10" spans="3:25" x14ac:dyDescent="0.25">
      <c r="C10" t="s">
        <v>86</v>
      </c>
      <c r="D10" t="s">
        <v>11356</v>
      </c>
      <c r="E10" t="s">
        <v>17</v>
      </c>
      <c r="F10" s="8">
        <v>499</v>
      </c>
      <c r="G10" s="8" t="str">
        <f>IF(Table1[[#This Row],[actual_price]]&lt;200,"#200",IF(H9&lt;=500,"#200-#500","&gt;#500"))</f>
        <v>#200-#500</v>
      </c>
      <c r="H10" s="8">
        <v>999</v>
      </c>
      <c r="I10" s="1">
        <v>0.5</v>
      </c>
      <c r="J10">
        <v>4.2</v>
      </c>
      <c r="K10" s="3">
        <v>179691</v>
      </c>
      <c r="L10" t="s">
        <v>12209</v>
      </c>
      <c r="M10" t="s">
        <v>88</v>
      </c>
      <c r="N10" t="s">
        <v>89</v>
      </c>
      <c r="O10" t="s">
        <v>90</v>
      </c>
      <c r="P10" t="s">
        <v>91</v>
      </c>
      <c r="Q10" t="s">
        <v>92</v>
      </c>
      <c r="R10" s="4" t="s">
        <v>24</v>
      </c>
      <c r="S10" t="s">
        <v>93</v>
      </c>
      <c r="T10" t="str">
        <f>IF(Table1[[#This Row],[discount_percentage]]&gt;=0.5,"yes","no")</f>
        <v>yes</v>
      </c>
      <c r="U10">
        <f>MROUND(Table1[[#This Row],[rating]],0.5)</f>
        <v>4</v>
      </c>
      <c r="V10" s="7">
        <f>Table1[[#This Row],[actual_price]]*Table1[[#This Row],[rating_count]]</f>
        <v>179511309</v>
      </c>
      <c r="W10" t="e" cm="1">
        <f t="array" ref="W10">IF(Table1[[#This Row],[actual_price]]&lt;200,"#200",if)</f>
        <v>#NAME?</v>
      </c>
      <c r="X10" t="str">
        <f>IF(Table1[[#This Row],[rating_count]]&lt;1000,"yes","no")</f>
        <v>no</v>
      </c>
      <c r="Y10" s="7">
        <f>K11*Table1[[#This Row],[rating_count]]</f>
        <v>7905325854</v>
      </c>
    </row>
    <row r="11" spans="3:25" x14ac:dyDescent="0.25">
      <c r="C11" t="s">
        <v>94</v>
      </c>
      <c r="D11" t="s">
        <v>11357</v>
      </c>
      <c r="E11" t="s">
        <v>17</v>
      </c>
      <c r="F11" s="8">
        <v>199</v>
      </c>
      <c r="G11" s="8" t="str">
        <f>IF(Table1[[#This Row],[actual_price]]&lt;200,"#200",IF(H10&lt;=500,"#200-#500","&gt;#500"))</f>
        <v>&gt;#500</v>
      </c>
      <c r="H11" s="8">
        <v>299</v>
      </c>
      <c r="I11" s="1">
        <v>0.33</v>
      </c>
      <c r="J11">
        <v>4</v>
      </c>
      <c r="K11" s="3">
        <v>43994</v>
      </c>
      <c r="L11" t="s">
        <v>95</v>
      </c>
      <c r="M11" t="s">
        <v>27</v>
      </c>
      <c r="N11" t="s">
        <v>28</v>
      </c>
      <c r="O11" t="s">
        <v>29</v>
      </c>
      <c r="P11" t="s">
        <v>30</v>
      </c>
      <c r="Q11" t="s">
        <v>31</v>
      </c>
      <c r="R11" s="4" t="s">
        <v>24</v>
      </c>
      <c r="S11" t="s">
        <v>96</v>
      </c>
      <c r="T11" t="str">
        <f>IF(Table1[[#This Row],[discount_percentage]]&gt;=0.5,"yes","no")</f>
        <v>no</v>
      </c>
      <c r="U11">
        <f>MROUND(Table1[[#This Row],[rating]],0.5)</f>
        <v>4</v>
      </c>
      <c r="V11" s="7">
        <f>Table1[[#This Row],[actual_price]]*Table1[[#This Row],[rating_count]]</f>
        <v>13154206</v>
      </c>
      <c r="W11" t="e" cm="1">
        <f t="array" ref="W11">IF(Table1[[#This Row],[actual_price]]&lt;200,"#200",if)</f>
        <v>#NAME?</v>
      </c>
      <c r="X11" t="str">
        <f>IF(Table1[[#This Row],[rating_count]]&lt;1000,"yes","no")</f>
        <v>no</v>
      </c>
      <c r="Y11" s="7">
        <f>K12*Table1[[#This Row],[rating_count]]</f>
        <v>589123654</v>
      </c>
    </row>
    <row r="12" spans="3:25" x14ac:dyDescent="0.25">
      <c r="C12" t="s">
        <v>97</v>
      </c>
      <c r="D12" t="s">
        <v>11358</v>
      </c>
      <c r="E12" t="s">
        <v>17</v>
      </c>
      <c r="F12" s="8">
        <v>154</v>
      </c>
      <c r="G12" s="8" t="str">
        <f>IF(Table1[[#This Row],[actual_price]]&lt;200,"#200",IF(H11&lt;=500,"#200-#500","&gt;#500"))</f>
        <v>#200-#500</v>
      </c>
      <c r="H12" s="8">
        <v>339</v>
      </c>
      <c r="I12" s="1">
        <v>0.55000000000000004</v>
      </c>
      <c r="J12">
        <v>4.3</v>
      </c>
      <c r="K12" s="3">
        <v>13391</v>
      </c>
      <c r="L12" t="s">
        <v>98</v>
      </c>
      <c r="M12" t="s">
        <v>99</v>
      </c>
      <c r="N12" t="s">
        <v>100</v>
      </c>
      <c r="O12" t="s">
        <v>101</v>
      </c>
      <c r="P12" t="s">
        <v>102</v>
      </c>
      <c r="Q12" t="s">
        <v>103</v>
      </c>
      <c r="R12" s="4" t="s">
        <v>24</v>
      </c>
      <c r="S12" t="s">
        <v>105</v>
      </c>
      <c r="T12" t="str">
        <f>IF(Table1[[#This Row],[discount_percentage]]&gt;=0.5,"yes","no")</f>
        <v>yes</v>
      </c>
      <c r="U12">
        <f>MROUND(Table1[[#This Row],[rating]],0.5)</f>
        <v>4.5</v>
      </c>
      <c r="V12" s="7">
        <f>Table1[[#This Row],[actual_price]]*Table1[[#This Row],[rating_count]]</f>
        <v>4539549</v>
      </c>
      <c r="W12" t="e" cm="1">
        <f t="array" ref="W12">IF(Table1[[#This Row],[actual_price]]&lt;200,"#200",if)</f>
        <v>#NAME?</v>
      </c>
      <c r="X12" t="str">
        <f>IF(Table1[[#This Row],[rating_count]]&lt;1000,"yes","no")</f>
        <v>no</v>
      </c>
      <c r="Y12" s="7">
        <f>K13*Table1[[#This Row],[rating_count]]</f>
        <v>1263614933</v>
      </c>
    </row>
    <row r="13" spans="3:25" x14ac:dyDescent="0.25">
      <c r="C13" t="s">
        <v>106</v>
      </c>
      <c r="D13" t="s">
        <v>11359</v>
      </c>
      <c r="E13" t="s">
        <v>17</v>
      </c>
      <c r="F13" s="8">
        <v>299</v>
      </c>
      <c r="G13" s="8" t="str">
        <f>IF(Table1[[#This Row],[actual_price]]&lt;200,"#200",IF(H12&lt;=500,"#200-#500","&gt;#500"))</f>
        <v>#200-#500</v>
      </c>
      <c r="H13" s="8">
        <v>799</v>
      </c>
      <c r="I13" s="1">
        <v>0.63</v>
      </c>
      <c r="J13">
        <v>4.2</v>
      </c>
      <c r="K13" s="3">
        <v>94363</v>
      </c>
      <c r="L13" t="s">
        <v>107</v>
      </c>
      <c r="M13" t="s">
        <v>46</v>
      </c>
      <c r="N13" t="s">
        <v>47</v>
      </c>
      <c r="O13" t="s">
        <v>48</v>
      </c>
      <c r="P13" t="s">
        <v>49</v>
      </c>
      <c r="Q13" t="s">
        <v>50</v>
      </c>
      <c r="R13" s="4" t="s">
        <v>24</v>
      </c>
      <c r="S13" t="s">
        <v>108</v>
      </c>
      <c r="T13" t="str">
        <f>IF(Table1[[#This Row],[discount_percentage]]&gt;=0.5,"yes","no")</f>
        <v>yes</v>
      </c>
      <c r="U13">
        <f>MROUND(Table1[[#This Row],[rating]],0.5)</f>
        <v>4</v>
      </c>
      <c r="V13" s="7">
        <f>Table1[[#This Row],[actual_price]]*Table1[[#This Row],[rating_count]]</f>
        <v>75396037</v>
      </c>
      <c r="W13" t="e" cm="1">
        <f t="array" ref="W13">IF(Table1[[#This Row],[actual_price]]&lt;200,"#200",if)</f>
        <v>#NAME?</v>
      </c>
      <c r="X13" t="str">
        <f>IF(Table1[[#This Row],[rating_count]]&lt;1000,"yes","no")</f>
        <v>no</v>
      </c>
      <c r="Y13" s="7">
        <f>K14*Table1[[#This Row],[rating_count]]</f>
        <v>40290453199</v>
      </c>
    </row>
    <row r="14" spans="3:25" x14ac:dyDescent="0.25">
      <c r="C14" t="s">
        <v>109</v>
      </c>
      <c r="D14" t="s">
        <v>11360</v>
      </c>
      <c r="E14" t="s">
        <v>17</v>
      </c>
      <c r="F14" s="8">
        <v>219</v>
      </c>
      <c r="G14" s="8" t="str">
        <f>IF(Table1[[#This Row],[actual_price]]&lt;200,"#200",IF(H13&lt;=500,"#200-#500","&gt;#500"))</f>
        <v>&gt;#500</v>
      </c>
      <c r="H14" s="8">
        <v>700</v>
      </c>
      <c r="I14" s="1">
        <v>0.69</v>
      </c>
      <c r="J14">
        <v>4.4000000000000004</v>
      </c>
      <c r="K14" s="3">
        <v>426973</v>
      </c>
      <c r="L14" t="s">
        <v>12210</v>
      </c>
      <c r="M14" t="s">
        <v>111</v>
      </c>
      <c r="N14" t="s">
        <v>112</v>
      </c>
      <c r="O14" t="s">
        <v>113</v>
      </c>
      <c r="P14" t="s">
        <v>114</v>
      </c>
      <c r="Q14" t="s">
        <v>115</v>
      </c>
      <c r="R14" s="4" t="s">
        <v>24</v>
      </c>
      <c r="S14" t="s">
        <v>117</v>
      </c>
      <c r="T14" t="str">
        <f>IF(Table1[[#This Row],[discount_percentage]]&gt;=0.5,"yes","no")</f>
        <v>yes</v>
      </c>
      <c r="U14">
        <f>MROUND(Table1[[#This Row],[rating]],0.5)</f>
        <v>4.5</v>
      </c>
      <c r="V14" s="7">
        <f>Table1[[#This Row],[actual_price]]*Table1[[#This Row],[rating_count]]</f>
        <v>298881100</v>
      </c>
      <c r="W14" t="e" cm="1">
        <f t="array" ref="W14">IF(Table1[[#This Row],[actual_price]]&lt;200,"#200",if)</f>
        <v>#NAME?</v>
      </c>
      <c r="X14" t="str">
        <f>IF(Table1[[#This Row],[rating_count]]&lt;1000,"yes","no")</f>
        <v>no</v>
      </c>
      <c r="Y14" s="7">
        <f>K15*Table1[[#This Row],[rating_count]]</f>
        <v>965812926</v>
      </c>
    </row>
    <row r="15" spans="3:25" x14ac:dyDescent="0.25">
      <c r="C15" t="s">
        <v>118</v>
      </c>
      <c r="D15" t="s">
        <v>119</v>
      </c>
      <c r="E15" t="s">
        <v>17</v>
      </c>
      <c r="F15" s="8">
        <v>350</v>
      </c>
      <c r="G15" s="8" t="str">
        <f>IF(Table1[[#This Row],[actual_price]]&lt;200,"#200",IF(H14&lt;=500,"#200-#500","&gt;#500"))</f>
        <v>&gt;#500</v>
      </c>
      <c r="H15" s="8">
        <v>899</v>
      </c>
      <c r="I15" s="1">
        <v>0.61</v>
      </c>
      <c r="J15">
        <v>4.2</v>
      </c>
      <c r="K15" s="3">
        <v>2262</v>
      </c>
      <c r="L15" t="s">
        <v>120</v>
      </c>
      <c r="M15" t="s">
        <v>121</v>
      </c>
      <c r="N15" t="s">
        <v>122</v>
      </c>
      <c r="O15" t="s">
        <v>123</v>
      </c>
      <c r="P15" t="s">
        <v>124</v>
      </c>
      <c r="Q15" t="s">
        <v>125</v>
      </c>
      <c r="R15" s="4" t="s">
        <v>24</v>
      </c>
      <c r="S15" t="s">
        <v>127</v>
      </c>
      <c r="T15" t="str">
        <f>IF(Table1[[#This Row],[discount_percentage]]&gt;=0.5,"yes","no")</f>
        <v>yes</v>
      </c>
      <c r="U15">
        <f>MROUND(Table1[[#This Row],[rating]],0.5)</f>
        <v>4</v>
      </c>
      <c r="V15" s="7">
        <f>Table1[[#This Row],[actual_price]]*Table1[[#This Row],[rating_count]]</f>
        <v>2033538</v>
      </c>
      <c r="W15" t="e" cm="1">
        <f t="array" ref="W15">IF(Table1[[#This Row],[actual_price]]&lt;200,"#200",if)</f>
        <v>#NAME?</v>
      </c>
      <c r="X15" t="str">
        <f>IF(Table1[[#This Row],[rating_count]]&lt;1000,"yes","no")</f>
        <v>no</v>
      </c>
      <c r="Y15" s="7">
        <f>K16*Table1[[#This Row],[rating_count]]</f>
        <v>10785216</v>
      </c>
    </row>
    <row r="16" spans="3:25" x14ac:dyDescent="0.25">
      <c r="C16" t="s">
        <v>128</v>
      </c>
      <c r="D16" t="s">
        <v>11361</v>
      </c>
      <c r="E16" t="s">
        <v>17</v>
      </c>
      <c r="F16" s="8">
        <v>159</v>
      </c>
      <c r="G16" s="8" t="str">
        <f>IF(Table1[[#This Row],[actual_price]]&lt;200,"#200",IF(H15&lt;=500,"#200-#500","&gt;#500"))</f>
        <v>&gt;#500</v>
      </c>
      <c r="H16" s="8">
        <v>399</v>
      </c>
      <c r="I16" s="1">
        <v>0.6</v>
      </c>
      <c r="J16">
        <v>4.0999999999999996</v>
      </c>
      <c r="K16" s="3">
        <v>4768</v>
      </c>
      <c r="L16" t="s">
        <v>53</v>
      </c>
      <c r="M16" t="s">
        <v>129</v>
      </c>
      <c r="N16" t="s">
        <v>130</v>
      </c>
      <c r="O16" t="s">
        <v>131</v>
      </c>
      <c r="P16" t="s">
        <v>132</v>
      </c>
      <c r="Q16" t="s">
        <v>133</v>
      </c>
      <c r="R16" s="4" t="s">
        <v>24</v>
      </c>
      <c r="S16" t="s">
        <v>135</v>
      </c>
      <c r="T16" t="str">
        <f>IF(Table1[[#This Row],[discount_percentage]]&gt;=0.5,"yes","no")</f>
        <v>yes</v>
      </c>
      <c r="U16">
        <f>MROUND(Table1[[#This Row],[rating]],0.5)</f>
        <v>4</v>
      </c>
      <c r="V16" s="7">
        <f>Table1[[#This Row],[actual_price]]*Table1[[#This Row],[rating_count]]</f>
        <v>1902432</v>
      </c>
      <c r="W16" t="e" cm="1">
        <f t="array" ref="W16">IF(Table1[[#This Row],[actual_price]]&lt;200,"#200",if)</f>
        <v>#NAME?</v>
      </c>
      <c r="X16" t="str">
        <f>IF(Table1[[#This Row],[rating_count]]&lt;1000,"yes","no")</f>
        <v>no</v>
      </c>
      <c r="Y16" s="7">
        <f>K17*Table1[[#This Row],[rating_count]]</f>
        <v>89433376</v>
      </c>
    </row>
    <row r="17" spans="3:25" x14ac:dyDescent="0.25">
      <c r="C17" t="s">
        <v>136</v>
      </c>
      <c r="D17" t="s">
        <v>11362</v>
      </c>
      <c r="E17" t="s">
        <v>17</v>
      </c>
      <c r="F17" s="8">
        <v>349</v>
      </c>
      <c r="G17" s="8" t="str">
        <f>IF(Table1[[#This Row],[actual_price]]&lt;200,"#200",IF(H16&lt;=500,"#200-#500","&gt;#500"))</f>
        <v>#200-#500</v>
      </c>
      <c r="H17" s="8">
        <v>399</v>
      </c>
      <c r="I17" s="1">
        <v>0.13</v>
      </c>
      <c r="J17">
        <v>4.4000000000000004</v>
      </c>
      <c r="K17" s="3">
        <v>18757</v>
      </c>
      <c r="L17" t="s">
        <v>12211</v>
      </c>
      <c r="M17" t="s">
        <v>137</v>
      </c>
      <c r="N17" t="s">
        <v>138</v>
      </c>
      <c r="O17" t="s">
        <v>139</v>
      </c>
      <c r="P17" t="s">
        <v>140</v>
      </c>
      <c r="Q17" t="s">
        <v>141</v>
      </c>
      <c r="R17" s="4" t="s">
        <v>24</v>
      </c>
      <c r="S17" t="s">
        <v>142</v>
      </c>
      <c r="T17" t="str">
        <f>IF(Table1[[#This Row],[discount_percentage]]&gt;=0.5,"yes","no")</f>
        <v>no</v>
      </c>
      <c r="U17">
        <f>MROUND(Table1[[#This Row],[rating]],0.5)</f>
        <v>4.5</v>
      </c>
      <c r="V17" s="7">
        <f>Table1[[#This Row],[actual_price]]*Table1[[#This Row],[rating_count]]</f>
        <v>7484043</v>
      </c>
      <c r="W17" t="e" cm="1">
        <f t="array" ref="W17">IF(Table1[[#This Row],[actual_price]]&lt;200,"#200",if)</f>
        <v>#NAME?</v>
      </c>
      <c r="X17" t="str">
        <f>IF(Table1[[#This Row],[rating_count]]&lt;1000,"yes","no")</f>
        <v>no</v>
      </c>
      <c r="Y17" s="7">
        <f>K18*Table1[[#This Row],[rating_count]]</f>
        <v>615979880</v>
      </c>
    </row>
    <row r="18" spans="3:25" x14ac:dyDescent="0.25">
      <c r="C18" t="s">
        <v>143</v>
      </c>
      <c r="D18" t="s">
        <v>11363</v>
      </c>
      <c r="E18" t="s">
        <v>17</v>
      </c>
      <c r="F18" s="8">
        <v>13999</v>
      </c>
      <c r="G18" s="8" t="str">
        <f>IF(Table1[[#This Row],[actual_price]]&lt;200,"#200",IF(H17&lt;=500,"#200-#500","&gt;#500"))</f>
        <v>#200-#500</v>
      </c>
      <c r="H18" s="8">
        <v>24999</v>
      </c>
      <c r="I18" s="1">
        <v>0.44</v>
      </c>
      <c r="J18">
        <v>4.2</v>
      </c>
      <c r="K18" s="3">
        <v>32840</v>
      </c>
      <c r="L18" t="s">
        <v>12212</v>
      </c>
      <c r="M18" t="s">
        <v>145</v>
      </c>
      <c r="N18" t="s">
        <v>146</v>
      </c>
      <c r="O18" t="s">
        <v>147</v>
      </c>
      <c r="P18" t="s">
        <v>148</v>
      </c>
      <c r="Q18" t="s">
        <v>149</v>
      </c>
      <c r="R18" s="4" t="s">
        <v>24</v>
      </c>
      <c r="S18" t="s">
        <v>150</v>
      </c>
      <c r="T18" t="str">
        <f>IF(Table1[[#This Row],[discount_percentage]]&gt;=0.5,"yes","no")</f>
        <v>no</v>
      </c>
      <c r="U18">
        <f>MROUND(Table1[[#This Row],[rating]],0.5)</f>
        <v>4</v>
      </c>
      <c r="V18" s="7">
        <f>Table1[[#This Row],[actual_price]]*Table1[[#This Row],[rating_count]]</f>
        <v>820967160</v>
      </c>
      <c r="W18" t="e" cm="1">
        <f t="array" ref="W18">IF(Table1[[#This Row],[actual_price]]&lt;200,"#200",if)</f>
        <v>#NAME?</v>
      </c>
      <c r="X18" t="str">
        <f>IF(Table1[[#This Row],[rating_count]]&lt;1000,"yes","no")</f>
        <v>no</v>
      </c>
      <c r="Y18" s="7">
        <f>K19*Table1[[#This Row],[rating_count]]</f>
        <v>1444762960</v>
      </c>
    </row>
    <row r="19" spans="3:25" x14ac:dyDescent="0.25">
      <c r="C19" t="s">
        <v>151</v>
      </c>
      <c r="D19" t="s">
        <v>11364</v>
      </c>
      <c r="E19" t="s">
        <v>17</v>
      </c>
      <c r="F19" s="8">
        <v>249</v>
      </c>
      <c r="G19" s="8" t="str">
        <f>IF(Table1[[#This Row],[actual_price]]&lt;200,"#200",IF(H18&lt;=500,"#200-#500","&gt;#500"))</f>
        <v>&gt;#500</v>
      </c>
      <c r="H19" s="8">
        <v>399</v>
      </c>
      <c r="I19" s="1">
        <v>0.38</v>
      </c>
      <c r="J19">
        <v>4</v>
      </c>
      <c r="K19" s="3">
        <v>43994</v>
      </c>
      <c r="L19" t="s">
        <v>12213</v>
      </c>
      <c r="M19" t="s">
        <v>27</v>
      </c>
      <c r="N19" t="s">
        <v>28</v>
      </c>
      <c r="O19" t="s">
        <v>29</v>
      </c>
      <c r="P19" t="s">
        <v>30</v>
      </c>
      <c r="Q19" t="s">
        <v>31</v>
      </c>
      <c r="R19" s="4" t="s">
        <v>24</v>
      </c>
      <c r="S19" t="s">
        <v>152</v>
      </c>
      <c r="T19" t="str">
        <f>IF(Table1[[#This Row],[discount_percentage]]&gt;=0.5,"yes","no")</f>
        <v>no</v>
      </c>
      <c r="U19">
        <f>MROUND(Table1[[#This Row],[rating]],0.5)</f>
        <v>4</v>
      </c>
      <c r="V19" s="7">
        <f>Table1[[#This Row],[actual_price]]*Table1[[#This Row],[rating_count]]</f>
        <v>17553606</v>
      </c>
      <c r="W19" t="e" cm="1">
        <f t="array" ref="W19">IF(Table1[[#This Row],[actual_price]]&lt;200,"#200",if)</f>
        <v>#NAME?</v>
      </c>
      <c r="X19" t="str">
        <f>IF(Table1[[#This Row],[rating_count]]&lt;1000,"yes","no")</f>
        <v>no</v>
      </c>
      <c r="Y19" s="7">
        <f>K20*Table1[[#This Row],[rating_count]]</f>
        <v>573901730</v>
      </c>
    </row>
    <row r="20" spans="3:25" x14ac:dyDescent="0.25">
      <c r="C20" t="s">
        <v>153</v>
      </c>
      <c r="D20" t="s">
        <v>11365</v>
      </c>
      <c r="E20" t="s">
        <v>17</v>
      </c>
      <c r="F20" s="8">
        <v>199</v>
      </c>
      <c r="G20" s="8" t="str">
        <f>IF(Table1[[#This Row],[actual_price]]&lt;200,"#200",IF(H19&lt;=500,"#200-#500","&gt;#500"))</f>
        <v>#200-#500</v>
      </c>
      <c r="H20" s="8">
        <v>499</v>
      </c>
      <c r="I20" s="1">
        <v>0.6</v>
      </c>
      <c r="J20">
        <v>4.0999999999999996</v>
      </c>
      <c r="K20" s="3">
        <v>13045</v>
      </c>
      <c r="L20" t="s">
        <v>154</v>
      </c>
      <c r="M20" t="s">
        <v>155</v>
      </c>
      <c r="N20" t="s">
        <v>156</v>
      </c>
      <c r="O20" t="s">
        <v>157</v>
      </c>
      <c r="P20" t="s">
        <v>158</v>
      </c>
      <c r="Q20" t="s">
        <v>159</v>
      </c>
      <c r="R20" s="4" t="s">
        <v>24</v>
      </c>
      <c r="S20" t="s">
        <v>160</v>
      </c>
      <c r="T20" t="str">
        <f>IF(Table1[[#This Row],[discount_percentage]]&gt;=0.5,"yes","no")</f>
        <v>yes</v>
      </c>
      <c r="U20">
        <f>MROUND(Table1[[#This Row],[rating]],0.5)</f>
        <v>4</v>
      </c>
      <c r="V20" s="7">
        <f>Table1[[#This Row],[actual_price]]*Table1[[#This Row],[rating_count]]</f>
        <v>6509455</v>
      </c>
      <c r="W20" t="e" cm="1">
        <f t="array" ref="W20">IF(Table1[[#This Row],[actual_price]]&lt;200,"#200",if)</f>
        <v>#NAME?</v>
      </c>
      <c r="X20" t="str">
        <f>IF(Table1[[#This Row],[rating_count]]&lt;1000,"yes","no")</f>
        <v>no</v>
      </c>
      <c r="Y20" s="7">
        <f>K21*Table1[[#This Row],[rating_count]]</f>
        <v>156226920</v>
      </c>
    </row>
    <row r="21" spans="3:25" x14ac:dyDescent="0.25">
      <c r="C21" t="s">
        <v>161</v>
      </c>
      <c r="D21" t="s">
        <v>11366</v>
      </c>
      <c r="E21" t="s">
        <v>17</v>
      </c>
      <c r="F21" s="8">
        <v>13490</v>
      </c>
      <c r="G21" s="8" t="str">
        <f>IF(Table1[[#This Row],[actual_price]]&lt;200,"#200",IF(H20&lt;=500,"#200-#500","&gt;#500"))</f>
        <v>#200-#500</v>
      </c>
      <c r="H21" s="8">
        <v>21990</v>
      </c>
      <c r="I21" s="1">
        <v>0.39</v>
      </c>
      <c r="J21">
        <v>4.3</v>
      </c>
      <c r="K21" s="3">
        <v>11976</v>
      </c>
      <c r="L21" t="s">
        <v>12214</v>
      </c>
      <c r="M21" t="s">
        <v>162</v>
      </c>
      <c r="N21" t="s">
        <v>163</v>
      </c>
      <c r="O21" t="s">
        <v>164</v>
      </c>
      <c r="P21" t="s">
        <v>165</v>
      </c>
      <c r="Q21" t="s">
        <v>166</v>
      </c>
      <c r="R21" s="4" t="s">
        <v>24</v>
      </c>
      <c r="S21" t="s">
        <v>168</v>
      </c>
      <c r="T21" t="str">
        <f>IF(Table1[[#This Row],[discount_percentage]]&gt;=0.5,"yes","no")</f>
        <v>no</v>
      </c>
      <c r="U21">
        <f>MROUND(Table1[[#This Row],[rating]],0.5)</f>
        <v>4.5</v>
      </c>
      <c r="V21" s="7">
        <f>Table1[[#This Row],[actual_price]]*Table1[[#This Row],[rating_count]]</f>
        <v>263352240</v>
      </c>
      <c r="W21" t="e" cm="1">
        <f t="array" ref="W21">IF(Table1[[#This Row],[actual_price]]&lt;200,"#200",if)</f>
        <v>#NAME?</v>
      </c>
      <c r="X21" t="str">
        <f>IF(Table1[[#This Row],[rating_count]]&lt;1000,"yes","no")</f>
        <v>no</v>
      </c>
      <c r="Y21" s="7">
        <f>K22*Table1[[#This Row],[rating_count]]</f>
        <v>9760440</v>
      </c>
    </row>
    <row r="22" spans="3:25" x14ac:dyDescent="0.25">
      <c r="C22" t="s">
        <v>169</v>
      </c>
      <c r="D22" t="s">
        <v>11367</v>
      </c>
      <c r="E22" t="s">
        <v>17</v>
      </c>
      <c r="F22" s="8">
        <v>970</v>
      </c>
      <c r="G22" s="8" t="str">
        <f>IF(Table1[[#This Row],[actual_price]]&lt;200,"#200",IF(H21&lt;=500,"#200-#500","&gt;#500"))</f>
        <v>&gt;#500</v>
      </c>
      <c r="H22" s="8">
        <v>1799</v>
      </c>
      <c r="I22" s="1">
        <v>0.46</v>
      </c>
      <c r="J22">
        <v>4.5</v>
      </c>
      <c r="K22" s="3">
        <v>815</v>
      </c>
      <c r="L22" t="s">
        <v>170</v>
      </c>
      <c r="M22" t="s">
        <v>171</v>
      </c>
      <c r="N22" t="s">
        <v>172</v>
      </c>
      <c r="O22" t="s">
        <v>173</v>
      </c>
      <c r="P22" t="s">
        <v>174</v>
      </c>
      <c r="Q22" t="s">
        <v>175</v>
      </c>
      <c r="R22" s="4" t="s">
        <v>24</v>
      </c>
      <c r="S22" t="s">
        <v>176</v>
      </c>
      <c r="T22" t="str">
        <f>IF(Table1[[#This Row],[discount_percentage]]&gt;=0.5,"yes","no")</f>
        <v>no</v>
      </c>
      <c r="U22">
        <f>MROUND(Table1[[#This Row],[rating]],0.5)</f>
        <v>4.5</v>
      </c>
      <c r="V22" s="7">
        <f>Table1[[#This Row],[actual_price]]*Table1[[#This Row],[rating_count]]</f>
        <v>1466185</v>
      </c>
      <c r="W22" t="e" cm="1">
        <f t="array" ref="W22">IF(Table1[[#This Row],[actual_price]]&lt;200,"#200",if)</f>
        <v>#NAME?</v>
      </c>
      <c r="X22" t="str">
        <f>IF(Table1[[#This Row],[rating_count]]&lt;1000,"yes","no")</f>
        <v>yes</v>
      </c>
      <c r="Y22" s="7">
        <f>K23*Table1[[#This Row],[rating_count]]</f>
        <v>8934030</v>
      </c>
    </row>
    <row r="23" spans="3:25" x14ac:dyDescent="0.25">
      <c r="C23" t="s">
        <v>177</v>
      </c>
      <c r="D23" t="s">
        <v>178</v>
      </c>
      <c r="E23" t="s">
        <v>17</v>
      </c>
      <c r="F23" s="8">
        <v>279</v>
      </c>
      <c r="G23" s="8" t="str">
        <f>IF(Table1[[#This Row],[actual_price]]&lt;200,"#200",IF(H22&lt;=500,"#200-#500","&gt;#500"))</f>
        <v>&gt;#500</v>
      </c>
      <c r="H23" s="8">
        <v>499</v>
      </c>
      <c r="I23" s="1">
        <v>0.44</v>
      </c>
      <c r="J23">
        <v>3.7</v>
      </c>
      <c r="K23" s="3">
        <v>10962</v>
      </c>
      <c r="L23" t="s">
        <v>12215</v>
      </c>
      <c r="M23" t="s">
        <v>179</v>
      </c>
      <c r="N23" t="s">
        <v>180</v>
      </c>
      <c r="O23" t="s">
        <v>181</v>
      </c>
      <c r="P23" t="s">
        <v>182</v>
      </c>
      <c r="Q23" t="s">
        <v>183</v>
      </c>
      <c r="R23" s="4" t="s">
        <v>24</v>
      </c>
      <c r="S23" t="s">
        <v>184</v>
      </c>
      <c r="T23" t="str">
        <f>IF(Table1[[#This Row],[discount_percentage]]&gt;=0.5,"yes","no")</f>
        <v>no</v>
      </c>
      <c r="U23">
        <f>MROUND(Table1[[#This Row],[rating]],0.5)</f>
        <v>3.5</v>
      </c>
      <c r="V23" s="7">
        <f>Table1[[#This Row],[actual_price]]*Table1[[#This Row],[rating_count]]</f>
        <v>5470038</v>
      </c>
      <c r="W23" t="e" cm="1">
        <f t="array" ref="W23">IF(Table1[[#This Row],[actual_price]]&lt;200,"#200",if)</f>
        <v>#NAME?</v>
      </c>
      <c r="X23" t="str">
        <f>IF(Table1[[#This Row],[rating_count]]&lt;1000,"yes","no")</f>
        <v>no</v>
      </c>
      <c r="Y23" s="7">
        <f>K24*Table1[[#This Row],[rating_count]]</f>
        <v>178669638</v>
      </c>
    </row>
    <row r="24" spans="3:25" x14ac:dyDescent="0.25">
      <c r="C24" t="s">
        <v>185</v>
      </c>
      <c r="D24" t="s">
        <v>11368</v>
      </c>
      <c r="E24" t="s">
        <v>17</v>
      </c>
      <c r="F24" s="8">
        <v>13490</v>
      </c>
      <c r="G24" s="8" t="str">
        <f>IF(Table1[[#This Row],[actual_price]]&lt;200,"#200",IF(H23&lt;=500,"#200-#500","&gt;#500"))</f>
        <v>#200-#500</v>
      </c>
      <c r="H24" s="8">
        <v>22900</v>
      </c>
      <c r="I24" s="1">
        <v>0.41</v>
      </c>
      <c r="J24">
        <v>4.3</v>
      </c>
      <c r="K24" s="3">
        <v>16299</v>
      </c>
      <c r="L24" t="s">
        <v>12216</v>
      </c>
      <c r="M24" t="s">
        <v>186</v>
      </c>
      <c r="N24" t="s">
        <v>187</v>
      </c>
      <c r="O24" t="s">
        <v>188</v>
      </c>
      <c r="P24" t="s">
        <v>189</v>
      </c>
      <c r="Q24" t="s">
        <v>190</v>
      </c>
      <c r="R24" s="4" t="s">
        <v>24</v>
      </c>
      <c r="S24" t="s">
        <v>191</v>
      </c>
      <c r="T24" t="str">
        <f>IF(Table1[[#This Row],[discount_percentage]]&gt;=0.5,"yes","no")</f>
        <v>no</v>
      </c>
      <c r="U24">
        <f>MROUND(Table1[[#This Row],[rating]],0.5)</f>
        <v>4.5</v>
      </c>
      <c r="V24" s="7">
        <f>Table1[[#This Row],[actual_price]]*Table1[[#This Row],[rating_count]]</f>
        <v>373247100</v>
      </c>
      <c r="W24" t="e" cm="1">
        <f t="array" ref="W24">IF(Table1[[#This Row],[actual_price]]&lt;200,"#200",if)</f>
        <v>#NAME?</v>
      </c>
      <c r="X24" t="str">
        <f>IF(Table1[[#This Row],[rating_count]]&lt;1000,"yes","no")</f>
        <v>no</v>
      </c>
      <c r="Y24" s="7">
        <f>K25*Table1[[#This Row],[rating_count]]</f>
        <v>152852022</v>
      </c>
    </row>
    <row r="25" spans="3:25" x14ac:dyDescent="0.25">
      <c r="C25" t="s">
        <v>192</v>
      </c>
      <c r="D25" t="s">
        <v>11369</v>
      </c>
      <c r="E25" t="s">
        <v>17</v>
      </c>
      <c r="F25" s="8">
        <v>59</v>
      </c>
      <c r="G25" s="8" t="str">
        <f>IF(Table1[[#This Row],[actual_price]]&lt;200,"#200",IF(H24&lt;=500,"#200-#500","&gt;#500"))</f>
        <v>#200</v>
      </c>
      <c r="H25" s="8">
        <v>199</v>
      </c>
      <c r="I25" s="1">
        <v>0.7</v>
      </c>
      <c r="J25">
        <v>4</v>
      </c>
      <c r="K25" s="3">
        <v>9378</v>
      </c>
      <c r="L25" t="s">
        <v>193</v>
      </c>
      <c r="M25" t="s">
        <v>194</v>
      </c>
      <c r="N25" t="s">
        <v>195</v>
      </c>
      <c r="O25" t="s">
        <v>196</v>
      </c>
      <c r="P25" t="s">
        <v>197</v>
      </c>
      <c r="Q25" t="s">
        <v>198</v>
      </c>
      <c r="R25" s="4" t="s">
        <v>24</v>
      </c>
      <c r="S25" t="s">
        <v>200</v>
      </c>
      <c r="T25" t="str">
        <f>IF(Table1[[#This Row],[discount_percentage]]&gt;=0.5,"yes","no")</f>
        <v>yes</v>
      </c>
      <c r="U25">
        <f>MROUND(Table1[[#This Row],[rating]],0.5)</f>
        <v>4</v>
      </c>
      <c r="V25" s="7">
        <f>Table1[[#This Row],[actual_price]]*Table1[[#This Row],[rating_count]]</f>
        <v>1866222</v>
      </c>
      <c r="W25" t="str" cm="1">
        <f t="array" ref="W25">IF(Table1[[#This Row],[actual_price]]&lt;200,"#200",if)</f>
        <v>#200</v>
      </c>
      <c r="X25" t="str">
        <f>IF(Table1[[#This Row],[rating_count]]&lt;1000,"yes","no")</f>
        <v>no</v>
      </c>
      <c r="Y25" s="7">
        <f>K26*Table1[[#This Row],[rating_count]]</f>
        <v>44104734</v>
      </c>
    </row>
    <row r="26" spans="3:25" x14ac:dyDescent="0.25">
      <c r="C26" t="s">
        <v>201</v>
      </c>
      <c r="D26" t="s">
        <v>11370</v>
      </c>
      <c r="E26" t="s">
        <v>17</v>
      </c>
      <c r="F26" s="8">
        <v>11499</v>
      </c>
      <c r="G26" s="8" t="str">
        <f>IF(Table1[[#This Row],[actual_price]]&lt;200,"#200",IF(H25&lt;=500,"#200-#500","&gt;#500"))</f>
        <v>#200-#500</v>
      </c>
      <c r="H26" s="8">
        <v>19990</v>
      </c>
      <c r="I26" s="1">
        <v>0.42</v>
      </c>
      <c r="J26">
        <v>4.3</v>
      </c>
      <c r="K26" s="3">
        <v>4703</v>
      </c>
      <c r="L26" t="s">
        <v>12217</v>
      </c>
      <c r="M26" t="s">
        <v>202</v>
      </c>
      <c r="N26" t="s">
        <v>203</v>
      </c>
      <c r="O26" t="s">
        <v>204</v>
      </c>
      <c r="P26" t="s">
        <v>205</v>
      </c>
      <c r="Q26" t="s">
        <v>11300</v>
      </c>
      <c r="R26" s="4" t="s">
        <v>24</v>
      </c>
      <c r="S26" t="s">
        <v>206</v>
      </c>
      <c r="T26" t="str">
        <f>IF(Table1[[#This Row],[discount_percentage]]&gt;=0.5,"yes","no")</f>
        <v>no</v>
      </c>
      <c r="U26">
        <f>MROUND(Table1[[#This Row],[rating]],0.5)</f>
        <v>4.5</v>
      </c>
      <c r="V26" s="7">
        <f>Table1[[#This Row],[actual_price]]*Table1[[#This Row],[rating_count]]</f>
        <v>94012970</v>
      </c>
      <c r="W26" t="e" cm="1">
        <f t="array" ref="W26">IF(Table1[[#This Row],[actual_price]]&lt;200,"#200",if)</f>
        <v>#NAME?</v>
      </c>
      <c r="X26" t="str">
        <f>IF(Table1[[#This Row],[rating_count]]&lt;1000,"yes","no")</f>
        <v>no</v>
      </c>
      <c r="Y26" s="7">
        <f>K27*Table1[[#This Row],[rating_count]]</f>
        <v>57155559</v>
      </c>
    </row>
    <row r="27" spans="3:25" x14ac:dyDescent="0.25">
      <c r="C27" t="s">
        <v>207</v>
      </c>
      <c r="D27" t="s">
        <v>11371</v>
      </c>
      <c r="E27" t="s">
        <v>17</v>
      </c>
      <c r="F27" s="8">
        <v>199</v>
      </c>
      <c r="G27" s="8" t="str">
        <f>IF(Table1[[#This Row],[actual_price]]&lt;200,"#200",IF(H26&lt;=500,"#200-#500","&gt;#500"))</f>
        <v>&gt;#500</v>
      </c>
      <c r="H27" s="8">
        <v>699</v>
      </c>
      <c r="I27" s="1">
        <v>0.72</v>
      </c>
      <c r="J27">
        <v>4.2</v>
      </c>
      <c r="K27" s="3">
        <v>12153</v>
      </c>
      <c r="L27" t="s">
        <v>12218</v>
      </c>
      <c r="M27" t="s">
        <v>208</v>
      </c>
      <c r="N27" t="s">
        <v>209</v>
      </c>
      <c r="O27" t="s">
        <v>210</v>
      </c>
      <c r="P27" t="s">
        <v>211</v>
      </c>
      <c r="Q27" t="s">
        <v>212</v>
      </c>
      <c r="R27" s="4" t="s">
        <v>24</v>
      </c>
      <c r="S27" t="s">
        <v>214</v>
      </c>
      <c r="T27" t="str">
        <f>IF(Table1[[#This Row],[discount_percentage]]&gt;=0.5,"yes","no")</f>
        <v>yes</v>
      </c>
      <c r="U27">
        <f>MROUND(Table1[[#This Row],[rating]],0.5)</f>
        <v>4</v>
      </c>
      <c r="V27" s="7">
        <f>Table1[[#This Row],[actual_price]]*Table1[[#This Row],[rating_count]]</f>
        <v>8494947</v>
      </c>
      <c r="W27" t="e" cm="1">
        <f t="array" ref="W27">IF(Table1[[#This Row],[actual_price]]&lt;200,"#200",if)</f>
        <v>#NAME?</v>
      </c>
      <c r="X27" t="str">
        <f>IF(Table1[[#This Row],[rating_count]]&lt;1000,"yes","no")</f>
        <v>no</v>
      </c>
      <c r="Y27" s="7">
        <f>K28*Table1[[#This Row],[rating_count]]</f>
        <v>424127547</v>
      </c>
    </row>
    <row r="28" spans="3:25" x14ac:dyDescent="0.25">
      <c r="C28" t="s">
        <v>215</v>
      </c>
      <c r="D28" t="s">
        <v>11372</v>
      </c>
      <c r="E28" t="s">
        <v>17</v>
      </c>
      <c r="F28" s="8">
        <v>14999</v>
      </c>
      <c r="G28" s="8" t="str">
        <f>IF(Table1[[#This Row],[actual_price]]&lt;200,"#200",IF(H27&lt;=500,"#200-#500","&gt;#500"))</f>
        <v>&gt;#500</v>
      </c>
      <c r="H28" s="8">
        <v>19999</v>
      </c>
      <c r="I28" s="1">
        <v>0.25</v>
      </c>
      <c r="J28">
        <v>4.2</v>
      </c>
      <c r="K28" s="3">
        <v>34899</v>
      </c>
      <c r="L28" t="s">
        <v>12219</v>
      </c>
      <c r="M28" t="s">
        <v>216</v>
      </c>
      <c r="N28" t="s">
        <v>217</v>
      </c>
      <c r="O28" t="s">
        <v>218</v>
      </c>
      <c r="P28" t="s">
        <v>219</v>
      </c>
      <c r="Q28" t="s">
        <v>220</v>
      </c>
      <c r="R28" s="4" t="s">
        <v>24</v>
      </c>
      <c r="S28" t="s">
        <v>221</v>
      </c>
      <c r="T28" t="str">
        <f>IF(Table1[[#This Row],[discount_percentage]]&gt;=0.5,"yes","no")</f>
        <v>no</v>
      </c>
      <c r="U28">
        <f>MROUND(Table1[[#This Row],[rating]],0.5)</f>
        <v>4</v>
      </c>
      <c r="V28" s="7">
        <f>Table1[[#This Row],[actual_price]]*Table1[[#This Row],[rating_count]]</f>
        <v>697945101</v>
      </c>
      <c r="W28" t="e" cm="1">
        <f t="array" ref="W28">IF(Table1[[#This Row],[actual_price]]&lt;200,"#200",if)</f>
        <v>#NAME?</v>
      </c>
      <c r="X28" t="str">
        <f>IF(Table1[[#This Row],[rating_count]]&lt;1000,"yes","no")</f>
        <v>no</v>
      </c>
      <c r="Y28" s="7">
        <f>K29*Table1[[#This Row],[rating_count]]</f>
        <v>96530634</v>
      </c>
    </row>
    <row r="29" spans="3:25" x14ac:dyDescent="0.25">
      <c r="C29" t="s">
        <v>222</v>
      </c>
      <c r="D29" t="s">
        <v>223</v>
      </c>
      <c r="E29" t="s">
        <v>17</v>
      </c>
      <c r="F29" s="8">
        <v>299</v>
      </c>
      <c r="G29" s="8" t="str">
        <f>IF(Table1[[#This Row],[actual_price]]&lt;200,"#200",IF(H28&lt;=500,"#200-#500","&gt;#500"))</f>
        <v>&gt;#500</v>
      </c>
      <c r="H29" s="8">
        <v>399</v>
      </c>
      <c r="I29" s="1">
        <v>0.25</v>
      </c>
      <c r="J29">
        <v>4</v>
      </c>
      <c r="K29" s="3">
        <v>2766</v>
      </c>
      <c r="L29" t="s">
        <v>224</v>
      </c>
      <c r="M29" t="s">
        <v>225</v>
      </c>
      <c r="N29" t="s">
        <v>226</v>
      </c>
      <c r="O29" t="s">
        <v>227</v>
      </c>
      <c r="P29" t="s">
        <v>228</v>
      </c>
      <c r="Q29" t="s">
        <v>229</v>
      </c>
      <c r="R29" s="4" t="s">
        <v>24</v>
      </c>
      <c r="S29" t="s">
        <v>230</v>
      </c>
      <c r="T29" t="str">
        <f>IF(Table1[[#This Row],[discount_percentage]]&gt;=0.5,"yes","no")</f>
        <v>no</v>
      </c>
      <c r="U29">
        <f>MROUND(Table1[[#This Row],[rating]],0.5)</f>
        <v>4</v>
      </c>
      <c r="V29" s="7">
        <f>Table1[[#This Row],[actual_price]]*Table1[[#This Row],[rating_count]]</f>
        <v>1103634</v>
      </c>
      <c r="W29" t="e" cm="1">
        <f t="array" ref="W29">IF(Table1[[#This Row],[actual_price]]&lt;200,"#200",if)</f>
        <v>#NAME?</v>
      </c>
      <c r="X29" t="str">
        <f>IF(Table1[[#This Row],[rating_count]]&lt;1000,"yes","no")</f>
        <v>no</v>
      </c>
      <c r="Y29" s="7">
        <f>K30*Table1[[#This Row],[rating_count]]</f>
        <v>508944</v>
      </c>
    </row>
    <row r="30" spans="3:25" x14ac:dyDescent="0.25">
      <c r="C30" t="s">
        <v>231</v>
      </c>
      <c r="D30" t="s">
        <v>11373</v>
      </c>
      <c r="E30" t="s">
        <v>17</v>
      </c>
      <c r="F30" s="8">
        <v>970</v>
      </c>
      <c r="G30" s="8" t="str">
        <f>IF(Table1[[#This Row],[actual_price]]&lt;200,"#200",IF(H29&lt;=500,"#200-#500","&gt;#500"))</f>
        <v>#200-#500</v>
      </c>
      <c r="H30" s="8">
        <v>1999</v>
      </c>
      <c r="I30" s="1">
        <v>0.51</v>
      </c>
      <c r="J30">
        <v>4.4000000000000004</v>
      </c>
      <c r="K30" s="3">
        <v>184</v>
      </c>
      <c r="L30" t="s">
        <v>232</v>
      </c>
      <c r="M30" t="s">
        <v>233</v>
      </c>
      <c r="N30" t="s">
        <v>234</v>
      </c>
      <c r="O30" t="s">
        <v>235</v>
      </c>
      <c r="P30" t="s">
        <v>236</v>
      </c>
      <c r="Q30" t="s">
        <v>237</v>
      </c>
      <c r="R30" s="4" t="s">
        <v>24</v>
      </c>
      <c r="S30" t="s">
        <v>238</v>
      </c>
      <c r="T30" t="str">
        <f>IF(Table1[[#This Row],[discount_percentage]]&gt;=0.5,"yes","no")</f>
        <v>yes</v>
      </c>
      <c r="U30">
        <f>MROUND(Table1[[#This Row],[rating]],0.5)</f>
        <v>4.5</v>
      </c>
      <c r="V30" s="7">
        <f>Table1[[#This Row],[actual_price]]*Table1[[#This Row],[rating_count]]</f>
        <v>367816</v>
      </c>
      <c r="W30" t="e" cm="1">
        <f t="array" ref="W30">IF(Table1[[#This Row],[actual_price]]&lt;200,"#200",if)</f>
        <v>#NAME?</v>
      </c>
      <c r="X30" t="str">
        <f>IF(Table1[[#This Row],[rating_count]]&lt;1000,"yes","no")</f>
        <v>yes</v>
      </c>
      <c r="Y30" s="7">
        <f>K31*Table1[[#This Row],[rating_count]]</f>
        <v>3836400</v>
      </c>
    </row>
    <row r="31" spans="3:25" x14ac:dyDescent="0.25">
      <c r="C31" t="s">
        <v>239</v>
      </c>
      <c r="D31" t="s">
        <v>11374</v>
      </c>
      <c r="E31" t="s">
        <v>17</v>
      </c>
      <c r="F31" s="8">
        <v>299</v>
      </c>
      <c r="G31" s="8" t="str">
        <f>IF(Table1[[#This Row],[actual_price]]&lt;200,"#200",IF(H30&lt;=500,"#200-#500","&gt;#500"))</f>
        <v>&gt;#500</v>
      </c>
      <c r="H31" s="8">
        <v>999</v>
      </c>
      <c r="I31" s="1">
        <v>0.7</v>
      </c>
      <c r="J31">
        <v>4.3</v>
      </c>
      <c r="K31" s="3">
        <v>20850</v>
      </c>
      <c r="L31" t="s">
        <v>240</v>
      </c>
      <c r="M31" t="s">
        <v>241</v>
      </c>
      <c r="N31" t="s">
        <v>242</v>
      </c>
      <c r="O31" t="s">
        <v>243</v>
      </c>
      <c r="P31" t="s">
        <v>244</v>
      </c>
      <c r="Q31" t="s">
        <v>245</v>
      </c>
      <c r="R31" s="4" t="s">
        <v>24</v>
      </c>
      <c r="S31" t="s">
        <v>247</v>
      </c>
      <c r="T31" t="str">
        <f>IF(Table1[[#This Row],[discount_percentage]]&gt;=0.5,"yes","no")</f>
        <v>yes</v>
      </c>
      <c r="U31">
        <f>MROUND(Table1[[#This Row],[rating]],0.5)</f>
        <v>4.5</v>
      </c>
      <c r="V31" s="7">
        <f>Table1[[#This Row],[actual_price]]*Table1[[#This Row],[rating_count]]</f>
        <v>20829150</v>
      </c>
      <c r="W31" t="e" cm="1">
        <f t="array" ref="W31">IF(Table1[[#This Row],[actual_price]]&lt;200,"#200",if)</f>
        <v>#NAME?</v>
      </c>
      <c r="X31" t="str">
        <f>IF(Table1[[#This Row],[rating_count]]&lt;1000,"yes","no")</f>
        <v>no</v>
      </c>
      <c r="Y31" s="7">
        <f>K32*Table1[[#This Row],[rating_count]]</f>
        <v>1563249600</v>
      </c>
    </row>
    <row r="32" spans="3:25" x14ac:dyDescent="0.25">
      <c r="C32" t="s">
        <v>248</v>
      </c>
      <c r="D32" t="s">
        <v>11375</v>
      </c>
      <c r="E32" t="s">
        <v>17</v>
      </c>
      <c r="F32" s="8">
        <v>199</v>
      </c>
      <c r="G32" s="8" t="str">
        <f>IF(Table1[[#This Row],[actual_price]]&lt;200,"#200",IF(H31&lt;=500,"#200-#500","&gt;#500"))</f>
        <v>&gt;#500</v>
      </c>
      <c r="H32" s="8">
        <v>750</v>
      </c>
      <c r="I32" s="1">
        <v>0.73</v>
      </c>
      <c r="J32">
        <v>4.5</v>
      </c>
      <c r="K32" s="3">
        <v>74976</v>
      </c>
      <c r="L32" t="s">
        <v>12220</v>
      </c>
      <c r="M32" t="s">
        <v>249</v>
      </c>
      <c r="N32" t="s">
        <v>250</v>
      </c>
      <c r="O32" t="s">
        <v>251</v>
      </c>
      <c r="P32" t="s">
        <v>252</v>
      </c>
      <c r="Q32" t="s">
        <v>253</v>
      </c>
      <c r="R32" s="4" t="s">
        <v>24</v>
      </c>
      <c r="S32" t="s">
        <v>254</v>
      </c>
      <c r="T32" t="str">
        <f>IF(Table1[[#This Row],[discount_percentage]]&gt;=0.5,"yes","no")</f>
        <v>yes</v>
      </c>
      <c r="U32">
        <f>MROUND(Table1[[#This Row],[rating]],0.5)</f>
        <v>4.5</v>
      </c>
      <c r="V32" s="7">
        <f>Table1[[#This Row],[actual_price]]*Table1[[#This Row],[rating_count]]</f>
        <v>56232000</v>
      </c>
      <c r="W32" t="e" cm="1">
        <f t="array" ref="W32">IF(Table1[[#This Row],[actual_price]]&lt;200,"#200",if)</f>
        <v>#NAME?</v>
      </c>
      <c r="X32" t="str">
        <f>IF(Table1[[#This Row],[rating_count]]&lt;1000,"yes","no")</f>
        <v>no</v>
      </c>
      <c r="Y32" s="7">
        <f>K33*Table1[[#This Row],[rating_count]]</f>
        <v>145003584</v>
      </c>
    </row>
    <row r="33" spans="3:25" x14ac:dyDescent="0.25">
      <c r="C33" t="s">
        <v>255</v>
      </c>
      <c r="D33" t="s">
        <v>11376</v>
      </c>
      <c r="E33" t="s">
        <v>17</v>
      </c>
      <c r="F33" s="8">
        <v>179</v>
      </c>
      <c r="G33" s="8" t="str">
        <f>IF(Table1[[#This Row],[actual_price]]&lt;200,"#200",IF(H32&lt;=500,"#200-#500","&gt;#500"))</f>
        <v>&gt;#500</v>
      </c>
      <c r="H33" s="8">
        <v>499</v>
      </c>
      <c r="I33" s="1">
        <v>0.64</v>
      </c>
      <c r="J33">
        <v>4</v>
      </c>
      <c r="K33" s="3">
        <v>1934</v>
      </c>
      <c r="L33" t="s">
        <v>256</v>
      </c>
      <c r="M33" t="s">
        <v>257</v>
      </c>
      <c r="N33" t="s">
        <v>258</v>
      </c>
      <c r="O33" t="s">
        <v>259</v>
      </c>
      <c r="P33" t="s">
        <v>11301</v>
      </c>
      <c r="Q33" t="s">
        <v>11302</v>
      </c>
      <c r="R33" s="4" t="s">
        <v>24</v>
      </c>
      <c r="S33" t="s">
        <v>261</v>
      </c>
      <c r="T33" t="str">
        <f>IF(Table1[[#This Row],[discount_percentage]]&gt;=0.5,"yes","no")</f>
        <v>yes</v>
      </c>
      <c r="U33">
        <f>MROUND(Table1[[#This Row],[rating]],0.5)</f>
        <v>4</v>
      </c>
      <c r="V33" s="7">
        <f>Table1[[#This Row],[actual_price]]*Table1[[#This Row],[rating_count]]</f>
        <v>965066</v>
      </c>
      <c r="W33" t="e" cm="1">
        <f t="array" ref="W33">IF(Table1[[#This Row],[actual_price]]&lt;200,"#200",if)</f>
        <v>#NAME?</v>
      </c>
      <c r="X33" t="str">
        <f>IF(Table1[[#This Row],[rating_count]]&lt;1000,"yes","no")</f>
        <v>no</v>
      </c>
      <c r="Y33" s="7">
        <f>K34*Table1[[#This Row],[rating_count]]</f>
        <v>1883716</v>
      </c>
    </row>
    <row r="34" spans="3:25" x14ac:dyDescent="0.25">
      <c r="C34" t="s">
        <v>262</v>
      </c>
      <c r="D34" t="s">
        <v>11377</v>
      </c>
      <c r="E34" t="s">
        <v>17</v>
      </c>
      <c r="F34" s="8">
        <v>389</v>
      </c>
      <c r="G34" s="8" t="str">
        <f>IF(Table1[[#This Row],[actual_price]]&lt;200,"#200",IF(H33&lt;=500,"#200-#500","&gt;#500"))</f>
        <v>#200-#500</v>
      </c>
      <c r="H34" s="8">
        <v>1099</v>
      </c>
      <c r="I34" s="1">
        <v>0.65</v>
      </c>
      <c r="J34">
        <v>4.3</v>
      </c>
      <c r="K34" s="3">
        <v>974</v>
      </c>
      <c r="L34" t="s">
        <v>12221</v>
      </c>
      <c r="M34" t="s">
        <v>263</v>
      </c>
      <c r="N34" t="s">
        <v>264</v>
      </c>
      <c r="O34" t="s">
        <v>265</v>
      </c>
      <c r="P34" t="s">
        <v>266</v>
      </c>
      <c r="Q34" t="s">
        <v>267</v>
      </c>
      <c r="R34" s="4" t="s">
        <v>24</v>
      </c>
      <c r="S34" t="s">
        <v>268</v>
      </c>
      <c r="T34" t="str">
        <f>IF(Table1[[#This Row],[discount_percentage]]&gt;=0.5,"yes","no")</f>
        <v>yes</v>
      </c>
      <c r="U34">
        <f>MROUND(Table1[[#This Row],[rating]],0.5)</f>
        <v>4.5</v>
      </c>
      <c r="V34" s="7">
        <f>Table1[[#This Row],[actual_price]]*Table1[[#This Row],[rating_count]]</f>
        <v>1070426</v>
      </c>
      <c r="W34" t="e" cm="1">
        <f t="array" ref="W34">IF(Table1[[#This Row],[actual_price]]&lt;200,"#200",if)</f>
        <v>#NAME?</v>
      </c>
      <c r="X34" t="str">
        <f>IF(Table1[[#This Row],[rating_count]]&lt;1000,"yes","no")</f>
        <v>yes</v>
      </c>
      <c r="Y34" s="7">
        <f>K35*Table1[[#This Row],[rating_count]]</f>
        <v>345770</v>
      </c>
    </row>
    <row r="35" spans="3:25" x14ac:dyDescent="0.25">
      <c r="C35" t="s">
        <v>269</v>
      </c>
      <c r="D35" t="s">
        <v>11378</v>
      </c>
      <c r="E35" t="s">
        <v>17</v>
      </c>
      <c r="F35" s="8">
        <v>599</v>
      </c>
      <c r="G35" s="8" t="str">
        <f>IF(Table1[[#This Row],[actual_price]]&lt;200,"#200",IF(H34&lt;=500,"#200-#500","&gt;#500"))</f>
        <v>&gt;#500</v>
      </c>
      <c r="H35" s="8">
        <v>599</v>
      </c>
      <c r="I35" s="1">
        <v>0</v>
      </c>
      <c r="J35">
        <v>4.3</v>
      </c>
      <c r="K35" s="3">
        <v>355</v>
      </c>
      <c r="L35" t="s">
        <v>270</v>
      </c>
      <c r="M35" t="s">
        <v>271</v>
      </c>
      <c r="N35" t="s">
        <v>272</v>
      </c>
      <c r="O35" t="s">
        <v>273</v>
      </c>
      <c r="P35" t="s">
        <v>274</v>
      </c>
      <c r="Q35" t="s">
        <v>275</v>
      </c>
      <c r="R35" s="4" t="s">
        <v>24</v>
      </c>
      <c r="S35" t="s">
        <v>276</v>
      </c>
      <c r="T35" t="str">
        <f>IF(Table1[[#This Row],[discount_percentage]]&gt;=0.5,"yes","no")</f>
        <v>no</v>
      </c>
      <c r="U35">
        <f>MROUND(Table1[[#This Row],[rating]],0.5)</f>
        <v>4.5</v>
      </c>
      <c r="V35" s="7">
        <f>Table1[[#This Row],[actual_price]]*Table1[[#This Row],[rating_count]]</f>
        <v>212645</v>
      </c>
      <c r="W35" t="e" cm="1">
        <f t="array" ref="W35">IF(Table1[[#This Row],[actual_price]]&lt;200,"#200",if)</f>
        <v>#NAME?</v>
      </c>
      <c r="X35" t="str">
        <f>IF(Table1[[#This Row],[rating_count]]&lt;1000,"yes","no")</f>
        <v>yes</v>
      </c>
      <c r="Y35" s="7">
        <f>K36*Table1[[#This Row],[rating_count]]</f>
        <v>381625</v>
      </c>
    </row>
    <row r="36" spans="3:25" x14ac:dyDescent="0.25">
      <c r="C36" t="s">
        <v>277</v>
      </c>
      <c r="D36" t="s">
        <v>11379</v>
      </c>
      <c r="E36" t="s">
        <v>17</v>
      </c>
      <c r="F36" s="8">
        <v>199</v>
      </c>
      <c r="G36" s="8" t="str">
        <f>IF(Table1[[#This Row],[actual_price]]&lt;200,"#200",IF(H35&lt;=500,"#200-#500","&gt;#500"))</f>
        <v>&gt;#500</v>
      </c>
      <c r="H36" s="8">
        <v>999</v>
      </c>
      <c r="I36" s="1">
        <v>0.8</v>
      </c>
      <c r="J36">
        <v>3.9</v>
      </c>
      <c r="K36" s="3">
        <v>1075</v>
      </c>
      <c r="L36" t="s">
        <v>278</v>
      </c>
      <c r="M36" t="s">
        <v>279</v>
      </c>
      <c r="N36" t="s">
        <v>280</v>
      </c>
      <c r="O36" t="s">
        <v>281</v>
      </c>
      <c r="P36" t="s">
        <v>282</v>
      </c>
      <c r="Q36" t="s">
        <v>283</v>
      </c>
      <c r="R36" s="4" t="s">
        <v>24</v>
      </c>
      <c r="S36" t="s">
        <v>285</v>
      </c>
      <c r="T36" t="str">
        <f>IF(Table1[[#This Row],[discount_percentage]]&gt;=0.5,"yes","no")</f>
        <v>yes</v>
      </c>
      <c r="U36">
        <f>MROUND(Table1[[#This Row],[rating]],0.5)</f>
        <v>4</v>
      </c>
      <c r="V36" s="7">
        <f>Table1[[#This Row],[actual_price]]*Table1[[#This Row],[rating_count]]</f>
        <v>1073925</v>
      </c>
      <c r="W36" t="e" cm="1">
        <f t="array" ref="W36">IF(Table1[[#This Row],[actual_price]]&lt;200,"#200",if)</f>
        <v>#NAME?</v>
      </c>
      <c r="X36" t="str">
        <f>IF(Table1[[#This Row],[rating_count]]&lt;1000,"yes","no")</f>
        <v>no</v>
      </c>
      <c r="Y36" s="7">
        <f>K37*Table1[[#This Row],[rating_count]]</f>
        <v>26736325</v>
      </c>
    </row>
    <row r="37" spans="3:25" x14ac:dyDescent="0.25">
      <c r="C37" t="s">
        <v>286</v>
      </c>
      <c r="D37" t="s">
        <v>11380</v>
      </c>
      <c r="E37" t="s">
        <v>17</v>
      </c>
      <c r="F37" s="8">
        <v>99</v>
      </c>
      <c r="G37" s="8" t="str">
        <f>IF(Table1[[#This Row],[actual_price]]&lt;200,"#200",IF(H36&lt;=500,"#200-#500","&gt;#500"))</f>
        <v>&gt;#500</v>
      </c>
      <c r="H37" s="8">
        <v>666.66</v>
      </c>
      <c r="I37" s="1">
        <v>0.85</v>
      </c>
      <c r="J37">
        <v>3.9</v>
      </c>
      <c r="K37" s="3">
        <v>24871</v>
      </c>
      <c r="L37" t="s">
        <v>287</v>
      </c>
      <c r="M37" t="s">
        <v>61</v>
      </c>
      <c r="N37" t="s">
        <v>62</v>
      </c>
      <c r="O37" t="s">
        <v>63</v>
      </c>
      <c r="P37" t="s">
        <v>64</v>
      </c>
      <c r="Q37" t="s">
        <v>288</v>
      </c>
      <c r="R37" s="4" t="s">
        <v>24</v>
      </c>
      <c r="S37" t="s">
        <v>289</v>
      </c>
      <c r="T37" t="str">
        <f>IF(Table1[[#This Row],[discount_percentage]]&gt;=0.5,"yes","no")</f>
        <v>yes</v>
      </c>
      <c r="U37">
        <f>MROUND(Table1[[#This Row],[rating]],0.5)</f>
        <v>4</v>
      </c>
      <c r="V37" s="7">
        <f>Table1[[#This Row],[actual_price]]*Table1[[#This Row],[rating_count]]</f>
        <v>16580500.859999999</v>
      </c>
      <c r="W37" t="e" cm="1">
        <f t="array" ref="W37">IF(Table1[[#This Row],[actual_price]]&lt;200,"#200",if)</f>
        <v>#NAME?</v>
      </c>
      <c r="X37" t="str">
        <f>IF(Table1[[#This Row],[rating_count]]&lt;1000,"yes","no")</f>
        <v>no</v>
      </c>
      <c r="Y37" s="7">
        <f>K38*Table1[[#This Row],[rating_count]]</f>
        <v>337051792</v>
      </c>
    </row>
    <row r="38" spans="3:25" x14ac:dyDescent="0.25">
      <c r="C38" t="s">
        <v>290</v>
      </c>
      <c r="D38" t="s">
        <v>11381</v>
      </c>
      <c r="E38" t="s">
        <v>17</v>
      </c>
      <c r="F38" s="8">
        <v>899</v>
      </c>
      <c r="G38" s="8" t="str">
        <f>IF(Table1[[#This Row],[actual_price]]&lt;200,"#200",IF(H37&lt;=500,"#200-#500","&gt;#500"))</f>
        <v>&gt;#500</v>
      </c>
      <c r="H38" s="8">
        <v>1900</v>
      </c>
      <c r="I38" s="1">
        <v>0.53</v>
      </c>
      <c r="J38">
        <v>4.4000000000000004</v>
      </c>
      <c r="K38" s="3">
        <v>13552</v>
      </c>
      <c r="L38" t="s">
        <v>291</v>
      </c>
      <c r="M38" t="s">
        <v>292</v>
      </c>
      <c r="N38" t="s">
        <v>293</v>
      </c>
      <c r="O38" t="s">
        <v>294</v>
      </c>
      <c r="P38" t="s">
        <v>295</v>
      </c>
      <c r="Q38" t="s">
        <v>296</v>
      </c>
      <c r="R38" s="4" t="s">
        <v>24</v>
      </c>
      <c r="S38" t="s">
        <v>297</v>
      </c>
      <c r="T38" t="str">
        <f>IF(Table1[[#This Row],[discount_percentage]]&gt;=0.5,"yes","no")</f>
        <v>yes</v>
      </c>
      <c r="U38">
        <f>MROUND(Table1[[#This Row],[rating]],0.5)</f>
        <v>4.5</v>
      </c>
      <c r="V38" s="7">
        <f>Table1[[#This Row],[actual_price]]*Table1[[#This Row],[rating_count]]</f>
        <v>25748800</v>
      </c>
      <c r="W38" t="e" cm="1">
        <f t="array" ref="W38">IF(Table1[[#This Row],[actual_price]]&lt;200,"#200",if)</f>
        <v>#NAME?</v>
      </c>
      <c r="X38" t="str">
        <f>IF(Table1[[#This Row],[rating_count]]&lt;1000,"yes","no")</f>
        <v>no</v>
      </c>
      <c r="Y38" s="7">
        <f>K39*Table1[[#This Row],[rating_count]]</f>
        <v>7805952</v>
      </c>
    </row>
    <row r="39" spans="3:25" x14ac:dyDescent="0.25">
      <c r="C39" t="s">
        <v>298</v>
      </c>
      <c r="D39" t="s">
        <v>299</v>
      </c>
      <c r="E39" t="s">
        <v>17</v>
      </c>
      <c r="F39" s="8">
        <v>199</v>
      </c>
      <c r="G39" s="8" t="str">
        <f>IF(Table1[[#This Row],[actual_price]]&lt;200,"#200",IF(H38&lt;=500,"#200-#500","&gt;#500"))</f>
        <v>&gt;#500</v>
      </c>
      <c r="H39" s="8">
        <v>999</v>
      </c>
      <c r="I39" s="1">
        <v>0.8</v>
      </c>
      <c r="J39">
        <v>4</v>
      </c>
      <c r="K39" s="3">
        <v>576</v>
      </c>
      <c r="L39" t="s">
        <v>300</v>
      </c>
      <c r="M39" t="s">
        <v>301</v>
      </c>
      <c r="N39" t="s">
        <v>302</v>
      </c>
      <c r="O39" t="s">
        <v>303</v>
      </c>
      <c r="P39" t="s">
        <v>304</v>
      </c>
      <c r="Q39" t="s">
        <v>305</v>
      </c>
      <c r="R39" s="4" t="s">
        <v>24</v>
      </c>
      <c r="S39" t="s">
        <v>306</v>
      </c>
      <c r="T39" t="str">
        <f>IF(Table1[[#This Row],[discount_percentage]]&gt;=0.5,"yes","no")</f>
        <v>yes</v>
      </c>
      <c r="U39">
        <f>MROUND(Table1[[#This Row],[rating]],0.5)</f>
        <v>4</v>
      </c>
      <c r="V39" s="7">
        <f>Table1[[#This Row],[actual_price]]*Table1[[#This Row],[rating_count]]</f>
        <v>575424</v>
      </c>
      <c r="W39" t="e" cm="1">
        <f t="array" ref="W39">IF(Table1[[#This Row],[actual_price]]&lt;200,"#200",if)</f>
        <v>#NAME?</v>
      </c>
      <c r="X39" t="str">
        <f>IF(Table1[[#This Row],[rating_count]]&lt;1000,"yes","no")</f>
        <v>yes</v>
      </c>
      <c r="Y39" s="7">
        <f>K40*Table1[[#This Row],[rating_count]]</f>
        <v>4203648</v>
      </c>
    </row>
    <row r="40" spans="3:25" x14ac:dyDescent="0.25">
      <c r="C40" t="s">
        <v>307</v>
      </c>
      <c r="D40" t="s">
        <v>11382</v>
      </c>
      <c r="E40" t="s">
        <v>17</v>
      </c>
      <c r="F40" s="8">
        <v>32999</v>
      </c>
      <c r="G40" s="8" t="str">
        <f>IF(Table1[[#This Row],[actual_price]]&lt;200,"#200",IF(H39&lt;=500,"#200-#500","&gt;#500"))</f>
        <v>&gt;#500</v>
      </c>
      <c r="H40" s="8">
        <v>45999</v>
      </c>
      <c r="I40" s="1">
        <v>0.28000000000000003</v>
      </c>
      <c r="J40">
        <v>4.2</v>
      </c>
      <c r="K40" s="3">
        <v>7298</v>
      </c>
      <c r="L40" t="s">
        <v>12222</v>
      </c>
      <c r="M40" t="s">
        <v>308</v>
      </c>
      <c r="N40" t="s">
        <v>309</v>
      </c>
      <c r="O40" t="s">
        <v>310</v>
      </c>
      <c r="P40" t="s">
        <v>311</v>
      </c>
      <c r="Q40" t="s">
        <v>312</v>
      </c>
      <c r="R40" s="4" t="s">
        <v>24</v>
      </c>
      <c r="S40" t="s">
        <v>313</v>
      </c>
      <c r="T40" t="str">
        <f>IF(Table1[[#This Row],[discount_percentage]]&gt;=0.5,"yes","no")</f>
        <v>no</v>
      </c>
      <c r="U40">
        <f>MROUND(Table1[[#This Row],[rating]],0.5)</f>
        <v>4</v>
      </c>
      <c r="V40" s="7">
        <f>Table1[[#This Row],[actual_price]]*Table1[[#This Row],[rating_count]]</f>
        <v>335700702</v>
      </c>
      <c r="W40" t="e" cm="1">
        <f t="array" ref="W40">IF(Table1[[#This Row],[actual_price]]&lt;200,"#200",if)</f>
        <v>#NAME?</v>
      </c>
      <c r="X40" t="str">
        <f>IF(Table1[[#This Row],[rating_count]]&lt;1000,"yes","no")</f>
        <v>no</v>
      </c>
      <c r="Y40" s="7">
        <f>K41*Table1[[#This Row],[rating_count]]</f>
        <v>3371676</v>
      </c>
    </row>
    <row r="41" spans="3:25" x14ac:dyDescent="0.25">
      <c r="C41" t="s">
        <v>314</v>
      </c>
      <c r="D41" t="s">
        <v>11383</v>
      </c>
      <c r="E41" t="s">
        <v>17</v>
      </c>
      <c r="F41" s="8">
        <v>970</v>
      </c>
      <c r="G41" s="8" t="str">
        <f>IF(Table1[[#This Row],[actual_price]]&lt;200,"#200",IF(H40&lt;=500,"#200-#500","&gt;#500"))</f>
        <v>&gt;#500</v>
      </c>
      <c r="H41" s="8">
        <v>1999</v>
      </c>
      <c r="I41" s="1">
        <v>0.51</v>
      </c>
      <c r="J41">
        <v>4.2</v>
      </c>
      <c r="K41" s="3">
        <v>462</v>
      </c>
      <c r="L41" t="s">
        <v>315</v>
      </c>
      <c r="M41" t="s">
        <v>316</v>
      </c>
      <c r="N41" t="s">
        <v>317</v>
      </c>
      <c r="O41" t="s">
        <v>318</v>
      </c>
      <c r="P41" t="s">
        <v>319</v>
      </c>
      <c r="Q41" t="s">
        <v>320</v>
      </c>
      <c r="R41" s="4" t="s">
        <v>24</v>
      </c>
      <c r="S41" t="s">
        <v>321</v>
      </c>
      <c r="T41" t="str">
        <f>IF(Table1[[#This Row],[discount_percentage]]&gt;=0.5,"yes","no")</f>
        <v>yes</v>
      </c>
      <c r="U41">
        <f>MROUND(Table1[[#This Row],[rating]],0.5)</f>
        <v>4</v>
      </c>
      <c r="V41" s="7">
        <f>Table1[[#This Row],[actual_price]]*Table1[[#This Row],[rating_count]]</f>
        <v>923538</v>
      </c>
      <c r="W41" t="e" cm="1">
        <f t="array" ref="W41">IF(Table1[[#This Row],[actual_price]]&lt;200,"#200",if)</f>
        <v>#NAME?</v>
      </c>
      <c r="X41" t="str">
        <f>IF(Table1[[#This Row],[rating_count]]&lt;1000,"yes","no")</f>
        <v>yes</v>
      </c>
      <c r="Y41" s="7">
        <f>K42*Table1[[#This Row],[rating_count]]</f>
        <v>49751394</v>
      </c>
    </row>
    <row r="42" spans="3:25" x14ac:dyDescent="0.25">
      <c r="C42" t="s">
        <v>322</v>
      </c>
      <c r="D42" t="s">
        <v>11384</v>
      </c>
      <c r="E42" t="s">
        <v>17</v>
      </c>
      <c r="F42" s="8">
        <v>209</v>
      </c>
      <c r="G42" s="8" t="str">
        <f>IF(Table1[[#This Row],[actual_price]]&lt;200,"#200",IF(H41&lt;=500,"#200-#500","&gt;#500"))</f>
        <v>&gt;#500</v>
      </c>
      <c r="H42" s="8">
        <v>695</v>
      </c>
      <c r="I42" s="1">
        <v>0.7</v>
      </c>
      <c r="J42">
        <v>4.5</v>
      </c>
      <c r="K42" s="3">
        <v>107687</v>
      </c>
      <c r="L42" t="s">
        <v>12223</v>
      </c>
      <c r="M42" t="s">
        <v>323</v>
      </c>
      <c r="N42" t="s">
        <v>324</v>
      </c>
      <c r="O42" t="s">
        <v>325</v>
      </c>
      <c r="P42" t="s">
        <v>326</v>
      </c>
      <c r="Q42" t="s">
        <v>327</v>
      </c>
      <c r="R42" s="4" t="s">
        <v>24</v>
      </c>
      <c r="S42" t="s">
        <v>329</v>
      </c>
      <c r="T42" t="str">
        <f>IF(Table1[[#This Row],[discount_percentage]]&gt;=0.5,"yes","no")</f>
        <v>yes</v>
      </c>
      <c r="U42">
        <f>MROUND(Table1[[#This Row],[rating]],0.5)</f>
        <v>4.5</v>
      </c>
      <c r="V42" s="7">
        <f>Table1[[#This Row],[actual_price]]*Table1[[#This Row],[rating_count]]</f>
        <v>74842465</v>
      </c>
      <c r="W42" t="e" cm="1">
        <f t="array" ref="W42">IF(Table1[[#This Row],[actual_price]]&lt;200,"#200",if)</f>
        <v>#NAME?</v>
      </c>
      <c r="X42" t="str">
        <f>IF(Table1[[#This Row],[rating_count]]&lt;1000,"yes","no")</f>
        <v>no</v>
      </c>
      <c r="Y42" s="7">
        <f>K43*Table1[[#This Row],[rating_count]]</f>
        <v>2923809737</v>
      </c>
    </row>
    <row r="43" spans="3:25" x14ac:dyDescent="0.25">
      <c r="C43" t="s">
        <v>330</v>
      </c>
      <c r="D43" t="s">
        <v>11385</v>
      </c>
      <c r="E43" t="s">
        <v>17</v>
      </c>
      <c r="F43" s="8">
        <v>19999</v>
      </c>
      <c r="G43" s="8" t="str">
        <f>IF(Table1[[#This Row],[actual_price]]&lt;200,"#200",IF(H42&lt;=500,"#200-#500","&gt;#500"))</f>
        <v>&gt;#500</v>
      </c>
      <c r="H43" s="8">
        <v>34999</v>
      </c>
      <c r="I43" s="1">
        <v>0.43</v>
      </c>
      <c r="J43">
        <v>4.3</v>
      </c>
      <c r="K43" s="3">
        <v>27151</v>
      </c>
      <c r="L43" t="s">
        <v>12224</v>
      </c>
      <c r="M43" t="s">
        <v>331</v>
      </c>
      <c r="N43" t="s">
        <v>332</v>
      </c>
      <c r="O43" t="s">
        <v>333</v>
      </c>
      <c r="P43" t="s">
        <v>334</v>
      </c>
      <c r="Q43" t="s">
        <v>11303</v>
      </c>
      <c r="R43" s="4" t="s">
        <v>24</v>
      </c>
      <c r="S43" t="s">
        <v>335</v>
      </c>
      <c r="T43" t="str">
        <f>IF(Table1[[#This Row],[discount_percentage]]&gt;=0.5,"yes","no")</f>
        <v>no</v>
      </c>
      <c r="U43">
        <f>MROUND(Table1[[#This Row],[rating]],0.5)</f>
        <v>4.5</v>
      </c>
      <c r="V43" s="7">
        <f>Table1[[#This Row],[actual_price]]*Table1[[#This Row],[rating_count]]</f>
        <v>950257849</v>
      </c>
      <c r="W43" t="e" cm="1">
        <f t="array" ref="W43">IF(Table1[[#This Row],[actual_price]]&lt;200,"#200",if)</f>
        <v>#NAME?</v>
      </c>
      <c r="X43" t="str">
        <f>IF(Table1[[#This Row],[rating_count]]&lt;1000,"yes","no")</f>
        <v>no</v>
      </c>
      <c r="Y43" s="7">
        <f>K44*Table1[[#This Row],[rating_count]]</f>
        <v>658927619</v>
      </c>
    </row>
    <row r="44" spans="3:25" x14ac:dyDescent="0.25">
      <c r="C44" t="s">
        <v>336</v>
      </c>
      <c r="D44" t="s">
        <v>11386</v>
      </c>
      <c r="E44" t="s">
        <v>17</v>
      </c>
      <c r="F44" s="8">
        <v>399</v>
      </c>
      <c r="G44" s="8" t="str">
        <f>IF(Table1[[#This Row],[actual_price]]&lt;200,"#200",IF(H43&lt;=500,"#200-#500","&gt;#500"))</f>
        <v>&gt;#500</v>
      </c>
      <c r="H44" s="8">
        <v>1099</v>
      </c>
      <c r="I44" s="1">
        <v>0.64</v>
      </c>
      <c r="J44">
        <v>4.2</v>
      </c>
      <c r="K44" s="3">
        <v>24269</v>
      </c>
      <c r="L44" t="s">
        <v>337</v>
      </c>
      <c r="M44" t="s">
        <v>19</v>
      </c>
      <c r="N44" t="s">
        <v>20</v>
      </c>
      <c r="O44" t="s">
        <v>21</v>
      </c>
      <c r="P44" t="s">
        <v>22</v>
      </c>
      <c r="Q44" t="s">
        <v>23</v>
      </c>
      <c r="R44" s="4" t="s">
        <v>24</v>
      </c>
      <c r="S44" t="s">
        <v>338</v>
      </c>
      <c r="T44" t="str">
        <f>IF(Table1[[#This Row],[discount_percentage]]&gt;=0.5,"yes","no")</f>
        <v>yes</v>
      </c>
      <c r="U44">
        <f>MROUND(Table1[[#This Row],[rating]],0.5)</f>
        <v>4</v>
      </c>
      <c r="V44" s="7">
        <f>Table1[[#This Row],[actual_price]]*Table1[[#This Row],[rating_count]]</f>
        <v>26671631</v>
      </c>
      <c r="W44" t="e" cm="1">
        <f t="array" ref="W44">IF(Table1[[#This Row],[actual_price]]&lt;200,"#200",if)</f>
        <v>#NAME?</v>
      </c>
      <c r="X44" t="str">
        <f>IF(Table1[[#This Row],[rating_count]]&lt;1000,"yes","no")</f>
        <v>no</v>
      </c>
      <c r="Y44" s="7">
        <f>K45*Table1[[#This Row],[rating_count]]</f>
        <v>293485017</v>
      </c>
    </row>
    <row r="45" spans="3:25" x14ac:dyDescent="0.25">
      <c r="C45" t="s">
        <v>339</v>
      </c>
      <c r="D45" t="s">
        <v>11387</v>
      </c>
      <c r="E45" t="s">
        <v>17</v>
      </c>
      <c r="F45" s="8">
        <v>999</v>
      </c>
      <c r="G45" s="8" t="str">
        <f>IF(Table1[[#This Row],[actual_price]]&lt;200,"#200",IF(H44&lt;=500,"#200-#500","&gt;#500"))</f>
        <v>&gt;#500</v>
      </c>
      <c r="H45" s="8">
        <v>1599</v>
      </c>
      <c r="I45" s="1">
        <v>0.38</v>
      </c>
      <c r="J45">
        <v>4.3</v>
      </c>
      <c r="K45" s="3">
        <v>12093</v>
      </c>
      <c r="L45" t="s">
        <v>340</v>
      </c>
      <c r="M45" t="s">
        <v>341</v>
      </c>
      <c r="N45" t="s">
        <v>342</v>
      </c>
      <c r="O45" t="s">
        <v>343</v>
      </c>
      <c r="P45" t="s">
        <v>344</v>
      </c>
      <c r="Q45" t="s">
        <v>345</v>
      </c>
      <c r="R45" s="4" t="s">
        <v>24</v>
      </c>
      <c r="S45" t="s">
        <v>346</v>
      </c>
      <c r="T45" t="str">
        <f>IF(Table1[[#This Row],[discount_percentage]]&gt;=0.5,"yes","no")</f>
        <v>no</v>
      </c>
      <c r="U45">
        <f>MROUND(Table1[[#This Row],[rating]],0.5)</f>
        <v>4.5</v>
      </c>
      <c r="V45" s="7">
        <f>Table1[[#This Row],[actual_price]]*Table1[[#This Row],[rating_count]]</f>
        <v>19336707</v>
      </c>
      <c r="W45" t="e" cm="1">
        <f t="array" ref="W45">IF(Table1[[#This Row],[actual_price]]&lt;200,"#200",if)</f>
        <v>#NAME?</v>
      </c>
      <c r="X45" t="str">
        <f>IF(Table1[[#This Row],[rating_count]]&lt;1000,"yes","no")</f>
        <v>no</v>
      </c>
      <c r="Y45" s="7">
        <f>K46*Table1[[#This Row],[rating_count]]</f>
        <v>113408154</v>
      </c>
    </row>
    <row r="46" spans="3:25" x14ac:dyDescent="0.25">
      <c r="C46" t="s">
        <v>347</v>
      </c>
      <c r="D46" t="s">
        <v>11388</v>
      </c>
      <c r="E46" t="s">
        <v>17</v>
      </c>
      <c r="F46" s="8">
        <v>59</v>
      </c>
      <c r="G46" s="8" t="str">
        <f>IF(Table1[[#This Row],[actual_price]]&lt;200,"#200",IF(H45&lt;=500,"#200-#500","&gt;#500"))</f>
        <v>#200</v>
      </c>
      <c r="H46" s="8">
        <v>199</v>
      </c>
      <c r="I46" s="1">
        <v>0.7</v>
      </c>
      <c r="J46">
        <v>4</v>
      </c>
      <c r="K46" s="3">
        <v>9378</v>
      </c>
      <c r="L46" t="s">
        <v>348</v>
      </c>
      <c r="M46" t="s">
        <v>194</v>
      </c>
      <c r="N46" t="s">
        <v>195</v>
      </c>
      <c r="O46" t="s">
        <v>196</v>
      </c>
      <c r="P46" t="s">
        <v>197</v>
      </c>
      <c r="Q46" t="s">
        <v>198</v>
      </c>
      <c r="R46" s="4" t="s">
        <v>24</v>
      </c>
      <c r="S46" t="s">
        <v>349</v>
      </c>
      <c r="T46" t="str">
        <f>IF(Table1[[#This Row],[discount_percentage]]&gt;=0.5,"yes","no")</f>
        <v>yes</v>
      </c>
      <c r="U46">
        <f>MROUND(Table1[[#This Row],[rating]],0.5)</f>
        <v>4</v>
      </c>
      <c r="V46" s="7">
        <f>Table1[[#This Row],[actual_price]]*Table1[[#This Row],[rating_count]]</f>
        <v>1866222</v>
      </c>
      <c r="W46" t="str" cm="1">
        <f t="array" ref="W46">IF(Table1[[#This Row],[actual_price]]&lt;200,"#200",if)</f>
        <v>#200</v>
      </c>
      <c r="X46" t="str">
        <f>IF(Table1[[#This Row],[rating_count]]&lt;1000,"yes","no")</f>
        <v>no</v>
      </c>
      <c r="Y46" s="7">
        <f>K47*Table1[[#This Row],[rating_count]]</f>
        <v>91829376</v>
      </c>
    </row>
    <row r="47" spans="3:25" x14ac:dyDescent="0.25">
      <c r="C47" t="s">
        <v>350</v>
      </c>
      <c r="D47" t="s">
        <v>11389</v>
      </c>
      <c r="E47" t="s">
        <v>17</v>
      </c>
      <c r="F47" s="8">
        <v>333</v>
      </c>
      <c r="G47" s="8" t="str">
        <f>IF(Table1[[#This Row],[actual_price]]&lt;200,"#200",IF(H46&lt;=500,"#200-#500","&gt;#500"))</f>
        <v>#200-#500</v>
      </c>
      <c r="H47" s="8">
        <v>999</v>
      </c>
      <c r="I47" s="1">
        <v>0.67</v>
      </c>
      <c r="J47">
        <v>3.3</v>
      </c>
      <c r="K47" s="3">
        <v>9792</v>
      </c>
      <c r="L47" t="s">
        <v>351</v>
      </c>
      <c r="M47" t="s">
        <v>352</v>
      </c>
      <c r="N47" t="s">
        <v>353</v>
      </c>
      <c r="O47" t="s">
        <v>354</v>
      </c>
      <c r="P47" t="s">
        <v>355</v>
      </c>
      <c r="Q47" t="s">
        <v>356</v>
      </c>
      <c r="R47" s="4" t="s">
        <v>24</v>
      </c>
      <c r="S47" t="s">
        <v>358</v>
      </c>
      <c r="T47" t="str">
        <f>IF(Table1[[#This Row],[discount_percentage]]&gt;=0.5,"yes","no")</f>
        <v>yes</v>
      </c>
      <c r="U47">
        <f>MROUND(Table1[[#This Row],[rating]],0.5)</f>
        <v>3.5</v>
      </c>
      <c r="V47" s="7">
        <f>Table1[[#This Row],[actual_price]]*Table1[[#This Row],[rating_count]]</f>
        <v>9782208</v>
      </c>
      <c r="W47" t="e" cm="1">
        <f t="array" ref="W47">IF(Table1[[#This Row],[actual_price]]&lt;200,"#200",if)</f>
        <v>#NAME?</v>
      </c>
      <c r="X47" t="str">
        <f>IF(Table1[[#This Row],[rating_count]]&lt;1000,"yes","no")</f>
        <v>no</v>
      </c>
      <c r="Y47" s="7">
        <f>K48*Table1[[#This Row],[rating_count]]</f>
        <v>79618752</v>
      </c>
    </row>
    <row r="48" spans="3:25" x14ac:dyDescent="0.25">
      <c r="C48" t="s">
        <v>359</v>
      </c>
      <c r="D48" t="s">
        <v>11390</v>
      </c>
      <c r="E48" t="s">
        <v>17</v>
      </c>
      <c r="F48" s="8">
        <v>507</v>
      </c>
      <c r="G48" s="8" t="str">
        <f>IF(Table1[[#This Row],[actual_price]]&lt;200,"#200",IF(H47&lt;=500,"#200-#500","&gt;#500"))</f>
        <v>&gt;#500</v>
      </c>
      <c r="H48" s="8">
        <v>1208</v>
      </c>
      <c r="I48" s="1">
        <v>0.57999999999999996</v>
      </c>
      <c r="J48">
        <v>4.0999999999999996</v>
      </c>
      <c r="K48" s="3">
        <v>8131</v>
      </c>
      <c r="L48" t="s">
        <v>12225</v>
      </c>
      <c r="M48" t="s">
        <v>360</v>
      </c>
      <c r="N48" t="s">
        <v>361</v>
      </c>
      <c r="O48" t="s">
        <v>362</v>
      </c>
      <c r="P48" t="s">
        <v>363</v>
      </c>
      <c r="Q48" t="s">
        <v>364</v>
      </c>
      <c r="R48" s="4" t="s">
        <v>24</v>
      </c>
      <c r="S48" t="s">
        <v>365</v>
      </c>
      <c r="T48" t="str">
        <f>IF(Table1[[#This Row],[discount_percentage]]&gt;=0.5,"yes","no")</f>
        <v>yes</v>
      </c>
      <c r="U48">
        <f>MROUND(Table1[[#This Row],[rating]],0.5)</f>
        <v>4</v>
      </c>
      <c r="V48" s="7">
        <f>Table1[[#This Row],[actual_price]]*Table1[[#This Row],[rating_count]]</f>
        <v>9822248</v>
      </c>
      <c r="W48" t="e" cm="1">
        <f t="array" ref="W48">IF(Table1[[#This Row],[actual_price]]&lt;200,"#200",if)</f>
        <v>#NAME?</v>
      </c>
      <c r="X48" t="str">
        <f>IF(Table1[[#This Row],[rating_count]]&lt;1000,"yes","no")</f>
        <v>no</v>
      </c>
      <c r="Y48" s="7">
        <f>K49*Table1[[#This Row],[rating_count]]</f>
        <v>3471717463</v>
      </c>
    </row>
    <row r="49" spans="3:25" x14ac:dyDescent="0.25">
      <c r="C49" t="s">
        <v>366</v>
      </c>
      <c r="D49" t="s">
        <v>367</v>
      </c>
      <c r="E49" t="s">
        <v>17</v>
      </c>
      <c r="F49" s="8">
        <v>309</v>
      </c>
      <c r="G49" s="8" t="str">
        <f>IF(Table1[[#This Row],[actual_price]]&lt;200,"#200",IF(H48&lt;=500,"#200-#500","&gt;#500"))</f>
        <v>&gt;#500</v>
      </c>
      <c r="H49" s="8">
        <v>475</v>
      </c>
      <c r="I49" s="1">
        <v>0.35</v>
      </c>
      <c r="J49">
        <v>4.4000000000000004</v>
      </c>
      <c r="K49" s="3">
        <v>426973</v>
      </c>
      <c r="L49" t="s">
        <v>12226</v>
      </c>
      <c r="M49" t="s">
        <v>111</v>
      </c>
      <c r="N49" t="s">
        <v>112</v>
      </c>
      <c r="O49" t="s">
        <v>113</v>
      </c>
      <c r="P49" t="s">
        <v>114</v>
      </c>
      <c r="Q49" t="s">
        <v>115</v>
      </c>
      <c r="R49" s="4" t="s">
        <v>24</v>
      </c>
      <c r="S49" t="s">
        <v>368</v>
      </c>
      <c r="T49" t="str">
        <f>IF(Table1[[#This Row],[discount_percentage]]&gt;=0.5,"yes","no")</f>
        <v>no</v>
      </c>
      <c r="U49">
        <f>MROUND(Table1[[#This Row],[rating]],0.5)</f>
        <v>4.5</v>
      </c>
      <c r="V49" s="7">
        <f>Table1[[#This Row],[actual_price]]*Table1[[#This Row],[rating_count]]</f>
        <v>202812175</v>
      </c>
      <c r="W49" t="e" cm="1">
        <f t="array" ref="W49">IF(Table1[[#This Row],[actual_price]]&lt;200,"#200",if)</f>
        <v>#NAME?</v>
      </c>
      <c r="X49" t="str">
        <f>IF(Table1[[#This Row],[rating_count]]&lt;1000,"yes","no")</f>
        <v>no</v>
      </c>
      <c r="Y49" s="7">
        <f>K50*Table1[[#This Row],[rating_count]]</f>
        <v>210497689</v>
      </c>
    </row>
    <row r="50" spans="3:25" x14ac:dyDescent="0.25">
      <c r="C50" t="s">
        <v>369</v>
      </c>
      <c r="D50" t="s">
        <v>370</v>
      </c>
      <c r="E50" t="s">
        <v>17</v>
      </c>
      <c r="F50" s="8">
        <v>399</v>
      </c>
      <c r="G50" s="8" t="str">
        <f>IF(Table1[[#This Row],[actual_price]]&lt;200,"#200",IF(H49&lt;=500,"#200-#500","&gt;#500"))</f>
        <v>#200-#500</v>
      </c>
      <c r="H50" s="8">
        <v>999</v>
      </c>
      <c r="I50" s="1">
        <v>0.6</v>
      </c>
      <c r="J50">
        <v>3.6</v>
      </c>
      <c r="K50" s="3">
        <v>493</v>
      </c>
      <c r="L50" t="s">
        <v>12227</v>
      </c>
      <c r="M50" t="s">
        <v>372</v>
      </c>
      <c r="N50" t="s">
        <v>373</v>
      </c>
      <c r="O50" t="s">
        <v>374</v>
      </c>
      <c r="P50" t="s">
        <v>375</v>
      </c>
      <c r="Q50" t="s">
        <v>376</v>
      </c>
      <c r="R50" s="4" t="s">
        <v>24</v>
      </c>
      <c r="S50" t="s">
        <v>377</v>
      </c>
      <c r="T50" t="str">
        <f>IF(Table1[[#This Row],[discount_percentage]]&gt;=0.5,"yes","no")</f>
        <v>yes</v>
      </c>
      <c r="U50">
        <f>MROUND(Table1[[#This Row],[rating]],0.5)</f>
        <v>3.5</v>
      </c>
      <c r="V50" s="7">
        <f>Table1[[#This Row],[actual_price]]*Table1[[#This Row],[rating_count]]</f>
        <v>492507</v>
      </c>
      <c r="W50" t="e" cm="1">
        <f t="array" ref="W50">IF(Table1[[#This Row],[actual_price]]&lt;200,"#200",if)</f>
        <v>#NAME?</v>
      </c>
      <c r="X50" t="str">
        <f>IF(Table1[[#This Row],[rating_count]]&lt;1000,"yes","no")</f>
        <v>yes</v>
      </c>
      <c r="Y50" s="7">
        <f>K51*Table1[[#This Row],[rating_count]]</f>
        <v>45649335</v>
      </c>
    </row>
    <row r="51" spans="3:25" x14ac:dyDescent="0.25">
      <c r="C51" t="s">
        <v>378</v>
      </c>
      <c r="D51" t="s">
        <v>11391</v>
      </c>
      <c r="E51" t="s">
        <v>17</v>
      </c>
      <c r="F51" s="8">
        <v>199</v>
      </c>
      <c r="G51" s="8" t="str">
        <f>IF(Table1[[#This Row],[actual_price]]&lt;200,"#200",IF(H50&lt;=500,"#200-#500","&gt;#500"))</f>
        <v>&gt;#500</v>
      </c>
      <c r="H51" s="8">
        <v>395</v>
      </c>
      <c r="I51" s="1">
        <v>0.5</v>
      </c>
      <c r="J51">
        <v>4.2</v>
      </c>
      <c r="K51" s="3">
        <v>92595</v>
      </c>
      <c r="L51" t="s">
        <v>12228</v>
      </c>
      <c r="M51" t="s">
        <v>379</v>
      </c>
      <c r="N51" t="s">
        <v>380</v>
      </c>
      <c r="O51" t="s">
        <v>381</v>
      </c>
      <c r="P51" t="s">
        <v>382</v>
      </c>
      <c r="Q51" t="s">
        <v>383</v>
      </c>
      <c r="R51" s="4" t="s">
        <v>24</v>
      </c>
      <c r="S51" t="s">
        <v>385</v>
      </c>
      <c r="T51" t="str">
        <f>IF(Table1[[#This Row],[discount_percentage]]&gt;=0.5,"yes","no")</f>
        <v>yes</v>
      </c>
      <c r="U51">
        <f>MROUND(Table1[[#This Row],[rating]],0.5)</f>
        <v>4</v>
      </c>
      <c r="V51" s="7">
        <f>Table1[[#This Row],[actual_price]]*Table1[[#This Row],[rating_count]]</f>
        <v>36575025</v>
      </c>
      <c r="W51" t="e" cm="1">
        <f t="array" ref="W51">IF(Table1[[#This Row],[actual_price]]&lt;200,"#200",if)</f>
        <v>#NAME?</v>
      </c>
      <c r="X51" t="str">
        <f>IF(Table1[[#This Row],[rating_count]]&lt;1000,"yes","no")</f>
        <v>no</v>
      </c>
      <c r="Y51" s="7">
        <f>K52*Table1[[#This Row],[rating_count]]</f>
        <v>2294504100</v>
      </c>
    </row>
    <row r="52" spans="3:25" x14ac:dyDescent="0.25">
      <c r="C52" t="s">
        <v>386</v>
      </c>
      <c r="D52" t="s">
        <v>11392</v>
      </c>
      <c r="E52" t="s">
        <v>17</v>
      </c>
      <c r="F52" s="8">
        <v>1199</v>
      </c>
      <c r="G52" s="8" t="str">
        <f>IF(Table1[[#This Row],[actual_price]]&lt;200,"#200",IF(H51&lt;=500,"#200-#500","&gt;#500"))</f>
        <v>#200-#500</v>
      </c>
      <c r="H52" s="8">
        <v>2199</v>
      </c>
      <c r="I52" s="1">
        <v>0.45</v>
      </c>
      <c r="J52">
        <v>4.4000000000000004</v>
      </c>
      <c r="K52" s="3">
        <v>24780</v>
      </c>
      <c r="L52" t="s">
        <v>387</v>
      </c>
      <c r="M52" t="s">
        <v>388</v>
      </c>
      <c r="N52" t="s">
        <v>389</v>
      </c>
      <c r="O52" t="s">
        <v>390</v>
      </c>
      <c r="P52" t="s">
        <v>391</v>
      </c>
      <c r="Q52" t="s">
        <v>392</v>
      </c>
      <c r="R52" s="4" t="s">
        <v>24</v>
      </c>
      <c r="S52" t="s">
        <v>394</v>
      </c>
      <c r="T52" t="str">
        <f>IF(Table1[[#This Row],[discount_percentage]]&gt;=0.5,"yes","no")</f>
        <v>no</v>
      </c>
      <c r="U52">
        <f>MROUND(Table1[[#This Row],[rating]],0.5)</f>
        <v>4.5</v>
      </c>
      <c r="V52" s="7">
        <f>Table1[[#This Row],[actual_price]]*Table1[[#This Row],[rating_count]]</f>
        <v>54491220</v>
      </c>
      <c r="W52" t="e" cm="1">
        <f t="array" ref="W52">IF(Table1[[#This Row],[actual_price]]&lt;200,"#200",if)</f>
        <v>#NAME?</v>
      </c>
      <c r="X52" t="str">
        <f>IF(Table1[[#This Row],[rating_count]]&lt;1000,"yes","no")</f>
        <v>no</v>
      </c>
      <c r="Y52" s="7">
        <f>K53*Table1[[#This Row],[rating_count]]</f>
        <v>2294504100</v>
      </c>
    </row>
    <row r="53" spans="3:25" x14ac:dyDescent="0.25">
      <c r="C53" t="s">
        <v>395</v>
      </c>
      <c r="D53" t="s">
        <v>11393</v>
      </c>
      <c r="E53" t="s">
        <v>17</v>
      </c>
      <c r="F53" s="8">
        <v>179</v>
      </c>
      <c r="G53" s="8" t="str">
        <f>IF(Table1[[#This Row],[actual_price]]&lt;200,"#200",IF(H52&lt;=500,"#200-#500","&gt;#500"))</f>
        <v>&gt;#500</v>
      </c>
      <c r="H53" s="8">
        <v>500</v>
      </c>
      <c r="I53" s="1">
        <v>0.64</v>
      </c>
      <c r="J53">
        <v>4.2</v>
      </c>
      <c r="K53" s="3">
        <v>92595</v>
      </c>
      <c r="L53" t="s">
        <v>396</v>
      </c>
      <c r="M53" t="s">
        <v>379</v>
      </c>
      <c r="N53" t="s">
        <v>380</v>
      </c>
      <c r="O53" t="s">
        <v>381</v>
      </c>
      <c r="P53" t="s">
        <v>382</v>
      </c>
      <c r="Q53" t="s">
        <v>383</v>
      </c>
      <c r="R53" s="4" t="s">
        <v>24</v>
      </c>
      <c r="S53" t="s">
        <v>397</v>
      </c>
      <c r="T53" t="str">
        <f>IF(Table1[[#This Row],[discount_percentage]]&gt;=0.5,"yes","no")</f>
        <v>yes</v>
      </c>
      <c r="U53">
        <f>MROUND(Table1[[#This Row],[rating]],0.5)</f>
        <v>4</v>
      </c>
      <c r="V53" s="7">
        <f>Table1[[#This Row],[actual_price]]*Table1[[#This Row],[rating_count]]</f>
        <v>46297500</v>
      </c>
      <c r="W53" t="e" cm="1">
        <f t="array" ref="W53">IF(Table1[[#This Row],[actual_price]]&lt;200,"#200",if)</f>
        <v>#NAME?</v>
      </c>
      <c r="X53" t="str">
        <f>IF(Table1[[#This Row],[rating_count]]&lt;1000,"yes","no")</f>
        <v>no</v>
      </c>
      <c r="Y53" s="7">
        <f>K54*Table1[[#This Row],[rating_count]]</f>
        <v>758167860</v>
      </c>
    </row>
    <row r="54" spans="3:25" x14ac:dyDescent="0.25">
      <c r="C54" t="s">
        <v>398</v>
      </c>
      <c r="D54" t="s">
        <v>11394</v>
      </c>
      <c r="E54" t="s">
        <v>17</v>
      </c>
      <c r="F54" s="8">
        <v>799</v>
      </c>
      <c r="G54" s="8" t="str">
        <f>IF(Table1[[#This Row],[actual_price]]&lt;200,"#200",IF(H53&lt;=500,"#200-#500","&gt;#500"))</f>
        <v>#200-#500</v>
      </c>
      <c r="H54" s="8">
        <v>2100</v>
      </c>
      <c r="I54" s="1">
        <v>0.62</v>
      </c>
      <c r="J54">
        <v>4.3</v>
      </c>
      <c r="K54" s="3">
        <v>8188</v>
      </c>
      <c r="L54" t="s">
        <v>399</v>
      </c>
      <c r="M54" t="s">
        <v>400</v>
      </c>
      <c r="N54" t="s">
        <v>401</v>
      </c>
      <c r="O54" t="s">
        <v>402</v>
      </c>
      <c r="P54" t="s">
        <v>403</v>
      </c>
      <c r="Q54" t="s">
        <v>404</v>
      </c>
      <c r="R54" s="4" t="s">
        <v>24</v>
      </c>
      <c r="S54" t="s">
        <v>405</v>
      </c>
      <c r="T54" t="str">
        <f>IF(Table1[[#This Row],[discount_percentage]]&gt;=0.5,"yes","no")</f>
        <v>yes</v>
      </c>
      <c r="U54">
        <f>MROUND(Table1[[#This Row],[rating]],0.5)</f>
        <v>4.5</v>
      </c>
      <c r="V54" s="7">
        <f>Table1[[#This Row],[actual_price]]*Table1[[#This Row],[rating_count]]</f>
        <v>17194800</v>
      </c>
      <c r="W54" t="e" cm="1">
        <f t="array" ref="W54">IF(Table1[[#This Row],[actual_price]]&lt;200,"#200",if)</f>
        <v>#NAME?</v>
      </c>
      <c r="X54" t="str">
        <f>IF(Table1[[#This Row],[rating_count]]&lt;1000,"yes","no")</f>
        <v>no</v>
      </c>
      <c r="Y54" s="7">
        <f>K55*Table1[[#This Row],[rating_count]]</f>
        <v>32776564</v>
      </c>
    </row>
    <row r="55" spans="3:25" x14ac:dyDescent="0.25">
      <c r="C55" t="s">
        <v>406</v>
      </c>
      <c r="D55" t="s">
        <v>11395</v>
      </c>
      <c r="E55" t="s">
        <v>17</v>
      </c>
      <c r="F55" s="8">
        <v>6999</v>
      </c>
      <c r="G55" s="8" t="str">
        <f>IF(Table1[[#This Row],[actual_price]]&lt;200,"#200",IF(H54&lt;=500,"#200-#500","&gt;#500"))</f>
        <v>&gt;#500</v>
      </c>
      <c r="H55" s="8">
        <v>12999</v>
      </c>
      <c r="I55" s="1">
        <v>0.46</v>
      </c>
      <c r="J55">
        <v>4.2</v>
      </c>
      <c r="K55" s="3">
        <v>4003</v>
      </c>
      <c r="L55" t="s">
        <v>12229</v>
      </c>
      <c r="M55" t="s">
        <v>408</v>
      </c>
      <c r="N55" t="s">
        <v>409</v>
      </c>
      <c r="O55" t="s">
        <v>410</v>
      </c>
      <c r="P55" t="s">
        <v>411</v>
      </c>
      <c r="Q55" t="s">
        <v>11304</v>
      </c>
      <c r="R55" s="4" t="s">
        <v>24</v>
      </c>
      <c r="S55" t="s">
        <v>412</v>
      </c>
      <c r="T55" t="str">
        <f>IF(Table1[[#This Row],[discount_percentage]]&gt;=0.5,"yes","no")</f>
        <v>no</v>
      </c>
      <c r="U55">
        <f>MROUND(Table1[[#This Row],[rating]],0.5)</f>
        <v>4</v>
      </c>
      <c r="V55" s="7">
        <f>Table1[[#This Row],[actual_price]]*Table1[[#This Row],[rating_count]]</f>
        <v>52034997</v>
      </c>
      <c r="W55" t="e" cm="1">
        <f t="array" ref="W55">IF(Table1[[#This Row],[actual_price]]&lt;200,"#200",if)</f>
        <v>#NAME?</v>
      </c>
      <c r="X55" t="str">
        <f>IF(Table1[[#This Row],[rating_count]]&lt;1000,"yes","no")</f>
        <v>no</v>
      </c>
      <c r="Y55" s="7">
        <f>K56*Table1[[#This Row],[rating_count]]</f>
        <v>1256942</v>
      </c>
    </row>
    <row r="56" spans="3:25" x14ac:dyDescent="0.25">
      <c r="C56" t="s">
        <v>413</v>
      </c>
      <c r="D56" t="s">
        <v>11396</v>
      </c>
      <c r="E56" t="s">
        <v>17</v>
      </c>
      <c r="F56" s="8">
        <v>199</v>
      </c>
      <c r="G56" s="8" t="str">
        <f>IF(Table1[[#This Row],[actual_price]]&lt;200,"#200",IF(H55&lt;=500,"#200-#500","&gt;#500"))</f>
        <v>&gt;#500</v>
      </c>
      <c r="H56" s="8">
        <v>349</v>
      </c>
      <c r="I56" s="1">
        <v>0.43</v>
      </c>
      <c r="J56">
        <v>4.0999999999999996</v>
      </c>
      <c r="K56" s="3">
        <v>314</v>
      </c>
      <c r="L56" t="s">
        <v>12230</v>
      </c>
      <c r="M56" t="s">
        <v>414</v>
      </c>
      <c r="N56" t="s">
        <v>415</v>
      </c>
      <c r="O56" t="s">
        <v>416</v>
      </c>
      <c r="P56" t="s">
        <v>417</v>
      </c>
      <c r="Q56" t="s">
        <v>418</v>
      </c>
      <c r="R56" s="4" t="s">
        <v>24</v>
      </c>
      <c r="S56" t="s">
        <v>419</v>
      </c>
      <c r="T56" t="str">
        <f>IF(Table1[[#This Row],[discount_percentage]]&gt;=0.5,"yes","no")</f>
        <v>no</v>
      </c>
      <c r="U56">
        <f>MROUND(Table1[[#This Row],[rating]],0.5)</f>
        <v>4</v>
      </c>
      <c r="V56" s="7">
        <f>Table1[[#This Row],[actual_price]]*Table1[[#This Row],[rating_count]]</f>
        <v>109586</v>
      </c>
      <c r="W56" t="e" cm="1">
        <f t="array" ref="W56">IF(Table1[[#This Row],[actual_price]]&lt;200,"#200",if)</f>
        <v>#NAME?</v>
      </c>
      <c r="X56" t="str">
        <f>IF(Table1[[#This Row],[rating_count]]&lt;1000,"yes","no")</f>
        <v>yes</v>
      </c>
      <c r="Y56" s="7">
        <f>K57*Table1[[#This Row],[rating_count]]</f>
        <v>929440</v>
      </c>
    </row>
    <row r="57" spans="3:25" x14ac:dyDescent="0.25">
      <c r="C57" t="s">
        <v>420</v>
      </c>
      <c r="D57" t="s">
        <v>421</v>
      </c>
      <c r="E57" t="s">
        <v>17</v>
      </c>
      <c r="F57" s="8">
        <v>230</v>
      </c>
      <c r="G57" s="8" t="str">
        <f>IF(Table1[[#This Row],[actual_price]]&lt;200,"#200",IF(H56&lt;=500,"#200-#500","&gt;#500"))</f>
        <v>#200-#500</v>
      </c>
      <c r="H57" s="8">
        <v>499</v>
      </c>
      <c r="I57" s="1">
        <v>0.54</v>
      </c>
      <c r="J57">
        <v>3.7</v>
      </c>
      <c r="K57" s="3">
        <v>2960</v>
      </c>
      <c r="L57" t="s">
        <v>422</v>
      </c>
      <c r="M57" t="s">
        <v>423</v>
      </c>
      <c r="N57" t="s">
        <v>424</v>
      </c>
      <c r="O57" t="s">
        <v>425</v>
      </c>
      <c r="P57" t="s">
        <v>426</v>
      </c>
      <c r="Q57" t="s">
        <v>427</v>
      </c>
      <c r="R57" s="4" t="s">
        <v>24</v>
      </c>
      <c r="S57" t="s">
        <v>428</v>
      </c>
      <c r="T57" t="str">
        <f>IF(Table1[[#This Row],[discount_percentage]]&gt;=0.5,"yes","no")</f>
        <v>yes</v>
      </c>
      <c r="U57">
        <f>MROUND(Table1[[#This Row],[rating]],0.5)</f>
        <v>3.5</v>
      </c>
      <c r="V57" s="7">
        <f>Table1[[#This Row],[actual_price]]*Table1[[#This Row],[rating_count]]</f>
        <v>1477040</v>
      </c>
      <c r="W57" t="e" cm="1">
        <f t="array" ref="W57">IF(Table1[[#This Row],[actual_price]]&lt;200,"#200",if)</f>
        <v>#NAME?</v>
      </c>
      <c r="X57" t="str">
        <f>IF(Table1[[#This Row],[rating_count]]&lt;1000,"yes","no")</f>
        <v>no</v>
      </c>
      <c r="Y57" s="7">
        <f>K58*Table1[[#This Row],[rating_count]]</f>
        <v>531885360</v>
      </c>
    </row>
    <row r="58" spans="3:25" x14ac:dyDescent="0.25">
      <c r="C58" t="s">
        <v>429</v>
      </c>
      <c r="D58" t="s">
        <v>11397</v>
      </c>
      <c r="E58" t="s">
        <v>17</v>
      </c>
      <c r="F58" s="8">
        <v>649</v>
      </c>
      <c r="G58" s="8" t="str">
        <f>IF(Table1[[#This Row],[actual_price]]&lt;200,"#200",IF(H57&lt;=500,"#200-#500","&gt;#500"))</f>
        <v>#200-#500</v>
      </c>
      <c r="H58" s="8">
        <v>1399</v>
      </c>
      <c r="I58" s="1">
        <v>0.54</v>
      </c>
      <c r="J58">
        <v>4.2</v>
      </c>
      <c r="K58" s="3">
        <v>179691</v>
      </c>
      <c r="L58" t="s">
        <v>430</v>
      </c>
      <c r="M58" t="s">
        <v>88</v>
      </c>
      <c r="N58" t="s">
        <v>89</v>
      </c>
      <c r="O58" t="s">
        <v>90</v>
      </c>
      <c r="P58" t="s">
        <v>91</v>
      </c>
      <c r="Q58" t="s">
        <v>92</v>
      </c>
      <c r="R58" s="4" t="s">
        <v>24</v>
      </c>
      <c r="S58" t="s">
        <v>431</v>
      </c>
      <c r="T58" t="str">
        <f>IF(Table1[[#This Row],[discount_percentage]]&gt;=0.5,"yes","no")</f>
        <v>yes</v>
      </c>
      <c r="U58">
        <f>MROUND(Table1[[#This Row],[rating]],0.5)</f>
        <v>4</v>
      </c>
      <c r="V58" s="7">
        <f>Table1[[#This Row],[actual_price]]*Table1[[#This Row],[rating_count]]</f>
        <v>251387709</v>
      </c>
      <c r="W58" t="e" cm="1">
        <f t="array" ref="W58">IF(Table1[[#This Row],[actual_price]]&lt;200,"#200",if)</f>
        <v>#NAME?</v>
      </c>
      <c r="X58" t="str">
        <f>IF(Table1[[#This Row],[rating_count]]&lt;1000,"yes","no")</f>
        <v>no</v>
      </c>
      <c r="Y58" s="7">
        <f>K59*Table1[[#This Row],[rating_count]]</f>
        <v>6271036209</v>
      </c>
    </row>
    <row r="59" spans="3:25" x14ac:dyDescent="0.25">
      <c r="C59" t="s">
        <v>432</v>
      </c>
      <c r="D59" t="s">
        <v>11398</v>
      </c>
      <c r="E59" t="s">
        <v>17</v>
      </c>
      <c r="F59" s="8">
        <v>15999</v>
      </c>
      <c r="G59" s="8" t="str">
        <f>IF(Table1[[#This Row],[actual_price]]&lt;200,"#200",IF(H58&lt;=500,"#200-#500","&gt;#500"))</f>
        <v>&gt;#500</v>
      </c>
      <c r="H59" s="8">
        <v>21999</v>
      </c>
      <c r="I59" s="1">
        <v>0.27</v>
      </c>
      <c r="J59">
        <v>4.2</v>
      </c>
      <c r="K59" s="3">
        <v>34899</v>
      </c>
      <c r="L59" t="s">
        <v>12231</v>
      </c>
      <c r="M59" t="s">
        <v>216</v>
      </c>
      <c r="N59" t="s">
        <v>217</v>
      </c>
      <c r="O59" t="s">
        <v>218</v>
      </c>
      <c r="P59" t="s">
        <v>219</v>
      </c>
      <c r="Q59" t="s">
        <v>220</v>
      </c>
      <c r="R59" s="4" t="s">
        <v>24</v>
      </c>
      <c r="S59" t="s">
        <v>433</v>
      </c>
      <c r="T59" t="str">
        <f>IF(Table1[[#This Row],[discount_percentage]]&gt;=0.5,"yes","no")</f>
        <v>no</v>
      </c>
      <c r="U59">
        <f>MROUND(Table1[[#This Row],[rating]],0.5)</f>
        <v>4</v>
      </c>
      <c r="V59" s="7">
        <f>Table1[[#This Row],[actual_price]]*Table1[[#This Row],[rating_count]]</f>
        <v>767743101</v>
      </c>
      <c r="W59" t="e" cm="1">
        <f t="array" ref="W59">IF(Table1[[#This Row],[actual_price]]&lt;200,"#200",if)</f>
        <v>#NAME?</v>
      </c>
      <c r="X59" t="str">
        <f>IF(Table1[[#This Row],[rating_count]]&lt;1000,"yes","no")</f>
        <v>no</v>
      </c>
      <c r="Y59" s="7">
        <f>K60*Table1[[#This Row],[rating_count]]</f>
        <v>22893744</v>
      </c>
    </row>
    <row r="60" spans="3:25" x14ac:dyDescent="0.25">
      <c r="C60" t="s">
        <v>434</v>
      </c>
      <c r="D60" t="s">
        <v>435</v>
      </c>
      <c r="E60" t="s">
        <v>17</v>
      </c>
      <c r="F60" s="8">
        <v>348</v>
      </c>
      <c r="G60" s="8" t="str">
        <f>IF(Table1[[#This Row],[actual_price]]&lt;200,"#200",IF(H59&lt;=500,"#200-#500","&gt;#500"))</f>
        <v>&gt;#500</v>
      </c>
      <c r="H60" s="8">
        <v>1499</v>
      </c>
      <c r="I60" s="1">
        <v>0.77</v>
      </c>
      <c r="J60">
        <v>4.2</v>
      </c>
      <c r="K60" s="3">
        <v>656</v>
      </c>
      <c r="L60" t="s">
        <v>436</v>
      </c>
      <c r="M60" t="s">
        <v>437</v>
      </c>
      <c r="N60" t="s">
        <v>438</v>
      </c>
      <c r="O60" t="s">
        <v>439</v>
      </c>
      <c r="P60" t="s">
        <v>440</v>
      </c>
      <c r="Q60" t="s">
        <v>441</v>
      </c>
      <c r="R60" s="4" t="s">
        <v>24</v>
      </c>
      <c r="S60" t="s">
        <v>443</v>
      </c>
      <c r="T60" t="str">
        <f>IF(Table1[[#This Row],[discount_percentage]]&gt;=0.5,"yes","no")</f>
        <v>yes</v>
      </c>
      <c r="U60">
        <f>MROUND(Table1[[#This Row],[rating]],0.5)</f>
        <v>4</v>
      </c>
      <c r="V60" s="7">
        <f>Table1[[#This Row],[actual_price]]*Table1[[#This Row],[rating_count]]</f>
        <v>983344</v>
      </c>
      <c r="W60" t="e" cm="1">
        <f t="array" ref="W60">IF(Table1[[#This Row],[actual_price]]&lt;200,"#200",if)</f>
        <v>#NAME?</v>
      </c>
      <c r="X60" t="str">
        <f>IF(Table1[[#This Row],[rating_count]]&lt;1000,"yes","no")</f>
        <v>yes</v>
      </c>
      <c r="Y60" s="7">
        <f>K61*Table1[[#This Row],[rating_count]]</f>
        <v>4633984</v>
      </c>
    </row>
    <row r="61" spans="3:25" x14ac:dyDescent="0.25">
      <c r="C61" t="s">
        <v>444</v>
      </c>
      <c r="D61" t="s">
        <v>11399</v>
      </c>
      <c r="E61" t="s">
        <v>17</v>
      </c>
      <c r="F61" s="8">
        <v>154</v>
      </c>
      <c r="G61" s="8" t="str">
        <f>IF(Table1[[#This Row],[actual_price]]&lt;200,"#200",IF(H60&lt;=500,"#200-#500","&gt;#500"))</f>
        <v>&gt;#500</v>
      </c>
      <c r="H61" s="8">
        <v>349</v>
      </c>
      <c r="I61" s="1">
        <v>0.56000000000000005</v>
      </c>
      <c r="J61">
        <v>4.3</v>
      </c>
      <c r="K61" s="3">
        <v>7064</v>
      </c>
      <c r="L61" t="s">
        <v>445</v>
      </c>
      <c r="M61" t="s">
        <v>446</v>
      </c>
      <c r="N61" t="s">
        <v>447</v>
      </c>
      <c r="O61" t="s">
        <v>448</v>
      </c>
      <c r="P61" t="s">
        <v>449</v>
      </c>
      <c r="Q61" t="s">
        <v>450</v>
      </c>
      <c r="R61" s="4" t="s">
        <v>24</v>
      </c>
      <c r="S61" t="s">
        <v>451</v>
      </c>
      <c r="T61" t="str">
        <f>IF(Table1[[#This Row],[discount_percentage]]&gt;=0.5,"yes","no")</f>
        <v>yes</v>
      </c>
      <c r="U61">
        <f>MROUND(Table1[[#This Row],[rating]],0.5)</f>
        <v>4.5</v>
      </c>
      <c r="V61" s="7">
        <f>Table1[[#This Row],[actual_price]]*Table1[[#This Row],[rating_count]]</f>
        <v>2465336</v>
      </c>
      <c r="W61" t="e" cm="1">
        <f t="array" ref="W61">IF(Table1[[#This Row],[actual_price]]&lt;200,"#200",if)</f>
        <v>#NAME?</v>
      </c>
      <c r="X61" t="str">
        <f>IF(Table1[[#This Row],[rating_count]]&lt;1000,"yes","no")</f>
        <v>no</v>
      </c>
      <c r="Y61" s="7">
        <f>K62*Table1[[#This Row],[rating_count]]</f>
        <v>15547864</v>
      </c>
    </row>
    <row r="62" spans="3:25" x14ac:dyDescent="0.25">
      <c r="C62" t="s">
        <v>452</v>
      </c>
      <c r="D62" t="s">
        <v>11400</v>
      </c>
      <c r="E62" t="s">
        <v>17</v>
      </c>
      <c r="F62" s="8">
        <v>179</v>
      </c>
      <c r="G62" s="8" t="str">
        <f>IF(Table1[[#This Row],[actual_price]]&lt;200,"#200",IF(H61&lt;=500,"#200-#500","&gt;#500"))</f>
        <v>#200-#500</v>
      </c>
      <c r="H62" s="8">
        <v>799</v>
      </c>
      <c r="I62" s="1">
        <v>0.78</v>
      </c>
      <c r="J62">
        <v>3.7</v>
      </c>
      <c r="K62" s="3">
        <v>2201</v>
      </c>
      <c r="L62" t="s">
        <v>453</v>
      </c>
      <c r="M62" t="s">
        <v>454</v>
      </c>
      <c r="N62" t="s">
        <v>455</v>
      </c>
      <c r="O62" t="s">
        <v>456</v>
      </c>
      <c r="P62" t="s">
        <v>457</v>
      </c>
      <c r="Q62" t="s">
        <v>458</v>
      </c>
      <c r="R62" s="4" t="s">
        <v>24</v>
      </c>
      <c r="S62" t="s">
        <v>459</v>
      </c>
      <c r="T62" t="str">
        <f>IF(Table1[[#This Row],[discount_percentage]]&gt;=0.5,"yes","no")</f>
        <v>yes</v>
      </c>
      <c r="U62">
        <f>MROUND(Table1[[#This Row],[rating]],0.5)</f>
        <v>3.5</v>
      </c>
      <c r="V62" s="7">
        <f>Table1[[#This Row],[actual_price]]*Table1[[#This Row],[rating_count]]</f>
        <v>1758599</v>
      </c>
      <c r="W62" t="e" cm="1">
        <f t="array" ref="W62">IF(Table1[[#This Row],[actual_price]]&lt;200,"#200",if)</f>
        <v>#NAME?</v>
      </c>
      <c r="X62" t="str">
        <f>IF(Table1[[#This Row],[rating_count]]&lt;1000,"yes","no")</f>
        <v>no</v>
      </c>
      <c r="Y62" s="7">
        <f>K63*Table1[[#This Row],[rating_count]]</f>
        <v>15646909</v>
      </c>
    </row>
    <row r="63" spans="3:25" x14ac:dyDescent="0.25">
      <c r="C63" t="s">
        <v>460</v>
      </c>
      <c r="D63" t="s">
        <v>11401</v>
      </c>
      <c r="E63" t="s">
        <v>17</v>
      </c>
      <c r="F63" s="8">
        <v>32990</v>
      </c>
      <c r="G63" s="8" t="str">
        <f>IF(Table1[[#This Row],[actual_price]]&lt;200,"#200",IF(H62&lt;=500,"#200-#500","&gt;#500"))</f>
        <v>&gt;#500</v>
      </c>
      <c r="H63" s="8">
        <v>47900</v>
      </c>
      <c r="I63" s="1">
        <v>0.31</v>
      </c>
      <c r="J63">
        <v>4.3</v>
      </c>
      <c r="K63" s="3">
        <v>7109</v>
      </c>
      <c r="L63" t="s">
        <v>12232</v>
      </c>
      <c r="M63" t="s">
        <v>461</v>
      </c>
      <c r="N63" t="s">
        <v>462</v>
      </c>
      <c r="O63" t="s">
        <v>463</v>
      </c>
      <c r="P63" t="s">
        <v>464</v>
      </c>
      <c r="Q63" t="s">
        <v>465</v>
      </c>
      <c r="R63" s="4" t="s">
        <v>24</v>
      </c>
      <c r="S63" t="s">
        <v>466</v>
      </c>
      <c r="T63" t="str">
        <f>IF(Table1[[#This Row],[discount_percentage]]&gt;=0.5,"yes","no")</f>
        <v>no</v>
      </c>
      <c r="U63">
        <f>MROUND(Table1[[#This Row],[rating]],0.5)</f>
        <v>4.5</v>
      </c>
      <c r="V63" s="7">
        <f>Table1[[#This Row],[actual_price]]*Table1[[#This Row],[rating_count]]</f>
        <v>340521100</v>
      </c>
      <c r="W63" t="e" cm="1">
        <f t="array" ref="W63">IF(Table1[[#This Row],[actual_price]]&lt;200,"#200",if)</f>
        <v>#NAME?</v>
      </c>
      <c r="X63" t="str">
        <f>IF(Table1[[#This Row],[rating_count]]&lt;1000,"yes","no")</f>
        <v>no</v>
      </c>
      <c r="Y63" s="7">
        <f>K64*Table1[[#This Row],[rating_count]]</f>
        <v>9334117</v>
      </c>
    </row>
    <row r="64" spans="3:25" x14ac:dyDescent="0.25">
      <c r="C64" t="s">
        <v>467</v>
      </c>
      <c r="D64" t="s">
        <v>468</v>
      </c>
      <c r="E64" t="s">
        <v>17</v>
      </c>
      <c r="F64" s="8">
        <v>139</v>
      </c>
      <c r="G64" s="8" t="str">
        <f>IF(Table1[[#This Row],[actual_price]]&lt;200,"#200",IF(H63&lt;=500,"#200-#500","&gt;#500"))</f>
        <v>&gt;#500</v>
      </c>
      <c r="H64" s="8">
        <v>999</v>
      </c>
      <c r="I64" s="1">
        <v>0.86</v>
      </c>
      <c r="J64">
        <v>4</v>
      </c>
      <c r="K64" s="3">
        <v>1313</v>
      </c>
      <c r="L64" t="s">
        <v>469</v>
      </c>
      <c r="M64" t="s">
        <v>470</v>
      </c>
      <c r="N64" t="s">
        <v>471</v>
      </c>
      <c r="O64" t="s">
        <v>472</v>
      </c>
      <c r="P64" t="s">
        <v>473</v>
      </c>
      <c r="Q64" t="s">
        <v>474</v>
      </c>
      <c r="R64" s="4" t="s">
        <v>24</v>
      </c>
      <c r="S64" t="s">
        <v>476</v>
      </c>
      <c r="T64" t="str">
        <f>IF(Table1[[#This Row],[discount_percentage]]&gt;=0.5,"yes","no")</f>
        <v>yes</v>
      </c>
      <c r="U64">
        <f>MROUND(Table1[[#This Row],[rating]],0.5)</f>
        <v>4</v>
      </c>
      <c r="V64" s="7">
        <f>Table1[[#This Row],[actual_price]]*Table1[[#This Row],[rating_count]]</f>
        <v>1311687</v>
      </c>
      <c r="W64" t="e" cm="1">
        <f t="array" ref="W64">IF(Table1[[#This Row],[actual_price]]&lt;200,"#200",if)</f>
        <v>#NAME?</v>
      </c>
      <c r="X64" t="str">
        <f>IF(Table1[[#This Row],[rating_count]]&lt;1000,"yes","no")</f>
        <v>no</v>
      </c>
      <c r="Y64" s="7">
        <f>K65*Table1[[#This Row],[rating_count]]</f>
        <v>39056498</v>
      </c>
    </row>
    <row r="65" spans="3:25" x14ac:dyDescent="0.25">
      <c r="C65" t="s">
        <v>477</v>
      </c>
      <c r="D65" t="s">
        <v>11402</v>
      </c>
      <c r="E65" t="s">
        <v>17</v>
      </c>
      <c r="F65" s="8">
        <v>329</v>
      </c>
      <c r="G65" s="8" t="str">
        <f>IF(Table1[[#This Row],[actual_price]]&lt;200,"#200",IF(H64&lt;=500,"#200-#500","&gt;#500"))</f>
        <v>&gt;#500</v>
      </c>
      <c r="H65" s="8">
        <v>845</v>
      </c>
      <c r="I65" s="1">
        <v>0.61</v>
      </c>
      <c r="J65">
        <v>4.2</v>
      </c>
      <c r="K65" s="3">
        <v>29746</v>
      </c>
      <c r="L65" t="s">
        <v>12233</v>
      </c>
      <c r="M65" t="s">
        <v>478</v>
      </c>
      <c r="N65" t="s">
        <v>479</v>
      </c>
      <c r="O65" t="s">
        <v>480</v>
      </c>
      <c r="P65" t="s">
        <v>481</v>
      </c>
      <c r="Q65" t="s">
        <v>482</v>
      </c>
      <c r="R65" s="4" t="s">
        <v>24</v>
      </c>
      <c r="S65" t="s">
        <v>483</v>
      </c>
      <c r="T65" t="str">
        <f>IF(Table1[[#This Row],[discount_percentage]]&gt;=0.5,"yes","no")</f>
        <v>yes</v>
      </c>
      <c r="U65">
        <f>MROUND(Table1[[#This Row],[rating]],0.5)</f>
        <v>4</v>
      </c>
      <c r="V65" s="7">
        <f>Table1[[#This Row],[actual_price]]*Table1[[#This Row],[rating_count]]</f>
        <v>25135370</v>
      </c>
      <c r="W65" t="e" cm="1">
        <f t="array" ref="W65">IF(Table1[[#This Row],[actual_price]]&lt;200,"#200",if)</f>
        <v>#NAME?</v>
      </c>
      <c r="X65" t="str">
        <f>IF(Table1[[#This Row],[rating_count]]&lt;1000,"yes","no")</f>
        <v>no</v>
      </c>
      <c r="Y65" s="7">
        <f>K66*Table1[[#This Row],[rating_count]]</f>
        <v>1345649548</v>
      </c>
    </row>
    <row r="66" spans="3:25" x14ac:dyDescent="0.25">
      <c r="C66" t="s">
        <v>484</v>
      </c>
      <c r="D66" t="s">
        <v>11403</v>
      </c>
      <c r="E66" t="s">
        <v>17</v>
      </c>
      <c r="F66" s="8">
        <v>13999</v>
      </c>
      <c r="G66" s="8" t="str">
        <f>IF(Table1[[#This Row],[actual_price]]&lt;200,"#200",IF(H65&lt;=500,"#200-#500","&gt;#500"))</f>
        <v>&gt;#500</v>
      </c>
      <c r="H66" s="8">
        <v>24999</v>
      </c>
      <c r="I66" s="1">
        <v>0.44</v>
      </c>
      <c r="J66">
        <v>4.2</v>
      </c>
      <c r="K66" s="3">
        <v>45238</v>
      </c>
      <c r="L66" t="s">
        <v>12234</v>
      </c>
      <c r="M66" t="s">
        <v>485</v>
      </c>
      <c r="N66" t="s">
        <v>486</v>
      </c>
      <c r="O66" t="s">
        <v>487</v>
      </c>
      <c r="P66" t="s">
        <v>488</v>
      </c>
      <c r="Q66" t="s">
        <v>489</v>
      </c>
      <c r="R66" s="4" t="s">
        <v>24</v>
      </c>
      <c r="S66" t="s">
        <v>490</v>
      </c>
      <c r="T66" t="str">
        <f>IF(Table1[[#This Row],[discount_percentage]]&gt;=0.5,"yes","no")</f>
        <v>no</v>
      </c>
      <c r="U66">
        <f>MROUND(Table1[[#This Row],[rating]],0.5)</f>
        <v>4</v>
      </c>
      <c r="V66" s="7">
        <f>Table1[[#This Row],[actual_price]]*Table1[[#This Row],[rating_count]]</f>
        <v>1130904762</v>
      </c>
      <c r="W66" t="e" cm="1">
        <f t="array" ref="W66">IF(Table1[[#This Row],[actual_price]]&lt;200,"#200",if)</f>
        <v>#NAME?</v>
      </c>
      <c r="X66" t="str">
        <f>IF(Table1[[#This Row],[rating_count]]&lt;1000,"yes","no")</f>
        <v>no</v>
      </c>
      <c r="Y66" s="7">
        <f>K67*Table1[[#This Row],[rating_count]]</f>
        <v>19315404574</v>
      </c>
    </row>
    <row r="67" spans="3:25" x14ac:dyDescent="0.25">
      <c r="C67" t="s">
        <v>491</v>
      </c>
      <c r="D67" t="s">
        <v>11404</v>
      </c>
      <c r="E67" t="s">
        <v>17</v>
      </c>
      <c r="F67" s="8">
        <v>309</v>
      </c>
      <c r="G67" s="8" t="str">
        <f>IF(Table1[[#This Row],[actual_price]]&lt;200,"#200",IF(H66&lt;=500,"#200-#500","&gt;#500"))</f>
        <v>&gt;#500</v>
      </c>
      <c r="H67" s="8">
        <v>1400</v>
      </c>
      <c r="I67" s="1">
        <v>0.78</v>
      </c>
      <c r="J67">
        <v>4.4000000000000004</v>
      </c>
      <c r="K67" s="3">
        <v>426973</v>
      </c>
      <c r="L67" t="s">
        <v>12235</v>
      </c>
      <c r="M67" t="s">
        <v>111</v>
      </c>
      <c r="N67" t="s">
        <v>112</v>
      </c>
      <c r="O67" t="s">
        <v>113</v>
      </c>
      <c r="P67" t="s">
        <v>114</v>
      </c>
      <c r="Q67" t="s">
        <v>115</v>
      </c>
      <c r="R67" s="4" t="s">
        <v>24</v>
      </c>
      <c r="S67" t="s">
        <v>492</v>
      </c>
      <c r="T67" t="str">
        <f>IF(Table1[[#This Row],[discount_percentage]]&gt;=0.5,"yes","no")</f>
        <v>yes</v>
      </c>
      <c r="U67">
        <f>MROUND(Table1[[#This Row],[rating]],0.5)</f>
        <v>4.5</v>
      </c>
      <c r="V67" s="7">
        <f>Table1[[#This Row],[actual_price]]*Table1[[#This Row],[rating_count]]</f>
        <v>597762200</v>
      </c>
      <c r="W67" t="e" cm="1">
        <f t="array" ref="W67">IF(Table1[[#This Row],[actual_price]]&lt;200,"#200",if)</f>
        <v>#NAME?</v>
      </c>
      <c r="X67" t="str">
        <f>IF(Table1[[#This Row],[rating_count]]&lt;1000,"yes","no")</f>
        <v>no</v>
      </c>
      <c r="Y67" s="7">
        <f>K68*Table1[[#This Row],[rating_count]]</f>
        <v>192137850</v>
      </c>
    </row>
    <row r="68" spans="3:25" x14ac:dyDescent="0.25">
      <c r="C68" t="s">
        <v>493</v>
      </c>
      <c r="D68" t="s">
        <v>11405</v>
      </c>
      <c r="E68" t="s">
        <v>17</v>
      </c>
      <c r="F68" s="8">
        <v>263</v>
      </c>
      <c r="G68" s="8" t="str">
        <f>IF(Table1[[#This Row],[actual_price]]&lt;200,"#200",IF(H67&lt;=500,"#200-#500","&gt;#500"))</f>
        <v>&gt;#500</v>
      </c>
      <c r="H68" s="8">
        <v>699</v>
      </c>
      <c r="I68" s="1">
        <v>0.62</v>
      </c>
      <c r="J68">
        <v>4.0999999999999996</v>
      </c>
      <c r="K68" s="3">
        <v>450</v>
      </c>
      <c r="L68" t="s">
        <v>494</v>
      </c>
      <c r="M68" t="s">
        <v>495</v>
      </c>
      <c r="N68" t="s">
        <v>496</v>
      </c>
      <c r="O68" t="s">
        <v>497</v>
      </c>
      <c r="P68" t="s">
        <v>498</v>
      </c>
      <c r="Q68" t="s">
        <v>499</v>
      </c>
      <c r="R68" s="4" t="s">
        <v>24</v>
      </c>
      <c r="S68" t="s">
        <v>501</v>
      </c>
      <c r="T68" t="str">
        <f>IF(Table1[[#This Row],[discount_percentage]]&gt;=0.5,"yes","no")</f>
        <v>yes</v>
      </c>
      <c r="U68">
        <f>MROUND(Table1[[#This Row],[rating]],0.5)</f>
        <v>4</v>
      </c>
      <c r="V68" s="7">
        <f>Table1[[#This Row],[actual_price]]*Table1[[#This Row],[rating_count]]</f>
        <v>314550</v>
      </c>
      <c r="W68" t="e" cm="1">
        <f t="array" ref="W68">IF(Table1[[#This Row],[actual_price]]&lt;200,"#200",if)</f>
        <v>#NAME?</v>
      </c>
      <c r="X68" t="str">
        <f>IF(Table1[[#This Row],[rating_count]]&lt;1000,"yes","no")</f>
        <v>yes</v>
      </c>
      <c r="Y68" s="7">
        <f>K69*Table1[[#This Row],[rating_count]]</f>
        <v>205650</v>
      </c>
    </row>
    <row r="69" spans="3:25" x14ac:dyDescent="0.25">
      <c r="C69" t="s">
        <v>502</v>
      </c>
      <c r="D69" t="s">
        <v>11406</v>
      </c>
      <c r="E69" t="s">
        <v>17</v>
      </c>
      <c r="F69" s="8">
        <v>7999</v>
      </c>
      <c r="G69" s="8" t="str">
        <f>IF(Table1[[#This Row],[actual_price]]&lt;200,"#200",IF(H68&lt;=500,"#200-#500","&gt;#500"))</f>
        <v>&gt;#500</v>
      </c>
      <c r="H69" s="8">
        <v>14990</v>
      </c>
      <c r="I69" s="1">
        <v>0.47</v>
      </c>
      <c r="J69">
        <v>4.3</v>
      </c>
      <c r="K69" s="3">
        <v>457</v>
      </c>
      <c r="L69" t="s">
        <v>12236</v>
      </c>
      <c r="M69" t="s">
        <v>503</v>
      </c>
      <c r="N69" t="s">
        <v>504</v>
      </c>
      <c r="O69" t="s">
        <v>505</v>
      </c>
      <c r="P69" t="s">
        <v>506</v>
      </c>
      <c r="Q69" t="s">
        <v>507</v>
      </c>
      <c r="R69" s="4" t="s">
        <v>24</v>
      </c>
      <c r="S69" t="s">
        <v>508</v>
      </c>
      <c r="T69" t="str">
        <f>IF(Table1[[#This Row],[discount_percentage]]&gt;=0.5,"yes","no")</f>
        <v>no</v>
      </c>
      <c r="U69">
        <f>MROUND(Table1[[#This Row],[rating]],0.5)</f>
        <v>4.5</v>
      </c>
      <c r="V69" s="7">
        <f>Table1[[#This Row],[actual_price]]*Table1[[#This Row],[rating_count]]</f>
        <v>6850430</v>
      </c>
      <c r="W69" t="e" cm="1">
        <f t="array" ref="W69">IF(Table1[[#This Row],[actual_price]]&lt;200,"#200",if)</f>
        <v>#NAME?</v>
      </c>
      <c r="X69" t="str">
        <f>IF(Table1[[#This Row],[rating_count]]&lt;1000,"yes","no")</f>
        <v>yes</v>
      </c>
      <c r="Y69" s="7">
        <f>K70*Table1[[#This Row],[rating_count]]</f>
        <v>1246239</v>
      </c>
    </row>
    <row r="70" spans="3:25" x14ac:dyDescent="0.25">
      <c r="C70" t="s">
        <v>509</v>
      </c>
      <c r="D70" t="s">
        <v>510</v>
      </c>
      <c r="E70" t="s">
        <v>17</v>
      </c>
      <c r="F70" s="8">
        <v>1599</v>
      </c>
      <c r="G70" s="8" t="str">
        <f>IF(Table1[[#This Row],[actual_price]]&lt;200,"#200",IF(H69&lt;=500,"#200-#500","&gt;#500"))</f>
        <v>&gt;#500</v>
      </c>
      <c r="H70" s="8">
        <v>2999</v>
      </c>
      <c r="I70" s="1">
        <v>0.47</v>
      </c>
      <c r="J70">
        <v>4.2</v>
      </c>
      <c r="K70" s="3">
        <v>2727</v>
      </c>
      <c r="L70" t="s">
        <v>512</v>
      </c>
      <c r="M70" t="s">
        <v>513</v>
      </c>
      <c r="N70" t="s">
        <v>514</v>
      </c>
      <c r="O70" t="s">
        <v>515</v>
      </c>
      <c r="P70" t="s">
        <v>516</v>
      </c>
      <c r="Q70" t="s">
        <v>517</v>
      </c>
      <c r="R70" s="4" t="s">
        <v>24</v>
      </c>
      <c r="S70" t="s">
        <v>518</v>
      </c>
      <c r="T70" t="str">
        <f>IF(Table1[[#This Row],[discount_percentage]]&gt;=0.5,"yes","no")</f>
        <v>no</v>
      </c>
      <c r="U70">
        <f>MROUND(Table1[[#This Row],[rating]],0.5)</f>
        <v>4</v>
      </c>
      <c r="V70" s="7">
        <f>Table1[[#This Row],[actual_price]]*Table1[[#This Row],[rating_count]]</f>
        <v>8178273</v>
      </c>
      <c r="W70" t="e" cm="1">
        <f t="array" ref="W70">IF(Table1[[#This Row],[actual_price]]&lt;200,"#200",if)</f>
        <v>#NAME?</v>
      </c>
      <c r="X70" t="str">
        <f>IF(Table1[[#This Row],[rating_count]]&lt;1000,"yes","no")</f>
        <v>no</v>
      </c>
      <c r="Y70" s="7">
        <f>K71*Table1[[#This Row],[rating_count]]</f>
        <v>54684531</v>
      </c>
    </row>
    <row r="71" spans="3:25" x14ac:dyDescent="0.25">
      <c r="C71" t="s">
        <v>519</v>
      </c>
      <c r="D71" t="s">
        <v>11407</v>
      </c>
      <c r="E71" t="s">
        <v>17</v>
      </c>
      <c r="F71" s="8">
        <v>219</v>
      </c>
      <c r="G71" s="8" t="str">
        <f>IF(Table1[[#This Row],[actual_price]]&lt;200,"#200",IF(H70&lt;=500,"#200-#500","&gt;#500"))</f>
        <v>&gt;#500</v>
      </c>
      <c r="H71" s="8">
        <v>700</v>
      </c>
      <c r="I71" s="1">
        <v>0.69</v>
      </c>
      <c r="J71">
        <v>4.3</v>
      </c>
      <c r="K71" s="3">
        <v>20053</v>
      </c>
      <c r="L71" t="s">
        <v>12237</v>
      </c>
      <c r="M71" t="s">
        <v>520</v>
      </c>
      <c r="N71" t="s">
        <v>521</v>
      </c>
      <c r="O71" t="s">
        <v>522</v>
      </c>
      <c r="P71" t="s">
        <v>523</v>
      </c>
      <c r="Q71" t="s">
        <v>524</v>
      </c>
      <c r="R71" s="4" t="s">
        <v>24</v>
      </c>
      <c r="S71" t="s">
        <v>526</v>
      </c>
      <c r="T71" t="str">
        <f>IF(Table1[[#This Row],[discount_percentage]]&gt;=0.5,"yes","no")</f>
        <v>yes</v>
      </c>
      <c r="U71">
        <f>MROUND(Table1[[#This Row],[rating]],0.5)</f>
        <v>4.5</v>
      </c>
      <c r="V71" s="7">
        <f>Table1[[#This Row],[actual_price]]*Table1[[#This Row],[rating_count]]</f>
        <v>14037100</v>
      </c>
      <c r="W71" t="e" cm="1">
        <f t="array" ref="W71">IF(Table1[[#This Row],[actual_price]]&lt;200,"#200",if)</f>
        <v>#NAME?</v>
      </c>
      <c r="X71" t="str">
        <f>IF(Table1[[#This Row],[rating_count]]&lt;1000,"yes","no")</f>
        <v>no</v>
      </c>
      <c r="Y71" s="7">
        <f>K72*Table1[[#This Row],[rating_count]]</f>
        <v>2987897</v>
      </c>
    </row>
    <row r="72" spans="3:25" x14ac:dyDescent="0.25">
      <c r="C72" t="s">
        <v>527</v>
      </c>
      <c r="D72" t="s">
        <v>528</v>
      </c>
      <c r="E72" t="s">
        <v>17</v>
      </c>
      <c r="F72" s="8">
        <v>349</v>
      </c>
      <c r="G72" s="8" t="str">
        <f>IF(Table1[[#This Row],[actual_price]]&lt;200,"#200",IF(H71&lt;=500,"#200-#500","&gt;#500"))</f>
        <v>&gt;#500</v>
      </c>
      <c r="H72" s="8">
        <v>899</v>
      </c>
      <c r="I72" s="1">
        <v>0.61</v>
      </c>
      <c r="J72">
        <v>4.5</v>
      </c>
      <c r="K72" s="3">
        <v>149</v>
      </c>
      <c r="L72" t="s">
        <v>529</v>
      </c>
      <c r="M72" t="s">
        <v>530</v>
      </c>
      <c r="N72" t="s">
        <v>531</v>
      </c>
      <c r="O72" t="s">
        <v>532</v>
      </c>
      <c r="P72" t="s">
        <v>533</v>
      </c>
      <c r="Q72" t="s">
        <v>534</v>
      </c>
      <c r="R72" s="4" t="s">
        <v>24</v>
      </c>
      <c r="S72" t="s">
        <v>535</v>
      </c>
      <c r="T72" t="str">
        <f>IF(Table1[[#This Row],[discount_percentage]]&gt;=0.5,"yes","no")</f>
        <v>yes</v>
      </c>
      <c r="U72">
        <f>MROUND(Table1[[#This Row],[rating]],0.5)</f>
        <v>4.5</v>
      </c>
      <c r="V72" s="7">
        <f>Table1[[#This Row],[actual_price]]*Table1[[#This Row],[rating_count]]</f>
        <v>133951</v>
      </c>
      <c r="W72" t="e" cm="1">
        <f t="array" ref="W72">IF(Table1[[#This Row],[actual_price]]&lt;200,"#200",if)</f>
        <v>#NAME?</v>
      </c>
      <c r="X72" t="str">
        <f>IF(Table1[[#This Row],[rating_count]]&lt;1000,"yes","no")</f>
        <v>yes</v>
      </c>
      <c r="Y72" s="7">
        <f>K73*Table1[[#This Row],[rating_count]]</f>
        <v>31290</v>
      </c>
    </row>
    <row r="73" spans="3:25" x14ac:dyDescent="0.25">
      <c r="C73" t="s">
        <v>536</v>
      </c>
      <c r="D73" t="s">
        <v>537</v>
      </c>
      <c r="E73" t="s">
        <v>17</v>
      </c>
      <c r="F73" s="8">
        <v>349</v>
      </c>
      <c r="G73" s="8" t="str">
        <f>IF(Table1[[#This Row],[actual_price]]&lt;200,"#200",IF(H72&lt;=500,"#200-#500","&gt;#500"))</f>
        <v>&gt;#500</v>
      </c>
      <c r="H73" s="8">
        <v>599</v>
      </c>
      <c r="I73" s="1">
        <v>0.42</v>
      </c>
      <c r="J73">
        <v>4.0999999999999996</v>
      </c>
      <c r="K73" s="3">
        <v>210</v>
      </c>
      <c r="L73" t="s">
        <v>538</v>
      </c>
      <c r="M73" t="s">
        <v>539</v>
      </c>
      <c r="N73" t="s">
        <v>540</v>
      </c>
      <c r="O73" t="s">
        <v>541</v>
      </c>
      <c r="P73" t="s">
        <v>542</v>
      </c>
      <c r="Q73" t="s">
        <v>543</v>
      </c>
      <c r="R73" s="4" t="s">
        <v>24</v>
      </c>
      <c r="S73" t="s">
        <v>544</v>
      </c>
      <c r="T73" t="str">
        <f>IF(Table1[[#This Row],[discount_percentage]]&gt;=0.5,"yes","no")</f>
        <v>no</v>
      </c>
      <c r="U73">
        <f>MROUND(Table1[[#This Row],[rating]],0.5)</f>
        <v>4</v>
      </c>
      <c r="V73" s="7">
        <f>Table1[[#This Row],[actual_price]]*Table1[[#This Row],[rating_count]]</f>
        <v>125790</v>
      </c>
      <c r="W73" t="e" cm="1">
        <f t="array" ref="W73">IF(Table1[[#This Row],[actual_price]]&lt;200,"#200",if)</f>
        <v>#NAME?</v>
      </c>
      <c r="X73" t="str">
        <f>IF(Table1[[#This Row],[rating_count]]&lt;1000,"yes","no")</f>
        <v>yes</v>
      </c>
      <c r="Y73" s="7">
        <f>K74*Table1[[#This Row],[rating_count]]</f>
        <v>9499980</v>
      </c>
    </row>
    <row r="74" spans="3:25" x14ac:dyDescent="0.25">
      <c r="C74" t="s">
        <v>545</v>
      </c>
      <c r="D74" t="s">
        <v>11408</v>
      </c>
      <c r="E74" t="s">
        <v>17</v>
      </c>
      <c r="F74" s="8">
        <v>26999</v>
      </c>
      <c r="G74" s="8" t="str">
        <f>IF(Table1[[#This Row],[actual_price]]&lt;200,"#200",IF(H73&lt;=500,"#200-#500","&gt;#500"))</f>
        <v>&gt;#500</v>
      </c>
      <c r="H74" s="8">
        <v>42999</v>
      </c>
      <c r="I74" s="1">
        <v>0.37</v>
      </c>
      <c r="J74">
        <v>4.2</v>
      </c>
      <c r="K74" s="3">
        <v>45238</v>
      </c>
      <c r="L74" t="s">
        <v>12238</v>
      </c>
      <c r="M74" t="s">
        <v>485</v>
      </c>
      <c r="N74" t="s">
        <v>486</v>
      </c>
      <c r="O74" t="s">
        <v>487</v>
      </c>
      <c r="P74" t="s">
        <v>488</v>
      </c>
      <c r="Q74" t="s">
        <v>489</v>
      </c>
      <c r="R74" s="4" t="s">
        <v>24</v>
      </c>
      <c r="S74" t="s">
        <v>546</v>
      </c>
      <c r="T74" t="str">
        <f>IF(Table1[[#This Row],[discount_percentage]]&gt;=0.5,"yes","no")</f>
        <v>no</v>
      </c>
      <c r="U74">
        <f>MROUND(Table1[[#This Row],[rating]],0.5)</f>
        <v>4</v>
      </c>
      <c r="V74" s="7">
        <f>Table1[[#This Row],[actual_price]]*Table1[[#This Row],[rating_count]]</f>
        <v>1945188762</v>
      </c>
      <c r="W74" t="e" cm="1">
        <f t="array" ref="W74">IF(Table1[[#This Row],[actual_price]]&lt;200,"#200",if)</f>
        <v>#NAME?</v>
      </c>
      <c r="X74" t="str">
        <f>IF(Table1[[#This Row],[rating_count]]&lt;1000,"yes","no")</f>
        <v>no</v>
      </c>
      <c r="Y74" s="7">
        <f>K75*Table1[[#This Row],[rating_count]]</f>
        <v>349780216</v>
      </c>
    </row>
    <row r="75" spans="3:25" x14ac:dyDescent="0.25">
      <c r="C75" t="s">
        <v>547</v>
      </c>
      <c r="D75" t="s">
        <v>11409</v>
      </c>
      <c r="E75" t="s">
        <v>17</v>
      </c>
      <c r="F75" s="8">
        <v>115</v>
      </c>
      <c r="G75" s="8" t="str">
        <f>IF(Table1[[#This Row],[actual_price]]&lt;200,"#200",IF(H74&lt;=500,"#200-#500","&gt;#500"))</f>
        <v>&gt;#500</v>
      </c>
      <c r="H75" s="8">
        <v>499</v>
      </c>
      <c r="I75" s="1">
        <v>0.77</v>
      </c>
      <c r="J75">
        <v>4</v>
      </c>
      <c r="K75" s="3">
        <v>7732</v>
      </c>
      <c r="L75" t="s">
        <v>548</v>
      </c>
      <c r="M75" t="s">
        <v>549</v>
      </c>
      <c r="N75" t="s">
        <v>550</v>
      </c>
      <c r="O75" t="s">
        <v>551</v>
      </c>
      <c r="P75" t="s">
        <v>552</v>
      </c>
      <c r="Q75" t="s">
        <v>553</v>
      </c>
      <c r="R75" s="4" t="s">
        <v>24</v>
      </c>
      <c r="S75" t="s">
        <v>555</v>
      </c>
      <c r="T75" t="str">
        <f>IF(Table1[[#This Row],[discount_percentage]]&gt;=0.5,"yes","no")</f>
        <v>yes</v>
      </c>
      <c r="U75">
        <f>MROUND(Table1[[#This Row],[rating]],0.5)</f>
        <v>4</v>
      </c>
      <c r="V75" s="7">
        <f>Table1[[#This Row],[actual_price]]*Table1[[#This Row],[rating_count]]</f>
        <v>3858268</v>
      </c>
      <c r="W75" t="e" cm="1">
        <f t="array" ref="W75">IF(Table1[[#This Row],[actual_price]]&lt;200,"#200",if)</f>
        <v>#NAME?</v>
      </c>
      <c r="X75" t="str">
        <f>IF(Table1[[#This Row],[rating_count]]&lt;1000,"yes","no")</f>
        <v>no</v>
      </c>
      <c r="Y75" s="7">
        <f>K76*Table1[[#This Row],[rating_count]]</f>
        <v>13762960</v>
      </c>
    </row>
    <row r="76" spans="3:25" x14ac:dyDescent="0.25">
      <c r="C76" t="s">
        <v>556</v>
      </c>
      <c r="D76" t="s">
        <v>11410</v>
      </c>
      <c r="E76" t="s">
        <v>17</v>
      </c>
      <c r="F76" s="8">
        <v>399</v>
      </c>
      <c r="G76" s="8" t="str">
        <f>IF(Table1[[#This Row],[actual_price]]&lt;200,"#200",IF(H75&lt;=500,"#200-#500","&gt;#500"))</f>
        <v>#200-#500</v>
      </c>
      <c r="H76" s="8">
        <v>999</v>
      </c>
      <c r="I76" s="1">
        <v>0.6</v>
      </c>
      <c r="J76">
        <v>4.0999999999999996</v>
      </c>
      <c r="K76" s="3">
        <v>1780</v>
      </c>
      <c r="L76" t="s">
        <v>557</v>
      </c>
      <c r="M76" t="s">
        <v>558</v>
      </c>
      <c r="N76" t="s">
        <v>559</v>
      </c>
      <c r="O76" t="s">
        <v>560</v>
      </c>
      <c r="P76" t="s">
        <v>561</v>
      </c>
      <c r="Q76" t="s">
        <v>562</v>
      </c>
      <c r="R76" s="4" t="s">
        <v>24</v>
      </c>
      <c r="S76" t="s">
        <v>564</v>
      </c>
      <c r="T76" t="str">
        <f>IF(Table1[[#This Row],[discount_percentage]]&gt;=0.5,"yes","no")</f>
        <v>yes</v>
      </c>
      <c r="U76">
        <f>MROUND(Table1[[#This Row],[rating]],0.5)</f>
        <v>4</v>
      </c>
      <c r="V76" s="7">
        <f>Table1[[#This Row],[actual_price]]*Table1[[#This Row],[rating_count]]</f>
        <v>1778220</v>
      </c>
      <c r="W76" t="e" cm="1">
        <f t="array" ref="W76">IF(Table1[[#This Row],[actual_price]]&lt;200,"#200",if)</f>
        <v>#NAME?</v>
      </c>
      <c r="X76" t="str">
        <f>IF(Table1[[#This Row],[rating_count]]&lt;1000,"yes","no")</f>
        <v>no</v>
      </c>
      <c r="Y76" s="7">
        <f>K77*Table1[[#This Row],[rating_count]]</f>
        <v>1071560</v>
      </c>
    </row>
    <row r="77" spans="3:25" x14ac:dyDescent="0.25">
      <c r="C77" t="s">
        <v>565</v>
      </c>
      <c r="D77" t="s">
        <v>11411</v>
      </c>
      <c r="E77" t="s">
        <v>17</v>
      </c>
      <c r="F77" s="8">
        <v>199</v>
      </c>
      <c r="G77" s="8" t="str">
        <f>IF(Table1[[#This Row],[actual_price]]&lt;200,"#200",IF(H76&lt;=500,"#200-#500","&gt;#500"))</f>
        <v>&gt;#500</v>
      </c>
      <c r="H77" s="8">
        <v>499</v>
      </c>
      <c r="I77" s="1">
        <v>0.6</v>
      </c>
      <c r="J77">
        <v>4.0999999999999996</v>
      </c>
      <c r="K77" s="3">
        <v>602</v>
      </c>
      <c r="L77" t="s">
        <v>566</v>
      </c>
      <c r="M77" t="s">
        <v>567</v>
      </c>
      <c r="N77" t="s">
        <v>568</v>
      </c>
      <c r="O77" t="s">
        <v>569</v>
      </c>
      <c r="P77" t="s">
        <v>570</v>
      </c>
      <c r="Q77" t="s">
        <v>571</v>
      </c>
      <c r="R77" s="4" t="s">
        <v>24</v>
      </c>
      <c r="S77" t="s">
        <v>572</v>
      </c>
      <c r="T77" t="str">
        <f>IF(Table1[[#This Row],[discount_percentage]]&gt;=0.5,"yes","no")</f>
        <v>yes</v>
      </c>
      <c r="U77">
        <f>MROUND(Table1[[#This Row],[rating]],0.5)</f>
        <v>4</v>
      </c>
      <c r="V77" s="7">
        <f>Table1[[#This Row],[actual_price]]*Table1[[#This Row],[rating_count]]</f>
        <v>300398</v>
      </c>
      <c r="W77" t="e" cm="1">
        <f t="array" ref="W77">IF(Table1[[#This Row],[actual_price]]&lt;200,"#200",if)</f>
        <v>#NAME?</v>
      </c>
      <c r="X77" t="str">
        <f>IF(Table1[[#This Row],[rating_count]]&lt;1000,"yes","no")</f>
        <v>yes</v>
      </c>
      <c r="Y77" s="7">
        <f>K78*Table1[[#This Row],[rating_count]]</f>
        <v>856646</v>
      </c>
    </row>
    <row r="78" spans="3:25" x14ac:dyDescent="0.25">
      <c r="C78" t="s">
        <v>573</v>
      </c>
      <c r="D78" t="s">
        <v>11412</v>
      </c>
      <c r="E78" t="s">
        <v>17</v>
      </c>
      <c r="F78" s="8">
        <v>179</v>
      </c>
      <c r="G78" s="8" t="str">
        <f>IF(Table1[[#This Row],[actual_price]]&lt;200,"#200",IF(H77&lt;=500,"#200-#500","&gt;#500"))</f>
        <v>#200-#500</v>
      </c>
      <c r="H78" s="8">
        <v>399</v>
      </c>
      <c r="I78" s="1">
        <v>0.55000000000000004</v>
      </c>
      <c r="J78">
        <v>4</v>
      </c>
      <c r="K78" s="3">
        <v>1423</v>
      </c>
      <c r="L78" t="s">
        <v>574</v>
      </c>
      <c r="M78" t="s">
        <v>575</v>
      </c>
      <c r="N78" t="s">
        <v>576</v>
      </c>
      <c r="O78" t="s">
        <v>577</v>
      </c>
      <c r="P78" t="s">
        <v>578</v>
      </c>
      <c r="Q78" t="s">
        <v>11305</v>
      </c>
      <c r="R78" s="4" t="s">
        <v>24</v>
      </c>
      <c r="S78" t="s">
        <v>579</v>
      </c>
      <c r="T78" t="str">
        <f>IF(Table1[[#This Row],[discount_percentage]]&gt;=0.5,"yes","no")</f>
        <v>yes</v>
      </c>
      <c r="U78">
        <f>MROUND(Table1[[#This Row],[rating]],0.5)</f>
        <v>4</v>
      </c>
      <c r="V78" s="7">
        <f>Table1[[#This Row],[actual_price]]*Table1[[#This Row],[rating_count]]</f>
        <v>567777</v>
      </c>
      <c r="W78" t="e" cm="1">
        <f t="array" ref="W78">IF(Table1[[#This Row],[actual_price]]&lt;200,"#200",if)</f>
        <v>#NAME?</v>
      </c>
      <c r="X78" t="str">
        <f>IF(Table1[[#This Row],[rating_count]]&lt;1000,"yes","no")</f>
        <v>no</v>
      </c>
      <c r="Y78" s="7">
        <f>K79*Table1[[#This Row],[rating_count]]</f>
        <v>566354</v>
      </c>
    </row>
    <row r="79" spans="3:25" x14ac:dyDescent="0.25">
      <c r="C79" t="s">
        <v>580</v>
      </c>
      <c r="D79" t="s">
        <v>11413</v>
      </c>
      <c r="E79" t="s">
        <v>17</v>
      </c>
      <c r="F79" s="8">
        <v>10901</v>
      </c>
      <c r="G79" s="8" t="str">
        <f>IF(Table1[[#This Row],[actual_price]]&lt;200,"#200",IF(H78&lt;=500,"#200-#500","&gt;#500"))</f>
        <v>#200-#500</v>
      </c>
      <c r="H79" s="8">
        <v>30990</v>
      </c>
      <c r="I79" s="1">
        <v>0.65</v>
      </c>
      <c r="J79">
        <v>4.0999999999999996</v>
      </c>
      <c r="K79" s="3">
        <v>398</v>
      </c>
      <c r="L79" t="s">
        <v>12239</v>
      </c>
      <c r="M79" t="s">
        <v>581</v>
      </c>
      <c r="N79" t="s">
        <v>582</v>
      </c>
      <c r="O79" t="s">
        <v>583</v>
      </c>
      <c r="P79" t="s">
        <v>584</v>
      </c>
      <c r="Q79" t="s">
        <v>585</v>
      </c>
      <c r="R79" s="4" t="s">
        <v>24</v>
      </c>
      <c r="S79" t="s">
        <v>586</v>
      </c>
      <c r="T79" t="str">
        <f>IF(Table1[[#This Row],[discount_percentage]]&gt;=0.5,"yes","no")</f>
        <v>yes</v>
      </c>
      <c r="U79">
        <f>MROUND(Table1[[#This Row],[rating]],0.5)</f>
        <v>4</v>
      </c>
      <c r="V79" s="7">
        <f>Table1[[#This Row],[actual_price]]*Table1[[#This Row],[rating_count]]</f>
        <v>12334020</v>
      </c>
      <c r="W79" t="e" cm="1">
        <f t="array" ref="W79">IF(Table1[[#This Row],[actual_price]]&lt;200,"#200",if)</f>
        <v>#NAME?</v>
      </c>
      <c r="X79" t="str">
        <f>IF(Table1[[#This Row],[rating_count]]&lt;1000,"yes","no")</f>
        <v>yes</v>
      </c>
      <c r="Y79" s="7">
        <f>K80*Table1[[#This Row],[rating_count]]</f>
        <v>213328</v>
      </c>
    </row>
    <row r="80" spans="3:25" x14ac:dyDescent="0.25">
      <c r="C80" t="s">
        <v>587</v>
      </c>
      <c r="D80" t="s">
        <v>11414</v>
      </c>
      <c r="E80" t="s">
        <v>17</v>
      </c>
      <c r="F80" s="8">
        <v>209</v>
      </c>
      <c r="G80" s="8" t="str">
        <f>IF(Table1[[#This Row],[actual_price]]&lt;200,"#200",IF(H79&lt;=500,"#200-#500","&gt;#500"))</f>
        <v>&gt;#500</v>
      </c>
      <c r="H80" s="8">
        <v>499</v>
      </c>
      <c r="I80" s="1">
        <v>0.57999999999999996</v>
      </c>
      <c r="J80">
        <v>3.9</v>
      </c>
      <c r="K80" s="3">
        <v>536</v>
      </c>
      <c r="L80" t="s">
        <v>588</v>
      </c>
      <c r="M80" t="s">
        <v>589</v>
      </c>
      <c r="N80" t="s">
        <v>590</v>
      </c>
      <c r="O80" t="s">
        <v>591</v>
      </c>
      <c r="P80" t="s">
        <v>592</v>
      </c>
      <c r="Q80" t="s">
        <v>593</v>
      </c>
      <c r="R80" s="4" t="s">
        <v>24</v>
      </c>
      <c r="S80" t="s">
        <v>595</v>
      </c>
      <c r="T80" t="str">
        <f>IF(Table1[[#This Row],[discount_percentage]]&gt;=0.5,"yes","no")</f>
        <v>yes</v>
      </c>
      <c r="U80">
        <f>MROUND(Table1[[#This Row],[rating]],0.5)</f>
        <v>4</v>
      </c>
      <c r="V80" s="7">
        <f>Table1[[#This Row],[actual_price]]*Table1[[#This Row],[rating_count]]</f>
        <v>267464</v>
      </c>
      <c r="W80" t="e" cm="1">
        <f t="array" ref="W80">IF(Table1[[#This Row],[actual_price]]&lt;200,"#200",if)</f>
        <v>#NAME?</v>
      </c>
      <c r="X80" t="str">
        <f>IF(Table1[[#This Row],[rating_count]]&lt;1000,"yes","no")</f>
        <v>yes</v>
      </c>
      <c r="Y80" s="7">
        <f>K81*Table1[[#This Row],[rating_count]]</f>
        <v>17152</v>
      </c>
    </row>
    <row r="81" spans="3:25" x14ac:dyDescent="0.25">
      <c r="C81" t="s">
        <v>596</v>
      </c>
      <c r="D81" t="s">
        <v>597</v>
      </c>
      <c r="E81" t="s">
        <v>17</v>
      </c>
      <c r="F81" s="8">
        <v>1434</v>
      </c>
      <c r="G81" s="8" t="str">
        <f>IF(Table1[[#This Row],[actual_price]]&lt;200,"#200",IF(H80&lt;=500,"#200-#500","&gt;#500"))</f>
        <v>#200-#500</v>
      </c>
      <c r="H81" s="8">
        <v>3999</v>
      </c>
      <c r="I81" s="1">
        <v>0.64</v>
      </c>
      <c r="J81">
        <v>4</v>
      </c>
      <c r="K81" s="3">
        <v>32</v>
      </c>
      <c r="L81" t="s">
        <v>12240</v>
      </c>
      <c r="M81" t="s">
        <v>598</v>
      </c>
      <c r="N81" t="s">
        <v>599</v>
      </c>
      <c r="O81" t="s">
        <v>600</v>
      </c>
      <c r="P81" t="s">
        <v>601</v>
      </c>
      <c r="Q81" t="s">
        <v>602</v>
      </c>
      <c r="R81" s="4" t="s">
        <v>24</v>
      </c>
      <c r="S81" t="s">
        <v>603</v>
      </c>
      <c r="T81" t="str">
        <f>IF(Table1[[#This Row],[discount_percentage]]&gt;=0.5,"yes","no")</f>
        <v>yes</v>
      </c>
      <c r="U81">
        <f>MROUND(Table1[[#This Row],[rating]],0.5)</f>
        <v>4</v>
      </c>
      <c r="V81" s="7">
        <f>Table1[[#This Row],[actual_price]]*Table1[[#This Row],[rating_count]]</f>
        <v>127968</v>
      </c>
      <c r="W81" t="e" cm="1">
        <f t="array" ref="W81">IF(Table1[[#This Row],[actual_price]]&lt;200,"#200",if)</f>
        <v>#NAME?</v>
      </c>
      <c r="X81" t="str">
        <f>IF(Table1[[#This Row],[rating_count]]&lt;1000,"yes","no")</f>
        <v>yes</v>
      </c>
      <c r="Y81" s="7">
        <f>K82*Table1[[#This Row],[rating_count]]</f>
        <v>776608</v>
      </c>
    </row>
    <row r="82" spans="3:25" x14ac:dyDescent="0.25">
      <c r="C82" t="s">
        <v>604</v>
      </c>
      <c r="D82" t="s">
        <v>11415</v>
      </c>
      <c r="E82" t="s">
        <v>17</v>
      </c>
      <c r="F82" s="8">
        <v>399</v>
      </c>
      <c r="G82" s="8" t="str">
        <f>IF(Table1[[#This Row],[actual_price]]&lt;200,"#200",IF(H81&lt;=500,"#200-#500","&gt;#500"))</f>
        <v>&gt;#500</v>
      </c>
      <c r="H82" s="8">
        <v>1099</v>
      </c>
      <c r="I82" s="1">
        <v>0.64</v>
      </c>
      <c r="J82">
        <v>4.2</v>
      </c>
      <c r="K82" s="3">
        <v>24269</v>
      </c>
      <c r="L82" t="s">
        <v>12241</v>
      </c>
      <c r="M82" t="s">
        <v>19</v>
      </c>
      <c r="N82" t="s">
        <v>20</v>
      </c>
      <c r="O82" t="s">
        <v>21</v>
      </c>
      <c r="P82" t="s">
        <v>22</v>
      </c>
      <c r="Q82" t="s">
        <v>605</v>
      </c>
      <c r="R82" s="4" t="s">
        <v>24</v>
      </c>
      <c r="S82" t="s">
        <v>606</v>
      </c>
      <c r="T82" t="str">
        <f>IF(Table1[[#This Row],[discount_percentage]]&gt;=0.5,"yes","no")</f>
        <v>yes</v>
      </c>
      <c r="U82">
        <f>MROUND(Table1[[#This Row],[rating]],0.5)</f>
        <v>4</v>
      </c>
      <c r="V82" s="7">
        <f>Table1[[#This Row],[actual_price]]*Table1[[#This Row],[rating_count]]</f>
        <v>26671631</v>
      </c>
      <c r="W82" t="e" cm="1">
        <f t="array" ref="W82">IF(Table1[[#This Row],[actual_price]]&lt;200,"#200",if)</f>
        <v>#NAME?</v>
      </c>
      <c r="X82" t="str">
        <f>IF(Table1[[#This Row],[rating_count]]&lt;1000,"yes","no")</f>
        <v>no</v>
      </c>
      <c r="Y82" s="7">
        <f>K83*Table1[[#This Row],[rating_count]]</f>
        <v>227594682</v>
      </c>
    </row>
    <row r="83" spans="3:25" x14ac:dyDescent="0.25">
      <c r="C83" t="s">
        <v>607</v>
      </c>
      <c r="D83" t="s">
        <v>11416</v>
      </c>
      <c r="E83" t="s">
        <v>17</v>
      </c>
      <c r="F83" s="8">
        <v>139</v>
      </c>
      <c r="G83" s="8" t="str">
        <f>IF(Table1[[#This Row],[actual_price]]&lt;200,"#200",IF(H82&lt;=500,"#200-#500","&gt;#500"))</f>
        <v>&gt;#500</v>
      </c>
      <c r="H83" s="8">
        <v>249</v>
      </c>
      <c r="I83" s="1">
        <v>0.44</v>
      </c>
      <c r="J83">
        <v>4</v>
      </c>
      <c r="K83" s="3">
        <v>9378</v>
      </c>
      <c r="L83" t="s">
        <v>608</v>
      </c>
      <c r="M83" t="s">
        <v>194</v>
      </c>
      <c r="N83" t="s">
        <v>195</v>
      </c>
      <c r="O83" t="s">
        <v>196</v>
      </c>
      <c r="P83" t="s">
        <v>197</v>
      </c>
      <c r="Q83" t="s">
        <v>609</v>
      </c>
      <c r="R83" s="4" t="s">
        <v>24</v>
      </c>
      <c r="S83" t="s">
        <v>610</v>
      </c>
      <c r="T83" t="str">
        <f>IF(Table1[[#This Row],[discount_percentage]]&gt;=0.5,"yes","no")</f>
        <v>no</v>
      </c>
      <c r="U83">
        <f>MROUND(Table1[[#This Row],[rating]],0.5)</f>
        <v>4</v>
      </c>
      <c r="V83" s="7">
        <f>Table1[[#This Row],[actual_price]]*Table1[[#This Row],[rating_count]]</f>
        <v>2335122</v>
      </c>
      <c r="W83" t="e" cm="1">
        <f t="array" ref="W83">IF(Table1[[#This Row],[actual_price]]&lt;200,"#200",if)</f>
        <v>#NAME?</v>
      </c>
      <c r="X83" t="str">
        <f>IF(Table1[[#This Row],[rating_count]]&lt;1000,"yes","no")</f>
        <v>no</v>
      </c>
      <c r="Y83" s="7">
        <f>K84*Table1[[#This Row],[rating_count]]</f>
        <v>8458956</v>
      </c>
    </row>
    <row r="84" spans="3:25" x14ac:dyDescent="0.25">
      <c r="C84" t="s">
        <v>611</v>
      </c>
      <c r="D84" t="s">
        <v>11417</v>
      </c>
      <c r="E84" t="s">
        <v>17</v>
      </c>
      <c r="F84" s="8">
        <v>7299</v>
      </c>
      <c r="G84" s="8" t="str">
        <f>IF(Table1[[#This Row],[actual_price]]&lt;200,"#200",IF(H83&lt;=500,"#200-#500","&gt;#500"))</f>
        <v>#200-#500</v>
      </c>
      <c r="H84" s="8">
        <v>19125</v>
      </c>
      <c r="I84" s="1">
        <v>0.62</v>
      </c>
      <c r="J84">
        <v>3.4</v>
      </c>
      <c r="K84" s="3">
        <v>902</v>
      </c>
      <c r="L84" t="s">
        <v>12242</v>
      </c>
      <c r="M84" t="s">
        <v>612</v>
      </c>
      <c r="N84" t="s">
        <v>613</v>
      </c>
      <c r="O84" t="s">
        <v>614</v>
      </c>
      <c r="P84" t="s">
        <v>615</v>
      </c>
      <c r="Q84" t="s">
        <v>616</v>
      </c>
      <c r="R84" s="4" t="s">
        <v>24</v>
      </c>
      <c r="S84" t="s">
        <v>617</v>
      </c>
      <c r="T84" t="str">
        <f>IF(Table1[[#This Row],[discount_percentage]]&gt;=0.5,"yes","no")</f>
        <v>yes</v>
      </c>
      <c r="U84">
        <f>MROUND(Table1[[#This Row],[rating]],0.5)</f>
        <v>3.5</v>
      </c>
      <c r="V84" s="7">
        <f>Table1[[#This Row],[actual_price]]*Table1[[#This Row],[rating_count]]</f>
        <v>17250750</v>
      </c>
      <c r="W84" t="e" cm="1">
        <f t="array" ref="W84">IF(Table1[[#This Row],[actual_price]]&lt;200,"#200",if)</f>
        <v>#NAME?</v>
      </c>
      <c r="X84" t="str">
        <f>IF(Table1[[#This Row],[rating_count]]&lt;1000,"yes","no")</f>
        <v>yes</v>
      </c>
      <c r="Y84" s="7">
        <f>K85*Table1[[#This Row],[rating_count]]</f>
        <v>25969482</v>
      </c>
    </row>
    <row r="85" spans="3:25" x14ac:dyDescent="0.25">
      <c r="C85" t="s">
        <v>618</v>
      </c>
      <c r="D85" t="s">
        <v>11418</v>
      </c>
      <c r="E85" t="s">
        <v>17</v>
      </c>
      <c r="F85" s="8">
        <v>299</v>
      </c>
      <c r="G85" s="8" t="str">
        <f>IF(Table1[[#This Row],[actual_price]]&lt;200,"#200",IF(H84&lt;=500,"#200-#500","&gt;#500"))</f>
        <v>&gt;#500</v>
      </c>
      <c r="H85" s="8">
        <v>799</v>
      </c>
      <c r="I85" s="1">
        <v>0.63</v>
      </c>
      <c r="J85">
        <v>4.4000000000000004</v>
      </c>
      <c r="K85" s="3">
        <v>28791</v>
      </c>
      <c r="L85" t="s">
        <v>619</v>
      </c>
      <c r="M85" t="s">
        <v>620</v>
      </c>
      <c r="N85" t="s">
        <v>621</v>
      </c>
      <c r="O85" t="s">
        <v>622</v>
      </c>
      <c r="P85" t="s">
        <v>623</v>
      </c>
      <c r="Q85" t="s">
        <v>624</v>
      </c>
      <c r="R85" s="4" t="s">
        <v>24</v>
      </c>
      <c r="S85" t="s">
        <v>625</v>
      </c>
      <c r="T85" t="str">
        <f>IF(Table1[[#This Row],[discount_percentage]]&gt;=0.5,"yes","no")</f>
        <v>yes</v>
      </c>
      <c r="U85">
        <f>MROUND(Table1[[#This Row],[rating]],0.5)</f>
        <v>4.5</v>
      </c>
      <c r="V85" s="7">
        <f>Table1[[#This Row],[actual_price]]*Table1[[#This Row],[rating_count]]</f>
        <v>23004009</v>
      </c>
      <c r="W85" t="e" cm="1">
        <f t="array" ref="W85">IF(Table1[[#This Row],[actual_price]]&lt;200,"#200",if)</f>
        <v>#NAME?</v>
      </c>
      <c r="X85" t="str">
        <f>IF(Table1[[#This Row],[rating_count]]&lt;1000,"yes","no")</f>
        <v>no</v>
      </c>
      <c r="Y85" s="7">
        <f>K86*Table1[[#This Row],[rating_count]]</f>
        <v>304493616</v>
      </c>
    </row>
    <row r="86" spans="3:25" x14ac:dyDescent="0.25">
      <c r="C86" t="s">
        <v>626</v>
      </c>
      <c r="D86" t="s">
        <v>11419</v>
      </c>
      <c r="E86" t="s">
        <v>17</v>
      </c>
      <c r="F86" s="8">
        <v>325</v>
      </c>
      <c r="G86" s="8" t="str">
        <f>IF(Table1[[#This Row],[actual_price]]&lt;200,"#200",IF(H85&lt;=500,"#200-#500","&gt;#500"))</f>
        <v>&gt;#500</v>
      </c>
      <c r="H86" s="8">
        <v>1299</v>
      </c>
      <c r="I86" s="1">
        <v>0.75</v>
      </c>
      <c r="J86">
        <v>4.2</v>
      </c>
      <c r="K86" s="3">
        <v>10576</v>
      </c>
      <c r="L86" t="s">
        <v>627</v>
      </c>
      <c r="M86" t="s">
        <v>628</v>
      </c>
      <c r="N86" t="s">
        <v>629</v>
      </c>
      <c r="O86" t="s">
        <v>630</v>
      </c>
      <c r="P86" t="s">
        <v>631</v>
      </c>
      <c r="Q86" t="s">
        <v>632</v>
      </c>
      <c r="R86" s="4" t="s">
        <v>24</v>
      </c>
      <c r="S86" t="s">
        <v>633</v>
      </c>
      <c r="T86" t="str">
        <f>IF(Table1[[#This Row],[discount_percentage]]&gt;=0.5,"yes","no")</f>
        <v>yes</v>
      </c>
      <c r="U86">
        <f>MROUND(Table1[[#This Row],[rating]],0.5)</f>
        <v>4</v>
      </c>
      <c r="V86" s="7">
        <f>Table1[[#This Row],[actual_price]]*Table1[[#This Row],[rating_count]]</f>
        <v>13738224</v>
      </c>
      <c r="W86" t="e" cm="1">
        <f t="array" ref="W86">IF(Table1[[#This Row],[actual_price]]&lt;200,"#200",if)</f>
        <v>#NAME?</v>
      </c>
      <c r="X86" t="str">
        <f>IF(Table1[[#This Row],[rating_count]]&lt;1000,"yes","no")</f>
        <v>no</v>
      </c>
      <c r="Y86" s="7">
        <f>K87*Table1[[#This Row],[rating_count]]</f>
        <v>77183648</v>
      </c>
    </row>
    <row r="87" spans="3:25" x14ac:dyDescent="0.25">
      <c r="C87" t="s">
        <v>634</v>
      </c>
      <c r="D87" t="s">
        <v>11420</v>
      </c>
      <c r="E87" t="s">
        <v>17</v>
      </c>
      <c r="F87" s="8">
        <v>29999</v>
      </c>
      <c r="G87" s="8" t="str">
        <f>IF(Table1[[#This Row],[actual_price]]&lt;200,"#200",IF(H86&lt;=500,"#200-#500","&gt;#500"))</f>
        <v>&gt;#500</v>
      </c>
      <c r="H87" s="8">
        <v>39999</v>
      </c>
      <c r="I87" s="1">
        <v>0.25</v>
      </c>
      <c r="J87">
        <v>4.2</v>
      </c>
      <c r="K87" s="3">
        <v>7298</v>
      </c>
      <c r="L87" t="s">
        <v>12243</v>
      </c>
      <c r="M87" t="s">
        <v>308</v>
      </c>
      <c r="N87" t="s">
        <v>309</v>
      </c>
      <c r="O87" t="s">
        <v>310</v>
      </c>
      <c r="P87" t="s">
        <v>311</v>
      </c>
      <c r="Q87" t="s">
        <v>312</v>
      </c>
      <c r="R87" s="4" t="s">
        <v>24</v>
      </c>
      <c r="S87" t="s">
        <v>635</v>
      </c>
      <c r="T87" t="str">
        <f>IF(Table1[[#This Row],[discount_percentage]]&gt;=0.5,"yes","no")</f>
        <v>no</v>
      </c>
      <c r="U87">
        <f>MROUND(Table1[[#This Row],[rating]],0.5)</f>
        <v>4</v>
      </c>
      <c r="V87" s="7">
        <f>Table1[[#This Row],[actual_price]]*Table1[[#This Row],[rating_count]]</f>
        <v>291912702</v>
      </c>
      <c r="W87" t="e" cm="1">
        <f t="array" ref="W87">IF(Table1[[#This Row],[actual_price]]&lt;200,"#200",if)</f>
        <v>#NAME?</v>
      </c>
      <c r="X87" t="str">
        <f>IF(Table1[[#This Row],[rating_count]]&lt;1000,"yes","no")</f>
        <v>no</v>
      </c>
      <c r="Y87" s="7">
        <f>K88*Table1[[#This Row],[rating_count]]</f>
        <v>34322494</v>
      </c>
    </row>
    <row r="88" spans="3:25" x14ac:dyDescent="0.25">
      <c r="C88" t="s">
        <v>636</v>
      </c>
      <c r="D88" t="s">
        <v>11421</v>
      </c>
      <c r="E88" t="s">
        <v>17</v>
      </c>
      <c r="F88" s="8">
        <v>27999</v>
      </c>
      <c r="G88" s="8" t="str">
        <f>IF(Table1[[#This Row],[actual_price]]&lt;200,"#200",IF(H87&lt;=500,"#200-#500","&gt;#500"))</f>
        <v>&gt;#500</v>
      </c>
      <c r="H88" s="8">
        <v>40990</v>
      </c>
      <c r="I88" s="1">
        <v>0.32</v>
      </c>
      <c r="J88">
        <v>4.3</v>
      </c>
      <c r="K88" s="3">
        <v>4703</v>
      </c>
      <c r="L88" t="s">
        <v>12244</v>
      </c>
      <c r="M88" t="s">
        <v>202</v>
      </c>
      <c r="N88" t="s">
        <v>203</v>
      </c>
      <c r="O88" t="s">
        <v>204</v>
      </c>
      <c r="P88" t="s">
        <v>205</v>
      </c>
      <c r="Q88" t="s">
        <v>11300</v>
      </c>
      <c r="R88" s="4" t="s">
        <v>24</v>
      </c>
      <c r="S88" t="s">
        <v>637</v>
      </c>
      <c r="T88" t="str">
        <f>IF(Table1[[#This Row],[discount_percentage]]&gt;=0.5,"yes","no")</f>
        <v>no</v>
      </c>
      <c r="U88">
        <f>MROUND(Table1[[#This Row],[rating]],0.5)</f>
        <v>4.5</v>
      </c>
      <c r="V88" s="7">
        <f>Table1[[#This Row],[actual_price]]*Table1[[#This Row],[rating_count]]</f>
        <v>192775970</v>
      </c>
      <c r="W88" t="e" cm="1">
        <f t="array" ref="W88">IF(Table1[[#This Row],[actual_price]]&lt;200,"#200",if)</f>
        <v>#NAME?</v>
      </c>
      <c r="X88" t="str">
        <f>IF(Table1[[#This Row],[rating_count]]&lt;1000,"yes","no")</f>
        <v>no</v>
      </c>
      <c r="Y88" s="7">
        <f>K89*Table1[[#This Row],[rating_count]]</f>
        <v>33433627</v>
      </c>
    </row>
    <row r="89" spans="3:25" x14ac:dyDescent="0.25">
      <c r="C89" t="s">
        <v>638</v>
      </c>
      <c r="D89" t="s">
        <v>11422</v>
      </c>
      <c r="E89" t="s">
        <v>17</v>
      </c>
      <c r="F89" s="8">
        <v>30990</v>
      </c>
      <c r="G89" s="8" t="str">
        <f>IF(Table1[[#This Row],[actual_price]]&lt;200,"#200",IF(H88&lt;=500,"#200-#500","&gt;#500"))</f>
        <v>&gt;#500</v>
      </c>
      <c r="H89" s="8">
        <v>52900</v>
      </c>
      <c r="I89" s="1">
        <v>0.41</v>
      </c>
      <c r="J89">
        <v>4.3</v>
      </c>
      <c r="K89" s="3">
        <v>7109</v>
      </c>
      <c r="L89" t="s">
        <v>12245</v>
      </c>
      <c r="M89" t="s">
        <v>461</v>
      </c>
      <c r="N89" t="s">
        <v>462</v>
      </c>
      <c r="O89" t="s">
        <v>463</v>
      </c>
      <c r="P89" t="s">
        <v>464</v>
      </c>
      <c r="Q89" t="s">
        <v>465</v>
      </c>
      <c r="R89" s="4" t="s">
        <v>24</v>
      </c>
      <c r="S89" t="s">
        <v>639</v>
      </c>
      <c r="T89" t="str">
        <f>IF(Table1[[#This Row],[discount_percentage]]&gt;=0.5,"yes","no")</f>
        <v>no</v>
      </c>
      <c r="U89">
        <f>MROUND(Table1[[#This Row],[rating]],0.5)</f>
        <v>4.5</v>
      </c>
      <c r="V89" s="7">
        <f>Table1[[#This Row],[actual_price]]*Table1[[#This Row],[rating_count]]</f>
        <v>376066100</v>
      </c>
      <c r="W89" t="e" cm="1">
        <f t="array" ref="W89">IF(Table1[[#This Row],[actual_price]]&lt;200,"#200",if)</f>
        <v>#NAME?</v>
      </c>
      <c r="X89" t="str">
        <f>IF(Table1[[#This Row],[rating_count]]&lt;1000,"yes","no")</f>
        <v>no</v>
      </c>
      <c r="Y89" s="7">
        <f>K90*Table1[[#This Row],[rating_count]]</f>
        <v>902843</v>
      </c>
    </row>
    <row r="90" spans="3:25" x14ac:dyDescent="0.25">
      <c r="C90" t="s">
        <v>640</v>
      </c>
      <c r="D90" t="s">
        <v>641</v>
      </c>
      <c r="E90" t="s">
        <v>17</v>
      </c>
      <c r="F90" s="8">
        <v>199</v>
      </c>
      <c r="G90" s="8" t="str">
        <f>IF(Table1[[#This Row],[actual_price]]&lt;200,"#200",IF(H89&lt;=500,"#200-#500","&gt;#500"))</f>
        <v>&gt;#500</v>
      </c>
      <c r="H90" s="8">
        <v>999</v>
      </c>
      <c r="I90" s="1">
        <v>0.8</v>
      </c>
      <c r="J90">
        <v>4.5</v>
      </c>
      <c r="K90" s="3">
        <v>127</v>
      </c>
      <c r="L90" t="s">
        <v>642</v>
      </c>
      <c r="M90" t="s">
        <v>643</v>
      </c>
      <c r="N90" t="s">
        <v>644</v>
      </c>
      <c r="O90" t="s">
        <v>645</v>
      </c>
      <c r="P90" t="s">
        <v>646</v>
      </c>
      <c r="Q90" t="s">
        <v>647</v>
      </c>
      <c r="R90" s="4" t="s">
        <v>24</v>
      </c>
      <c r="S90" t="s">
        <v>649</v>
      </c>
      <c r="T90" t="str">
        <f>IF(Table1[[#This Row],[discount_percentage]]&gt;=0.5,"yes","no")</f>
        <v>yes</v>
      </c>
      <c r="U90">
        <f>MROUND(Table1[[#This Row],[rating]],0.5)</f>
        <v>4.5</v>
      </c>
      <c r="V90" s="7">
        <f>Table1[[#This Row],[actual_price]]*Table1[[#This Row],[rating_count]]</f>
        <v>126873</v>
      </c>
      <c r="W90" t="e" cm="1">
        <f t="array" ref="W90">IF(Table1[[#This Row],[actual_price]]&lt;200,"#200",if)</f>
        <v>#NAME?</v>
      </c>
      <c r="X90" t="str">
        <f>IF(Table1[[#This Row],[rating_count]]&lt;1000,"yes","no")</f>
        <v>yes</v>
      </c>
      <c r="Y90" s="7">
        <f>K91*Table1[[#This Row],[rating_count]]</f>
        <v>3082163</v>
      </c>
    </row>
    <row r="91" spans="3:25" x14ac:dyDescent="0.25">
      <c r="C91" t="s">
        <v>650</v>
      </c>
      <c r="D91" t="s">
        <v>11423</v>
      </c>
      <c r="E91" t="s">
        <v>17</v>
      </c>
      <c r="F91" s="8">
        <v>649</v>
      </c>
      <c r="G91" s="8" t="str">
        <f>IF(Table1[[#This Row],[actual_price]]&lt;200,"#200",IF(H90&lt;=500,"#200-#500","&gt;#500"))</f>
        <v>&gt;#500</v>
      </c>
      <c r="H91" s="8">
        <v>1999</v>
      </c>
      <c r="I91" s="1">
        <v>0.68</v>
      </c>
      <c r="J91">
        <v>4.2</v>
      </c>
      <c r="K91" s="3">
        <v>24269</v>
      </c>
      <c r="L91" t="s">
        <v>337</v>
      </c>
      <c r="M91" t="s">
        <v>19</v>
      </c>
      <c r="N91" t="s">
        <v>20</v>
      </c>
      <c r="O91" t="s">
        <v>21</v>
      </c>
      <c r="P91" t="s">
        <v>22</v>
      </c>
      <c r="Q91" t="s">
        <v>651</v>
      </c>
      <c r="R91" s="4" t="s">
        <v>24</v>
      </c>
      <c r="S91" t="s">
        <v>652</v>
      </c>
      <c r="T91" t="str">
        <f>IF(Table1[[#This Row],[discount_percentage]]&gt;=0.5,"yes","no")</f>
        <v>yes</v>
      </c>
      <c r="U91">
        <f>MROUND(Table1[[#This Row],[rating]],0.5)</f>
        <v>4</v>
      </c>
      <c r="V91" s="7">
        <f>Table1[[#This Row],[actual_price]]*Table1[[#This Row],[rating_count]]</f>
        <v>48513731</v>
      </c>
      <c r="W91" t="e" cm="1">
        <f t="array" ref="W91">IF(Table1[[#This Row],[actual_price]]&lt;200,"#200",if)</f>
        <v>#NAME?</v>
      </c>
      <c r="X91" t="str">
        <f>IF(Table1[[#This Row],[rating_count]]&lt;1000,"yes","no")</f>
        <v>no</v>
      </c>
      <c r="Y91" s="7">
        <f>K92*Table1[[#This Row],[rating_count]]</f>
        <v>245942046</v>
      </c>
    </row>
    <row r="92" spans="3:25" x14ac:dyDescent="0.25">
      <c r="C92" t="s">
        <v>653</v>
      </c>
      <c r="D92" t="s">
        <v>654</v>
      </c>
      <c r="E92" t="s">
        <v>17</v>
      </c>
      <c r="F92" s="8">
        <v>269</v>
      </c>
      <c r="G92" s="8" t="str">
        <f>IF(Table1[[#This Row],[actual_price]]&lt;200,"#200",IF(H91&lt;=500,"#200-#500","&gt;#500"))</f>
        <v>&gt;#500</v>
      </c>
      <c r="H92" s="8">
        <v>800</v>
      </c>
      <c r="I92" s="1">
        <v>0.66</v>
      </c>
      <c r="J92">
        <v>3.6</v>
      </c>
      <c r="K92" s="3">
        <v>10134</v>
      </c>
      <c r="L92" t="s">
        <v>12246</v>
      </c>
      <c r="M92" t="s">
        <v>655</v>
      </c>
      <c r="N92" t="s">
        <v>656</v>
      </c>
      <c r="O92" t="s">
        <v>657</v>
      </c>
      <c r="P92" t="s">
        <v>658</v>
      </c>
      <c r="Q92" t="s">
        <v>659</v>
      </c>
      <c r="R92" s="4" t="s">
        <v>24</v>
      </c>
      <c r="S92" t="s">
        <v>660</v>
      </c>
      <c r="T92" t="str">
        <f>IF(Table1[[#This Row],[discount_percentage]]&gt;=0.5,"yes","no")</f>
        <v>yes</v>
      </c>
      <c r="U92">
        <f>MROUND(Table1[[#This Row],[rating]],0.5)</f>
        <v>3.5</v>
      </c>
      <c r="V92" s="7">
        <f>Table1[[#This Row],[actual_price]]*Table1[[#This Row],[rating_count]]</f>
        <v>8107200</v>
      </c>
      <c r="W92" t="e" cm="1">
        <f t="array" ref="W92">IF(Table1[[#This Row],[actual_price]]&lt;200,"#200",if)</f>
        <v>#NAME?</v>
      </c>
      <c r="X92" t="str">
        <f>IF(Table1[[#This Row],[rating_count]]&lt;1000,"yes","no")</f>
        <v>no</v>
      </c>
      <c r="Y92" s="7">
        <f>K93*Table1[[#This Row],[rating_count]]</f>
        <v>353666466</v>
      </c>
    </row>
    <row r="93" spans="3:25" x14ac:dyDescent="0.25">
      <c r="C93" t="s">
        <v>661</v>
      </c>
      <c r="D93" t="s">
        <v>11424</v>
      </c>
      <c r="E93" t="s">
        <v>17</v>
      </c>
      <c r="F93" s="8">
        <v>24999</v>
      </c>
      <c r="G93" s="8" t="str">
        <f>IF(Table1[[#This Row],[actual_price]]&lt;200,"#200",IF(H92&lt;=500,"#200-#500","&gt;#500"))</f>
        <v>&gt;#500</v>
      </c>
      <c r="H93" s="8">
        <v>31999</v>
      </c>
      <c r="I93" s="1">
        <v>0.22</v>
      </c>
      <c r="J93">
        <v>4.2</v>
      </c>
      <c r="K93" s="3">
        <v>34899</v>
      </c>
      <c r="L93" t="s">
        <v>12247</v>
      </c>
      <c r="M93" t="s">
        <v>216</v>
      </c>
      <c r="N93" t="s">
        <v>217</v>
      </c>
      <c r="O93" t="s">
        <v>218</v>
      </c>
      <c r="P93" t="s">
        <v>219</v>
      </c>
      <c r="Q93" t="s">
        <v>220</v>
      </c>
      <c r="R93" s="4" t="s">
        <v>24</v>
      </c>
      <c r="S93" t="s">
        <v>662</v>
      </c>
      <c r="T93" t="str">
        <f>IF(Table1[[#This Row],[discount_percentage]]&gt;=0.5,"yes","no")</f>
        <v>no</v>
      </c>
      <c r="U93">
        <f>MROUND(Table1[[#This Row],[rating]],0.5)</f>
        <v>4</v>
      </c>
      <c r="V93" s="7">
        <f>Table1[[#This Row],[actual_price]]*Table1[[#This Row],[rating_count]]</f>
        <v>1116733101</v>
      </c>
      <c r="W93" t="e" cm="1">
        <f t="array" ref="W93">IF(Table1[[#This Row],[actual_price]]&lt;200,"#200",if)</f>
        <v>#NAME?</v>
      </c>
      <c r="X93" t="str">
        <f>IF(Table1[[#This Row],[rating_count]]&lt;1000,"yes","no")</f>
        <v>no</v>
      </c>
      <c r="Y93" s="7">
        <f>K94*Table1[[#This Row],[rating_count]]</f>
        <v>3293174337</v>
      </c>
    </row>
    <row r="94" spans="3:25" x14ac:dyDescent="0.25">
      <c r="C94" t="s">
        <v>663</v>
      </c>
      <c r="D94" t="s">
        <v>11425</v>
      </c>
      <c r="E94" t="s">
        <v>17</v>
      </c>
      <c r="F94" s="8">
        <v>299</v>
      </c>
      <c r="G94" s="8" t="str">
        <f>IF(Table1[[#This Row],[actual_price]]&lt;200,"#200",IF(H93&lt;=500,"#200-#500","&gt;#500"))</f>
        <v>&gt;#500</v>
      </c>
      <c r="H94" s="8">
        <v>699</v>
      </c>
      <c r="I94" s="1">
        <v>0.56999999999999995</v>
      </c>
      <c r="J94">
        <v>4.2</v>
      </c>
      <c r="K94" s="3">
        <v>94363</v>
      </c>
      <c r="L94" t="s">
        <v>45</v>
      </c>
      <c r="M94" t="s">
        <v>46</v>
      </c>
      <c r="N94" t="s">
        <v>47</v>
      </c>
      <c r="O94" t="s">
        <v>48</v>
      </c>
      <c r="P94" t="s">
        <v>49</v>
      </c>
      <c r="Q94" t="s">
        <v>50</v>
      </c>
      <c r="R94" s="4" t="s">
        <v>24</v>
      </c>
      <c r="S94" t="s">
        <v>664</v>
      </c>
      <c r="T94" t="str">
        <f>IF(Table1[[#This Row],[discount_percentage]]&gt;=0.5,"yes","no")</f>
        <v>yes</v>
      </c>
      <c r="U94">
        <f>MROUND(Table1[[#This Row],[rating]],0.5)</f>
        <v>4</v>
      </c>
      <c r="V94" s="7">
        <f>Table1[[#This Row],[actual_price]]*Table1[[#This Row],[rating_count]]</f>
        <v>65959737</v>
      </c>
      <c r="W94" t="e" cm="1">
        <f t="array" ref="W94">IF(Table1[[#This Row],[actual_price]]&lt;200,"#200",if)</f>
        <v>#NAME?</v>
      </c>
      <c r="X94" t="str">
        <f>IF(Table1[[#This Row],[rating_count]]&lt;1000,"yes","no")</f>
        <v>no</v>
      </c>
      <c r="Y94" s="7">
        <f>K95*Table1[[#This Row],[rating_count]]</f>
        <v>40104275</v>
      </c>
    </row>
    <row r="95" spans="3:25" x14ac:dyDescent="0.25">
      <c r="C95" t="s">
        <v>665</v>
      </c>
      <c r="D95" t="s">
        <v>666</v>
      </c>
      <c r="E95" t="s">
        <v>17</v>
      </c>
      <c r="F95" s="8">
        <v>199</v>
      </c>
      <c r="G95" s="8" t="str">
        <f>IF(Table1[[#This Row],[actual_price]]&lt;200,"#200",IF(H94&lt;=500,"#200-#500","&gt;#500"))</f>
        <v>&gt;#500</v>
      </c>
      <c r="H95" s="8">
        <v>999</v>
      </c>
      <c r="I95" s="1">
        <v>0.8</v>
      </c>
      <c r="J95">
        <v>4.0999999999999996</v>
      </c>
      <c r="K95" s="3">
        <v>425</v>
      </c>
      <c r="L95" t="s">
        <v>12248</v>
      </c>
      <c r="M95" t="s">
        <v>667</v>
      </c>
      <c r="N95" t="s">
        <v>668</v>
      </c>
      <c r="O95" t="s">
        <v>669</v>
      </c>
      <c r="P95" t="s">
        <v>670</v>
      </c>
      <c r="Q95" t="s">
        <v>671</v>
      </c>
      <c r="R95" s="4" t="s">
        <v>24</v>
      </c>
      <c r="S95" t="s">
        <v>672</v>
      </c>
      <c r="T95" t="str">
        <f>IF(Table1[[#This Row],[discount_percentage]]&gt;=0.5,"yes","no")</f>
        <v>yes</v>
      </c>
      <c r="U95">
        <f>MROUND(Table1[[#This Row],[rating]],0.5)</f>
        <v>4</v>
      </c>
      <c r="V95" s="7">
        <f>Table1[[#This Row],[actual_price]]*Table1[[#This Row],[rating_count]]</f>
        <v>424575</v>
      </c>
      <c r="W95" t="e" cm="1">
        <f t="array" ref="W95">IF(Table1[[#This Row],[actual_price]]&lt;200,"#200",if)</f>
        <v>#NAME?</v>
      </c>
      <c r="X95" t="str">
        <f>IF(Table1[[#This Row],[rating_count]]&lt;1000,"yes","no")</f>
        <v>yes</v>
      </c>
      <c r="Y95" s="7">
        <f>K96*Table1[[#This Row],[rating_count]]</f>
        <v>2830075</v>
      </c>
    </row>
    <row r="96" spans="3:25" x14ac:dyDescent="0.25">
      <c r="C96" t="s">
        <v>673</v>
      </c>
      <c r="D96" t="s">
        <v>11426</v>
      </c>
      <c r="E96" t="s">
        <v>17</v>
      </c>
      <c r="F96" s="8">
        <v>18990</v>
      </c>
      <c r="G96" s="8" t="str">
        <f>IF(Table1[[#This Row],[actual_price]]&lt;200,"#200",IF(H95&lt;=500,"#200-#500","&gt;#500"))</f>
        <v>&gt;#500</v>
      </c>
      <c r="H96" s="8">
        <v>40990</v>
      </c>
      <c r="I96" s="1">
        <v>0.54</v>
      </c>
      <c r="J96">
        <v>4.2</v>
      </c>
      <c r="K96" s="3">
        <v>6659</v>
      </c>
      <c r="L96" t="s">
        <v>12249</v>
      </c>
      <c r="M96" t="s">
        <v>674</v>
      </c>
      <c r="N96" t="s">
        <v>675</v>
      </c>
      <c r="O96" t="s">
        <v>676</v>
      </c>
      <c r="P96" t="s">
        <v>677</v>
      </c>
      <c r="Q96" t="s">
        <v>678</v>
      </c>
      <c r="R96" s="4" t="s">
        <v>24</v>
      </c>
      <c r="S96" t="s">
        <v>679</v>
      </c>
      <c r="T96" t="str">
        <f>IF(Table1[[#This Row],[discount_percentage]]&gt;=0.5,"yes","no")</f>
        <v>yes</v>
      </c>
      <c r="U96">
        <f>MROUND(Table1[[#This Row],[rating]],0.5)</f>
        <v>4</v>
      </c>
      <c r="V96" s="7">
        <f>Table1[[#This Row],[actual_price]]*Table1[[#This Row],[rating_count]]</f>
        <v>272952410</v>
      </c>
      <c r="W96" t="e" cm="1">
        <f t="array" ref="W96">IF(Table1[[#This Row],[actual_price]]&lt;200,"#200",if)</f>
        <v>#NAME?</v>
      </c>
      <c r="X96" t="str">
        <f>IF(Table1[[#This Row],[rating_count]]&lt;1000,"yes","no")</f>
        <v>no</v>
      </c>
      <c r="Y96" s="7">
        <f>K97*Table1[[#This Row],[rating_count]]</f>
        <v>13164843</v>
      </c>
    </row>
    <row r="97" spans="3:25" x14ac:dyDescent="0.25">
      <c r="C97" t="s">
        <v>680</v>
      </c>
      <c r="D97" t="s">
        <v>681</v>
      </c>
      <c r="E97" t="s">
        <v>17</v>
      </c>
      <c r="F97" s="8">
        <v>290</v>
      </c>
      <c r="G97" s="8" t="str">
        <f>IF(Table1[[#This Row],[actual_price]]&lt;200,"#200",IF(H96&lt;=500,"#200-#500","&gt;#500"))</f>
        <v>&gt;#500</v>
      </c>
      <c r="H97" s="8">
        <v>349</v>
      </c>
      <c r="I97" s="1">
        <v>0.17</v>
      </c>
      <c r="J97">
        <v>3.7</v>
      </c>
      <c r="K97" s="3">
        <v>1977</v>
      </c>
      <c r="L97" t="s">
        <v>682</v>
      </c>
      <c r="M97" t="s">
        <v>683</v>
      </c>
      <c r="N97" t="s">
        <v>684</v>
      </c>
      <c r="O97" t="s">
        <v>685</v>
      </c>
      <c r="P97" t="s">
        <v>686</v>
      </c>
      <c r="Q97" t="s">
        <v>687</v>
      </c>
      <c r="R97" s="4" t="s">
        <v>24</v>
      </c>
      <c r="S97" t="s">
        <v>688</v>
      </c>
      <c r="T97" t="str">
        <f>IF(Table1[[#This Row],[discount_percentage]]&gt;=0.5,"yes","no")</f>
        <v>no</v>
      </c>
      <c r="U97">
        <f>MROUND(Table1[[#This Row],[rating]],0.5)</f>
        <v>3.5</v>
      </c>
      <c r="V97" s="7">
        <f>Table1[[#This Row],[actual_price]]*Table1[[#This Row],[rating_count]]</f>
        <v>689973</v>
      </c>
      <c r="W97" t="e" cm="1">
        <f t="array" ref="W97">IF(Table1[[#This Row],[actual_price]]&lt;200,"#200",if)</f>
        <v>#NAME?</v>
      </c>
      <c r="X97" t="str">
        <f>IF(Table1[[#This Row],[rating_count]]&lt;1000,"yes","no")</f>
        <v>no</v>
      </c>
      <c r="Y97" s="7">
        <f>K98*Table1[[#This Row],[rating_count]]</f>
        <v>2133183</v>
      </c>
    </row>
    <row r="98" spans="3:25" x14ac:dyDescent="0.25">
      <c r="C98" t="s">
        <v>689</v>
      </c>
      <c r="D98" t="s">
        <v>11427</v>
      </c>
      <c r="E98" t="s">
        <v>17</v>
      </c>
      <c r="F98" s="8">
        <v>249</v>
      </c>
      <c r="G98" s="8" t="str">
        <f>IF(Table1[[#This Row],[actual_price]]&lt;200,"#200",IF(H97&lt;=500,"#200-#500","&gt;#500"))</f>
        <v>#200-#500</v>
      </c>
      <c r="H98" s="8">
        <v>799</v>
      </c>
      <c r="I98" s="1">
        <v>0.69</v>
      </c>
      <c r="J98">
        <v>3.8</v>
      </c>
      <c r="K98" s="3">
        <v>1079</v>
      </c>
      <c r="L98" t="s">
        <v>12250</v>
      </c>
      <c r="M98" t="s">
        <v>690</v>
      </c>
      <c r="N98" t="s">
        <v>691</v>
      </c>
      <c r="O98" t="s">
        <v>692</v>
      </c>
      <c r="P98" t="s">
        <v>693</v>
      </c>
      <c r="Q98" t="s">
        <v>694</v>
      </c>
      <c r="R98" s="4" t="s">
        <v>24</v>
      </c>
      <c r="S98" t="s">
        <v>695</v>
      </c>
      <c r="T98" t="str">
        <f>IF(Table1[[#This Row],[discount_percentage]]&gt;=0.5,"yes","no")</f>
        <v>yes</v>
      </c>
      <c r="U98">
        <f>MROUND(Table1[[#This Row],[rating]],0.5)</f>
        <v>4</v>
      </c>
      <c r="V98" s="7">
        <f>Table1[[#This Row],[actual_price]]*Table1[[#This Row],[rating_count]]</f>
        <v>862121</v>
      </c>
      <c r="W98" t="e" cm="1">
        <f t="array" ref="W98">IF(Table1[[#This Row],[actual_price]]&lt;200,"#200",if)</f>
        <v>#NAME?</v>
      </c>
      <c r="X98" t="str">
        <f>IF(Table1[[#This Row],[rating_count]]&lt;1000,"yes","no")</f>
        <v>no</v>
      </c>
      <c r="Y98" s="7">
        <f>K99*Table1[[#This Row],[rating_count]]</f>
        <v>1183663</v>
      </c>
    </row>
    <row r="99" spans="3:25" x14ac:dyDescent="0.25">
      <c r="C99" t="s">
        <v>696</v>
      </c>
      <c r="D99" t="s">
        <v>697</v>
      </c>
      <c r="E99" t="s">
        <v>17</v>
      </c>
      <c r="F99" s="8">
        <v>345</v>
      </c>
      <c r="G99" s="8" t="str">
        <f>IF(Table1[[#This Row],[actual_price]]&lt;200,"#200",IF(H98&lt;=500,"#200-#500","&gt;#500"))</f>
        <v>&gt;#500</v>
      </c>
      <c r="H99" s="8">
        <v>999</v>
      </c>
      <c r="I99" s="1">
        <v>0.65</v>
      </c>
      <c r="J99">
        <v>3.7</v>
      </c>
      <c r="K99" s="3">
        <v>1097</v>
      </c>
      <c r="L99" t="s">
        <v>12251</v>
      </c>
      <c r="M99" t="s">
        <v>698</v>
      </c>
      <c r="N99" t="s">
        <v>699</v>
      </c>
      <c r="O99" t="s">
        <v>700</v>
      </c>
      <c r="P99" t="s">
        <v>701</v>
      </c>
      <c r="Q99" t="s">
        <v>702</v>
      </c>
      <c r="R99" s="4" t="s">
        <v>24</v>
      </c>
      <c r="S99" t="s">
        <v>703</v>
      </c>
      <c r="T99" t="str">
        <f>IF(Table1[[#This Row],[discount_percentage]]&gt;=0.5,"yes","no")</f>
        <v>yes</v>
      </c>
      <c r="U99">
        <f>MROUND(Table1[[#This Row],[rating]],0.5)</f>
        <v>3.5</v>
      </c>
      <c r="V99" s="7">
        <f>Table1[[#This Row],[actual_price]]*Table1[[#This Row],[rating_count]]</f>
        <v>1095903</v>
      </c>
      <c r="W99" t="e" cm="1">
        <f t="array" ref="W99">IF(Table1[[#This Row],[actual_price]]&lt;200,"#200",if)</f>
        <v>#NAME?</v>
      </c>
      <c r="X99" t="str">
        <f>IF(Table1[[#This Row],[rating_count]]&lt;1000,"yes","no")</f>
        <v>no</v>
      </c>
      <c r="Y99" s="7">
        <f>K100*Table1[[#This Row],[rating_count]]</f>
        <v>24594740</v>
      </c>
    </row>
    <row r="100" spans="3:25" x14ac:dyDescent="0.25">
      <c r="C100" t="s">
        <v>704</v>
      </c>
      <c r="D100" t="s">
        <v>705</v>
      </c>
      <c r="E100" t="s">
        <v>17</v>
      </c>
      <c r="F100" s="8">
        <v>1099</v>
      </c>
      <c r="G100" s="8" t="str">
        <f>IF(Table1[[#This Row],[actual_price]]&lt;200,"#200",IF(H99&lt;=500,"#200-#500","&gt;#500"))</f>
        <v>&gt;#500</v>
      </c>
      <c r="H100" s="8">
        <v>1899</v>
      </c>
      <c r="I100" s="1">
        <v>0.42</v>
      </c>
      <c r="J100">
        <v>4.5</v>
      </c>
      <c r="K100" s="3">
        <v>22420</v>
      </c>
      <c r="L100" t="s">
        <v>12252</v>
      </c>
      <c r="M100" t="s">
        <v>706</v>
      </c>
      <c r="N100" t="s">
        <v>707</v>
      </c>
      <c r="O100" t="s">
        <v>708</v>
      </c>
      <c r="P100" t="s">
        <v>709</v>
      </c>
      <c r="Q100" t="s">
        <v>710</v>
      </c>
      <c r="R100" s="4" t="s">
        <v>24</v>
      </c>
      <c r="S100" t="s">
        <v>711</v>
      </c>
      <c r="T100" t="str">
        <f>IF(Table1[[#This Row],[discount_percentage]]&gt;=0.5,"yes","no")</f>
        <v>no</v>
      </c>
      <c r="U100">
        <f>MROUND(Table1[[#This Row],[rating]],0.5)</f>
        <v>4.5</v>
      </c>
      <c r="V100" s="7">
        <f>Table1[[#This Row],[actual_price]]*Table1[[#This Row],[rating_count]]</f>
        <v>42575580</v>
      </c>
      <c r="W100" t="e" cm="1">
        <f t="array" ref="W100">IF(Table1[[#This Row],[actual_price]]&lt;200,"#200",if)</f>
        <v>#NAME?</v>
      </c>
      <c r="X100" t="str">
        <f>IF(Table1[[#This Row],[rating_count]]&lt;1000,"yes","no")</f>
        <v>no</v>
      </c>
      <c r="Y100" s="7">
        <f>K101*Table1[[#This Row],[rating_count]]</f>
        <v>23428900</v>
      </c>
    </row>
    <row r="101" spans="3:25" x14ac:dyDescent="0.25">
      <c r="C101" t="s">
        <v>712</v>
      </c>
      <c r="D101" t="s">
        <v>11428</v>
      </c>
      <c r="E101" t="s">
        <v>17</v>
      </c>
      <c r="F101" s="8">
        <v>719</v>
      </c>
      <c r="G101" s="8" t="str">
        <f>IF(Table1[[#This Row],[actual_price]]&lt;200,"#200",IF(H100&lt;=500,"#200-#500","&gt;#500"))</f>
        <v>&gt;#500</v>
      </c>
      <c r="H101" s="8">
        <v>1499</v>
      </c>
      <c r="I101" s="1">
        <v>0.52</v>
      </c>
      <c r="J101">
        <v>4.0999999999999996</v>
      </c>
      <c r="K101" s="3">
        <v>1045</v>
      </c>
      <c r="L101" t="s">
        <v>12253</v>
      </c>
      <c r="M101" t="s">
        <v>713</v>
      </c>
      <c r="N101" t="s">
        <v>714</v>
      </c>
      <c r="O101" t="s">
        <v>715</v>
      </c>
      <c r="P101" t="s">
        <v>716</v>
      </c>
      <c r="Q101" t="s">
        <v>717</v>
      </c>
      <c r="R101" s="4" t="s">
        <v>24</v>
      </c>
      <c r="S101" t="s">
        <v>718</v>
      </c>
      <c r="T101" t="str">
        <f>IF(Table1[[#This Row],[discount_percentage]]&gt;=0.5,"yes","no")</f>
        <v>yes</v>
      </c>
      <c r="U101">
        <f>MROUND(Table1[[#This Row],[rating]],0.5)</f>
        <v>4</v>
      </c>
      <c r="V101" s="7">
        <f>Table1[[#This Row],[actual_price]]*Table1[[#This Row],[rating_count]]</f>
        <v>1566455</v>
      </c>
      <c r="W101" t="e" cm="1">
        <f t="array" ref="W101">IF(Table1[[#This Row],[actual_price]]&lt;200,"#200",if)</f>
        <v>#NAME?</v>
      </c>
      <c r="X101" t="str">
        <f>IF(Table1[[#This Row],[rating_count]]&lt;1000,"yes","no")</f>
        <v>no</v>
      </c>
      <c r="Y101" s="7">
        <f>K102*Table1[[#This Row],[rating_count]]</f>
        <v>4331525</v>
      </c>
    </row>
    <row r="102" spans="3:25" x14ac:dyDescent="0.25">
      <c r="C102" t="s">
        <v>719</v>
      </c>
      <c r="D102" t="s">
        <v>11429</v>
      </c>
      <c r="E102" t="s">
        <v>17</v>
      </c>
      <c r="F102" s="8">
        <v>349</v>
      </c>
      <c r="G102" s="8" t="str">
        <f>IF(Table1[[#This Row],[actual_price]]&lt;200,"#200",IF(H101&lt;=500,"#200-#500","&gt;#500"))</f>
        <v>&gt;#500</v>
      </c>
      <c r="H102" s="8">
        <v>1499</v>
      </c>
      <c r="I102" s="1">
        <v>0.77</v>
      </c>
      <c r="J102">
        <v>4.3</v>
      </c>
      <c r="K102" s="3">
        <v>4145</v>
      </c>
      <c r="L102" t="s">
        <v>12254</v>
      </c>
      <c r="M102" t="s">
        <v>720</v>
      </c>
      <c r="N102" t="s">
        <v>721</v>
      </c>
      <c r="O102" t="s">
        <v>722</v>
      </c>
      <c r="P102" t="s">
        <v>723</v>
      </c>
      <c r="Q102" t="s">
        <v>724</v>
      </c>
      <c r="R102" s="4" t="s">
        <v>24</v>
      </c>
      <c r="S102" t="s">
        <v>725</v>
      </c>
      <c r="T102" t="str">
        <f>IF(Table1[[#This Row],[discount_percentage]]&gt;=0.5,"yes","no")</f>
        <v>yes</v>
      </c>
      <c r="U102">
        <f>MROUND(Table1[[#This Row],[rating]],0.5)</f>
        <v>4.5</v>
      </c>
      <c r="V102" s="7">
        <f>Table1[[#This Row],[actual_price]]*Table1[[#This Row],[rating_count]]</f>
        <v>6213355</v>
      </c>
      <c r="W102" t="e" cm="1">
        <f t="array" ref="W102">IF(Table1[[#This Row],[actual_price]]&lt;200,"#200",if)</f>
        <v>#NAME?</v>
      </c>
      <c r="X102" t="str">
        <f>IF(Table1[[#This Row],[rating_count]]&lt;1000,"yes","no")</f>
        <v>no</v>
      </c>
      <c r="Y102" s="7">
        <f>K103*Table1[[#This Row],[rating_count]]</f>
        <v>27137315</v>
      </c>
    </row>
    <row r="103" spans="3:25" x14ac:dyDescent="0.25">
      <c r="C103" t="s">
        <v>726</v>
      </c>
      <c r="D103" t="s">
        <v>11430</v>
      </c>
      <c r="E103" t="s">
        <v>17</v>
      </c>
      <c r="F103" s="8">
        <v>849</v>
      </c>
      <c r="G103" s="8" t="str">
        <f>IF(Table1[[#This Row],[actual_price]]&lt;200,"#200",IF(H102&lt;=500,"#200-#500","&gt;#500"))</f>
        <v>&gt;#500</v>
      </c>
      <c r="H103" s="8">
        <v>1809</v>
      </c>
      <c r="I103" s="1">
        <v>0.53</v>
      </c>
      <c r="J103">
        <v>4.3</v>
      </c>
      <c r="K103" s="3">
        <v>6547</v>
      </c>
      <c r="L103" t="s">
        <v>399</v>
      </c>
      <c r="M103" t="s">
        <v>727</v>
      </c>
      <c r="N103" t="s">
        <v>728</v>
      </c>
      <c r="O103" t="s">
        <v>729</v>
      </c>
      <c r="P103" t="s">
        <v>730</v>
      </c>
      <c r="Q103" t="s">
        <v>731</v>
      </c>
      <c r="R103" s="4" t="s">
        <v>24</v>
      </c>
      <c r="S103" t="s">
        <v>732</v>
      </c>
      <c r="T103" t="str">
        <f>IF(Table1[[#This Row],[discount_percentage]]&gt;=0.5,"yes","no")</f>
        <v>yes</v>
      </c>
      <c r="U103">
        <f>MROUND(Table1[[#This Row],[rating]],0.5)</f>
        <v>4.5</v>
      </c>
      <c r="V103" s="7">
        <f>Table1[[#This Row],[actual_price]]*Table1[[#This Row],[rating_count]]</f>
        <v>11843523</v>
      </c>
      <c r="W103" t="e" cm="1">
        <f t="array" ref="W103">IF(Table1[[#This Row],[actual_price]]&lt;200,"#200",if)</f>
        <v>#NAME?</v>
      </c>
      <c r="X103" t="str">
        <f>IF(Table1[[#This Row],[rating_count]]&lt;1000,"yes","no")</f>
        <v>no</v>
      </c>
      <c r="Y103" s="7">
        <f>K104*Table1[[#This Row],[rating_count]]</f>
        <v>10396636</v>
      </c>
    </row>
    <row r="104" spans="3:25" x14ac:dyDescent="0.25">
      <c r="C104" t="s">
        <v>733</v>
      </c>
      <c r="D104" t="s">
        <v>11431</v>
      </c>
      <c r="E104" t="s">
        <v>17</v>
      </c>
      <c r="F104" s="8">
        <v>299</v>
      </c>
      <c r="G104" s="8" t="str">
        <f>IF(Table1[[#This Row],[actual_price]]&lt;200,"#200",IF(H103&lt;=500,"#200-#500","&gt;#500"))</f>
        <v>&gt;#500</v>
      </c>
      <c r="H104" s="8">
        <v>899</v>
      </c>
      <c r="I104" s="1">
        <v>0.67</v>
      </c>
      <c r="J104">
        <v>4</v>
      </c>
      <c r="K104" s="3">
        <v>1588</v>
      </c>
      <c r="L104" t="s">
        <v>734</v>
      </c>
      <c r="M104" t="s">
        <v>735</v>
      </c>
      <c r="N104" t="s">
        <v>736</v>
      </c>
      <c r="O104" t="s">
        <v>737</v>
      </c>
      <c r="P104" t="s">
        <v>738</v>
      </c>
      <c r="Q104" t="s">
        <v>739</v>
      </c>
      <c r="R104" s="4" t="s">
        <v>24</v>
      </c>
      <c r="S104" t="s">
        <v>740</v>
      </c>
      <c r="T104" t="str">
        <f>IF(Table1[[#This Row],[discount_percentage]]&gt;=0.5,"yes","no")</f>
        <v>yes</v>
      </c>
      <c r="U104">
        <f>MROUND(Table1[[#This Row],[rating]],0.5)</f>
        <v>4</v>
      </c>
      <c r="V104" s="7">
        <f>Table1[[#This Row],[actual_price]]*Table1[[#This Row],[rating_count]]</f>
        <v>1427612</v>
      </c>
      <c r="W104" t="e" cm="1">
        <f t="array" ref="W104">IF(Table1[[#This Row],[actual_price]]&lt;200,"#200",if)</f>
        <v>#NAME?</v>
      </c>
      <c r="X104" t="str">
        <f>IF(Table1[[#This Row],[rating_count]]&lt;1000,"yes","no")</f>
        <v>no</v>
      </c>
      <c r="Y104" s="7">
        <f>K105*Table1[[#This Row],[rating_count]]</f>
        <v>52149920</v>
      </c>
    </row>
    <row r="105" spans="3:25" x14ac:dyDescent="0.25">
      <c r="C105" t="s">
        <v>741</v>
      </c>
      <c r="D105" t="s">
        <v>11432</v>
      </c>
      <c r="E105" t="s">
        <v>17</v>
      </c>
      <c r="F105" s="8">
        <v>21999</v>
      </c>
      <c r="G105" s="8" t="str">
        <f>IF(Table1[[#This Row],[actual_price]]&lt;200,"#200",IF(H104&lt;=500,"#200-#500","&gt;#500"))</f>
        <v>&gt;#500</v>
      </c>
      <c r="H105" s="8">
        <v>29999</v>
      </c>
      <c r="I105" s="1">
        <v>0.27</v>
      </c>
      <c r="J105">
        <v>4.2</v>
      </c>
      <c r="K105" s="3">
        <v>32840</v>
      </c>
      <c r="L105" t="s">
        <v>12255</v>
      </c>
      <c r="M105" t="s">
        <v>145</v>
      </c>
      <c r="N105" t="s">
        <v>146</v>
      </c>
      <c r="O105" t="s">
        <v>147</v>
      </c>
      <c r="P105" t="s">
        <v>148</v>
      </c>
      <c r="Q105" t="s">
        <v>742</v>
      </c>
      <c r="R105" s="4" t="s">
        <v>24</v>
      </c>
      <c r="S105" t="s">
        <v>743</v>
      </c>
      <c r="T105" t="str">
        <f>IF(Table1[[#This Row],[discount_percentage]]&gt;=0.5,"yes","no")</f>
        <v>no</v>
      </c>
      <c r="U105">
        <f>MROUND(Table1[[#This Row],[rating]],0.5)</f>
        <v>4</v>
      </c>
      <c r="V105" s="7">
        <f>Table1[[#This Row],[actual_price]]*Table1[[#This Row],[rating_count]]</f>
        <v>985167160</v>
      </c>
      <c r="W105" t="e" cm="1">
        <f t="array" ref="W105">IF(Table1[[#This Row],[actual_price]]&lt;200,"#200",if)</f>
        <v>#NAME?</v>
      </c>
      <c r="X105" t="str">
        <f>IF(Table1[[#This Row],[rating_count]]&lt;1000,"yes","no")</f>
        <v>no</v>
      </c>
      <c r="Y105" s="7">
        <f>K106*Table1[[#This Row],[rating_count]]</f>
        <v>430860800</v>
      </c>
    </row>
    <row r="106" spans="3:25" x14ac:dyDescent="0.25">
      <c r="C106" t="s">
        <v>744</v>
      </c>
      <c r="D106" t="s">
        <v>11433</v>
      </c>
      <c r="E106" t="s">
        <v>17</v>
      </c>
      <c r="F106" s="8">
        <v>349</v>
      </c>
      <c r="G106" s="8" t="str">
        <f>IF(Table1[[#This Row],[actual_price]]&lt;200,"#200",IF(H105&lt;=500,"#200-#500","&gt;#500"))</f>
        <v>&gt;#500</v>
      </c>
      <c r="H106" s="8">
        <v>999</v>
      </c>
      <c r="I106" s="1">
        <v>0.65</v>
      </c>
      <c r="J106">
        <v>4.2</v>
      </c>
      <c r="K106" s="3">
        <v>13120</v>
      </c>
      <c r="L106" t="s">
        <v>745</v>
      </c>
      <c r="M106" t="s">
        <v>746</v>
      </c>
      <c r="N106" t="s">
        <v>747</v>
      </c>
      <c r="O106" t="s">
        <v>748</v>
      </c>
      <c r="P106" t="s">
        <v>749</v>
      </c>
      <c r="Q106" t="s">
        <v>750</v>
      </c>
      <c r="R106" s="4" t="s">
        <v>24</v>
      </c>
      <c r="S106" t="s">
        <v>751</v>
      </c>
      <c r="T106" t="str">
        <f>IF(Table1[[#This Row],[discount_percentage]]&gt;=0.5,"yes","no")</f>
        <v>yes</v>
      </c>
      <c r="U106">
        <f>MROUND(Table1[[#This Row],[rating]],0.5)</f>
        <v>4</v>
      </c>
      <c r="V106" s="7">
        <f>Table1[[#This Row],[actual_price]]*Table1[[#This Row],[rating_count]]</f>
        <v>13106880</v>
      </c>
      <c r="W106" t="e" cm="1">
        <f t="array" ref="W106">IF(Table1[[#This Row],[actual_price]]&lt;200,"#200",if)</f>
        <v>#NAME?</v>
      </c>
      <c r="X106" t="str">
        <f>IF(Table1[[#This Row],[rating_count]]&lt;1000,"yes","no")</f>
        <v>no</v>
      </c>
      <c r="Y106" s="7">
        <f>K107*Table1[[#This Row],[rating_count]]</f>
        <v>36814720</v>
      </c>
    </row>
    <row r="107" spans="3:25" x14ac:dyDescent="0.25">
      <c r="C107" t="s">
        <v>752</v>
      </c>
      <c r="D107" t="s">
        <v>11434</v>
      </c>
      <c r="E107" t="s">
        <v>17</v>
      </c>
      <c r="F107" s="8">
        <v>399</v>
      </c>
      <c r="G107" s="8" t="str">
        <f>IF(Table1[[#This Row],[actual_price]]&lt;200,"#200",IF(H106&lt;=500,"#200-#500","&gt;#500"))</f>
        <v>&gt;#500</v>
      </c>
      <c r="H107" s="8">
        <v>999</v>
      </c>
      <c r="I107" s="1">
        <v>0.6</v>
      </c>
      <c r="J107">
        <v>4.3</v>
      </c>
      <c r="K107" s="3">
        <v>2806</v>
      </c>
      <c r="L107" t="s">
        <v>12256</v>
      </c>
      <c r="M107" t="s">
        <v>753</v>
      </c>
      <c r="N107" t="s">
        <v>754</v>
      </c>
      <c r="O107" t="s">
        <v>755</v>
      </c>
      <c r="P107" t="s">
        <v>756</v>
      </c>
      <c r="Q107" t="s">
        <v>757</v>
      </c>
      <c r="R107" s="4" t="s">
        <v>24</v>
      </c>
      <c r="S107" t="s">
        <v>758</v>
      </c>
      <c r="T107" t="str">
        <f>IF(Table1[[#This Row],[discount_percentage]]&gt;=0.5,"yes","no")</f>
        <v>yes</v>
      </c>
      <c r="U107">
        <f>MROUND(Table1[[#This Row],[rating]],0.5)</f>
        <v>4.5</v>
      </c>
      <c r="V107" s="7">
        <f>Table1[[#This Row],[actual_price]]*Table1[[#This Row],[rating_count]]</f>
        <v>2803194</v>
      </c>
      <c r="W107" t="e" cm="1">
        <f t="array" ref="W107">IF(Table1[[#This Row],[actual_price]]&lt;200,"#200",if)</f>
        <v>#NAME?</v>
      </c>
      <c r="X107" t="str">
        <f>IF(Table1[[#This Row],[rating_count]]&lt;1000,"yes","no")</f>
        <v>no</v>
      </c>
      <c r="Y107" s="7">
        <f>K108*Table1[[#This Row],[rating_count]]</f>
        <v>68098814</v>
      </c>
    </row>
    <row r="108" spans="3:25" x14ac:dyDescent="0.25">
      <c r="C108" t="s">
        <v>759</v>
      </c>
      <c r="D108" t="s">
        <v>11435</v>
      </c>
      <c r="E108" t="s">
        <v>17</v>
      </c>
      <c r="F108" s="8">
        <v>449</v>
      </c>
      <c r="G108" s="8" t="str">
        <f>IF(Table1[[#This Row],[actual_price]]&lt;200,"#200",IF(H107&lt;=500,"#200-#500","&gt;#500"))</f>
        <v>&gt;#500</v>
      </c>
      <c r="H108" s="8">
        <v>1299</v>
      </c>
      <c r="I108" s="1">
        <v>0.65</v>
      </c>
      <c r="J108">
        <v>4.2</v>
      </c>
      <c r="K108" s="3">
        <v>24269</v>
      </c>
      <c r="L108" t="s">
        <v>12257</v>
      </c>
      <c r="M108" t="s">
        <v>19</v>
      </c>
      <c r="N108" t="s">
        <v>20</v>
      </c>
      <c r="O108" t="s">
        <v>21</v>
      </c>
      <c r="P108" t="s">
        <v>22</v>
      </c>
      <c r="Q108" t="s">
        <v>23</v>
      </c>
      <c r="R108" s="4" t="s">
        <v>24</v>
      </c>
      <c r="S108" t="s">
        <v>760</v>
      </c>
      <c r="T108" t="str">
        <f>IF(Table1[[#This Row],[discount_percentage]]&gt;=0.5,"yes","no")</f>
        <v>yes</v>
      </c>
      <c r="U108">
        <f>MROUND(Table1[[#This Row],[rating]],0.5)</f>
        <v>4</v>
      </c>
      <c r="V108" s="7">
        <f>Table1[[#This Row],[actual_price]]*Table1[[#This Row],[rating_count]]</f>
        <v>31525431</v>
      </c>
      <c r="W108" t="e" cm="1">
        <f t="array" ref="W108">IF(Table1[[#This Row],[actual_price]]&lt;200,"#200",if)</f>
        <v>#NAME?</v>
      </c>
      <c r="X108" t="str">
        <f>IF(Table1[[#This Row],[rating_count]]&lt;1000,"yes","no")</f>
        <v>no</v>
      </c>
      <c r="Y108" s="7">
        <f>K109*Table1[[#This Row],[rating_count]]</f>
        <v>18590054</v>
      </c>
    </row>
    <row r="109" spans="3:25" x14ac:dyDescent="0.25">
      <c r="C109" t="s">
        <v>761</v>
      </c>
      <c r="D109" t="s">
        <v>11436</v>
      </c>
      <c r="E109" t="s">
        <v>17</v>
      </c>
      <c r="F109" s="8">
        <v>299</v>
      </c>
      <c r="G109" s="8" t="str">
        <f>IF(Table1[[#This Row],[actual_price]]&lt;200,"#200",IF(H108&lt;=500,"#200-#500","&gt;#500"))</f>
        <v>&gt;#500</v>
      </c>
      <c r="H109" s="8">
        <v>999</v>
      </c>
      <c r="I109" s="1">
        <v>0.7</v>
      </c>
      <c r="J109">
        <v>4.3</v>
      </c>
      <c r="K109" s="3">
        <v>766</v>
      </c>
      <c r="L109" t="s">
        <v>762</v>
      </c>
      <c r="M109" t="s">
        <v>763</v>
      </c>
      <c r="N109" t="s">
        <v>764</v>
      </c>
      <c r="O109" t="s">
        <v>765</v>
      </c>
      <c r="P109" t="s">
        <v>766</v>
      </c>
      <c r="Q109" t="s">
        <v>767</v>
      </c>
      <c r="R109" s="4" t="s">
        <v>24</v>
      </c>
      <c r="S109" t="s">
        <v>768</v>
      </c>
      <c r="T109" t="str">
        <f>IF(Table1[[#This Row],[discount_percentage]]&gt;=0.5,"yes","no")</f>
        <v>yes</v>
      </c>
      <c r="U109">
        <f>MROUND(Table1[[#This Row],[rating]],0.5)</f>
        <v>4.5</v>
      </c>
      <c r="V109" s="7">
        <f>Table1[[#This Row],[actual_price]]*Table1[[#This Row],[rating_count]]</f>
        <v>765234</v>
      </c>
      <c r="W109" t="e" cm="1">
        <f t="array" ref="W109">IF(Table1[[#This Row],[actual_price]]&lt;200,"#200",if)</f>
        <v>#NAME?</v>
      </c>
      <c r="X109" t="str">
        <f>IF(Table1[[#This Row],[rating_count]]&lt;1000,"yes","no")</f>
        <v>yes</v>
      </c>
      <c r="Y109" s="7">
        <f>K110*Table1[[#This Row],[rating_count]]</f>
        <v>2747642</v>
      </c>
    </row>
    <row r="110" spans="3:25" x14ac:dyDescent="0.25">
      <c r="C110" t="s">
        <v>769</v>
      </c>
      <c r="D110" t="s">
        <v>11437</v>
      </c>
      <c r="E110" t="s">
        <v>17</v>
      </c>
      <c r="F110" s="8">
        <v>37999</v>
      </c>
      <c r="G110" s="8" t="str">
        <f>IF(Table1[[#This Row],[actual_price]]&lt;200,"#200",IF(H109&lt;=500,"#200-#500","&gt;#500"))</f>
        <v>&gt;#500</v>
      </c>
      <c r="H110" s="8">
        <v>65000</v>
      </c>
      <c r="I110" s="1">
        <v>0.42</v>
      </c>
      <c r="J110">
        <v>4.3</v>
      </c>
      <c r="K110" s="3">
        <v>3587</v>
      </c>
      <c r="L110" t="s">
        <v>12258</v>
      </c>
      <c r="M110" t="s">
        <v>770</v>
      </c>
      <c r="N110" t="s">
        <v>771</v>
      </c>
      <c r="O110" t="s">
        <v>772</v>
      </c>
      <c r="P110" t="s">
        <v>773</v>
      </c>
      <c r="Q110" t="s">
        <v>774</v>
      </c>
      <c r="R110" s="4" t="s">
        <v>24</v>
      </c>
      <c r="S110" t="s">
        <v>775</v>
      </c>
      <c r="T110" t="str">
        <f>IF(Table1[[#This Row],[discount_percentage]]&gt;=0.5,"yes","no")</f>
        <v>no</v>
      </c>
      <c r="U110">
        <f>MROUND(Table1[[#This Row],[rating]],0.5)</f>
        <v>4.5</v>
      </c>
      <c r="V110" s="7">
        <f>Table1[[#This Row],[actual_price]]*Table1[[#This Row],[rating_count]]</f>
        <v>233155000</v>
      </c>
      <c r="W110" t="e" cm="1">
        <f t="array" ref="W110">IF(Table1[[#This Row],[actual_price]]&lt;200,"#200",if)</f>
        <v>#NAME?</v>
      </c>
      <c r="X110" t="str">
        <f>IF(Table1[[#This Row],[rating_count]]&lt;1000,"yes","no")</f>
        <v>no</v>
      </c>
      <c r="Y110" s="7">
        <f>K111*Table1[[#This Row],[rating_count]]</f>
        <v>89212277</v>
      </c>
    </row>
    <row r="111" spans="3:25" x14ac:dyDescent="0.25">
      <c r="C111" t="s">
        <v>776</v>
      </c>
      <c r="D111" t="s">
        <v>11438</v>
      </c>
      <c r="E111" t="s">
        <v>17</v>
      </c>
      <c r="F111" s="8">
        <v>99</v>
      </c>
      <c r="G111" s="8" t="str">
        <f>IF(Table1[[#This Row],[actual_price]]&lt;200,"#200",IF(H110&lt;=500,"#200-#500","&gt;#500"))</f>
        <v>&gt;#500</v>
      </c>
      <c r="H111" s="8">
        <v>800</v>
      </c>
      <c r="I111" s="1">
        <v>0.88</v>
      </c>
      <c r="J111">
        <v>3.9</v>
      </c>
      <c r="K111" s="3">
        <v>24871</v>
      </c>
      <c r="L111" t="s">
        <v>777</v>
      </c>
      <c r="M111" t="s">
        <v>61</v>
      </c>
      <c r="N111" t="s">
        <v>62</v>
      </c>
      <c r="O111" t="s">
        <v>63</v>
      </c>
      <c r="P111" t="s">
        <v>64</v>
      </c>
      <c r="Q111" t="s">
        <v>778</v>
      </c>
      <c r="R111" s="4" t="s">
        <v>24</v>
      </c>
      <c r="S111" t="s">
        <v>779</v>
      </c>
      <c r="T111" t="str">
        <f>IF(Table1[[#This Row],[discount_percentage]]&gt;=0.5,"yes","no")</f>
        <v>yes</v>
      </c>
      <c r="U111">
        <f>MROUND(Table1[[#This Row],[rating]],0.5)</f>
        <v>4</v>
      </c>
      <c r="V111" s="7">
        <f>Table1[[#This Row],[actual_price]]*Table1[[#This Row],[rating_count]]</f>
        <v>19896800</v>
      </c>
      <c r="W111" t="e" cm="1">
        <f t="array" ref="W111">IF(Table1[[#This Row],[actual_price]]&lt;200,"#200",if)</f>
        <v>#NAME?</v>
      </c>
      <c r="X111" t="str">
        <f>IF(Table1[[#This Row],[rating_count]]&lt;1000,"yes","no")</f>
        <v>no</v>
      </c>
      <c r="Y111" s="7">
        <f>K112*Table1[[#This Row],[rating_count]]</f>
        <v>64192051</v>
      </c>
    </row>
    <row r="112" spans="3:25" x14ac:dyDescent="0.25">
      <c r="C112" t="s">
        <v>780</v>
      </c>
      <c r="D112" t="s">
        <v>11439</v>
      </c>
      <c r="E112" t="s">
        <v>17</v>
      </c>
      <c r="F112" s="8">
        <v>7390</v>
      </c>
      <c r="G112" s="8" t="str">
        <f>IF(Table1[[#This Row],[actual_price]]&lt;200,"#200",IF(H111&lt;=500,"#200-#500","&gt;#500"))</f>
        <v>&gt;#500</v>
      </c>
      <c r="H112" s="8">
        <v>20000</v>
      </c>
      <c r="I112" s="1">
        <v>0.63</v>
      </c>
      <c r="J112">
        <v>4.0999999999999996</v>
      </c>
      <c r="K112" s="3">
        <v>2581</v>
      </c>
      <c r="L112" t="s">
        <v>12259</v>
      </c>
      <c r="M112" t="s">
        <v>781</v>
      </c>
      <c r="N112" t="s">
        <v>782</v>
      </c>
      <c r="O112" t="s">
        <v>783</v>
      </c>
      <c r="P112" t="s">
        <v>784</v>
      </c>
      <c r="Q112" t="s">
        <v>785</v>
      </c>
      <c r="R112" s="4" t="s">
        <v>24</v>
      </c>
      <c r="S112" t="s">
        <v>786</v>
      </c>
      <c r="T112" t="str">
        <f>IF(Table1[[#This Row],[discount_percentage]]&gt;=0.5,"yes","no")</f>
        <v>yes</v>
      </c>
      <c r="U112">
        <f>MROUND(Table1[[#This Row],[rating]],0.5)</f>
        <v>4</v>
      </c>
      <c r="V112" s="7">
        <f>Table1[[#This Row],[actual_price]]*Table1[[#This Row],[rating_count]]</f>
        <v>51620000</v>
      </c>
      <c r="W112" t="e" cm="1">
        <f t="array" ref="W112">IF(Table1[[#This Row],[actual_price]]&lt;200,"#200",if)</f>
        <v>#NAME?</v>
      </c>
      <c r="X112" t="str">
        <f>IF(Table1[[#This Row],[rating_count]]&lt;1000,"yes","no")</f>
        <v>no</v>
      </c>
      <c r="Y112" s="7">
        <f>K113*Table1[[#This Row],[rating_count]]</f>
        <v>53813850</v>
      </c>
    </row>
    <row r="113" spans="3:25" x14ac:dyDescent="0.25">
      <c r="C113" t="s">
        <v>787</v>
      </c>
      <c r="D113" t="s">
        <v>11440</v>
      </c>
      <c r="E113" t="s">
        <v>17</v>
      </c>
      <c r="F113" s="8">
        <v>273.10000000000002</v>
      </c>
      <c r="G113" s="8" t="str">
        <f>IF(Table1[[#This Row],[actual_price]]&lt;200,"#200",IF(H112&lt;=500,"#200-#500","&gt;#500"))</f>
        <v>&gt;#500</v>
      </c>
      <c r="H113" s="8">
        <v>999</v>
      </c>
      <c r="I113" s="1">
        <v>0.73</v>
      </c>
      <c r="J113">
        <v>4.3</v>
      </c>
      <c r="K113" s="3">
        <v>20850</v>
      </c>
      <c r="L113" t="s">
        <v>788</v>
      </c>
      <c r="M113" t="s">
        <v>241</v>
      </c>
      <c r="N113" t="s">
        <v>242</v>
      </c>
      <c r="O113" t="s">
        <v>243</v>
      </c>
      <c r="P113" t="s">
        <v>244</v>
      </c>
      <c r="Q113" t="s">
        <v>245</v>
      </c>
      <c r="R113" s="4" t="s">
        <v>24</v>
      </c>
      <c r="S113" t="s">
        <v>789</v>
      </c>
      <c r="T113" t="str">
        <f>IF(Table1[[#This Row],[discount_percentage]]&gt;=0.5,"yes","no")</f>
        <v>yes</v>
      </c>
      <c r="U113">
        <f>MROUND(Table1[[#This Row],[rating]],0.5)</f>
        <v>4.5</v>
      </c>
      <c r="V113" s="7">
        <f>Table1[[#This Row],[actual_price]]*Table1[[#This Row],[rating_count]]</f>
        <v>20829150</v>
      </c>
      <c r="W113" t="e" cm="1">
        <f t="array" ref="W113">IF(Table1[[#This Row],[actual_price]]&lt;200,"#200",if)</f>
        <v>#NAME?</v>
      </c>
      <c r="X113" t="str">
        <f>IF(Table1[[#This Row],[rating_count]]&lt;1000,"yes","no")</f>
        <v>no</v>
      </c>
      <c r="Y113" s="7">
        <f>K114*Table1[[#This Row],[rating_count]]</f>
        <v>21579750</v>
      </c>
    </row>
    <row r="114" spans="3:25" x14ac:dyDescent="0.25">
      <c r="C114" t="s">
        <v>790</v>
      </c>
      <c r="D114" t="s">
        <v>11441</v>
      </c>
      <c r="E114" t="s">
        <v>17</v>
      </c>
      <c r="F114" s="8">
        <v>15990</v>
      </c>
      <c r="G114" s="8" t="str">
        <f>IF(Table1[[#This Row],[actual_price]]&lt;200,"#200",IF(H113&lt;=500,"#200-#500","&gt;#500"))</f>
        <v>&gt;#500</v>
      </c>
      <c r="H114" s="8">
        <v>23990</v>
      </c>
      <c r="I114" s="1">
        <v>0.33</v>
      </c>
      <c r="J114">
        <v>4.3</v>
      </c>
      <c r="K114" s="3">
        <v>1035</v>
      </c>
      <c r="L114" t="s">
        <v>12260</v>
      </c>
      <c r="M114" t="s">
        <v>791</v>
      </c>
      <c r="N114" t="s">
        <v>792</v>
      </c>
      <c r="O114" t="s">
        <v>793</v>
      </c>
      <c r="P114" t="s">
        <v>794</v>
      </c>
      <c r="Q114" t="s">
        <v>795</v>
      </c>
      <c r="R114" s="4" t="s">
        <v>24</v>
      </c>
      <c r="S114" t="s">
        <v>796</v>
      </c>
      <c r="T114" t="str">
        <f>IF(Table1[[#This Row],[discount_percentage]]&gt;=0.5,"yes","no")</f>
        <v>no</v>
      </c>
      <c r="U114">
        <f>MROUND(Table1[[#This Row],[rating]],0.5)</f>
        <v>4.5</v>
      </c>
      <c r="V114" s="7">
        <f>Table1[[#This Row],[actual_price]]*Table1[[#This Row],[rating_count]]</f>
        <v>24829650</v>
      </c>
      <c r="W114" t="e" cm="1">
        <f t="array" ref="W114">IF(Table1[[#This Row],[actual_price]]&lt;200,"#200",if)</f>
        <v>#NAME?</v>
      </c>
      <c r="X114" t="str">
        <f>IF(Table1[[#This Row],[rating_count]]&lt;1000,"yes","no")</f>
        <v>no</v>
      </c>
      <c r="Y114" s="7">
        <f>K115*Table1[[#This Row],[rating_count]]</f>
        <v>1842300</v>
      </c>
    </row>
    <row r="115" spans="3:25" x14ac:dyDescent="0.25">
      <c r="C115" t="s">
        <v>797</v>
      </c>
      <c r="D115" t="s">
        <v>11410</v>
      </c>
      <c r="E115" t="s">
        <v>17</v>
      </c>
      <c r="F115" s="8">
        <v>399</v>
      </c>
      <c r="G115" s="8" t="str">
        <f>IF(Table1[[#This Row],[actual_price]]&lt;200,"#200",IF(H114&lt;=500,"#200-#500","&gt;#500"))</f>
        <v>&gt;#500</v>
      </c>
      <c r="H115" s="8">
        <v>999</v>
      </c>
      <c r="I115" s="1">
        <v>0.6</v>
      </c>
      <c r="J115">
        <v>4.0999999999999996</v>
      </c>
      <c r="K115" s="3">
        <v>1780</v>
      </c>
      <c r="L115" t="s">
        <v>798</v>
      </c>
      <c r="M115" t="s">
        <v>558</v>
      </c>
      <c r="N115" t="s">
        <v>559</v>
      </c>
      <c r="O115" t="s">
        <v>560</v>
      </c>
      <c r="P115" t="s">
        <v>561</v>
      </c>
      <c r="Q115" t="s">
        <v>562</v>
      </c>
      <c r="R115" s="4" t="s">
        <v>24</v>
      </c>
      <c r="S115" t="s">
        <v>799</v>
      </c>
      <c r="T115" t="str">
        <f>IF(Table1[[#This Row],[discount_percentage]]&gt;=0.5,"yes","no")</f>
        <v>yes</v>
      </c>
      <c r="U115">
        <f>MROUND(Table1[[#This Row],[rating]],0.5)</f>
        <v>4</v>
      </c>
      <c r="V115" s="7">
        <f>Table1[[#This Row],[actual_price]]*Table1[[#This Row],[rating_count]]</f>
        <v>1778220</v>
      </c>
      <c r="W115" t="e" cm="1">
        <f t="array" ref="W115">IF(Table1[[#This Row],[actual_price]]&lt;200,"#200",if)</f>
        <v>#NAME?</v>
      </c>
      <c r="X115" t="str">
        <f>IF(Table1[[#This Row],[rating_count]]&lt;1000,"yes","no")</f>
        <v>no</v>
      </c>
      <c r="Y115" s="7">
        <f>K116*Table1[[#This Row],[rating_count]]</f>
        <v>898900</v>
      </c>
    </row>
    <row r="116" spans="3:25" x14ac:dyDescent="0.25">
      <c r="C116" t="s">
        <v>800</v>
      </c>
      <c r="D116" t="s">
        <v>11442</v>
      </c>
      <c r="E116" t="s">
        <v>17</v>
      </c>
      <c r="F116" s="8">
        <v>399</v>
      </c>
      <c r="G116" s="8" t="str">
        <f>IF(Table1[[#This Row],[actual_price]]&lt;200,"#200",IF(H115&lt;=500,"#200-#500","&gt;#500"))</f>
        <v>&gt;#500</v>
      </c>
      <c r="H116" s="8">
        <v>1999</v>
      </c>
      <c r="I116" s="1">
        <v>0.8</v>
      </c>
      <c r="J116">
        <v>4.5</v>
      </c>
      <c r="K116" s="3">
        <v>505</v>
      </c>
      <c r="L116" t="s">
        <v>801</v>
      </c>
      <c r="M116" t="s">
        <v>802</v>
      </c>
      <c r="N116" t="s">
        <v>803</v>
      </c>
      <c r="O116" t="s">
        <v>804</v>
      </c>
      <c r="P116" t="s">
        <v>805</v>
      </c>
      <c r="Q116" t="s">
        <v>806</v>
      </c>
      <c r="R116" s="4" t="s">
        <v>24</v>
      </c>
      <c r="S116" t="s">
        <v>807</v>
      </c>
      <c r="T116" t="str">
        <f>IF(Table1[[#This Row],[discount_percentage]]&gt;=0.5,"yes","no")</f>
        <v>yes</v>
      </c>
      <c r="U116">
        <f>MROUND(Table1[[#This Row],[rating]],0.5)</f>
        <v>4.5</v>
      </c>
      <c r="V116" s="7">
        <f>Table1[[#This Row],[actual_price]]*Table1[[#This Row],[rating_count]]</f>
        <v>1009495</v>
      </c>
      <c r="W116" t="e" cm="1">
        <f t="array" ref="W116">IF(Table1[[#This Row],[actual_price]]&lt;200,"#200",if)</f>
        <v>#NAME?</v>
      </c>
      <c r="X116" t="str">
        <f>IF(Table1[[#This Row],[rating_count]]&lt;1000,"yes","no")</f>
        <v>yes</v>
      </c>
      <c r="Y116" s="7">
        <f>K117*Table1[[#This Row],[rating_count]]</f>
        <v>867085</v>
      </c>
    </row>
    <row r="117" spans="3:25" x14ac:dyDescent="0.25">
      <c r="C117" t="s">
        <v>808</v>
      </c>
      <c r="D117" t="s">
        <v>11443</v>
      </c>
      <c r="E117" t="s">
        <v>17</v>
      </c>
      <c r="F117" s="8">
        <v>210</v>
      </c>
      <c r="G117" s="8" t="str">
        <f>IF(Table1[[#This Row],[actual_price]]&lt;200,"#200",IF(H116&lt;=500,"#200-#500","&gt;#500"))</f>
        <v>&gt;#500</v>
      </c>
      <c r="H117" s="8">
        <v>399</v>
      </c>
      <c r="I117" s="1">
        <v>0.47</v>
      </c>
      <c r="J117">
        <v>4.0999999999999996</v>
      </c>
      <c r="K117" s="3">
        <v>1717</v>
      </c>
      <c r="L117" t="s">
        <v>809</v>
      </c>
      <c r="M117" t="s">
        <v>810</v>
      </c>
      <c r="N117" t="s">
        <v>811</v>
      </c>
      <c r="O117" t="s">
        <v>812</v>
      </c>
      <c r="P117" t="s">
        <v>813</v>
      </c>
      <c r="Q117" t="s">
        <v>814</v>
      </c>
      <c r="R117" s="4" t="s">
        <v>24</v>
      </c>
      <c r="S117" t="s">
        <v>815</v>
      </c>
      <c r="T117" t="str">
        <f>IF(Table1[[#This Row],[discount_percentage]]&gt;=0.5,"yes","no")</f>
        <v>no</v>
      </c>
      <c r="U117">
        <f>MROUND(Table1[[#This Row],[rating]],0.5)</f>
        <v>4</v>
      </c>
      <c r="V117" s="7">
        <f>Table1[[#This Row],[actual_price]]*Table1[[#This Row],[rating_count]]</f>
        <v>685083</v>
      </c>
      <c r="W117" t="e" cm="1">
        <f t="array" ref="W117">IF(Table1[[#This Row],[actual_price]]&lt;200,"#200",if)</f>
        <v>#NAME?</v>
      </c>
      <c r="X117" t="str">
        <f>IF(Table1[[#This Row],[rating_count]]&lt;1000,"yes","no")</f>
        <v>no</v>
      </c>
      <c r="Y117" s="7">
        <f>K118*Table1[[#This Row],[rating_count]]</f>
        <v>1013030</v>
      </c>
    </row>
    <row r="118" spans="3:25" x14ac:dyDescent="0.25">
      <c r="C118" t="s">
        <v>816</v>
      </c>
      <c r="D118" t="s">
        <v>11444</v>
      </c>
      <c r="E118" t="s">
        <v>17</v>
      </c>
      <c r="F118" s="8">
        <v>1299</v>
      </c>
      <c r="G118" s="8" t="str">
        <f>IF(Table1[[#This Row],[actual_price]]&lt;200,"#200",IF(H117&lt;=500,"#200-#500","&gt;#500"))</f>
        <v>#200-#500</v>
      </c>
      <c r="H118" s="8">
        <v>1999</v>
      </c>
      <c r="I118" s="1">
        <v>0.35</v>
      </c>
      <c r="J118">
        <v>3.6</v>
      </c>
      <c r="K118" s="3">
        <v>590</v>
      </c>
      <c r="L118" t="s">
        <v>817</v>
      </c>
      <c r="M118" t="s">
        <v>818</v>
      </c>
      <c r="N118" t="s">
        <v>819</v>
      </c>
      <c r="O118" t="s">
        <v>820</v>
      </c>
      <c r="P118" t="s">
        <v>821</v>
      </c>
      <c r="Q118" t="s">
        <v>822</v>
      </c>
      <c r="R118" s="4" t="s">
        <v>24</v>
      </c>
      <c r="S118" t="s">
        <v>823</v>
      </c>
      <c r="T118" t="str">
        <f>IF(Table1[[#This Row],[discount_percentage]]&gt;=0.5,"yes","no")</f>
        <v>no</v>
      </c>
      <c r="U118">
        <f>MROUND(Table1[[#This Row],[rating]],0.5)</f>
        <v>3.5</v>
      </c>
      <c r="V118" s="7">
        <f>Table1[[#This Row],[actual_price]]*Table1[[#This Row],[rating_count]]</f>
        <v>1179410</v>
      </c>
      <c r="W118" t="e" cm="1">
        <f t="array" ref="W118">IF(Table1[[#This Row],[actual_price]]&lt;200,"#200",if)</f>
        <v>#NAME?</v>
      </c>
      <c r="X118" t="str">
        <f>IF(Table1[[#This Row],[rating_count]]&lt;1000,"yes","no")</f>
        <v>yes</v>
      </c>
      <c r="Y118" s="7">
        <f>K119*Table1[[#This Row],[rating_count]]</f>
        <v>661390</v>
      </c>
    </row>
    <row r="119" spans="3:25" x14ac:dyDescent="0.25">
      <c r="C119" t="s">
        <v>824</v>
      </c>
      <c r="D119" t="s">
        <v>11445</v>
      </c>
      <c r="E119" t="s">
        <v>17</v>
      </c>
      <c r="F119" s="8">
        <v>347</v>
      </c>
      <c r="G119" s="8" t="str">
        <f>IF(Table1[[#This Row],[actual_price]]&lt;200,"#200",IF(H118&lt;=500,"#200-#500","&gt;#500"))</f>
        <v>&gt;#500</v>
      </c>
      <c r="H119" s="8">
        <v>999</v>
      </c>
      <c r="I119" s="1">
        <v>0.65</v>
      </c>
      <c r="J119">
        <v>3.5</v>
      </c>
      <c r="K119" s="3">
        <v>1121</v>
      </c>
      <c r="L119" t="s">
        <v>12261</v>
      </c>
      <c r="M119" t="s">
        <v>825</v>
      </c>
      <c r="N119" t="s">
        <v>826</v>
      </c>
      <c r="O119" t="s">
        <v>827</v>
      </c>
      <c r="P119" t="s">
        <v>828</v>
      </c>
      <c r="Q119" t="s">
        <v>829</v>
      </c>
      <c r="R119" s="4" t="s">
        <v>24</v>
      </c>
      <c r="S119" t="s">
        <v>830</v>
      </c>
      <c r="T119" t="str">
        <f>IF(Table1[[#This Row],[discount_percentage]]&gt;=0.5,"yes","no")</f>
        <v>yes</v>
      </c>
      <c r="U119">
        <f>MROUND(Table1[[#This Row],[rating]],0.5)</f>
        <v>3.5</v>
      </c>
      <c r="V119" s="7">
        <f>Table1[[#This Row],[actual_price]]*Table1[[#This Row],[rating_count]]</f>
        <v>1119879</v>
      </c>
      <c r="W119" t="e" cm="1">
        <f t="array" ref="W119">IF(Table1[[#This Row],[actual_price]]&lt;200,"#200",if)</f>
        <v>#NAME?</v>
      </c>
      <c r="X119" t="str">
        <f>IF(Table1[[#This Row],[rating_count]]&lt;1000,"yes","no")</f>
        <v>no</v>
      </c>
      <c r="Y119" s="7">
        <f>K120*Table1[[#This Row],[rating_count]]</f>
        <v>1471873</v>
      </c>
    </row>
    <row r="120" spans="3:25" x14ac:dyDescent="0.25">
      <c r="C120" t="s">
        <v>831</v>
      </c>
      <c r="D120" t="s">
        <v>832</v>
      </c>
      <c r="E120" t="s">
        <v>17</v>
      </c>
      <c r="F120" s="8">
        <v>149</v>
      </c>
      <c r="G120" s="8" t="str">
        <f>IF(Table1[[#This Row],[actual_price]]&lt;200,"#200",IF(H119&lt;=500,"#200-#500","&gt;#500"))</f>
        <v>&gt;#500</v>
      </c>
      <c r="H120" s="8">
        <v>999</v>
      </c>
      <c r="I120" s="1">
        <v>0.85</v>
      </c>
      <c r="J120">
        <v>4</v>
      </c>
      <c r="K120" s="3">
        <v>1313</v>
      </c>
      <c r="L120" t="s">
        <v>833</v>
      </c>
      <c r="M120" t="s">
        <v>470</v>
      </c>
      <c r="N120" t="s">
        <v>471</v>
      </c>
      <c r="O120" t="s">
        <v>472</v>
      </c>
      <c r="P120" t="s">
        <v>473</v>
      </c>
      <c r="Q120" t="s">
        <v>474</v>
      </c>
      <c r="R120" s="4" t="s">
        <v>24</v>
      </c>
      <c r="S120" t="s">
        <v>834</v>
      </c>
      <c r="T120" t="str">
        <f>IF(Table1[[#This Row],[discount_percentage]]&gt;=0.5,"yes","no")</f>
        <v>yes</v>
      </c>
      <c r="U120">
        <f>MROUND(Table1[[#This Row],[rating]],0.5)</f>
        <v>4</v>
      </c>
      <c r="V120" s="7">
        <f>Table1[[#This Row],[actual_price]]*Table1[[#This Row],[rating_count]]</f>
        <v>1311687</v>
      </c>
      <c r="W120" t="e" cm="1">
        <f t="array" ref="W120">IF(Table1[[#This Row],[actual_price]]&lt;200,"#200",if)</f>
        <v>#NAME?</v>
      </c>
      <c r="X120" t="str">
        <f>IF(Table1[[#This Row],[rating_count]]&lt;1000,"yes","no")</f>
        <v>no</v>
      </c>
      <c r="Y120" s="7">
        <f>K121*Table1[[#This Row],[rating_count]]</f>
        <v>173316</v>
      </c>
    </row>
    <row r="121" spans="3:25" x14ac:dyDescent="0.25">
      <c r="C121" t="s">
        <v>835</v>
      </c>
      <c r="D121" t="s">
        <v>11446</v>
      </c>
      <c r="E121" t="s">
        <v>17</v>
      </c>
      <c r="F121" s="8">
        <v>228</v>
      </c>
      <c r="G121" s="8" t="str">
        <f>IF(Table1[[#This Row],[actual_price]]&lt;200,"#200",IF(H120&lt;=500,"#200-#500","&gt;#500"))</f>
        <v>&gt;#500</v>
      </c>
      <c r="H121" s="8">
        <v>899</v>
      </c>
      <c r="I121" s="1">
        <v>0.75</v>
      </c>
      <c r="J121">
        <v>3.8</v>
      </c>
      <c r="K121" s="3">
        <v>132</v>
      </c>
      <c r="L121" t="s">
        <v>836</v>
      </c>
      <c r="M121" t="s">
        <v>837</v>
      </c>
      <c r="N121" t="s">
        <v>838</v>
      </c>
      <c r="O121" t="s">
        <v>839</v>
      </c>
      <c r="P121" t="s">
        <v>840</v>
      </c>
      <c r="Q121" t="s">
        <v>841</v>
      </c>
      <c r="R121" s="4" t="s">
        <v>24</v>
      </c>
      <c r="S121" t="s">
        <v>842</v>
      </c>
      <c r="T121" t="str">
        <f>IF(Table1[[#This Row],[discount_percentage]]&gt;=0.5,"yes","no")</f>
        <v>yes</v>
      </c>
      <c r="U121">
        <f>MROUND(Table1[[#This Row],[rating]],0.5)</f>
        <v>4</v>
      </c>
      <c r="V121" s="7">
        <f>Table1[[#This Row],[actual_price]]*Table1[[#This Row],[rating_count]]</f>
        <v>118668</v>
      </c>
      <c r="W121" t="e" cm="1">
        <f t="array" ref="W121">IF(Table1[[#This Row],[actual_price]]&lt;200,"#200",if)</f>
        <v>#NAME?</v>
      </c>
      <c r="X121" t="str">
        <f>IF(Table1[[#This Row],[rating_count]]&lt;1000,"yes","no")</f>
        <v>yes</v>
      </c>
      <c r="Y121" s="7">
        <f>K122*Table1[[#This Row],[rating_count]]</f>
        <v>257532</v>
      </c>
    </row>
    <row r="122" spans="3:25" x14ac:dyDescent="0.25">
      <c r="C122" t="s">
        <v>843</v>
      </c>
      <c r="D122" t="s">
        <v>11447</v>
      </c>
      <c r="E122" t="s">
        <v>17</v>
      </c>
      <c r="F122" s="8">
        <v>1599</v>
      </c>
      <c r="G122" s="8" t="str">
        <f>IF(Table1[[#This Row],[actual_price]]&lt;200,"#200",IF(H121&lt;=500,"#200-#500","&gt;#500"))</f>
        <v>&gt;#500</v>
      </c>
      <c r="H122" s="8">
        <v>1999</v>
      </c>
      <c r="I122" s="1">
        <v>0.2</v>
      </c>
      <c r="J122">
        <v>4.4000000000000004</v>
      </c>
      <c r="K122" s="3">
        <v>1951</v>
      </c>
      <c r="L122" t="s">
        <v>844</v>
      </c>
      <c r="M122" t="s">
        <v>845</v>
      </c>
      <c r="N122" t="s">
        <v>846</v>
      </c>
      <c r="O122" t="s">
        <v>847</v>
      </c>
      <c r="P122" t="s">
        <v>848</v>
      </c>
      <c r="Q122" t="s">
        <v>849</v>
      </c>
      <c r="R122" s="4" t="s">
        <v>24</v>
      </c>
      <c r="S122" t="s">
        <v>850</v>
      </c>
      <c r="T122" t="str">
        <f>IF(Table1[[#This Row],[discount_percentage]]&gt;=0.5,"yes","no")</f>
        <v>no</v>
      </c>
      <c r="U122">
        <f>MROUND(Table1[[#This Row],[rating]],0.5)</f>
        <v>4.5</v>
      </c>
      <c r="V122" s="7">
        <f>Table1[[#This Row],[actual_price]]*Table1[[#This Row],[rating_count]]</f>
        <v>3900049</v>
      </c>
      <c r="W122" t="e" cm="1">
        <f t="array" ref="W122">IF(Table1[[#This Row],[actual_price]]&lt;200,"#200",if)</f>
        <v>#NAME?</v>
      </c>
      <c r="X122" t="str">
        <f>IF(Table1[[#This Row],[rating_count]]&lt;1000,"yes","no")</f>
        <v>no</v>
      </c>
      <c r="Y122" s="7">
        <f>K123*Table1[[#This Row],[rating_count]]</f>
        <v>72187</v>
      </c>
    </row>
    <row r="123" spans="3:25" x14ac:dyDescent="0.25">
      <c r="C123" t="s">
        <v>851</v>
      </c>
      <c r="D123" t="s">
        <v>11448</v>
      </c>
      <c r="E123" t="s">
        <v>17</v>
      </c>
      <c r="F123" s="8">
        <v>1499</v>
      </c>
      <c r="G123" s="8" t="str">
        <f>IF(Table1[[#This Row],[actual_price]]&lt;200,"#200",IF(H122&lt;=500,"#200-#500","&gt;#500"))</f>
        <v>&gt;#500</v>
      </c>
      <c r="H123" s="8">
        <v>3999</v>
      </c>
      <c r="I123" s="1">
        <v>0.63</v>
      </c>
      <c r="J123">
        <v>3.7</v>
      </c>
      <c r="K123" s="3">
        <v>37</v>
      </c>
      <c r="L123" t="s">
        <v>12262</v>
      </c>
      <c r="M123" t="s">
        <v>852</v>
      </c>
      <c r="N123" t="s">
        <v>853</v>
      </c>
      <c r="O123" t="s">
        <v>854</v>
      </c>
      <c r="P123" t="s">
        <v>855</v>
      </c>
      <c r="Q123" t="s">
        <v>856</v>
      </c>
      <c r="R123" s="4" t="s">
        <v>24</v>
      </c>
      <c r="S123" t="s">
        <v>857</v>
      </c>
      <c r="T123" t="str">
        <f>IF(Table1[[#This Row],[discount_percentage]]&gt;=0.5,"yes","no")</f>
        <v>yes</v>
      </c>
      <c r="U123">
        <f>MROUND(Table1[[#This Row],[rating]],0.5)</f>
        <v>3.5</v>
      </c>
      <c r="V123" s="7">
        <f>Table1[[#This Row],[actual_price]]*Table1[[#This Row],[rating_count]]</f>
        <v>147963</v>
      </c>
      <c r="W123" t="e" cm="1">
        <f t="array" ref="W123">IF(Table1[[#This Row],[actual_price]]&lt;200,"#200",if)</f>
        <v>#NAME?</v>
      </c>
      <c r="X123" t="str">
        <f>IF(Table1[[#This Row],[rating_count]]&lt;1000,"yes","no")</f>
        <v>yes</v>
      </c>
      <c r="Y123" s="7">
        <f>K124*Table1[[#This Row],[rating_count]]</f>
        <v>21904</v>
      </c>
    </row>
    <row r="124" spans="3:25" x14ac:dyDescent="0.25">
      <c r="C124" t="s">
        <v>858</v>
      </c>
      <c r="D124" t="s">
        <v>11449</v>
      </c>
      <c r="E124" t="s">
        <v>17</v>
      </c>
      <c r="F124" s="8">
        <v>8499</v>
      </c>
      <c r="G124" s="8" t="str">
        <f>IF(Table1[[#This Row],[actual_price]]&lt;200,"#200",IF(H123&lt;=500,"#200-#500","&gt;#500"))</f>
        <v>&gt;#500</v>
      </c>
      <c r="H124" s="8">
        <v>15999</v>
      </c>
      <c r="I124" s="1">
        <v>0.47</v>
      </c>
      <c r="J124">
        <v>4.3</v>
      </c>
      <c r="K124" s="3">
        <v>592</v>
      </c>
      <c r="L124" t="s">
        <v>12263</v>
      </c>
      <c r="M124" t="s">
        <v>859</v>
      </c>
      <c r="N124" t="s">
        <v>860</v>
      </c>
      <c r="O124" t="s">
        <v>861</v>
      </c>
      <c r="P124" t="s">
        <v>862</v>
      </c>
      <c r="Q124" t="s">
        <v>863</v>
      </c>
      <c r="R124" s="4" t="s">
        <v>24</v>
      </c>
      <c r="S124" t="s">
        <v>864</v>
      </c>
      <c r="T124" t="str">
        <f>IF(Table1[[#This Row],[discount_percentage]]&gt;=0.5,"yes","no")</f>
        <v>no</v>
      </c>
      <c r="U124">
        <f>MROUND(Table1[[#This Row],[rating]],0.5)</f>
        <v>4.5</v>
      </c>
      <c r="V124" s="7">
        <f>Table1[[#This Row],[actual_price]]*Table1[[#This Row],[rating_count]]</f>
        <v>9471408</v>
      </c>
      <c r="W124" t="e" cm="1">
        <f t="array" ref="W124">IF(Table1[[#This Row],[actual_price]]&lt;200,"#200",if)</f>
        <v>#NAME?</v>
      </c>
      <c r="X124" t="str">
        <f>IF(Table1[[#This Row],[rating_count]]&lt;1000,"yes","no")</f>
        <v>yes</v>
      </c>
      <c r="Y124" s="7">
        <f>K125*Table1[[#This Row],[rating_count]]</f>
        <v>745328</v>
      </c>
    </row>
    <row r="125" spans="3:25" x14ac:dyDescent="0.25">
      <c r="C125" t="s">
        <v>865</v>
      </c>
      <c r="D125" t="s">
        <v>11450</v>
      </c>
      <c r="E125" t="s">
        <v>17</v>
      </c>
      <c r="F125" s="8">
        <v>20990</v>
      </c>
      <c r="G125" s="8" t="str">
        <f>IF(Table1[[#This Row],[actual_price]]&lt;200,"#200",IF(H124&lt;=500,"#200-#500","&gt;#500"))</f>
        <v>&gt;#500</v>
      </c>
      <c r="H125" s="8">
        <v>44990</v>
      </c>
      <c r="I125" s="1">
        <v>0.53</v>
      </c>
      <c r="J125">
        <v>4.0999999999999996</v>
      </c>
      <c r="K125" s="3">
        <v>1259</v>
      </c>
      <c r="L125" t="s">
        <v>12264</v>
      </c>
      <c r="M125" t="s">
        <v>866</v>
      </c>
      <c r="N125" t="s">
        <v>867</v>
      </c>
      <c r="O125" t="s">
        <v>868</v>
      </c>
      <c r="P125" t="s">
        <v>869</v>
      </c>
      <c r="Q125" t="s">
        <v>870</v>
      </c>
      <c r="R125" s="4" t="s">
        <v>24</v>
      </c>
      <c r="S125" t="s">
        <v>871</v>
      </c>
      <c r="T125" t="str">
        <f>IF(Table1[[#This Row],[discount_percentage]]&gt;=0.5,"yes","no")</f>
        <v>yes</v>
      </c>
      <c r="U125">
        <f>MROUND(Table1[[#This Row],[rating]],0.5)</f>
        <v>4</v>
      </c>
      <c r="V125" s="7">
        <f>Table1[[#This Row],[actual_price]]*Table1[[#This Row],[rating_count]]</f>
        <v>56642410</v>
      </c>
      <c r="W125" t="e" cm="1">
        <f t="array" ref="W125">IF(Table1[[#This Row],[actual_price]]&lt;200,"#200",if)</f>
        <v>#NAME?</v>
      </c>
      <c r="X125" t="str">
        <f>IF(Table1[[#This Row],[rating_count]]&lt;1000,"yes","no")</f>
        <v>no</v>
      </c>
      <c r="Y125" s="7">
        <f>K126*Table1[[#This Row],[rating_count]]</f>
        <v>56954642</v>
      </c>
    </row>
    <row r="126" spans="3:25" x14ac:dyDescent="0.25">
      <c r="C126" t="s">
        <v>872</v>
      </c>
      <c r="D126" t="s">
        <v>11451</v>
      </c>
      <c r="E126" t="s">
        <v>17</v>
      </c>
      <c r="F126" s="8">
        <v>32999</v>
      </c>
      <c r="G126" s="8" t="str">
        <f>IF(Table1[[#This Row],[actual_price]]&lt;200,"#200",IF(H125&lt;=500,"#200-#500","&gt;#500"))</f>
        <v>&gt;#500</v>
      </c>
      <c r="H126" s="8">
        <v>44999</v>
      </c>
      <c r="I126" s="1">
        <v>0.27</v>
      </c>
      <c r="J126">
        <v>4.2</v>
      </c>
      <c r="K126" s="3">
        <v>45238</v>
      </c>
      <c r="L126" t="s">
        <v>12265</v>
      </c>
      <c r="M126" t="s">
        <v>485</v>
      </c>
      <c r="N126" t="s">
        <v>486</v>
      </c>
      <c r="O126" t="s">
        <v>487</v>
      </c>
      <c r="P126" t="s">
        <v>488</v>
      </c>
      <c r="Q126" t="s">
        <v>489</v>
      </c>
      <c r="R126" s="4" t="s">
        <v>24</v>
      </c>
      <c r="S126" t="s">
        <v>873</v>
      </c>
      <c r="T126" t="str">
        <f>IF(Table1[[#This Row],[discount_percentage]]&gt;=0.5,"yes","no")</f>
        <v>no</v>
      </c>
      <c r="U126">
        <f>MROUND(Table1[[#This Row],[rating]],0.5)</f>
        <v>4</v>
      </c>
      <c r="V126" s="7">
        <f>Table1[[#This Row],[actual_price]]*Table1[[#This Row],[rating_count]]</f>
        <v>2035664762</v>
      </c>
      <c r="W126" t="e" cm="1">
        <f t="array" ref="W126">IF(Table1[[#This Row],[actual_price]]&lt;200,"#200",if)</f>
        <v>#NAME?</v>
      </c>
      <c r="X126" t="str">
        <f>IF(Table1[[#This Row],[rating_count]]&lt;1000,"yes","no")</f>
        <v>no</v>
      </c>
      <c r="Y126" s="7">
        <f>K127*Table1[[#This Row],[rating_count]]</f>
        <v>1295525844</v>
      </c>
    </row>
    <row r="127" spans="3:25" x14ac:dyDescent="0.25">
      <c r="C127" t="s">
        <v>874</v>
      </c>
      <c r="D127" t="s">
        <v>11452</v>
      </c>
      <c r="E127" t="s">
        <v>17</v>
      </c>
      <c r="F127" s="8">
        <v>799</v>
      </c>
      <c r="G127" s="8" t="str">
        <f>IF(Table1[[#This Row],[actual_price]]&lt;200,"#200",IF(H126&lt;=500,"#200-#500","&gt;#500"))</f>
        <v>&gt;#500</v>
      </c>
      <c r="H127" s="8">
        <v>1700</v>
      </c>
      <c r="I127" s="1">
        <v>0.53</v>
      </c>
      <c r="J127">
        <v>4.0999999999999996</v>
      </c>
      <c r="K127" s="3">
        <v>28638</v>
      </c>
      <c r="L127" t="s">
        <v>875</v>
      </c>
      <c r="M127" t="s">
        <v>876</v>
      </c>
      <c r="N127" t="s">
        <v>877</v>
      </c>
      <c r="O127" t="s">
        <v>878</v>
      </c>
      <c r="P127" t="s">
        <v>879</v>
      </c>
      <c r="Q127" t="s">
        <v>880</v>
      </c>
      <c r="R127" s="4" t="s">
        <v>24</v>
      </c>
      <c r="S127" t="s">
        <v>881</v>
      </c>
      <c r="T127" t="str">
        <f>IF(Table1[[#This Row],[discount_percentage]]&gt;=0.5,"yes","no")</f>
        <v>yes</v>
      </c>
      <c r="U127">
        <f>MROUND(Table1[[#This Row],[rating]],0.5)</f>
        <v>4</v>
      </c>
      <c r="V127" s="7">
        <f>Table1[[#This Row],[actual_price]]*Table1[[#This Row],[rating_count]]</f>
        <v>48684600</v>
      </c>
      <c r="W127" t="e" cm="1">
        <f t="array" ref="W127">IF(Table1[[#This Row],[actual_price]]&lt;200,"#200",if)</f>
        <v>#NAME?</v>
      </c>
      <c r="X127" t="str">
        <f>IF(Table1[[#This Row],[rating_count]]&lt;1000,"yes","no")</f>
        <v>no</v>
      </c>
      <c r="Y127" s="7">
        <f>K128*Table1[[#This Row],[rating_count]]</f>
        <v>367568730</v>
      </c>
    </row>
    <row r="128" spans="3:25" x14ac:dyDescent="0.25">
      <c r="C128" t="s">
        <v>882</v>
      </c>
      <c r="D128" t="s">
        <v>883</v>
      </c>
      <c r="E128" t="s">
        <v>17</v>
      </c>
      <c r="F128" s="8">
        <v>229</v>
      </c>
      <c r="G128" s="8" t="str">
        <f>IF(Table1[[#This Row],[actual_price]]&lt;200,"#200",IF(H127&lt;=500,"#200-#500","&gt;#500"))</f>
        <v>&gt;#500</v>
      </c>
      <c r="H128" s="8">
        <v>595</v>
      </c>
      <c r="I128" s="1">
        <v>0.62</v>
      </c>
      <c r="J128">
        <v>4.3</v>
      </c>
      <c r="K128" s="3">
        <v>12835</v>
      </c>
      <c r="L128" t="s">
        <v>884</v>
      </c>
      <c r="M128" t="s">
        <v>885</v>
      </c>
      <c r="N128" t="s">
        <v>886</v>
      </c>
      <c r="O128" t="s">
        <v>887</v>
      </c>
      <c r="P128" t="s">
        <v>888</v>
      </c>
      <c r="Q128" t="s">
        <v>889</v>
      </c>
      <c r="R128" s="4" t="s">
        <v>24</v>
      </c>
      <c r="S128" t="s">
        <v>890</v>
      </c>
      <c r="T128" t="str">
        <f>IF(Table1[[#This Row],[discount_percentage]]&gt;=0.5,"yes","no")</f>
        <v>yes</v>
      </c>
      <c r="U128">
        <f>MROUND(Table1[[#This Row],[rating]],0.5)</f>
        <v>4.5</v>
      </c>
      <c r="V128" s="7">
        <f>Table1[[#This Row],[actual_price]]*Table1[[#This Row],[rating_count]]</f>
        <v>7636825</v>
      </c>
      <c r="W128" t="e" cm="1">
        <f t="array" ref="W128">IF(Table1[[#This Row],[actual_price]]&lt;200,"#200",if)</f>
        <v>#NAME?</v>
      </c>
      <c r="X128" t="str">
        <f>IF(Table1[[#This Row],[rating_count]]&lt;1000,"yes","no")</f>
        <v>no</v>
      </c>
      <c r="Y128" s="7">
        <f>K129*Table1[[#This Row],[rating_count]]</f>
        <v>16287615</v>
      </c>
    </row>
    <row r="129" spans="3:25" x14ac:dyDescent="0.25">
      <c r="C129" t="s">
        <v>891</v>
      </c>
      <c r="D129" t="s">
        <v>11453</v>
      </c>
      <c r="E129" t="s">
        <v>17</v>
      </c>
      <c r="F129" s="8">
        <v>9999</v>
      </c>
      <c r="G129" s="8" t="str">
        <f>IF(Table1[[#This Row],[actual_price]]&lt;200,"#200",IF(H128&lt;=500,"#200-#500","&gt;#500"))</f>
        <v>&gt;#500</v>
      </c>
      <c r="H129" s="8">
        <v>27990</v>
      </c>
      <c r="I129" s="1">
        <v>0.64</v>
      </c>
      <c r="J129">
        <v>4.2</v>
      </c>
      <c r="K129" s="3">
        <v>1269</v>
      </c>
      <c r="L129" t="s">
        <v>12266</v>
      </c>
      <c r="M129" t="s">
        <v>892</v>
      </c>
      <c r="N129" t="s">
        <v>893</v>
      </c>
      <c r="O129" t="s">
        <v>894</v>
      </c>
      <c r="P129" t="s">
        <v>895</v>
      </c>
      <c r="Q129" t="s">
        <v>896</v>
      </c>
      <c r="R129" s="4" t="s">
        <v>24</v>
      </c>
      <c r="S129" t="s">
        <v>897</v>
      </c>
      <c r="T129" t="str">
        <f>IF(Table1[[#This Row],[discount_percentage]]&gt;=0.5,"yes","no")</f>
        <v>yes</v>
      </c>
      <c r="U129">
        <f>MROUND(Table1[[#This Row],[rating]],0.5)</f>
        <v>4</v>
      </c>
      <c r="V129" s="7">
        <f>Table1[[#This Row],[actual_price]]*Table1[[#This Row],[rating_count]]</f>
        <v>35519310</v>
      </c>
      <c r="W129" t="e" cm="1">
        <f t="array" ref="W129">IF(Table1[[#This Row],[actual_price]]&lt;200,"#200",if)</f>
        <v>#NAME?</v>
      </c>
      <c r="X129" t="str">
        <f>IF(Table1[[#This Row],[rating_count]]&lt;1000,"yes","no")</f>
        <v>no</v>
      </c>
      <c r="Y129" s="7">
        <f>K130*Table1[[#This Row],[rating_count]]</f>
        <v>360396</v>
      </c>
    </row>
    <row r="130" spans="3:25" x14ac:dyDescent="0.25">
      <c r="C130" t="s">
        <v>898</v>
      </c>
      <c r="D130" t="s">
        <v>899</v>
      </c>
      <c r="E130" t="s">
        <v>17</v>
      </c>
      <c r="F130" s="8">
        <v>349</v>
      </c>
      <c r="G130" s="8" t="str">
        <f>IF(Table1[[#This Row],[actual_price]]&lt;200,"#200",IF(H129&lt;=500,"#200-#500","&gt;#500"))</f>
        <v>&gt;#500</v>
      </c>
      <c r="H130" s="8">
        <v>599</v>
      </c>
      <c r="I130" s="1">
        <v>0.42</v>
      </c>
      <c r="J130">
        <v>4.2</v>
      </c>
      <c r="K130" s="3">
        <v>284</v>
      </c>
      <c r="L130" t="s">
        <v>900</v>
      </c>
      <c r="M130" t="s">
        <v>901</v>
      </c>
      <c r="N130" t="s">
        <v>902</v>
      </c>
      <c r="O130" t="s">
        <v>903</v>
      </c>
      <c r="P130" t="s">
        <v>904</v>
      </c>
      <c r="Q130" t="s">
        <v>905</v>
      </c>
      <c r="R130" s="4" t="s">
        <v>24</v>
      </c>
      <c r="S130" t="s">
        <v>906</v>
      </c>
      <c r="T130" t="str">
        <f>IF(Table1[[#This Row],[discount_percentage]]&gt;=0.5,"yes","no")</f>
        <v>no</v>
      </c>
      <c r="U130">
        <f>MROUND(Table1[[#This Row],[rating]],0.5)</f>
        <v>4</v>
      </c>
      <c r="V130" s="7">
        <f>Table1[[#This Row],[actual_price]]*Table1[[#This Row],[rating_count]]</f>
        <v>170116</v>
      </c>
      <c r="W130" t="e" cm="1">
        <f t="array" ref="W130">IF(Table1[[#This Row],[actual_price]]&lt;200,"#200",if)</f>
        <v>#NAME?</v>
      </c>
      <c r="X130" t="str">
        <f>IF(Table1[[#This Row],[rating_count]]&lt;1000,"yes","no")</f>
        <v>yes</v>
      </c>
      <c r="Y130" s="7">
        <f>K131*Table1[[#This Row],[rating_count]]</f>
        <v>19748792</v>
      </c>
    </row>
    <row r="131" spans="3:25" x14ac:dyDescent="0.25">
      <c r="C131" t="s">
        <v>907</v>
      </c>
      <c r="D131" t="s">
        <v>11454</v>
      </c>
      <c r="E131" t="s">
        <v>17</v>
      </c>
      <c r="F131" s="8">
        <v>489</v>
      </c>
      <c r="G131" s="8" t="str">
        <f>IF(Table1[[#This Row],[actual_price]]&lt;200,"#200",IF(H130&lt;=500,"#200-#500","&gt;#500"))</f>
        <v>&gt;#500</v>
      </c>
      <c r="H131" s="8">
        <v>1200</v>
      </c>
      <c r="I131" s="1">
        <v>0.59</v>
      </c>
      <c r="J131">
        <v>4.4000000000000004</v>
      </c>
      <c r="K131" s="3">
        <v>69538</v>
      </c>
      <c r="L131" t="s">
        <v>12267</v>
      </c>
      <c r="M131" t="s">
        <v>909</v>
      </c>
      <c r="N131" t="s">
        <v>910</v>
      </c>
      <c r="O131" t="s">
        <v>911</v>
      </c>
      <c r="P131" t="s">
        <v>912</v>
      </c>
      <c r="Q131" t="s">
        <v>913</v>
      </c>
      <c r="R131" s="4" t="s">
        <v>24</v>
      </c>
      <c r="S131" t="s">
        <v>914</v>
      </c>
      <c r="T131" t="str">
        <f>IF(Table1[[#This Row],[discount_percentage]]&gt;=0.5,"yes","no")</f>
        <v>yes</v>
      </c>
      <c r="U131">
        <f>MROUND(Table1[[#This Row],[rating]],0.5)</f>
        <v>4.5</v>
      </c>
      <c r="V131" s="7">
        <f>Table1[[#This Row],[actual_price]]*Table1[[#This Row],[rating_count]]</f>
        <v>83445600</v>
      </c>
      <c r="W131" t="e" cm="1">
        <f t="array" ref="W131">IF(Table1[[#This Row],[actual_price]]&lt;200,"#200",if)</f>
        <v>#NAME?</v>
      </c>
      <c r="X131" t="str">
        <f>IF(Table1[[#This Row],[rating_count]]&lt;1000,"yes","no")</f>
        <v>no</v>
      </c>
      <c r="Y131" s="7">
        <f>K132*Table1[[#This Row],[rating_count]]</f>
        <v>327037214</v>
      </c>
    </row>
    <row r="132" spans="3:25" x14ac:dyDescent="0.25">
      <c r="C132" t="s">
        <v>915</v>
      </c>
      <c r="D132" t="s">
        <v>11455</v>
      </c>
      <c r="E132" t="s">
        <v>17</v>
      </c>
      <c r="F132" s="8">
        <v>23999</v>
      </c>
      <c r="G132" s="8" t="str">
        <f>IF(Table1[[#This Row],[actual_price]]&lt;200,"#200",IF(H131&lt;=500,"#200-#500","&gt;#500"))</f>
        <v>&gt;#500</v>
      </c>
      <c r="H132" s="8">
        <v>34990</v>
      </c>
      <c r="I132" s="1">
        <v>0.31</v>
      </c>
      <c r="J132">
        <v>4.3</v>
      </c>
      <c r="K132" s="3">
        <v>4703</v>
      </c>
      <c r="L132" t="s">
        <v>12244</v>
      </c>
      <c r="M132" t="s">
        <v>202</v>
      </c>
      <c r="N132" t="s">
        <v>203</v>
      </c>
      <c r="O132" t="s">
        <v>204</v>
      </c>
      <c r="P132" t="s">
        <v>205</v>
      </c>
      <c r="Q132" t="s">
        <v>11300</v>
      </c>
      <c r="R132" s="4" t="s">
        <v>24</v>
      </c>
      <c r="S132" t="s">
        <v>916</v>
      </c>
      <c r="T132" t="str">
        <f>IF(Table1[[#This Row],[discount_percentage]]&gt;=0.5,"yes","no")</f>
        <v>no</v>
      </c>
      <c r="U132">
        <f>MROUND(Table1[[#This Row],[rating]],0.5)</f>
        <v>4.5</v>
      </c>
      <c r="V132" s="7">
        <f>Table1[[#This Row],[actual_price]]*Table1[[#This Row],[rating_count]]</f>
        <v>164557970</v>
      </c>
      <c r="W132" t="e" cm="1">
        <f t="array" ref="W132">IF(Table1[[#This Row],[actual_price]]&lt;200,"#200",if)</f>
        <v>#NAME?</v>
      </c>
      <c r="X132" t="str">
        <f>IF(Table1[[#This Row],[rating_count]]&lt;1000,"yes","no")</f>
        <v>no</v>
      </c>
      <c r="Y132" s="7">
        <f>K133*Table1[[#This Row],[rating_count]]</f>
        <v>13196618</v>
      </c>
    </row>
    <row r="133" spans="3:25" x14ac:dyDescent="0.25">
      <c r="C133" t="s">
        <v>917</v>
      </c>
      <c r="D133" t="s">
        <v>11456</v>
      </c>
      <c r="E133" t="s">
        <v>17</v>
      </c>
      <c r="F133" s="8">
        <v>399</v>
      </c>
      <c r="G133" s="8" t="str">
        <f>IF(Table1[[#This Row],[actual_price]]&lt;200,"#200",IF(H132&lt;=500,"#200-#500","&gt;#500"))</f>
        <v>&gt;#500</v>
      </c>
      <c r="H133" s="8">
        <v>999</v>
      </c>
      <c r="I133" s="1">
        <v>0.6</v>
      </c>
      <c r="J133">
        <v>4.3</v>
      </c>
      <c r="K133" s="3">
        <v>2806</v>
      </c>
      <c r="L133" t="s">
        <v>12268</v>
      </c>
      <c r="M133" t="s">
        <v>753</v>
      </c>
      <c r="N133" t="s">
        <v>754</v>
      </c>
      <c r="O133" t="s">
        <v>755</v>
      </c>
      <c r="P133" t="s">
        <v>756</v>
      </c>
      <c r="Q133" t="s">
        <v>757</v>
      </c>
      <c r="R133" s="4" t="s">
        <v>24</v>
      </c>
      <c r="S133" t="s">
        <v>918</v>
      </c>
      <c r="T133" t="str">
        <f>IF(Table1[[#This Row],[discount_percentage]]&gt;=0.5,"yes","no")</f>
        <v>yes</v>
      </c>
      <c r="U133">
        <f>MROUND(Table1[[#This Row],[rating]],0.5)</f>
        <v>4.5</v>
      </c>
      <c r="V133" s="7">
        <f>Table1[[#This Row],[actual_price]]*Table1[[#This Row],[rating_count]]</f>
        <v>2803194</v>
      </c>
      <c r="W133" t="e" cm="1">
        <f t="array" ref="W133">IF(Table1[[#This Row],[actual_price]]&lt;200,"#200",if)</f>
        <v>#NAME?</v>
      </c>
      <c r="X133" t="str">
        <f>IF(Table1[[#This Row],[rating_count]]&lt;1000,"yes","no")</f>
        <v>no</v>
      </c>
      <c r="Y133" s="7">
        <f>K134*Table1[[#This Row],[rating_count]]</f>
        <v>9245770</v>
      </c>
    </row>
    <row r="134" spans="3:25" x14ac:dyDescent="0.25">
      <c r="C134" t="s">
        <v>919</v>
      </c>
      <c r="D134" t="s">
        <v>11457</v>
      </c>
      <c r="E134" t="s">
        <v>17</v>
      </c>
      <c r="F134" s="8">
        <v>349</v>
      </c>
      <c r="G134" s="8" t="str">
        <f>IF(Table1[[#This Row],[actual_price]]&lt;200,"#200",IF(H133&lt;=500,"#200-#500","&gt;#500"))</f>
        <v>&gt;#500</v>
      </c>
      <c r="H134" s="8">
        <v>1299</v>
      </c>
      <c r="I134" s="1">
        <v>0.73</v>
      </c>
      <c r="J134">
        <v>4</v>
      </c>
      <c r="K134" s="3">
        <v>3295</v>
      </c>
      <c r="L134" t="s">
        <v>921</v>
      </c>
      <c r="M134" t="s">
        <v>922</v>
      </c>
      <c r="N134" t="s">
        <v>923</v>
      </c>
      <c r="O134" t="s">
        <v>924</v>
      </c>
      <c r="P134" t="s">
        <v>925</v>
      </c>
      <c r="Q134" t="s">
        <v>926</v>
      </c>
      <c r="R134" s="4" t="s">
        <v>24</v>
      </c>
      <c r="S134" t="s">
        <v>927</v>
      </c>
      <c r="T134" t="str">
        <f>IF(Table1[[#This Row],[discount_percentage]]&gt;=0.5,"yes","no")</f>
        <v>yes</v>
      </c>
      <c r="U134">
        <f>MROUND(Table1[[#This Row],[rating]],0.5)</f>
        <v>4</v>
      </c>
      <c r="V134" s="7">
        <f>Table1[[#This Row],[actual_price]]*Table1[[#This Row],[rating_count]]</f>
        <v>4280205</v>
      </c>
      <c r="W134" t="e" cm="1">
        <f t="array" ref="W134">IF(Table1[[#This Row],[actual_price]]&lt;200,"#200",if)</f>
        <v>#NAME?</v>
      </c>
      <c r="X134" t="str">
        <f>IF(Table1[[#This Row],[rating_count]]&lt;1000,"yes","no")</f>
        <v>no</v>
      </c>
      <c r="Y134" s="7">
        <f>K135*Table1[[#This Row],[rating_count]]</f>
        <v>266895</v>
      </c>
    </row>
    <row r="135" spans="3:25" x14ac:dyDescent="0.25">
      <c r="C135" t="s">
        <v>928</v>
      </c>
      <c r="D135" t="s">
        <v>11458</v>
      </c>
      <c r="E135" t="s">
        <v>17</v>
      </c>
      <c r="F135" s="8">
        <v>179</v>
      </c>
      <c r="G135" s="8" t="str">
        <f>IF(Table1[[#This Row],[actual_price]]&lt;200,"#200",IF(H134&lt;=500,"#200-#500","&gt;#500"))</f>
        <v>&gt;#500</v>
      </c>
      <c r="H135" s="8">
        <v>299</v>
      </c>
      <c r="I135" s="1">
        <v>0.4</v>
      </c>
      <c r="J135">
        <v>3.9</v>
      </c>
      <c r="K135" s="3">
        <v>81</v>
      </c>
      <c r="L135" t="s">
        <v>929</v>
      </c>
      <c r="M135" t="s">
        <v>930</v>
      </c>
      <c r="N135" t="s">
        <v>931</v>
      </c>
      <c r="O135" t="s">
        <v>932</v>
      </c>
      <c r="P135" t="s">
        <v>933</v>
      </c>
      <c r="Q135" t="s">
        <v>934</v>
      </c>
      <c r="R135" s="4" t="s">
        <v>24</v>
      </c>
      <c r="S135" t="s">
        <v>935</v>
      </c>
      <c r="T135" t="str">
        <f>IF(Table1[[#This Row],[discount_percentage]]&gt;=0.5,"yes","no")</f>
        <v>no</v>
      </c>
      <c r="U135">
        <f>MROUND(Table1[[#This Row],[rating]],0.5)</f>
        <v>4</v>
      </c>
      <c r="V135" s="7">
        <f>Table1[[#This Row],[actual_price]]*Table1[[#This Row],[rating_count]]</f>
        <v>24219</v>
      </c>
      <c r="W135" t="e" cm="1">
        <f t="array" ref="W135">IF(Table1[[#This Row],[actual_price]]&lt;200,"#200",if)</f>
        <v>#NAME?</v>
      </c>
      <c r="X135" t="str">
        <f>IF(Table1[[#This Row],[rating_count]]&lt;1000,"yes","no")</f>
        <v>yes</v>
      </c>
      <c r="Y135" s="7">
        <f>K136*Table1[[#This Row],[rating_count]]</f>
        <v>3426381</v>
      </c>
    </row>
    <row r="136" spans="3:25" x14ac:dyDescent="0.25">
      <c r="C136" t="s">
        <v>936</v>
      </c>
      <c r="D136" t="s">
        <v>11459</v>
      </c>
      <c r="E136" t="s">
        <v>17</v>
      </c>
      <c r="F136" s="8">
        <v>689</v>
      </c>
      <c r="G136" s="8" t="str">
        <f>IF(Table1[[#This Row],[actual_price]]&lt;200,"#200",IF(H135&lt;=500,"#200-#500","&gt;#500"))</f>
        <v>#200-#500</v>
      </c>
      <c r="H136" s="8">
        <v>1500</v>
      </c>
      <c r="I136" s="1">
        <v>0.54</v>
      </c>
      <c r="J136">
        <v>4.2</v>
      </c>
      <c r="K136" s="3">
        <v>42301</v>
      </c>
      <c r="L136" t="s">
        <v>937</v>
      </c>
      <c r="M136" t="s">
        <v>938</v>
      </c>
      <c r="N136" t="s">
        <v>939</v>
      </c>
      <c r="O136" t="s">
        <v>940</v>
      </c>
      <c r="P136" t="s">
        <v>941</v>
      </c>
      <c r="Q136" t="s">
        <v>942</v>
      </c>
      <c r="R136" s="4" t="s">
        <v>24</v>
      </c>
      <c r="S136" t="s">
        <v>943</v>
      </c>
      <c r="T136" t="str">
        <f>IF(Table1[[#This Row],[discount_percentage]]&gt;=0.5,"yes","no")</f>
        <v>yes</v>
      </c>
      <c r="U136">
        <f>MROUND(Table1[[#This Row],[rating]],0.5)</f>
        <v>4</v>
      </c>
      <c r="V136" s="7">
        <f>Table1[[#This Row],[actual_price]]*Table1[[#This Row],[rating_count]]</f>
        <v>63451500</v>
      </c>
      <c r="W136" t="e" cm="1">
        <f t="array" ref="W136">IF(Table1[[#This Row],[actual_price]]&lt;200,"#200",if)</f>
        <v>#NAME?</v>
      </c>
      <c r="X136" t="str">
        <f>IF(Table1[[#This Row],[rating_count]]&lt;1000,"yes","no")</f>
        <v>no</v>
      </c>
      <c r="Y136" s="7">
        <f>K137*Table1[[#This Row],[rating_count]]</f>
        <v>58206176</v>
      </c>
    </row>
    <row r="137" spans="3:25" x14ac:dyDescent="0.25">
      <c r="C137" t="s">
        <v>944</v>
      </c>
      <c r="D137" t="s">
        <v>11460</v>
      </c>
      <c r="E137" t="s">
        <v>17</v>
      </c>
      <c r="F137" s="8">
        <v>30990</v>
      </c>
      <c r="G137" s="8" t="str">
        <f>IF(Table1[[#This Row],[actual_price]]&lt;200,"#200",IF(H136&lt;=500,"#200-#500","&gt;#500"))</f>
        <v>&gt;#500</v>
      </c>
      <c r="H137" s="8">
        <v>49990</v>
      </c>
      <c r="I137" s="1">
        <v>0.38</v>
      </c>
      <c r="J137">
        <v>4.3</v>
      </c>
      <c r="K137" s="3">
        <v>1376</v>
      </c>
      <c r="L137" t="s">
        <v>12269</v>
      </c>
      <c r="M137" t="s">
        <v>945</v>
      </c>
      <c r="N137" t="s">
        <v>946</v>
      </c>
      <c r="O137" t="s">
        <v>947</v>
      </c>
      <c r="P137" t="s">
        <v>948</v>
      </c>
      <c r="Q137" t="s">
        <v>949</v>
      </c>
      <c r="R137" s="4" t="s">
        <v>24</v>
      </c>
      <c r="S137" t="s">
        <v>950</v>
      </c>
      <c r="T137" t="str">
        <f>IF(Table1[[#This Row],[discount_percentage]]&gt;=0.5,"yes","no")</f>
        <v>no</v>
      </c>
      <c r="U137">
        <f>MROUND(Table1[[#This Row],[rating]],0.5)</f>
        <v>4.5</v>
      </c>
      <c r="V137" s="7">
        <f>Table1[[#This Row],[actual_price]]*Table1[[#This Row],[rating_count]]</f>
        <v>68786240</v>
      </c>
      <c r="W137" t="e" cm="1">
        <f t="array" ref="W137">IF(Table1[[#This Row],[actual_price]]&lt;200,"#200",if)</f>
        <v>#NAME?</v>
      </c>
      <c r="X137" t="str">
        <f>IF(Table1[[#This Row],[rating_count]]&lt;1000,"yes","no")</f>
        <v>no</v>
      </c>
      <c r="Y137" s="7">
        <f>K138*Table1[[#This Row],[rating_count]]</f>
        <v>1479200</v>
      </c>
    </row>
    <row r="138" spans="3:25" x14ac:dyDescent="0.25">
      <c r="C138" t="s">
        <v>951</v>
      </c>
      <c r="D138" t="s">
        <v>11461</v>
      </c>
      <c r="E138" t="s">
        <v>17</v>
      </c>
      <c r="F138" s="8">
        <v>249</v>
      </c>
      <c r="G138" s="8" t="str">
        <f>IF(Table1[[#This Row],[actual_price]]&lt;200,"#200",IF(H137&lt;=500,"#200-#500","&gt;#500"))</f>
        <v>&gt;#500</v>
      </c>
      <c r="H138" s="8">
        <v>931</v>
      </c>
      <c r="I138" s="1">
        <v>0.73</v>
      </c>
      <c r="J138">
        <v>3.9</v>
      </c>
      <c r="K138" s="3">
        <v>1075</v>
      </c>
      <c r="L138" t="s">
        <v>952</v>
      </c>
      <c r="M138" t="s">
        <v>279</v>
      </c>
      <c r="N138" t="s">
        <v>280</v>
      </c>
      <c r="O138" t="s">
        <v>281</v>
      </c>
      <c r="P138" t="s">
        <v>282</v>
      </c>
      <c r="Q138" t="s">
        <v>283</v>
      </c>
      <c r="R138" s="4" t="s">
        <v>24</v>
      </c>
      <c r="S138" t="s">
        <v>953</v>
      </c>
      <c r="T138" t="str">
        <f>IF(Table1[[#This Row],[discount_percentage]]&gt;=0.5,"yes","no")</f>
        <v>yes</v>
      </c>
      <c r="U138">
        <f>MROUND(Table1[[#This Row],[rating]],0.5)</f>
        <v>4</v>
      </c>
      <c r="V138" s="7">
        <f>Table1[[#This Row],[actual_price]]*Table1[[#This Row],[rating_count]]</f>
        <v>1000825</v>
      </c>
      <c r="W138" t="e" cm="1">
        <f t="array" ref="W138">IF(Table1[[#This Row],[actual_price]]&lt;200,"#200",if)</f>
        <v>#NAME?</v>
      </c>
      <c r="X138" t="str">
        <f>IF(Table1[[#This Row],[rating_count]]&lt;1000,"yes","no")</f>
        <v>no</v>
      </c>
      <c r="Y138" s="7">
        <f>K139*Table1[[#This Row],[rating_count]]</f>
        <v>3938800</v>
      </c>
    </row>
    <row r="139" spans="3:25" x14ac:dyDescent="0.25">
      <c r="C139" t="s">
        <v>954</v>
      </c>
      <c r="D139" t="s">
        <v>955</v>
      </c>
      <c r="E139" t="s">
        <v>17</v>
      </c>
      <c r="F139" s="8">
        <v>999</v>
      </c>
      <c r="G139" s="8" t="str">
        <f>IF(Table1[[#This Row],[actual_price]]&lt;200,"#200",IF(H138&lt;=500,"#200-#500","&gt;#500"))</f>
        <v>&gt;#500</v>
      </c>
      <c r="H139" s="8">
        <v>2399</v>
      </c>
      <c r="I139" s="1">
        <v>0.57999999999999996</v>
      </c>
      <c r="J139">
        <v>4.5999999999999996</v>
      </c>
      <c r="K139" s="3">
        <v>3664</v>
      </c>
      <c r="L139" t="s">
        <v>956</v>
      </c>
      <c r="M139" t="s">
        <v>957</v>
      </c>
      <c r="N139" t="s">
        <v>958</v>
      </c>
      <c r="O139" t="s">
        <v>959</v>
      </c>
      <c r="P139" t="s">
        <v>960</v>
      </c>
      <c r="Q139" t="s">
        <v>961</v>
      </c>
      <c r="R139" s="4" t="s">
        <v>24</v>
      </c>
      <c r="S139" t="s">
        <v>962</v>
      </c>
      <c r="T139" t="str">
        <f>IF(Table1[[#This Row],[discount_percentage]]&gt;=0.5,"yes","no")</f>
        <v>yes</v>
      </c>
      <c r="U139">
        <f>MROUND(Table1[[#This Row],[rating]],0.5)</f>
        <v>4.5</v>
      </c>
      <c r="V139" s="7">
        <f>Table1[[#This Row],[actual_price]]*Table1[[#This Row],[rating_count]]</f>
        <v>8789936</v>
      </c>
      <c r="W139" t="e" cm="1">
        <f t="array" ref="W139">IF(Table1[[#This Row],[actual_price]]&lt;200,"#200",if)</f>
        <v>#NAME?</v>
      </c>
      <c r="X139" t="str">
        <f>IF(Table1[[#This Row],[rating_count]]&lt;1000,"yes","no")</f>
        <v>no</v>
      </c>
      <c r="Y139" s="7">
        <f>K140*Table1[[#This Row],[rating_count]]</f>
        <v>7148464</v>
      </c>
    </row>
    <row r="140" spans="3:25" x14ac:dyDescent="0.25">
      <c r="C140" t="s">
        <v>963</v>
      </c>
      <c r="D140" t="s">
        <v>964</v>
      </c>
      <c r="E140" t="s">
        <v>17</v>
      </c>
      <c r="F140" s="8">
        <v>399</v>
      </c>
      <c r="G140" s="8" t="str">
        <f>IF(Table1[[#This Row],[actual_price]]&lt;200,"#200",IF(H139&lt;=500,"#200-#500","&gt;#500"))</f>
        <v>&gt;#500</v>
      </c>
      <c r="H140" s="8">
        <v>399</v>
      </c>
      <c r="I140" s="1">
        <v>0</v>
      </c>
      <c r="J140">
        <v>3.9</v>
      </c>
      <c r="K140" s="3">
        <v>1951</v>
      </c>
      <c r="L140" t="s">
        <v>965</v>
      </c>
      <c r="M140" t="s">
        <v>966</v>
      </c>
      <c r="N140" t="s">
        <v>967</v>
      </c>
      <c r="O140" t="s">
        <v>968</v>
      </c>
      <c r="P140" t="s">
        <v>969</v>
      </c>
      <c r="Q140" t="s">
        <v>970</v>
      </c>
      <c r="R140" s="4" t="s">
        <v>24</v>
      </c>
      <c r="S140" t="s">
        <v>971</v>
      </c>
      <c r="T140" t="str">
        <f>IF(Table1[[#This Row],[discount_percentage]]&gt;=0.5,"yes","no")</f>
        <v>no</v>
      </c>
      <c r="U140">
        <f>MROUND(Table1[[#This Row],[rating]],0.5)</f>
        <v>4</v>
      </c>
      <c r="V140" s="7">
        <f>Table1[[#This Row],[actual_price]]*Table1[[#This Row],[rating_count]]</f>
        <v>778449</v>
      </c>
      <c r="W140" t="e" cm="1">
        <f t="array" ref="W140">IF(Table1[[#This Row],[actual_price]]&lt;200,"#200",if)</f>
        <v>#NAME?</v>
      </c>
      <c r="X140" t="str">
        <f>IF(Table1[[#This Row],[rating_count]]&lt;1000,"yes","no")</f>
        <v>no</v>
      </c>
      <c r="Y140" s="7">
        <f>K141*Table1[[#This Row],[rating_count]]</f>
        <v>40678350</v>
      </c>
    </row>
    <row r="141" spans="3:25" x14ac:dyDescent="0.25">
      <c r="C141" t="s">
        <v>972</v>
      </c>
      <c r="D141" t="s">
        <v>11462</v>
      </c>
      <c r="E141" t="s">
        <v>17</v>
      </c>
      <c r="F141" s="8">
        <v>349</v>
      </c>
      <c r="G141" s="8" t="str">
        <f>IF(Table1[[#This Row],[actual_price]]&lt;200,"#200",IF(H140&lt;=500,"#200-#500","&gt;#500"))</f>
        <v>#200-#500</v>
      </c>
      <c r="H141" s="8">
        <v>699</v>
      </c>
      <c r="I141" s="1">
        <v>0.5</v>
      </c>
      <c r="J141">
        <v>4.3</v>
      </c>
      <c r="K141" s="3">
        <v>20850</v>
      </c>
      <c r="L141" t="s">
        <v>973</v>
      </c>
      <c r="M141" t="s">
        <v>241</v>
      </c>
      <c r="N141" t="s">
        <v>242</v>
      </c>
      <c r="O141" t="s">
        <v>243</v>
      </c>
      <c r="P141" t="s">
        <v>244</v>
      </c>
      <c r="Q141" t="s">
        <v>245</v>
      </c>
      <c r="R141" s="4" t="s">
        <v>24</v>
      </c>
      <c r="S141" t="s">
        <v>974</v>
      </c>
      <c r="T141" t="str">
        <f>IF(Table1[[#This Row],[discount_percentage]]&gt;=0.5,"yes","no")</f>
        <v>yes</v>
      </c>
      <c r="U141">
        <f>MROUND(Table1[[#This Row],[rating]],0.5)</f>
        <v>4.5</v>
      </c>
      <c r="V141" s="7">
        <f>Table1[[#This Row],[actual_price]]*Table1[[#This Row],[rating_count]]</f>
        <v>14574150</v>
      </c>
      <c r="W141" t="e" cm="1">
        <f t="array" ref="W141">IF(Table1[[#This Row],[actual_price]]&lt;200,"#200",if)</f>
        <v>#NAME?</v>
      </c>
      <c r="X141" t="str">
        <f>IF(Table1[[#This Row],[rating_count]]&lt;1000,"yes","no")</f>
        <v>no</v>
      </c>
      <c r="Y141" s="7">
        <f>K142*Table1[[#This Row],[rating_count]]</f>
        <v>55982250</v>
      </c>
    </row>
    <row r="142" spans="3:25" x14ac:dyDescent="0.25">
      <c r="C142" t="s">
        <v>975</v>
      </c>
      <c r="D142" t="s">
        <v>11463</v>
      </c>
      <c r="E142" t="s">
        <v>17</v>
      </c>
      <c r="F142" s="8">
        <v>399</v>
      </c>
      <c r="G142" s="8" t="str">
        <f>IF(Table1[[#This Row],[actual_price]]&lt;200,"#200",IF(H141&lt;=500,"#200-#500","&gt;#500"))</f>
        <v>&gt;#500</v>
      </c>
      <c r="H142" s="8">
        <v>1099</v>
      </c>
      <c r="I142" s="1">
        <v>0.64</v>
      </c>
      <c r="J142">
        <v>4.0999999999999996</v>
      </c>
      <c r="K142" s="3">
        <v>2685</v>
      </c>
      <c r="L142" t="s">
        <v>12270</v>
      </c>
      <c r="M142" t="s">
        <v>976</v>
      </c>
      <c r="N142" t="s">
        <v>977</v>
      </c>
      <c r="O142" t="s">
        <v>978</v>
      </c>
      <c r="P142" t="s">
        <v>979</v>
      </c>
      <c r="Q142" t="s">
        <v>980</v>
      </c>
      <c r="R142" s="4" t="s">
        <v>24</v>
      </c>
      <c r="S142" t="s">
        <v>981</v>
      </c>
      <c r="T142" t="str">
        <f>IF(Table1[[#This Row],[discount_percentage]]&gt;=0.5,"yes","no")</f>
        <v>yes</v>
      </c>
      <c r="U142">
        <f>MROUND(Table1[[#This Row],[rating]],0.5)</f>
        <v>4</v>
      </c>
      <c r="V142" s="7">
        <f>Table1[[#This Row],[actual_price]]*Table1[[#This Row],[rating_count]]</f>
        <v>2950815</v>
      </c>
      <c r="W142" t="e" cm="1">
        <f t="array" ref="W142">IF(Table1[[#This Row],[actual_price]]&lt;200,"#200",if)</f>
        <v>#NAME?</v>
      </c>
      <c r="X142" t="str">
        <f>IF(Table1[[#This Row],[rating_count]]&lt;1000,"yes","no")</f>
        <v>no</v>
      </c>
      <c r="Y142" s="7">
        <f>K143*Table1[[#This Row],[rating_count]]</f>
        <v>66534300</v>
      </c>
    </row>
    <row r="143" spans="3:25" x14ac:dyDescent="0.25">
      <c r="C143" t="s">
        <v>982</v>
      </c>
      <c r="D143" t="s">
        <v>983</v>
      </c>
      <c r="E143" t="s">
        <v>17</v>
      </c>
      <c r="F143" s="8">
        <v>1699</v>
      </c>
      <c r="G143" s="8" t="str">
        <f>IF(Table1[[#This Row],[actual_price]]&lt;200,"#200",IF(H142&lt;=500,"#200-#500","&gt;#500"))</f>
        <v>&gt;#500</v>
      </c>
      <c r="H143" s="8">
        <v>2999</v>
      </c>
      <c r="I143" s="1">
        <v>0.43</v>
      </c>
      <c r="J143">
        <v>4.4000000000000004</v>
      </c>
      <c r="K143" s="3">
        <v>24780</v>
      </c>
      <c r="L143" t="s">
        <v>12271</v>
      </c>
      <c r="M143" t="s">
        <v>388</v>
      </c>
      <c r="N143" t="s">
        <v>389</v>
      </c>
      <c r="O143" t="s">
        <v>390</v>
      </c>
      <c r="P143" t="s">
        <v>391</v>
      </c>
      <c r="Q143" t="s">
        <v>392</v>
      </c>
      <c r="R143" s="4" t="s">
        <v>24</v>
      </c>
      <c r="S143" t="s">
        <v>984</v>
      </c>
      <c r="T143" t="str">
        <f>IF(Table1[[#This Row],[discount_percentage]]&gt;=0.5,"yes","no")</f>
        <v>no</v>
      </c>
      <c r="U143">
        <f>MROUND(Table1[[#This Row],[rating]],0.5)</f>
        <v>4.5</v>
      </c>
      <c r="V143" s="7">
        <f>Table1[[#This Row],[actual_price]]*Table1[[#This Row],[rating_count]]</f>
        <v>74315220</v>
      </c>
      <c r="W143" t="e" cm="1">
        <f t="array" ref="W143">IF(Table1[[#This Row],[actual_price]]&lt;200,"#200",if)</f>
        <v>#NAME?</v>
      </c>
      <c r="X143" t="str">
        <f>IF(Table1[[#This Row],[rating_count]]&lt;1000,"yes","no")</f>
        <v>no</v>
      </c>
      <c r="Y143" s="7">
        <f>K144*Table1[[#This Row],[rating_count]]</f>
        <v>7062300</v>
      </c>
    </row>
    <row r="144" spans="3:25" x14ac:dyDescent="0.25">
      <c r="C144" t="s">
        <v>985</v>
      </c>
      <c r="D144" t="s">
        <v>11464</v>
      </c>
      <c r="E144" t="s">
        <v>17</v>
      </c>
      <c r="F144" s="8">
        <v>655</v>
      </c>
      <c r="G144" s="8" t="str">
        <f>IF(Table1[[#This Row],[actual_price]]&lt;200,"#200",IF(H143&lt;=500,"#200-#500","&gt;#500"))</f>
        <v>&gt;#500</v>
      </c>
      <c r="H144" s="8">
        <v>1099</v>
      </c>
      <c r="I144" s="1">
        <v>0.4</v>
      </c>
      <c r="J144">
        <v>3.2</v>
      </c>
      <c r="K144" s="3">
        <v>285</v>
      </c>
      <c r="L144" t="s">
        <v>12272</v>
      </c>
      <c r="M144" t="s">
        <v>986</v>
      </c>
      <c r="N144" t="s">
        <v>987</v>
      </c>
      <c r="O144" t="s">
        <v>988</v>
      </c>
      <c r="P144" t="s">
        <v>989</v>
      </c>
      <c r="Q144" t="s">
        <v>990</v>
      </c>
      <c r="R144" s="4" t="s">
        <v>24</v>
      </c>
      <c r="S144" t="s">
        <v>991</v>
      </c>
      <c r="T144" t="str">
        <f>IF(Table1[[#This Row],[discount_percentage]]&gt;=0.5,"yes","no")</f>
        <v>no</v>
      </c>
      <c r="U144">
        <f>MROUND(Table1[[#This Row],[rating]],0.5)</f>
        <v>3</v>
      </c>
      <c r="V144" s="7">
        <f>Table1[[#This Row],[actual_price]]*Table1[[#This Row],[rating_count]]</f>
        <v>313215</v>
      </c>
      <c r="W144" t="e" cm="1">
        <f t="array" ref="W144">IF(Table1[[#This Row],[actual_price]]&lt;200,"#200",if)</f>
        <v>#NAME?</v>
      </c>
      <c r="X144" t="str">
        <f>IF(Table1[[#This Row],[rating_count]]&lt;1000,"yes","no")</f>
        <v>yes</v>
      </c>
      <c r="Y144" s="7">
        <f>K145*Table1[[#This Row],[rating_count]]</f>
        <v>51212220</v>
      </c>
    </row>
    <row r="145" spans="3:25" x14ac:dyDescent="0.25">
      <c r="C145" t="s">
        <v>992</v>
      </c>
      <c r="D145" t="s">
        <v>11465</v>
      </c>
      <c r="E145" t="s">
        <v>17</v>
      </c>
      <c r="F145" s="8">
        <v>749</v>
      </c>
      <c r="G145" s="8" t="str">
        <f>IF(Table1[[#This Row],[actual_price]]&lt;200,"#200",IF(H144&lt;=500,"#200-#500","&gt;#500"))</f>
        <v>&gt;#500</v>
      </c>
      <c r="H145" s="8">
        <v>1339</v>
      </c>
      <c r="I145" s="1">
        <v>0.44</v>
      </c>
      <c r="J145">
        <v>4.2</v>
      </c>
      <c r="K145" s="3">
        <v>179692</v>
      </c>
      <c r="L145" t="s">
        <v>993</v>
      </c>
      <c r="M145" t="s">
        <v>88</v>
      </c>
      <c r="N145" t="s">
        <v>89</v>
      </c>
      <c r="O145" t="s">
        <v>90</v>
      </c>
      <c r="P145" t="s">
        <v>91</v>
      </c>
      <c r="Q145" t="s">
        <v>92</v>
      </c>
      <c r="R145" s="4" t="s">
        <v>24</v>
      </c>
      <c r="S145" t="s">
        <v>994</v>
      </c>
      <c r="T145" t="str">
        <f>IF(Table1[[#This Row],[discount_percentage]]&gt;=0.5,"yes","no")</f>
        <v>no</v>
      </c>
      <c r="U145">
        <f>MROUND(Table1[[#This Row],[rating]],0.5)</f>
        <v>4</v>
      </c>
      <c r="V145" s="7">
        <f>Table1[[#This Row],[actual_price]]*Table1[[#This Row],[rating_count]]</f>
        <v>240607588</v>
      </c>
      <c r="W145" t="e" cm="1">
        <f t="array" ref="W145">IF(Table1[[#This Row],[actual_price]]&lt;200,"#200",if)</f>
        <v>#NAME?</v>
      </c>
      <c r="X145" t="str">
        <f>IF(Table1[[#This Row],[rating_count]]&lt;1000,"yes","no")</f>
        <v>no</v>
      </c>
      <c r="Y145" s="7">
        <f>K146*Table1[[#This Row],[rating_count]]</f>
        <v>1093964896</v>
      </c>
    </row>
    <row r="146" spans="3:25" x14ac:dyDescent="0.25">
      <c r="C146" t="s">
        <v>995</v>
      </c>
      <c r="D146" t="s">
        <v>11466</v>
      </c>
      <c r="E146" t="s">
        <v>17</v>
      </c>
      <c r="F146" s="8">
        <v>9999</v>
      </c>
      <c r="G146" s="8" t="str">
        <f>IF(Table1[[#This Row],[actual_price]]&lt;200,"#200",IF(H145&lt;=500,"#200-#500","&gt;#500"))</f>
        <v>&gt;#500</v>
      </c>
      <c r="H146" s="8">
        <v>12999</v>
      </c>
      <c r="I146" s="1">
        <v>0.23</v>
      </c>
      <c r="J146">
        <v>4.2</v>
      </c>
      <c r="K146" s="3">
        <v>6088</v>
      </c>
      <c r="L146" t="s">
        <v>12273</v>
      </c>
      <c r="M146" t="s">
        <v>996</v>
      </c>
      <c r="N146" t="s">
        <v>997</v>
      </c>
      <c r="O146" t="s">
        <v>998</v>
      </c>
      <c r="P146" t="s">
        <v>999</v>
      </c>
      <c r="Q146" t="s">
        <v>1000</v>
      </c>
      <c r="R146" s="4" t="s">
        <v>24</v>
      </c>
      <c r="S146" t="s">
        <v>1001</v>
      </c>
      <c r="T146" t="str">
        <f>IF(Table1[[#This Row],[discount_percentage]]&gt;=0.5,"yes","no")</f>
        <v>no</v>
      </c>
      <c r="U146">
        <f>MROUND(Table1[[#This Row],[rating]],0.5)</f>
        <v>4</v>
      </c>
      <c r="V146" s="7">
        <f>Table1[[#This Row],[actual_price]]*Table1[[#This Row],[rating_count]]</f>
        <v>79137912</v>
      </c>
      <c r="W146" t="e" cm="1">
        <f t="array" ref="W146">IF(Table1[[#This Row],[actual_price]]&lt;200,"#200",if)</f>
        <v>#NAME?</v>
      </c>
      <c r="X146" t="str">
        <f>IF(Table1[[#This Row],[rating_count]]&lt;1000,"yes","no")</f>
        <v>no</v>
      </c>
      <c r="Y146" s="7">
        <f>K147*Table1[[#This Row],[rating_count]]</f>
        <v>8419704</v>
      </c>
    </row>
    <row r="147" spans="3:25" x14ac:dyDescent="0.25">
      <c r="C147" t="s">
        <v>1002</v>
      </c>
      <c r="D147" t="s">
        <v>11467</v>
      </c>
      <c r="E147" t="s">
        <v>17</v>
      </c>
      <c r="F147" s="8">
        <v>195</v>
      </c>
      <c r="G147" s="8" t="str">
        <f>IF(Table1[[#This Row],[actual_price]]&lt;200,"#200",IF(H146&lt;=500,"#200-#500","&gt;#500"))</f>
        <v>&gt;#500</v>
      </c>
      <c r="H147" s="8">
        <v>499</v>
      </c>
      <c r="I147" s="1">
        <v>0.61</v>
      </c>
      <c r="J147">
        <v>3.7</v>
      </c>
      <c r="K147" s="3">
        <v>1383</v>
      </c>
      <c r="L147" t="s">
        <v>1003</v>
      </c>
      <c r="M147" t="s">
        <v>1004</v>
      </c>
      <c r="N147" t="s">
        <v>1005</v>
      </c>
      <c r="O147" t="s">
        <v>1006</v>
      </c>
      <c r="P147" t="s">
        <v>1007</v>
      </c>
      <c r="Q147" t="s">
        <v>1008</v>
      </c>
      <c r="R147" s="4" t="s">
        <v>24</v>
      </c>
      <c r="S147" t="s">
        <v>1009</v>
      </c>
      <c r="T147" t="str">
        <f>IF(Table1[[#This Row],[discount_percentage]]&gt;=0.5,"yes","no")</f>
        <v>yes</v>
      </c>
      <c r="U147">
        <f>MROUND(Table1[[#This Row],[rating]],0.5)</f>
        <v>3.5</v>
      </c>
      <c r="V147" s="7">
        <f>Table1[[#This Row],[actual_price]]*Table1[[#This Row],[rating_count]]</f>
        <v>690117</v>
      </c>
      <c r="W147" t="e" cm="1">
        <f t="array" ref="W147">IF(Table1[[#This Row],[actual_price]]&lt;200,"#200",if)</f>
        <v>#NAME?</v>
      </c>
      <c r="X147" t="str">
        <f>IF(Table1[[#This Row],[rating_count]]&lt;1000,"yes","no")</f>
        <v>no</v>
      </c>
      <c r="Y147" s="7">
        <f>K148*Table1[[#This Row],[rating_count]]</f>
        <v>7595436</v>
      </c>
    </row>
    <row r="148" spans="3:25" x14ac:dyDescent="0.25">
      <c r="C148" t="s">
        <v>1010</v>
      </c>
      <c r="D148" t="s">
        <v>1011</v>
      </c>
      <c r="E148" t="s">
        <v>17</v>
      </c>
      <c r="F148" s="8">
        <v>999</v>
      </c>
      <c r="G148" s="8" t="str">
        <f>IF(Table1[[#This Row],[actual_price]]&lt;200,"#200",IF(H147&lt;=500,"#200-#500","&gt;#500"))</f>
        <v>#200-#500</v>
      </c>
      <c r="H148" s="8">
        <v>2100</v>
      </c>
      <c r="I148" s="1">
        <v>0.52</v>
      </c>
      <c r="J148">
        <v>4.5</v>
      </c>
      <c r="K148" s="3">
        <v>5492</v>
      </c>
      <c r="L148" t="s">
        <v>399</v>
      </c>
      <c r="M148" t="s">
        <v>1012</v>
      </c>
      <c r="N148" t="s">
        <v>1013</v>
      </c>
      <c r="O148" t="s">
        <v>1014</v>
      </c>
      <c r="P148" t="s">
        <v>1015</v>
      </c>
      <c r="Q148" t="s">
        <v>1016</v>
      </c>
      <c r="R148" s="4" t="s">
        <v>24</v>
      </c>
      <c r="S148" t="s">
        <v>1017</v>
      </c>
      <c r="T148" t="str">
        <f>IF(Table1[[#This Row],[discount_percentage]]&gt;=0.5,"yes","no")</f>
        <v>yes</v>
      </c>
      <c r="U148">
        <f>MROUND(Table1[[#This Row],[rating]],0.5)</f>
        <v>4.5</v>
      </c>
      <c r="V148" s="7">
        <f>Table1[[#This Row],[actual_price]]*Table1[[#This Row],[rating_count]]</f>
        <v>11533200</v>
      </c>
      <c r="W148" t="e" cm="1">
        <f t="array" ref="W148">IF(Table1[[#This Row],[actual_price]]&lt;200,"#200",if)</f>
        <v>#NAME?</v>
      </c>
      <c r="X148" t="str">
        <f>IF(Table1[[#This Row],[rating_count]]&lt;1000,"yes","no")</f>
        <v>no</v>
      </c>
      <c r="Y148" s="7">
        <f>K149*Table1[[#This Row],[rating_count]]</f>
        <v>5047148</v>
      </c>
    </row>
    <row r="149" spans="3:25" x14ac:dyDescent="0.25">
      <c r="C149" t="s">
        <v>1018</v>
      </c>
      <c r="D149" t="s">
        <v>11468</v>
      </c>
      <c r="E149" t="s">
        <v>17</v>
      </c>
      <c r="F149" s="8">
        <v>499</v>
      </c>
      <c r="G149" s="8" t="str">
        <f>IF(Table1[[#This Row],[actual_price]]&lt;200,"#200",IF(H148&lt;=500,"#200-#500","&gt;#500"))</f>
        <v>&gt;#500</v>
      </c>
      <c r="H149" s="8">
        <v>899</v>
      </c>
      <c r="I149" s="1">
        <v>0.44</v>
      </c>
      <c r="J149">
        <v>4.2</v>
      </c>
      <c r="K149" s="3">
        <v>919</v>
      </c>
      <c r="L149" t="s">
        <v>12274</v>
      </c>
      <c r="M149" t="s">
        <v>1019</v>
      </c>
      <c r="N149" t="s">
        <v>1020</v>
      </c>
      <c r="O149" t="s">
        <v>1021</v>
      </c>
      <c r="P149" t="s">
        <v>1022</v>
      </c>
      <c r="Q149" t="s">
        <v>1023</v>
      </c>
      <c r="R149" s="4" t="s">
        <v>24</v>
      </c>
      <c r="S149" t="s">
        <v>1024</v>
      </c>
      <c r="T149" t="str">
        <f>IF(Table1[[#This Row],[discount_percentage]]&gt;=0.5,"yes","no")</f>
        <v>no</v>
      </c>
      <c r="U149">
        <f>MROUND(Table1[[#This Row],[rating]],0.5)</f>
        <v>4</v>
      </c>
      <c r="V149" s="7">
        <f>Table1[[#This Row],[actual_price]]*Table1[[#This Row],[rating_count]]</f>
        <v>826181</v>
      </c>
      <c r="W149" t="e" cm="1">
        <f t="array" ref="W149">IF(Table1[[#This Row],[actual_price]]&lt;200,"#200",if)</f>
        <v>#NAME?</v>
      </c>
      <c r="X149" t="str">
        <f>IF(Table1[[#This Row],[rating_count]]&lt;1000,"yes","no")</f>
        <v>yes</v>
      </c>
      <c r="Y149" s="7">
        <f>K150*Table1[[#This Row],[rating_count]]</f>
        <v>27591137</v>
      </c>
    </row>
    <row r="150" spans="3:25" x14ac:dyDescent="0.25">
      <c r="C150" t="s">
        <v>1025</v>
      </c>
      <c r="D150" t="s">
        <v>11469</v>
      </c>
      <c r="E150" t="s">
        <v>17</v>
      </c>
      <c r="F150" s="8">
        <v>416</v>
      </c>
      <c r="G150" s="8" t="str">
        <f>IF(Table1[[#This Row],[actual_price]]&lt;200,"#200",IF(H149&lt;=500,"#200-#500","&gt;#500"))</f>
        <v>&gt;#500</v>
      </c>
      <c r="H150" s="8">
        <v>599</v>
      </c>
      <c r="I150" s="1">
        <v>0.31</v>
      </c>
      <c r="J150">
        <v>4.2</v>
      </c>
      <c r="K150" s="3">
        <v>30023</v>
      </c>
      <c r="L150" t="s">
        <v>1027</v>
      </c>
      <c r="M150" t="s">
        <v>1028</v>
      </c>
      <c r="N150" t="s">
        <v>1029</v>
      </c>
      <c r="O150" t="s">
        <v>1030</v>
      </c>
      <c r="P150" t="s">
        <v>1031</v>
      </c>
      <c r="Q150" t="s">
        <v>1032</v>
      </c>
      <c r="R150" s="4" t="s">
        <v>24</v>
      </c>
      <c r="S150" t="s">
        <v>1033</v>
      </c>
      <c r="T150" t="str">
        <f>IF(Table1[[#This Row],[discount_percentage]]&gt;=0.5,"yes","no")</f>
        <v>no</v>
      </c>
      <c r="U150">
        <f>MROUND(Table1[[#This Row],[rating]],0.5)</f>
        <v>4</v>
      </c>
      <c r="V150" s="7">
        <f>Table1[[#This Row],[actual_price]]*Table1[[#This Row],[rating_count]]</f>
        <v>17983777</v>
      </c>
      <c r="W150" t="e" cm="1">
        <f t="array" ref="W150">IF(Table1[[#This Row],[actual_price]]&lt;200,"#200",if)</f>
        <v>#NAME?</v>
      </c>
      <c r="X150" t="str">
        <f>IF(Table1[[#This Row],[rating_count]]&lt;1000,"yes","no")</f>
        <v>no</v>
      </c>
      <c r="Y150" s="7">
        <f>K151*Table1[[#This Row],[rating_count]]</f>
        <v>11618901</v>
      </c>
    </row>
    <row r="151" spans="3:25" x14ac:dyDescent="0.25">
      <c r="C151" t="s">
        <v>1034</v>
      </c>
      <c r="D151" t="s">
        <v>11470</v>
      </c>
      <c r="E151" t="s">
        <v>17</v>
      </c>
      <c r="F151" s="8">
        <v>368</v>
      </c>
      <c r="G151" s="8" t="str">
        <f>IF(Table1[[#This Row],[actual_price]]&lt;200,"#200",IF(H150&lt;=500,"#200-#500","&gt;#500"))</f>
        <v>&gt;#500</v>
      </c>
      <c r="H151" s="8">
        <v>699</v>
      </c>
      <c r="I151" s="1">
        <v>0.47</v>
      </c>
      <c r="J151">
        <v>4.2</v>
      </c>
      <c r="K151" s="3">
        <v>387</v>
      </c>
      <c r="L151" t="s">
        <v>1035</v>
      </c>
      <c r="M151" t="s">
        <v>1036</v>
      </c>
      <c r="N151" t="s">
        <v>1037</v>
      </c>
      <c r="O151" t="s">
        <v>1038</v>
      </c>
      <c r="P151" t="s">
        <v>1039</v>
      </c>
      <c r="Q151" t="s">
        <v>1040</v>
      </c>
      <c r="R151" s="4" t="s">
        <v>24</v>
      </c>
      <c r="S151" t="s">
        <v>1041</v>
      </c>
      <c r="T151" t="str">
        <f>IF(Table1[[#This Row],[discount_percentage]]&gt;=0.5,"yes","no")</f>
        <v>no</v>
      </c>
      <c r="U151">
        <f>MROUND(Table1[[#This Row],[rating]],0.5)</f>
        <v>4</v>
      </c>
      <c r="V151" s="7">
        <f>Table1[[#This Row],[actual_price]]*Table1[[#This Row],[rating_count]]</f>
        <v>270513</v>
      </c>
      <c r="W151" t="e" cm="1">
        <f t="array" ref="W151">IF(Table1[[#This Row],[actual_price]]&lt;200,"#200",if)</f>
        <v>#NAME?</v>
      </c>
      <c r="X151" t="str">
        <f>IF(Table1[[#This Row],[rating_count]]&lt;1000,"yes","no")</f>
        <v>yes</v>
      </c>
      <c r="Y151" s="7">
        <f>K152*Table1[[#This Row],[rating_count]]</f>
        <v>81657</v>
      </c>
    </row>
    <row r="152" spans="3:25" x14ac:dyDescent="0.25">
      <c r="C152" t="s">
        <v>1042</v>
      </c>
      <c r="D152" t="s">
        <v>11471</v>
      </c>
      <c r="E152" t="s">
        <v>17</v>
      </c>
      <c r="F152" s="8">
        <v>29990</v>
      </c>
      <c r="G152" s="8" t="str">
        <f>IF(Table1[[#This Row],[actual_price]]&lt;200,"#200",IF(H151&lt;=500,"#200-#500","&gt;#500"))</f>
        <v>&gt;#500</v>
      </c>
      <c r="H152" s="8">
        <v>65000</v>
      </c>
      <c r="I152" s="1">
        <v>0.54</v>
      </c>
      <c r="J152">
        <v>4.0999999999999996</v>
      </c>
      <c r="K152" s="3">
        <v>211</v>
      </c>
      <c r="L152" t="s">
        <v>12275</v>
      </c>
      <c r="M152" t="s">
        <v>1043</v>
      </c>
      <c r="N152" t="s">
        <v>1044</v>
      </c>
      <c r="O152" t="s">
        <v>1045</v>
      </c>
      <c r="P152" t="s">
        <v>1046</v>
      </c>
      <c r="Q152" t="s">
        <v>1047</v>
      </c>
      <c r="R152" s="4" t="s">
        <v>24</v>
      </c>
      <c r="S152" t="s">
        <v>1048</v>
      </c>
      <c r="T152" t="str">
        <f>IF(Table1[[#This Row],[discount_percentage]]&gt;=0.5,"yes","no")</f>
        <v>yes</v>
      </c>
      <c r="U152">
        <f>MROUND(Table1[[#This Row],[rating]],0.5)</f>
        <v>4</v>
      </c>
      <c r="V152" s="7">
        <f>Table1[[#This Row],[actual_price]]*Table1[[#This Row],[rating_count]]</f>
        <v>13715000</v>
      </c>
      <c r="W152" t="e" cm="1">
        <f t="array" ref="W152">IF(Table1[[#This Row],[actual_price]]&lt;200,"#200",if)</f>
        <v>#NAME?</v>
      </c>
      <c r="X152" t="str">
        <f>IF(Table1[[#This Row],[rating_count]]&lt;1000,"yes","no")</f>
        <v>yes</v>
      </c>
      <c r="Y152" s="7">
        <f>K153*Table1[[#This Row],[rating_count]]</f>
        <v>205514</v>
      </c>
    </row>
    <row r="153" spans="3:25" x14ac:dyDescent="0.25">
      <c r="C153" t="s">
        <v>1049</v>
      </c>
      <c r="D153" t="s">
        <v>11472</v>
      </c>
      <c r="E153" t="s">
        <v>17</v>
      </c>
      <c r="F153" s="8">
        <v>339</v>
      </c>
      <c r="G153" s="8" t="str">
        <f>IF(Table1[[#This Row],[actual_price]]&lt;200,"#200",IF(H152&lt;=500,"#200-#500","&gt;#500"))</f>
        <v>&gt;#500</v>
      </c>
      <c r="H153" s="8">
        <v>1099</v>
      </c>
      <c r="I153" s="1">
        <v>0.69</v>
      </c>
      <c r="J153">
        <v>4.3</v>
      </c>
      <c r="K153" s="3">
        <v>974</v>
      </c>
      <c r="L153" t="s">
        <v>12276</v>
      </c>
      <c r="M153" t="s">
        <v>263</v>
      </c>
      <c r="N153" t="s">
        <v>264</v>
      </c>
      <c r="O153" t="s">
        <v>265</v>
      </c>
      <c r="P153" t="s">
        <v>266</v>
      </c>
      <c r="Q153" t="s">
        <v>267</v>
      </c>
      <c r="R153" s="4" t="s">
        <v>24</v>
      </c>
      <c r="S153" t="s">
        <v>1050</v>
      </c>
      <c r="T153" t="str">
        <f>IF(Table1[[#This Row],[discount_percentage]]&gt;=0.5,"yes","no")</f>
        <v>yes</v>
      </c>
      <c r="U153">
        <f>MROUND(Table1[[#This Row],[rating]],0.5)</f>
        <v>4.5</v>
      </c>
      <c r="V153" s="7">
        <f>Table1[[#This Row],[actual_price]]*Table1[[#This Row],[rating_count]]</f>
        <v>1070426</v>
      </c>
      <c r="W153" t="e" cm="1">
        <f t="array" ref="W153">IF(Table1[[#This Row],[actual_price]]&lt;200,"#200",if)</f>
        <v>#NAME?</v>
      </c>
      <c r="X153" t="str">
        <f>IF(Table1[[#This Row],[rating_count]]&lt;1000,"yes","no")</f>
        <v>yes</v>
      </c>
      <c r="Y153" s="7">
        <f>K154*Table1[[#This Row],[rating_count]]</f>
        <v>15875226</v>
      </c>
    </row>
    <row r="154" spans="3:25" x14ac:dyDescent="0.25">
      <c r="C154" t="s">
        <v>1051</v>
      </c>
      <c r="D154" t="s">
        <v>11473</v>
      </c>
      <c r="E154" t="s">
        <v>17</v>
      </c>
      <c r="F154" s="8">
        <v>15490</v>
      </c>
      <c r="G154" s="8" t="str">
        <f>IF(Table1[[#This Row],[actual_price]]&lt;200,"#200",IF(H153&lt;=500,"#200-#500","&gt;#500"))</f>
        <v>&gt;#500</v>
      </c>
      <c r="H154" s="8">
        <v>20900</v>
      </c>
      <c r="I154" s="1">
        <v>0.26</v>
      </c>
      <c r="J154">
        <v>4.3</v>
      </c>
      <c r="K154" s="3">
        <v>16299</v>
      </c>
      <c r="L154" t="s">
        <v>12277</v>
      </c>
      <c r="M154" t="s">
        <v>186</v>
      </c>
      <c r="N154" t="s">
        <v>187</v>
      </c>
      <c r="O154" t="s">
        <v>188</v>
      </c>
      <c r="P154" t="s">
        <v>189</v>
      </c>
      <c r="Q154" t="s">
        <v>190</v>
      </c>
      <c r="R154" s="4" t="s">
        <v>24</v>
      </c>
      <c r="S154" t="s">
        <v>1052</v>
      </c>
      <c r="T154" t="str">
        <f>IF(Table1[[#This Row],[discount_percentage]]&gt;=0.5,"yes","no")</f>
        <v>no</v>
      </c>
      <c r="U154">
        <f>MROUND(Table1[[#This Row],[rating]],0.5)</f>
        <v>4.5</v>
      </c>
      <c r="V154" s="7">
        <f>Table1[[#This Row],[actual_price]]*Table1[[#This Row],[rating_count]]</f>
        <v>340649100</v>
      </c>
      <c r="W154" t="e" cm="1">
        <f t="array" ref="W154">IF(Table1[[#This Row],[actual_price]]&lt;200,"#200",if)</f>
        <v>#NAME?</v>
      </c>
      <c r="X154" t="str">
        <f>IF(Table1[[#This Row],[rating_count]]&lt;1000,"yes","no")</f>
        <v>no</v>
      </c>
      <c r="Y154" s="7">
        <f>K155*Table1[[#This Row],[rating_count]]</f>
        <v>495668889</v>
      </c>
    </row>
    <row r="155" spans="3:25" x14ac:dyDescent="0.25">
      <c r="C155" t="s">
        <v>1053</v>
      </c>
      <c r="D155" t="s">
        <v>1054</v>
      </c>
      <c r="E155" t="s">
        <v>17</v>
      </c>
      <c r="F155" s="8">
        <v>499</v>
      </c>
      <c r="G155" s="8" t="str">
        <f>IF(Table1[[#This Row],[actual_price]]&lt;200,"#200",IF(H154&lt;=500,"#200-#500","&gt;#500"))</f>
        <v>&gt;#500</v>
      </c>
      <c r="H155" s="8">
        <v>1299</v>
      </c>
      <c r="I155" s="1">
        <v>0.62</v>
      </c>
      <c r="J155">
        <v>4.3</v>
      </c>
      <c r="K155" s="3">
        <v>30411</v>
      </c>
      <c r="L155" t="s">
        <v>1055</v>
      </c>
      <c r="M155" t="s">
        <v>79</v>
      </c>
      <c r="N155" t="s">
        <v>80</v>
      </c>
      <c r="O155" t="s">
        <v>81</v>
      </c>
      <c r="P155" t="s">
        <v>82</v>
      </c>
      <c r="Q155" t="s">
        <v>83</v>
      </c>
      <c r="R155" s="4" t="s">
        <v>24</v>
      </c>
      <c r="S155" t="s">
        <v>1056</v>
      </c>
      <c r="T155" t="str">
        <f>IF(Table1[[#This Row],[discount_percentage]]&gt;=0.5,"yes","no")</f>
        <v>yes</v>
      </c>
      <c r="U155">
        <f>MROUND(Table1[[#This Row],[rating]],0.5)</f>
        <v>4.5</v>
      </c>
      <c r="V155" s="7">
        <f>Table1[[#This Row],[actual_price]]*Table1[[#This Row],[rating_count]]</f>
        <v>39503889</v>
      </c>
      <c r="W155" t="e" cm="1">
        <f t="array" ref="W155">IF(Table1[[#This Row],[actual_price]]&lt;200,"#200",if)</f>
        <v>#NAME?</v>
      </c>
      <c r="X155" t="str">
        <f>IF(Table1[[#This Row],[rating_count]]&lt;1000,"yes","no")</f>
        <v>no</v>
      </c>
      <c r="Y155" s="7">
        <f>K156*Table1[[#This Row],[rating_count]]</f>
        <v>141167862</v>
      </c>
    </row>
    <row r="156" spans="3:25" x14ac:dyDescent="0.25">
      <c r="C156" t="s">
        <v>1057</v>
      </c>
      <c r="D156" t="s">
        <v>11474</v>
      </c>
      <c r="E156" t="s">
        <v>17</v>
      </c>
      <c r="F156" s="8">
        <v>249</v>
      </c>
      <c r="G156" s="8" t="str">
        <f>IF(Table1[[#This Row],[actual_price]]&lt;200,"#200",IF(H155&lt;=500,"#200-#500","&gt;#500"))</f>
        <v>&gt;#500</v>
      </c>
      <c r="H156" s="8">
        <v>399</v>
      </c>
      <c r="I156" s="1">
        <v>0.38</v>
      </c>
      <c r="J156">
        <v>3.4</v>
      </c>
      <c r="K156" s="3">
        <v>4642</v>
      </c>
      <c r="L156" t="s">
        <v>1058</v>
      </c>
      <c r="M156" t="s">
        <v>1059</v>
      </c>
      <c r="N156" t="s">
        <v>1060</v>
      </c>
      <c r="O156" t="s">
        <v>1061</v>
      </c>
      <c r="P156" t="s">
        <v>1062</v>
      </c>
      <c r="Q156" t="s">
        <v>1063</v>
      </c>
      <c r="R156" s="4" t="s">
        <v>24</v>
      </c>
      <c r="S156" t="s">
        <v>1064</v>
      </c>
      <c r="T156" t="str">
        <f>IF(Table1[[#This Row],[discount_percentage]]&gt;=0.5,"yes","no")</f>
        <v>no</v>
      </c>
      <c r="U156">
        <f>MROUND(Table1[[#This Row],[rating]],0.5)</f>
        <v>3.5</v>
      </c>
      <c r="V156" s="7">
        <f>Table1[[#This Row],[actual_price]]*Table1[[#This Row],[rating_count]]</f>
        <v>1852158</v>
      </c>
      <c r="W156" t="e" cm="1">
        <f t="array" ref="W156">IF(Table1[[#This Row],[actual_price]]&lt;200,"#200",if)</f>
        <v>#NAME?</v>
      </c>
      <c r="X156" t="str">
        <f>IF(Table1[[#This Row],[rating_count]]&lt;1000,"yes","no")</f>
        <v>no</v>
      </c>
      <c r="Y156" s="7">
        <f>K157*Table1[[#This Row],[rating_count]]</f>
        <v>55704</v>
      </c>
    </row>
    <row r="157" spans="3:25" x14ac:dyDescent="0.25">
      <c r="C157" t="s">
        <v>1065</v>
      </c>
      <c r="D157" t="s">
        <v>1066</v>
      </c>
      <c r="E157" t="s">
        <v>17</v>
      </c>
      <c r="F157" s="8">
        <v>399</v>
      </c>
      <c r="G157" s="8" t="str">
        <f>IF(Table1[[#This Row],[actual_price]]&lt;200,"#200",IF(H156&lt;=500,"#200-#500","&gt;#500"))</f>
        <v>#200-#500</v>
      </c>
      <c r="H157" s="8">
        <v>799</v>
      </c>
      <c r="I157" s="1">
        <v>0.5</v>
      </c>
      <c r="J157">
        <v>4.3</v>
      </c>
      <c r="K157" s="3">
        <v>12</v>
      </c>
      <c r="L157" t="s">
        <v>12278</v>
      </c>
      <c r="M157" t="s">
        <v>1067</v>
      </c>
      <c r="N157" t="s">
        <v>1068</v>
      </c>
      <c r="O157" t="s">
        <v>1069</v>
      </c>
      <c r="P157" t="s">
        <v>1070</v>
      </c>
      <c r="Q157" t="s">
        <v>1071</v>
      </c>
      <c r="R157" s="4" t="s">
        <v>24</v>
      </c>
      <c r="S157" t="s">
        <v>1072</v>
      </c>
      <c r="T157" t="str">
        <f>IF(Table1[[#This Row],[discount_percentage]]&gt;=0.5,"yes","no")</f>
        <v>yes</v>
      </c>
      <c r="U157">
        <f>MROUND(Table1[[#This Row],[rating]],0.5)</f>
        <v>4.5</v>
      </c>
      <c r="V157" s="7">
        <f>Table1[[#This Row],[actual_price]]*Table1[[#This Row],[rating_count]]</f>
        <v>9588</v>
      </c>
      <c r="W157" t="e" cm="1">
        <f t="array" ref="W157">IF(Table1[[#This Row],[actual_price]]&lt;200,"#200",if)</f>
        <v>#NAME?</v>
      </c>
      <c r="X157" t="str">
        <f>IF(Table1[[#This Row],[rating_count]]&lt;1000,"yes","no")</f>
        <v>yes</v>
      </c>
      <c r="Y157" s="7">
        <f>K158*Table1[[#This Row],[rating_count]]</f>
        <v>23412</v>
      </c>
    </row>
    <row r="158" spans="3:25" x14ac:dyDescent="0.25">
      <c r="C158" t="s">
        <v>1073</v>
      </c>
      <c r="D158" t="s">
        <v>11475</v>
      </c>
      <c r="E158" t="s">
        <v>17</v>
      </c>
      <c r="F158" s="8">
        <v>1499</v>
      </c>
      <c r="G158" s="8" t="str">
        <f>IF(Table1[[#This Row],[actual_price]]&lt;200,"#200",IF(H157&lt;=500,"#200-#500","&gt;#500"))</f>
        <v>&gt;#500</v>
      </c>
      <c r="H158" s="8">
        <v>1999</v>
      </c>
      <c r="I158" s="1">
        <v>0.25</v>
      </c>
      <c r="J158">
        <v>4.4000000000000004</v>
      </c>
      <c r="K158" s="3">
        <v>1951</v>
      </c>
      <c r="L158" t="s">
        <v>12279</v>
      </c>
      <c r="M158" t="s">
        <v>845</v>
      </c>
      <c r="N158" t="s">
        <v>846</v>
      </c>
      <c r="O158" t="s">
        <v>847</v>
      </c>
      <c r="P158" t="s">
        <v>848</v>
      </c>
      <c r="Q158" t="s">
        <v>849</v>
      </c>
      <c r="R158" s="4" t="s">
        <v>24</v>
      </c>
      <c r="S158" t="s">
        <v>1074</v>
      </c>
      <c r="T158" t="str">
        <f>IF(Table1[[#This Row],[discount_percentage]]&gt;=0.5,"yes","no")</f>
        <v>no</v>
      </c>
      <c r="U158">
        <f>MROUND(Table1[[#This Row],[rating]],0.5)</f>
        <v>4.5</v>
      </c>
      <c r="V158" s="7">
        <f>Table1[[#This Row],[actual_price]]*Table1[[#This Row],[rating_count]]</f>
        <v>3900049</v>
      </c>
      <c r="W158" t="e" cm="1">
        <f t="array" ref="W158">IF(Table1[[#This Row],[actual_price]]&lt;200,"#200",if)</f>
        <v>#NAME?</v>
      </c>
      <c r="X158" t="str">
        <f>IF(Table1[[#This Row],[rating_count]]&lt;1000,"yes","no")</f>
        <v>no</v>
      </c>
      <c r="Y158" s="7">
        <f>K159*Table1[[#This Row],[rating_count]]</f>
        <v>20446480</v>
      </c>
    </row>
    <row r="159" spans="3:25" x14ac:dyDescent="0.25">
      <c r="C159" t="s">
        <v>1075</v>
      </c>
      <c r="D159" t="s">
        <v>11476</v>
      </c>
      <c r="E159" t="s">
        <v>17</v>
      </c>
      <c r="F159" s="8">
        <v>9490</v>
      </c>
      <c r="G159" s="8" t="str">
        <f>IF(Table1[[#This Row],[actual_price]]&lt;200,"#200",IF(H158&lt;=500,"#200-#500","&gt;#500"))</f>
        <v>&gt;#500</v>
      </c>
      <c r="H159" s="8">
        <v>15990</v>
      </c>
      <c r="I159" s="1">
        <v>0.41</v>
      </c>
      <c r="J159">
        <v>3.9</v>
      </c>
      <c r="K159" s="3">
        <v>10480</v>
      </c>
      <c r="L159" t="s">
        <v>12280</v>
      </c>
      <c r="M159" t="s">
        <v>1077</v>
      </c>
      <c r="N159" t="s">
        <v>1078</v>
      </c>
      <c r="O159" t="s">
        <v>1079</v>
      </c>
      <c r="P159" t="s">
        <v>1080</v>
      </c>
      <c r="Q159" t="s">
        <v>1081</v>
      </c>
      <c r="R159" s="4" t="s">
        <v>24</v>
      </c>
      <c r="S159" t="s">
        <v>1082</v>
      </c>
      <c r="T159" t="str">
        <f>IF(Table1[[#This Row],[discount_percentage]]&gt;=0.5,"yes","no")</f>
        <v>no</v>
      </c>
      <c r="U159">
        <f>MROUND(Table1[[#This Row],[rating]],0.5)</f>
        <v>4</v>
      </c>
      <c r="V159" s="7">
        <f>Table1[[#This Row],[actual_price]]*Table1[[#This Row],[rating_count]]</f>
        <v>167575200</v>
      </c>
      <c r="W159" t="e" cm="1">
        <f t="array" ref="W159">IF(Table1[[#This Row],[actual_price]]&lt;200,"#200",if)</f>
        <v>#NAME?</v>
      </c>
      <c r="X159" t="str">
        <f>IF(Table1[[#This Row],[rating_count]]&lt;1000,"yes","no")</f>
        <v>no</v>
      </c>
      <c r="Y159" s="7">
        <f>K160*Table1[[#This Row],[rating_count]]</f>
        <v>251520</v>
      </c>
    </row>
    <row r="160" spans="3:25" x14ac:dyDescent="0.25">
      <c r="C160" t="s">
        <v>1083</v>
      </c>
      <c r="D160" t="s">
        <v>1084</v>
      </c>
      <c r="E160" t="s">
        <v>17</v>
      </c>
      <c r="F160" s="8">
        <v>637</v>
      </c>
      <c r="G160" s="8" t="str">
        <f>IF(Table1[[#This Row],[actual_price]]&lt;200,"#200",IF(H159&lt;=500,"#200-#500","&gt;#500"))</f>
        <v>&gt;#500</v>
      </c>
      <c r="H160" s="8">
        <v>1499</v>
      </c>
      <c r="I160" s="1">
        <v>0.57999999999999996</v>
      </c>
      <c r="J160">
        <v>4.0999999999999996</v>
      </c>
      <c r="K160" s="3">
        <v>24</v>
      </c>
      <c r="L160" t="s">
        <v>12281</v>
      </c>
      <c r="M160" t="s">
        <v>1085</v>
      </c>
      <c r="N160" t="s">
        <v>1086</v>
      </c>
      <c r="O160" t="s">
        <v>1087</v>
      </c>
      <c r="P160" t="s">
        <v>1088</v>
      </c>
      <c r="Q160" t="s">
        <v>1089</v>
      </c>
      <c r="R160" s="4" t="s">
        <v>24</v>
      </c>
      <c r="S160" t="s">
        <v>1090</v>
      </c>
      <c r="T160" t="str">
        <f>IF(Table1[[#This Row],[discount_percentage]]&gt;=0.5,"yes","no")</f>
        <v>yes</v>
      </c>
      <c r="U160">
        <f>MROUND(Table1[[#This Row],[rating]],0.5)</f>
        <v>4</v>
      </c>
      <c r="V160" s="7">
        <f>Table1[[#This Row],[actual_price]]*Table1[[#This Row],[rating_count]]</f>
        <v>35976</v>
      </c>
      <c r="W160" t="e" cm="1">
        <f t="array" ref="W160">IF(Table1[[#This Row],[actual_price]]&lt;200,"#200",if)</f>
        <v>#NAME?</v>
      </c>
      <c r="X160" t="str">
        <f>IF(Table1[[#This Row],[rating_count]]&lt;1000,"yes","no")</f>
        <v>yes</v>
      </c>
      <c r="Y160" s="7">
        <f>K161*Table1[[#This Row],[rating_count]]</f>
        <v>6096</v>
      </c>
    </row>
    <row r="161" spans="3:25" x14ac:dyDescent="0.25">
      <c r="C161" t="s">
        <v>1091</v>
      </c>
      <c r="D161" t="s">
        <v>1092</v>
      </c>
      <c r="E161" t="s">
        <v>17</v>
      </c>
      <c r="F161" s="8">
        <v>399</v>
      </c>
      <c r="G161" s="8" t="str">
        <f>IF(Table1[[#This Row],[actual_price]]&lt;200,"#200",IF(H160&lt;=500,"#200-#500","&gt;#500"))</f>
        <v>&gt;#500</v>
      </c>
      <c r="H161" s="8">
        <v>899</v>
      </c>
      <c r="I161" s="1">
        <v>0.56000000000000005</v>
      </c>
      <c r="J161">
        <v>3.9</v>
      </c>
      <c r="K161" s="3">
        <v>254</v>
      </c>
      <c r="L161" t="s">
        <v>1093</v>
      </c>
      <c r="M161" t="s">
        <v>1094</v>
      </c>
      <c r="N161" t="s">
        <v>1095</v>
      </c>
      <c r="O161" t="s">
        <v>1096</v>
      </c>
      <c r="P161" t="s">
        <v>1097</v>
      </c>
      <c r="Q161" t="s">
        <v>1098</v>
      </c>
      <c r="R161" s="4" t="s">
        <v>24</v>
      </c>
      <c r="S161" t="s">
        <v>1099</v>
      </c>
      <c r="T161" t="str">
        <f>IF(Table1[[#This Row],[discount_percentage]]&gt;=0.5,"yes","no")</f>
        <v>yes</v>
      </c>
      <c r="U161">
        <f>MROUND(Table1[[#This Row],[rating]],0.5)</f>
        <v>4</v>
      </c>
      <c r="V161" s="7">
        <f>Table1[[#This Row],[actual_price]]*Table1[[#This Row],[rating_count]]</f>
        <v>228346</v>
      </c>
      <c r="W161" t="e" cm="1">
        <f t="array" ref="W161">IF(Table1[[#This Row],[actual_price]]&lt;200,"#200",if)</f>
        <v>#NAME?</v>
      </c>
      <c r="X161" t="str">
        <f>IF(Table1[[#This Row],[rating_count]]&lt;1000,"yes","no")</f>
        <v>yes</v>
      </c>
      <c r="Y161" s="7">
        <f>K162*Table1[[#This Row],[rating_count]]</f>
        <v>905510</v>
      </c>
    </row>
    <row r="162" spans="3:25" x14ac:dyDescent="0.25">
      <c r="C162" t="s">
        <v>1100</v>
      </c>
      <c r="D162" t="s">
        <v>1101</v>
      </c>
      <c r="E162" t="s">
        <v>17</v>
      </c>
      <c r="F162" s="8">
        <v>1089</v>
      </c>
      <c r="G162" s="8" t="str">
        <f>IF(Table1[[#This Row],[actual_price]]&lt;200,"#200",IF(H161&lt;=500,"#200-#500","&gt;#500"))</f>
        <v>&gt;#500</v>
      </c>
      <c r="H162" s="8">
        <v>1600</v>
      </c>
      <c r="I162" s="1">
        <v>0.32</v>
      </c>
      <c r="J162">
        <v>4</v>
      </c>
      <c r="K162" s="3">
        <v>3565</v>
      </c>
      <c r="L162" t="s">
        <v>1102</v>
      </c>
      <c r="M162" t="s">
        <v>1103</v>
      </c>
      <c r="N162" t="s">
        <v>1104</v>
      </c>
      <c r="O162" t="s">
        <v>1105</v>
      </c>
      <c r="P162" t="s">
        <v>1106</v>
      </c>
      <c r="Q162" t="s">
        <v>1107</v>
      </c>
      <c r="R162" s="4" t="s">
        <v>24</v>
      </c>
      <c r="S162" t="s">
        <v>1108</v>
      </c>
      <c r="T162" t="str">
        <f>IF(Table1[[#This Row],[discount_percentage]]&gt;=0.5,"yes","no")</f>
        <v>no</v>
      </c>
      <c r="U162">
        <f>MROUND(Table1[[#This Row],[rating]],0.5)</f>
        <v>4</v>
      </c>
      <c r="V162" s="7">
        <f>Table1[[#This Row],[actual_price]]*Table1[[#This Row],[rating_count]]</f>
        <v>5704000</v>
      </c>
      <c r="W162" t="e" cm="1">
        <f t="array" ref="W162">IF(Table1[[#This Row],[actual_price]]&lt;200,"#200",if)</f>
        <v>#NAME?</v>
      </c>
      <c r="X162" t="str">
        <f>IF(Table1[[#This Row],[rating_count]]&lt;1000,"yes","no")</f>
        <v>no</v>
      </c>
      <c r="Y162" s="7">
        <f>K163*Table1[[#This Row],[rating_count]]</f>
        <v>22299075</v>
      </c>
    </row>
    <row r="163" spans="3:25" x14ac:dyDescent="0.25">
      <c r="C163" t="s">
        <v>1109</v>
      </c>
      <c r="D163" t="s">
        <v>11477</v>
      </c>
      <c r="E163" t="s">
        <v>17</v>
      </c>
      <c r="F163" s="8">
        <v>339</v>
      </c>
      <c r="G163" s="8" t="str">
        <f>IF(Table1[[#This Row],[actual_price]]&lt;200,"#200",IF(H162&lt;=500,"#200-#500","&gt;#500"))</f>
        <v>&gt;#500</v>
      </c>
      <c r="H163" s="8">
        <v>999</v>
      </c>
      <c r="I163" s="1">
        <v>0.66</v>
      </c>
      <c r="J163">
        <v>4.3</v>
      </c>
      <c r="K163" s="3">
        <v>6255</v>
      </c>
      <c r="L163" t="s">
        <v>1110</v>
      </c>
      <c r="M163" t="s">
        <v>1111</v>
      </c>
      <c r="N163" t="s">
        <v>1112</v>
      </c>
      <c r="O163" t="s">
        <v>1113</v>
      </c>
      <c r="P163" t="s">
        <v>1114</v>
      </c>
      <c r="Q163" t="s">
        <v>11306</v>
      </c>
      <c r="R163" s="4" t="s">
        <v>24</v>
      </c>
      <c r="S163" t="s">
        <v>1115</v>
      </c>
      <c r="T163" t="str">
        <f>IF(Table1[[#This Row],[discount_percentage]]&gt;=0.5,"yes","no")</f>
        <v>yes</v>
      </c>
      <c r="U163">
        <f>MROUND(Table1[[#This Row],[rating]],0.5)</f>
        <v>4.5</v>
      </c>
      <c r="V163" s="7">
        <f>Table1[[#This Row],[actual_price]]*Table1[[#This Row],[rating_count]]</f>
        <v>6248745</v>
      </c>
      <c r="W163" t="e" cm="1">
        <f t="array" ref="W163">IF(Table1[[#This Row],[actual_price]]&lt;200,"#200",if)</f>
        <v>#NAME?</v>
      </c>
      <c r="X163" t="str">
        <f>IF(Table1[[#This Row],[rating_count]]&lt;1000,"yes","no")</f>
        <v>no</v>
      </c>
      <c r="Y163" s="7">
        <f>K164*Table1[[#This Row],[rating_count]]</f>
        <v>48363660</v>
      </c>
    </row>
    <row r="164" spans="3:25" x14ac:dyDescent="0.25">
      <c r="C164" t="s">
        <v>1116</v>
      </c>
      <c r="D164" t="s">
        <v>11478</v>
      </c>
      <c r="E164" t="s">
        <v>17</v>
      </c>
      <c r="F164" s="8">
        <v>149</v>
      </c>
      <c r="G164" s="8" t="str">
        <f>IF(Table1[[#This Row],[actual_price]]&lt;200,"#200",IF(H163&lt;=500,"#200-#500","&gt;#500"))</f>
        <v>&gt;#500</v>
      </c>
      <c r="H164" s="8">
        <v>499</v>
      </c>
      <c r="I164" s="1">
        <v>0.7</v>
      </c>
      <c r="J164">
        <v>4</v>
      </c>
      <c r="K164" s="3">
        <v>7732</v>
      </c>
      <c r="L164" t="s">
        <v>1117</v>
      </c>
      <c r="M164" t="s">
        <v>549</v>
      </c>
      <c r="N164" t="s">
        <v>550</v>
      </c>
      <c r="O164" t="s">
        <v>551</v>
      </c>
      <c r="P164" t="s">
        <v>552</v>
      </c>
      <c r="Q164" t="s">
        <v>553</v>
      </c>
      <c r="R164" s="4" t="s">
        <v>24</v>
      </c>
      <c r="S164" t="s">
        <v>1118</v>
      </c>
      <c r="T164" t="str">
        <f>IF(Table1[[#This Row],[discount_percentage]]&gt;=0.5,"yes","no")</f>
        <v>yes</v>
      </c>
      <c r="U164">
        <f>MROUND(Table1[[#This Row],[rating]],0.5)</f>
        <v>4</v>
      </c>
      <c r="V164" s="7">
        <f>Table1[[#This Row],[actual_price]]*Table1[[#This Row],[rating_count]]</f>
        <v>3858268</v>
      </c>
      <c r="W164" t="e" cm="1">
        <f t="array" ref="W164">IF(Table1[[#This Row],[actual_price]]&lt;200,"#200",if)</f>
        <v>#NAME?</v>
      </c>
      <c r="X164" t="str">
        <f>IF(Table1[[#This Row],[rating_count]]&lt;1000,"yes","no")</f>
        <v>no</v>
      </c>
      <c r="Y164" s="7">
        <f>K165*Table1[[#This Row],[rating_count]]</f>
        <v>440724</v>
      </c>
    </row>
    <row r="165" spans="3:25" x14ac:dyDescent="0.25">
      <c r="C165" t="s">
        <v>1119</v>
      </c>
      <c r="D165" t="s">
        <v>11479</v>
      </c>
      <c r="E165" t="s">
        <v>17</v>
      </c>
      <c r="F165" s="8">
        <v>149</v>
      </c>
      <c r="G165" s="8" t="str">
        <f>IF(Table1[[#This Row],[actual_price]]&lt;200,"#200",IF(H164&lt;=500,"#200-#500","&gt;#500"))</f>
        <v>#200-#500</v>
      </c>
      <c r="H165" s="8">
        <v>399</v>
      </c>
      <c r="I165" s="1">
        <v>0.63</v>
      </c>
      <c r="J165">
        <v>3.9</v>
      </c>
      <c r="K165" s="3">
        <v>57</v>
      </c>
      <c r="L165" t="s">
        <v>1120</v>
      </c>
      <c r="M165" t="s">
        <v>1121</v>
      </c>
      <c r="N165" t="s">
        <v>1122</v>
      </c>
      <c r="O165" t="s">
        <v>1123</v>
      </c>
      <c r="P165" t="s">
        <v>11307</v>
      </c>
      <c r="Q165" t="s">
        <v>1124</v>
      </c>
      <c r="R165" s="4" t="s">
        <v>24</v>
      </c>
      <c r="S165" t="s">
        <v>1125</v>
      </c>
      <c r="T165" t="str">
        <f>IF(Table1[[#This Row],[discount_percentage]]&gt;=0.5,"yes","no")</f>
        <v>yes</v>
      </c>
      <c r="U165">
        <f>MROUND(Table1[[#This Row],[rating]],0.5)</f>
        <v>4</v>
      </c>
      <c r="V165" s="7">
        <f>Table1[[#This Row],[actual_price]]*Table1[[#This Row],[rating_count]]</f>
        <v>22743</v>
      </c>
      <c r="W165" t="e" cm="1">
        <f t="array" ref="W165">IF(Table1[[#This Row],[actual_price]]&lt;200,"#200",if)</f>
        <v>#NAME?</v>
      </c>
      <c r="X165" t="str">
        <f>IF(Table1[[#This Row],[rating_count]]&lt;1000,"yes","no")</f>
        <v>yes</v>
      </c>
      <c r="Y165" s="7">
        <f>K166*Table1[[#This Row],[rating_count]]</f>
        <v>32889</v>
      </c>
    </row>
    <row r="166" spans="3:25" x14ac:dyDescent="0.25">
      <c r="C166" t="s">
        <v>1126</v>
      </c>
      <c r="D166" t="s">
        <v>11480</v>
      </c>
      <c r="E166" t="s">
        <v>17</v>
      </c>
      <c r="F166" s="8">
        <v>599</v>
      </c>
      <c r="G166" s="8" t="str">
        <f>IF(Table1[[#This Row],[actual_price]]&lt;200,"#200",IF(H165&lt;=500,"#200-#500","&gt;#500"))</f>
        <v>#200-#500</v>
      </c>
      <c r="H166" s="8">
        <v>849</v>
      </c>
      <c r="I166" s="1">
        <v>0.28999999999999998</v>
      </c>
      <c r="J166">
        <v>4.5</v>
      </c>
      <c r="K166" s="3">
        <v>577</v>
      </c>
      <c r="L166" t="s">
        <v>1127</v>
      </c>
      <c r="M166" t="s">
        <v>1128</v>
      </c>
      <c r="N166" t="s">
        <v>1129</v>
      </c>
      <c r="O166" t="s">
        <v>1130</v>
      </c>
      <c r="P166" t="s">
        <v>1131</v>
      </c>
      <c r="Q166" t="s">
        <v>1132</v>
      </c>
      <c r="R166" s="4" t="s">
        <v>24</v>
      </c>
      <c r="S166" t="s">
        <v>1133</v>
      </c>
      <c r="T166" t="str">
        <f>IF(Table1[[#This Row],[discount_percentage]]&gt;=0.5,"yes","no")</f>
        <v>no</v>
      </c>
      <c r="U166">
        <f>MROUND(Table1[[#This Row],[rating]],0.5)</f>
        <v>4.5</v>
      </c>
      <c r="V166" s="7">
        <f>Table1[[#This Row],[actual_price]]*Table1[[#This Row],[rating_count]]</f>
        <v>489873</v>
      </c>
      <c r="W166" t="e" cm="1">
        <f t="array" ref="W166">IF(Table1[[#This Row],[actual_price]]&lt;200,"#200",if)</f>
        <v>#NAME?</v>
      </c>
      <c r="X166" t="str">
        <f>IF(Table1[[#This Row],[rating_count]]&lt;1000,"yes","no")</f>
        <v>yes</v>
      </c>
      <c r="Y166" s="7">
        <f>K167*Table1[[#This Row],[rating_count]]</f>
        <v>688361</v>
      </c>
    </row>
    <row r="167" spans="3:25" x14ac:dyDescent="0.25">
      <c r="C167" t="s">
        <v>1134</v>
      </c>
      <c r="D167" t="s">
        <v>1135</v>
      </c>
      <c r="E167" t="s">
        <v>17</v>
      </c>
      <c r="F167" s="8">
        <v>299</v>
      </c>
      <c r="G167" s="8" t="str">
        <f>IF(Table1[[#This Row],[actual_price]]&lt;200,"#200",IF(H166&lt;=500,"#200-#500","&gt;#500"))</f>
        <v>&gt;#500</v>
      </c>
      <c r="H167" s="8">
        <v>1199</v>
      </c>
      <c r="I167" s="1">
        <v>0.75</v>
      </c>
      <c r="J167">
        <v>3.9</v>
      </c>
      <c r="K167" s="3">
        <v>1193</v>
      </c>
      <c r="L167" t="s">
        <v>1136</v>
      </c>
      <c r="M167" t="s">
        <v>1137</v>
      </c>
      <c r="N167" t="s">
        <v>1138</v>
      </c>
      <c r="O167" t="s">
        <v>1139</v>
      </c>
      <c r="P167" t="s">
        <v>1140</v>
      </c>
      <c r="Q167" t="s">
        <v>1141</v>
      </c>
      <c r="R167" s="4" t="s">
        <v>24</v>
      </c>
      <c r="S167" t="s">
        <v>1142</v>
      </c>
      <c r="T167" t="str">
        <f>IF(Table1[[#This Row],[discount_percentage]]&gt;=0.5,"yes","no")</f>
        <v>yes</v>
      </c>
      <c r="U167">
        <f>MROUND(Table1[[#This Row],[rating]],0.5)</f>
        <v>4</v>
      </c>
      <c r="V167" s="7">
        <f>Table1[[#This Row],[actual_price]]*Table1[[#This Row],[rating_count]]</f>
        <v>1430407</v>
      </c>
      <c r="W167" t="e" cm="1">
        <f t="array" ref="W167">IF(Table1[[#This Row],[actual_price]]&lt;200,"#200",if)</f>
        <v>#NAME?</v>
      </c>
      <c r="X167" t="str">
        <f>IF(Table1[[#This Row],[rating_count]]&lt;1000,"yes","no")</f>
        <v>no</v>
      </c>
      <c r="Y167" s="7">
        <f>K168*Table1[[#This Row],[rating_count]]</f>
        <v>15652160</v>
      </c>
    </row>
    <row r="168" spans="3:25" x14ac:dyDescent="0.25">
      <c r="C168" t="s">
        <v>1143</v>
      </c>
      <c r="D168" t="s">
        <v>11481</v>
      </c>
      <c r="E168" t="s">
        <v>17</v>
      </c>
      <c r="F168" s="8">
        <v>399</v>
      </c>
      <c r="G168" s="8" t="str">
        <f>IF(Table1[[#This Row],[actual_price]]&lt;200,"#200",IF(H167&lt;=500,"#200-#500","&gt;#500"))</f>
        <v>&gt;#500</v>
      </c>
      <c r="H168" s="8">
        <v>1299</v>
      </c>
      <c r="I168" s="1">
        <v>0.69</v>
      </c>
      <c r="J168">
        <v>4.2</v>
      </c>
      <c r="K168" s="3">
        <v>13120</v>
      </c>
      <c r="L168" t="s">
        <v>1144</v>
      </c>
      <c r="M168" t="s">
        <v>746</v>
      </c>
      <c r="N168" t="s">
        <v>747</v>
      </c>
      <c r="O168" t="s">
        <v>748</v>
      </c>
      <c r="P168" t="s">
        <v>749</v>
      </c>
      <c r="Q168" t="s">
        <v>750</v>
      </c>
      <c r="R168" s="4" t="s">
        <v>24</v>
      </c>
      <c r="S168" t="s">
        <v>1145</v>
      </c>
      <c r="T168" t="str">
        <f>IF(Table1[[#This Row],[discount_percentage]]&gt;=0.5,"yes","no")</f>
        <v>yes</v>
      </c>
      <c r="U168">
        <f>MROUND(Table1[[#This Row],[rating]],0.5)</f>
        <v>4</v>
      </c>
      <c r="V168" s="7">
        <f>Table1[[#This Row],[actual_price]]*Table1[[#This Row],[rating_count]]</f>
        <v>17042880</v>
      </c>
      <c r="W168" t="e" cm="1">
        <f t="array" ref="W168">IF(Table1[[#This Row],[actual_price]]&lt;200,"#200",if)</f>
        <v>#NAME?</v>
      </c>
      <c r="X168" t="str">
        <f>IF(Table1[[#This Row],[rating_count]]&lt;1000,"yes","no")</f>
        <v>no</v>
      </c>
      <c r="Y168" s="7">
        <f>K169*Table1[[#This Row],[rating_count]]</f>
        <v>4500160</v>
      </c>
    </row>
    <row r="169" spans="3:25" x14ac:dyDescent="0.25">
      <c r="C169" t="s">
        <v>1146</v>
      </c>
      <c r="D169" t="s">
        <v>11482</v>
      </c>
      <c r="E169" t="s">
        <v>17</v>
      </c>
      <c r="F169" s="8">
        <v>339</v>
      </c>
      <c r="G169" s="8" t="str">
        <f>IF(Table1[[#This Row],[actual_price]]&lt;200,"#200",IF(H168&lt;=500,"#200-#500","&gt;#500"))</f>
        <v>&gt;#500</v>
      </c>
      <c r="H169" s="8">
        <v>1999</v>
      </c>
      <c r="I169" s="1">
        <v>0.83</v>
      </c>
      <c r="J169">
        <v>4</v>
      </c>
      <c r="K169" s="3">
        <v>343</v>
      </c>
      <c r="L169" t="s">
        <v>1147</v>
      </c>
      <c r="M169" t="s">
        <v>1148</v>
      </c>
      <c r="N169" t="s">
        <v>1149</v>
      </c>
      <c r="O169" t="s">
        <v>1150</v>
      </c>
      <c r="P169" t="s">
        <v>1151</v>
      </c>
      <c r="Q169" t="s">
        <v>1152</v>
      </c>
      <c r="R169" s="4" t="s">
        <v>24</v>
      </c>
      <c r="S169" t="s">
        <v>1153</v>
      </c>
      <c r="T169" t="str">
        <f>IF(Table1[[#This Row],[discount_percentage]]&gt;=0.5,"yes","no")</f>
        <v>yes</v>
      </c>
      <c r="U169">
        <f>MROUND(Table1[[#This Row],[rating]],0.5)</f>
        <v>4</v>
      </c>
      <c r="V169" s="7">
        <f>Table1[[#This Row],[actual_price]]*Table1[[#This Row],[rating_count]]</f>
        <v>685657</v>
      </c>
      <c r="W169" t="e" cm="1">
        <f t="array" ref="W169">IF(Table1[[#This Row],[actual_price]]&lt;200,"#200",if)</f>
        <v>#NAME?</v>
      </c>
      <c r="X169" t="str">
        <f>IF(Table1[[#This Row],[rating_count]]&lt;1000,"yes","no")</f>
        <v>yes</v>
      </c>
      <c r="Y169" s="7">
        <f>K170*Table1[[#This Row],[rating_count]]</f>
        <v>552573</v>
      </c>
    </row>
    <row r="170" spans="3:25" x14ac:dyDescent="0.25">
      <c r="C170" t="s">
        <v>1154</v>
      </c>
      <c r="D170" t="s">
        <v>11483</v>
      </c>
      <c r="E170" t="s">
        <v>17</v>
      </c>
      <c r="F170" s="8">
        <v>12499</v>
      </c>
      <c r="G170" s="8" t="str">
        <f>IF(Table1[[#This Row],[actual_price]]&lt;200,"#200",IF(H169&lt;=500,"#200-#500","&gt;#500"))</f>
        <v>&gt;#500</v>
      </c>
      <c r="H170" s="8">
        <v>22990</v>
      </c>
      <c r="I170" s="1">
        <v>0.46</v>
      </c>
      <c r="J170">
        <v>4.3</v>
      </c>
      <c r="K170" s="3">
        <v>1611</v>
      </c>
      <c r="L170" t="s">
        <v>12282</v>
      </c>
      <c r="M170" t="s">
        <v>1155</v>
      </c>
      <c r="N170" t="s">
        <v>1156</v>
      </c>
      <c r="O170" t="s">
        <v>1157</v>
      </c>
      <c r="P170" t="s">
        <v>1158</v>
      </c>
      <c r="Q170" t="s">
        <v>1159</v>
      </c>
      <c r="R170" s="4" t="s">
        <v>24</v>
      </c>
      <c r="S170" t="s">
        <v>1160</v>
      </c>
      <c r="T170" t="str">
        <f>IF(Table1[[#This Row],[discount_percentage]]&gt;=0.5,"yes","no")</f>
        <v>no</v>
      </c>
      <c r="U170">
        <f>MROUND(Table1[[#This Row],[rating]],0.5)</f>
        <v>4.5</v>
      </c>
      <c r="V170" s="7">
        <f>Table1[[#This Row],[actual_price]]*Table1[[#This Row],[rating_count]]</f>
        <v>37036890</v>
      </c>
      <c r="W170" t="e" cm="1">
        <f t="array" ref="W170">IF(Table1[[#This Row],[actual_price]]&lt;200,"#200",if)</f>
        <v>#NAME?</v>
      </c>
      <c r="X170" t="str">
        <f>IF(Table1[[#This Row],[rating_count]]&lt;1000,"yes","no")</f>
        <v>no</v>
      </c>
      <c r="Y170" s="7">
        <f>K171*Table1[[#This Row],[rating_count]]</f>
        <v>10564938</v>
      </c>
    </row>
    <row r="171" spans="3:25" x14ac:dyDescent="0.25">
      <c r="C171" t="s">
        <v>1161</v>
      </c>
      <c r="D171" t="s">
        <v>11484</v>
      </c>
      <c r="E171" t="s">
        <v>17</v>
      </c>
      <c r="F171" s="8">
        <v>249</v>
      </c>
      <c r="G171" s="8" t="str">
        <f>IF(Table1[[#This Row],[actual_price]]&lt;200,"#200",IF(H170&lt;=500,"#200-#500","&gt;#500"))</f>
        <v>&gt;#500</v>
      </c>
      <c r="H171" s="8">
        <v>399</v>
      </c>
      <c r="I171" s="1">
        <v>0.38</v>
      </c>
      <c r="J171">
        <v>4</v>
      </c>
      <c r="K171" s="3">
        <v>6558</v>
      </c>
      <c r="L171" t="s">
        <v>12283</v>
      </c>
      <c r="M171" t="s">
        <v>1162</v>
      </c>
      <c r="N171" t="s">
        <v>1163</v>
      </c>
      <c r="O171" t="s">
        <v>1164</v>
      </c>
      <c r="P171" t="s">
        <v>1165</v>
      </c>
      <c r="Q171" t="s">
        <v>1166</v>
      </c>
      <c r="R171" s="4" t="s">
        <v>24</v>
      </c>
      <c r="S171" t="s">
        <v>1167</v>
      </c>
      <c r="T171" t="str">
        <f>IF(Table1[[#This Row],[discount_percentage]]&gt;=0.5,"yes","no")</f>
        <v>no</v>
      </c>
      <c r="U171">
        <f>MROUND(Table1[[#This Row],[rating]],0.5)</f>
        <v>4</v>
      </c>
      <c r="V171" s="7">
        <f>Table1[[#This Row],[actual_price]]*Table1[[#This Row],[rating_count]]</f>
        <v>2616642</v>
      </c>
      <c r="W171" t="e" cm="1">
        <f t="array" ref="W171">IF(Table1[[#This Row],[actual_price]]&lt;200,"#200",if)</f>
        <v>#NAME?</v>
      </c>
      <c r="X171" t="str">
        <f>IF(Table1[[#This Row],[rating_count]]&lt;1000,"yes","no")</f>
        <v>no</v>
      </c>
      <c r="Y171" s="7">
        <f>K172*Table1[[#This Row],[rating_count]]</f>
        <v>151942302</v>
      </c>
    </row>
    <row r="172" spans="3:25" x14ac:dyDescent="0.25">
      <c r="C172" t="s">
        <v>1168</v>
      </c>
      <c r="D172" t="s">
        <v>11485</v>
      </c>
      <c r="E172" t="s">
        <v>17</v>
      </c>
      <c r="F172" s="8">
        <v>1399</v>
      </c>
      <c r="G172" s="8" t="str">
        <f>IF(Table1[[#This Row],[actual_price]]&lt;200,"#200",IF(H171&lt;=500,"#200-#500","&gt;#500"))</f>
        <v>#200-#500</v>
      </c>
      <c r="H172" s="8">
        <v>2499</v>
      </c>
      <c r="I172" s="1">
        <v>0.44</v>
      </c>
      <c r="J172">
        <v>4.4000000000000004</v>
      </c>
      <c r="K172" s="3">
        <v>23169</v>
      </c>
      <c r="L172" t="s">
        <v>12284</v>
      </c>
      <c r="M172" t="s">
        <v>1169</v>
      </c>
      <c r="N172" t="s">
        <v>1170</v>
      </c>
      <c r="O172" t="s">
        <v>1171</v>
      </c>
      <c r="P172" t="s">
        <v>1172</v>
      </c>
      <c r="Q172" t="s">
        <v>1173</v>
      </c>
      <c r="R172" s="4" t="s">
        <v>24</v>
      </c>
      <c r="S172" t="s">
        <v>1174</v>
      </c>
      <c r="T172" t="str">
        <f>IF(Table1[[#This Row],[discount_percentage]]&gt;=0.5,"yes","no")</f>
        <v>no</v>
      </c>
      <c r="U172">
        <f>MROUND(Table1[[#This Row],[rating]],0.5)</f>
        <v>4.5</v>
      </c>
      <c r="V172" s="7">
        <f>Table1[[#This Row],[actual_price]]*Table1[[#This Row],[rating_count]]</f>
        <v>57899331</v>
      </c>
      <c r="W172" t="e" cm="1">
        <f t="array" ref="W172">IF(Table1[[#This Row],[actual_price]]&lt;200,"#200",if)</f>
        <v>#NAME?</v>
      </c>
      <c r="X172" t="str">
        <f>IF(Table1[[#This Row],[rating_count]]&lt;1000,"yes","no")</f>
        <v>no</v>
      </c>
      <c r="Y172" s="7">
        <f>K173*Table1[[#This Row],[rating_count]]</f>
        <v>108963807</v>
      </c>
    </row>
    <row r="173" spans="3:25" x14ac:dyDescent="0.25">
      <c r="C173" t="s">
        <v>1175</v>
      </c>
      <c r="D173" t="s">
        <v>11486</v>
      </c>
      <c r="E173" t="s">
        <v>17</v>
      </c>
      <c r="F173" s="8">
        <v>32999</v>
      </c>
      <c r="G173" s="8" t="str">
        <f>IF(Table1[[#This Row],[actual_price]]&lt;200,"#200",IF(H172&lt;=500,"#200-#500","&gt;#500"))</f>
        <v>&gt;#500</v>
      </c>
      <c r="H173" s="8">
        <v>47990</v>
      </c>
      <c r="I173" s="1">
        <v>0.31</v>
      </c>
      <c r="J173">
        <v>4.3</v>
      </c>
      <c r="K173" s="3">
        <v>4703</v>
      </c>
      <c r="L173" t="s">
        <v>12244</v>
      </c>
      <c r="M173" t="s">
        <v>202</v>
      </c>
      <c r="N173" t="s">
        <v>203</v>
      </c>
      <c r="O173" t="s">
        <v>204</v>
      </c>
      <c r="P173" t="s">
        <v>205</v>
      </c>
      <c r="Q173" t="s">
        <v>11300</v>
      </c>
      <c r="R173" s="4" t="s">
        <v>24</v>
      </c>
      <c r="S173" t="s">
        <v>1176</v>
      </c>
      <c r="T173" t="str">
        <f>IF(Table1[[#This Row],[discount_percentage]]&gt;=0.5,"yes","no")</f>
        <v>no</v>
      </c>
      <c r="U173">
        <f>MROUND(Table1[[#This Row],[rating]],0.5)</f>
        <v>4.5</v>
      </c>
      <c r="V173" s="7">
        <f>Table1[[#This Row],[actual_price]]*Table1[[#This Row],[rating_count]]</f>
        <v>225696970</v>
      </c>
      <c r="W173" t="e" cm="1">
        <f t="array" ref="W173">IF(Table1[[#This Row],[actual_price]]&lt;200,"#200",if)</f>
        <v>#NAME?</v>
      </c>
      <c r="X173" t="str">
        <f>IF(Table1[[#This Row],[rating_count]]&lt;1000,"yes","no")</f>
        <v>no</v>
      </c>
      <c r="Y173" s="7">
        <f>K174*Table1[[#This Row],[rating_count]]</f>
        <v>6692369</v>
      </c>
    </row>
    <row r="174" spans="3:25" x14ac:dyDescent="0.25">
      <c r="C174" t="s">
        <v>1177</v>
      </c>
      <c r="D174" t="s">
        <v>11487</v>
      </c>
      <c r="E174" t="s">
        <v>17</v>
      </c>
      <c r="F174" s="8">
        <v>149</v>
      </c>
      <c r="G174" s="8" t="str">
        <f>IF(Table1[[#This Row],[actual_price]]&lt;200,"#200",IF(H173&lt;=500,"#200-#500","&gt;#500"))</f>
        <v>&gt;#500</v>
      </c>
      <c r="H174" s="8">
        <v>399</v>
      </c>
      <c r="I174" s="1">
        <v>0.63</v>
      </c>
      <c r="J174">
        <v>4</v>
      </c>
      <c r="K174" s="3">
        <v>1423</v>
      </c>
      <c r="L174" t="s">
        <v>1178</v>
      </c>
      <c r="M174" t="s">
        <v>575</v>
      </c>
      <c r="N174" t="s">
        <v>576</v>
      </c>
      <c r="O174" t="s">
        <v>577</v>
      </c>
      <c r="P174" t="s">
        <v>578</v>
      </c>
      <c r="Q174" t="s">
        <v>11305</v>
      </c>
      <c r="R174" s="4" t="s">
        <v>24</v>
      </c>
      <c r="S174" t="s">
        <v>1179</v>
      </c>
      <c r="T174" t="str">
        <f>IF(Table1[[#This Row],[discount_percentage]]&gt;=0.5,"yes","no")</f>
        <v>yes</v>
      </c>
      <c r="U174">
        <f>MROUND(Table1[[#This Row],[rating]],0.5)</f>
        <v>4</v>
      </c>
      <c r="V174" s="7">
        <f>Table1[[#This Row],[actual_price]]*Table1[[#This Row],[rating_count]]</f>
        <v>567777</v>
      </c>
      <c r="W174" t="e" cm="1">
        <f t="array" ref="W174">IF(Table1[[#This Row],[actual_price]]&lt;200,"#200",if)</f>
        <v>#NAME?</v>
      </c>
      <c r="X174" t="str">
        <f>IF(Table1[[#This Row],[rating_count]]&lt;1000,"yes","no")</f>
        <v>no</v>
      </c>
      <c r="Y174" s="7">
        <f>K175*Table1[[#This Row],[rating_count]]</f>
        <v>3772373</v>
      </c>
    </row>
    <row r="175" spans="3:25" x14ac:dyDescent="0.25">
      <c r="C175" t="s">
        <v>1180</v>
      </c>
      <c r="D175" t="s">
        <v>11488</v>
      </c>
      <c r="E175" t="s">
        <v>17</v>
      </c>
      <c r="F175" s="8">
        <v>325</v>
      </c>
      <c r="G175" s="8" t="str">
        <f>IF(Table1[[#This Row],[actual_price]]&lt;200,"#200",IF(H174&lt;=500,"#200-#500","&gt;#500"))</f>
        <v>#200-#500</v>
      </c>
      <c r="H175" s="8">
        <v>999</v>
      </c>
      <c r="I175" s="1">
        <v>0.67</v>
      </c>
      <c r="J175">
        <v>4.3</v>
      </c>
      <c r="K175" s="3">
        <v>2651</v>
      </c>
      <c r="L175" t="s">
        <v>12285</v>
      </c>
      <c r="M175" t="s">
        <v>1181</v>
      </c>
      <c r="N175" t="s">
        <v>1182</v>
      </c>
      <c r="O175" t="s">
        <v>1183</v>
      </c>
      <c r="P175" t="s">
        <v>1184</v>
      </c>
      <c r="Q175" t="s">
        <v>1185</v>
      </c>
      <c r="R175" s="4" t="s">
        <v>24</v>
      </c>
      <c r="S175" t="s">
        <v>1186</v>
      </c>
      <c r="T175" t="str">
        <f>IF(Table1[[#This Row],[discount_percentage]]&gt;=0.5,"yes","no")</f>
        <v>yes</v>
      </c>
      <c r="U175">
        <f>MROUND(Table1[[#This Row],[rating]],0.5)</f>
        <v>4.5</v>
      </c>
      <c r="V175" s="7">
        <f>Table1[[#This Row],[actual_price]]*Table1[[#This Row],[rating_count]]</f>
        <v>2648349</v>
      </c>
      <c r="W175" t="e" cm="1">
        <f t="array" ref="W175">IF(Table1[[#This Row],[actual_price]]&lt;200,"#200",if)</f>
        <v>#NAME?</v>
      </c>
      <c r="X175" t="str">
        <f>IF(Table1[[#This Row],[rating_count]]&lt;1000,"yes","no")</f>
        <v>no</v>
      </c>
      <c r="Y175" s="7">
        <f>K176*Table1[[#This Row],[rating_count]]</f>
        <v>13255</v>
      </c>
    </row>
    <row r="176" spans="3:25" x14ac:dyDescent="0.25">
      <c r="C176" t="s">
        <v>1187</v>
      </c>
      <c r="D176" t="s">
        <v>11489</v>
      </c>
      <c r="E176" t="s">
        <v>17</v>
      </c>
      <c r="F176" s="8">
        <v>399</v>
      </c>
      <c r="G176" s="8" t="str">
        <f>IF(Table1[[#This Row],[actual_price]]&lt;200,"#200",IF(H175&lt;=500,"#200-#500","&gt;#500"))</f>
        <v>&gt;#500</v>
      </c>
      <c r="H176" s="8">
        <v>1999</v>
      </c>
      <c r="I176" s="1">
        <v>0.8</v>
      </c>
      <c r="J176">
        <v>5</v>
      </c>
      <c r="K176" s="3">
        <v>5</v>
      </c>
      <c r="L176" t="s">
        <v>1188</v>
      </c>
      <c r="M176" t="s">
        <v>1189</v>
      </c>
      <c r="N176" t="s">
        <v>1190</v>
      </c>
      <c r="O176" t="s">
        <v>1191</v>
      </c>
      <c r="P176" t="s">
        <v>1192</v>
      </c>
      <c r="Q176" t="s">
        <v>1193</v>
      </c>
      <c r="R176" s="4" t="s">
        <v>24</v>
      </c>
      <c r="S176" t="s">
        <v>1194</v>
      </c>
      <c r="T176" t="str">
        <f>IF(Table1[[#This Row],[discount_percentage]]&gt;=0.5,"yes","no")</f>
        <v>yes</v>
      </c>
      <c r="U176">
        <f>MROUND(Table1[[#This Row],[rating]],0.5)</f>
        <v>5</v>
      </c>
      <c r="V176" s="7">
        <f>Table1[[#This Row],[actual_price]]*Table1[[#This Row],[rating_count]]</f>
        <v>9995</v>
      </c>
      <c r="W176" t="e" cm="1">
        <f t="array" ref="W176">IF(Table1[[#This Row],[actual_price]]&lt;200,"#200",if)</f>
        <v>#NAME?</v>
      </c>
      <c r="X176" t="str">
        <f>IF(Table1[[#This Row],[rating_count]]&lt;1000,"yes","no")</f>
        <v>yes</v>
      </c>
      <c r="Y176" s="7">
        <f>K177*Table1[[#This Row],[rating_count]]</f>
        <v>3060</v>
      </c>
    </row>
    <row r="177" spans="3:25" x14ac:dyDescent="0.25">
      <c r="C177" t="s">
        <v>1195</v>
      </c>
      <c r="D177" t="s">
        <v>1196</v>
      </c>
      <c r="E177" t="s">
        <v>17</v>
      </c>
      <c r="F177" s="8">
        <v>199</v>
      </c>
      <c r="G177" s="8" t="str">
        <f>IF(Table1[[#This Row],[actual_price]]&lt;200,"#200",IF(H176&lt;=500,"#200-#500","&gt;#500"))</f>
        <v>&gt;#500</v>
      </c>
      <c r="H177" s="8">
        <v>499</v>
      </c>
      <c r="I177" s="1">
        <v>0.6</v>
      </c>
      <c r="J177">
        <v>3.7</v>
      </c>
      <c r="K177" s="3">
        <v>612</v>
      </c>
      <c r="L177" t="s">
        <v>1197</v>
      </c>
      <c r="M177" t="s">
        <v>1198</v>
      </c>
      <c r="N177" t="s">
        <v>1199</v>
      </c>
      <c r="O177" t="s">
        <v>1200</v>
      </c>
      <c r="P177" t="s">
        <v>1201</v>
      </c>
      <c r="Q177" t="s">
        <v>1202</v>
      </c>
      <c r="R177" s="4" t="s">
        <v>24</v>
      </c>
      <c r="S177" t="s">
        <v>1203</v>
      </c>
      <c r="T177" t="str">
        <f>IF(Table1[[#This Row],[discount_percentage]]&gt;=0.5,"yes","no")</f>
        <v>yes</v>
      </c>
      <c r="U177">
        <f>MROUND(Table1[[#This Row],[rating]],0.5)</f>
        <v>3.5</v>
      </c>
      <c r="V177" s="7">
        <f>Table1[[#This Row],[actual_price]]*Table1[[#This Row],[rating_count]]</f>
        <v>305388</v>
      </c>
      <c r="W177" t="e" cm="1">
        <f t="array" ref="W177">IF(Table1[[#This Row],[actual_price]]&lt;200,"#200",if)</f>
        <v>#NAME?</v>
      </c>
      <c r="X177" t="str">
        <f>IF(Table1[[#This Row],[rating_count]]&lt;1000,"yes","no")</f>
        <v>yes</v>
      </c>
      <c r="Y177" s="7">
        <f>K178*Table1[[#This Row],[rating_count]]</f>
        <v>5739336</v>
      </c>
    </row>
    <row r="178" spans="3:25" x14ac:dyDescent="0.25">
      <c r="C178" t="s">
        <v>1204</v>
      </c>
      <c r="D178" t="s">
        <v>11490</v>
      </c>
      <c r="E178" t="s">
        <v>17</v>
      </c>
      <c r="F178" s="8">
        <v>88</v>
      </c>
      <c r="G178" s="8" t="str">
        <f>IF(Table1[[#This Row],[actual_price]]&lt;200,"#200",IF(H177&lt;=500,"#200-#500","&gt;#500"))</f>
        <v>#200-#500</v>
      </c>
      <c r="H178" s="8">
        <v>299</v>
      </c>
      <c r="I178" s="1">
        <v>0.71</v>
      </c>
      <c r="J178">
        <v>4</v>
      </c>
      <c r="K178" s="3">
        <v>9378</v>
      </c>
      <c r="L178" t="s">
        <v>12286</v>
      </c>
      <c r="M178" t="s">
        <v>194</v>
      </c>
      <c r="N178" t="s">
        <v>195</v>
      </c>
      <c r="O178" t="s">
        <v>196</v>
      </c>
      <c r="P178" t="s">
        <v>197</v>
      </c>
      <c r="Q178" t="s">
        <v>1205</v>
      </c>
      <c r="R178" s="4" t="s">
        <v>24</v>
      </c>
      <c r="S178" t="s">
        <v>1206</v>
      </c>
      <c r="T178" t="str">
        <f>IF(Table1[[#This Row],[discount_percentage]]&gt;=0.5,"yes","no")</f>
        <v>yes</v>
      </c>
      <c r="U178">
        <f>MROUND(Table1[[#This Row],[rating]],0.5)</f>
        <v>4</v>
      </c>
      <c r="V178" s="7">
        <f>Table1[[#This Row],[actual_price]]*Table1[[#This Row],[rating_count]]</f>
        <v>2804022</v>
      </c>
      <c r="W178" t="e" cm="1">
        <f t="array" ref="W178">IF(Table1[[#This Row],[actual_price]]&lt;200,"#200",if)</f>
        <v>#NAME?</v>
      </c>
      <c r="X178" t="str">
        <f>IF(Table1[[#This Row],[rating_count]]&lt;1000,"yes","no")</f>
        <v>no</v>
      </c>
      <c r="Y178" s="7">
        <f>K179*Table1[[#This Row],[rating_count]]</f>
        <v>25179930</v>
      </c>
    </row>
    <row r="179" spans="3:25" x14ac:dyDescent="0.25">
      <c r="C179" t="s">
        <v>1207</v>
      </c>
      <c r="D179" t="s">
        <v>11491</v>
      </c>
      <c r="E179" t="s">
        <v>17</v>
      </c>
      <c r="F179" s="8">
        <v>399</v>
      </c>
      <c r="G179" s="8" t="str">
        <f>IF(Table1[[#This Row],[actual_price]]&lt;200,"#200",IF(H178&lt;=500,"#200-#500","&gt;#500"))</f>
        <v>#200-#500</v>
      </c>
      <c r="H179" s="8">
        <v>1099</v>
      </c>
      <c r="I179" s="1">
        <v>0.64</v>
      </c>
      <c r="J179">
        <v>4.0999999999999996</v>
      </c>
      <c r="K179" s="3">
        <v>2685</v>
      </c>
      <c r="L179" t="s">
        <v>12287</v>
      </c>
      <c r="M179" t="s">
        <v>976</v>
      </c>
      <c r="N179" t="s">
        <v>977</v>
      </c>
      <c r="O179" t="s">
        <v>978</v>
      </c>
      <c r="P179" t="s">
        <v>979</v>
      </c>
      <c r="Q179" t="s">
        <v>980</v>
      </c>
      <c r="R179" s="4" t="s">
        <v>24</v>
      </c>
      <c r="S179" t="s">
        <v>1208</v>
      </c>
      <c r="T179" t="str">
        <f>IF(Table1[[#This Row],[discount_percentage]]&gt;=0.5,"yes","no")</f>
        <v>yes</v>
      </c>
      <c r="U179">
        <f>MROUND(Table1[[#This Row],[rating]],0.5)</f>
        <v>4</v>
      </c>
      <c r="V179" s="7">
        <f>Table1[[#This Row],[actual_price]]*Table1[[#This Row],[rating_count]]</f>
        <v>2950815</v>
      </c>
      <c r="W179" t="e" cm="1">
        <f t="array" ref="W179">IF(Table1[[#This Row],[actual_price]]&lt;200,"#200",if)</f>
        <v>#NAME?</v>
      </c>
      <c r="X179" t="str">
        <f>IF(Table1[[#This Row],[rating_count]]&lt;1000,"yes","no")</f>
        <v>no</v>
      </c>
      <c r="Y179" s="7">
        <f>K180*Table1[[#This Row],[rating_count]]</f>
        <v>25179930</v>
      </c>
    </row>
    <row r="180" spans="3:25" x14ac:dyDescent="0.25">
      <c r="C180" t="s">
        <v>1209</v>
      </c>
      <c r="D180" t="s">
        <v>11492</v>
      </c>
      <c r="E180" t="s">
        <v>17</v>
      </c>
      <c r="F180" s="8">
        <v>57.89</v>
      </c>
      <c r="G180" s="8" t="str">
        <f>IF(Table1[[#This Row],[actual_price]]&lt;200,"#200",IF(H179&lt;=500,"#200-#500","&gt;#500"))</f>
        <v>#200</v>
      </c>
      <c r="H180" s="8">
        <v>199</v>
      </c>
      <c r="I180" s="1">
        <v>0.71</v>
      </c>
      <c r="J180">
        <v>4</v>
      </c>
      <c r="K180" s="3">
        <v>9378</v>
      </c>
      <c r="L180" t="s">
        <v>12288</v>
      </c>
      <c r="M180" t="s">
        <v>194</v>
      </c>
      <c r="N180" t="s">
        <v>195</v>
      </c>
      <c r="O180" t="s">
        <v>196</v>
      </c>
      <c r="P180" t="s">
        <v>197</v>
      </c>
      <c r="Q180" t="s">
        <v>198</v>
      </c>
      <c r="R180" s="4" t="s">
        <v>24</v>
      </c>
      <c r="S180" t="s">
        <v>1210</v>
      </c>
      <c r="T180" t="str">
        <f>IF(Table1[[#This Row],[discount_percentage]]&gt;=0.5,"yes","no")</f>
        <v>yes</v>
      </c>
      <c r="U180">
        <f>MROUND(Table1[[#This Row],[rating]],0.5)</f>
        <v>4</v>
      </c>
      <c r="V180" s="7">
        <f>Table1[[#This Row],[actual_price]]*Table1[[#This Row],[rating_count]]</f>
        <v>1866222</v>
      </c>
      <c r="W180" t="str" cm="1">
        <f t="array" ref="W180">IF(Table1[[#This Row],[actual_price]]&lt;200,"#200",if)</f>
        <v>#200</v>
      </c>
      <c r="X180" t="str">
        <f>IF(Table1[[#This Row],[rating_count]]&lt;1000,"yes","no")</f>
        <v>no</v>
      </c>
      <c r="Y180" s="7">
        <f>K181*Table1[[#This Row],[rating_count]]</f>
        <v>5401728</v>
      </c>
    </row>
    <row r="181" spans="3:25" x14ac:dyDescent="0.25">
      <c r="C181" t="s">
        <v>1211</v>
      </c>
      <c r="D181" t="s">
        <v>1212</v>
      </c>
      <c r="E181" t="s">
        <v>17</v>
      </c>
      <c r="F181" s="8">
        <v>799</v>
      </c>
      <c r="G181" s="8" t="str">
        <f>IF(Table1[[#This Row],[actual_price]]&lt;200,"#200",IF(H180&lt;=500,"#200-#500","&gt;#500"))</f>
        <v>#200-#500</v>
      </c>
      <c r="H181" s="8">
        <v>1999</v>
      </c>
      <c r="I181" s="1">
        <v>0.6</v>
      </c>
      <c r="J181">
        <v>3.3</v>
      </c>
      <c r="K181" s="3">
        <v>576</v>
      </c>
      <c r="L181" t="s">
        <v>12289</v>
      </c>
      <c r="M181" t="s">
        <v>1213</v>
      </c>
      <c r="N181" t="s">
        <v>1214</v>
      </c>
      <c r="O181" t="s">
        <v>1215</v>
      </c>
      <c r="P181" t="s">
        <v>1216</v>
      </c>
      <c r="Q181" t="s">
        <v>1217</v>
      </c>
      <c r="R181" s="4" t="s">
        <v>24</v>
      </c>
      <c r="S181" t="s">
        <v>1218</v>
      </c>
      <c r="T181" t="str">
        <f>IF(Table1[[#This Row],[discount_percentage]]&gt;=0.5,"yes","no")</f>
        <v>yes</v>
      </c>
      <c r="U181">
        <f>MROUND(Table1[[#This Row],[rating]],0.5)</f>
        <v>3.5</v>
      </c>
      <c r="V181" s="7">
        <f>Table1[[#This Row],[actual_price]]*Table1[[#This Row],[rating_count]]</f>
        <v>1151424</v>
      </c>
      <c r="W181" t="e" cm="1">
        <f t="array" ref="W181">IF(Table1[[#This Row],[actual_price]]&lt;200,"#200",if)</f>
        <v>#NAME?</v>
      </c>
      <c r="X181" t="str">
        <f>IF(Table1[[#This Row],[rating_count]]&lt;1000,"yes","no")</f>
        <v>yes</v>
      </c>
      <c r="Y181" s="7">
        <f>K182*Table1[[#This Row],[rating_count]]</f>
        <v>180288</v>
      </c>
    </row>
    <row r="182" spans="3:25" x14ac:dyDescent="0.25">
      <c r="C182" t="s">
        <v>1219</v>
      </c>
      <c r="D182" t="s">
        <v>1220</v>
      </c>
      <c r="E182" t="s">
        <v>17</v>
      </c>
      <c r="F182" s="8">
        <v>205</v>
      </c>
      <c r="G182" s="8" t="str">
        <f>IF(Table1[[#This Row],[actual_price]]&lt;200,"#200",IF(H181&lt;=500,"#200-#500","&gt;#500"))</f>
        <v>&gt;#500</v>
      </c>
      <c r="H182" s="8">
        <v>499</v>
      </c>
      <c r="I182" s="1">
        <v>0.59</v>
      </c>
      <c r="J182">
        <v>3.8</v>
      </c>
      <c r="K182" s="3">
        <v>313</v>
      </c>
      <c r="L182" t="s">
        <v>1221</v>
      </c>
      <c r="M182" t="s">
        <v>1222</v>
      </c>
      <c r="N182" t="s">
        <v>1223</v>
      </c>
      <c r="O182" t="s">
        <v>1224</v>
      </c>
      <c r="P182" t="s">
        <v>1225</v>
      </c>
      <c r="Q182" t="s">
        <v>1226</v>
      </c>
      <c r="R182" s="4" t="s">
        <v>24</v>
      </c>
      <c r="S182" t="s">
        <v>1227</v>
      </c>
      <c r="T182" t="str">
        <f>IF(Table1[[#This Row],[discount_percentage]]&gt;=0.5,"yes","no")</f>
        <v>yes</v>
      </c>
      <c r="U182">
        <f>MROUND(Table1[[#This Row],[rating]],0.5)</f>
        <v>4</v>
      </c>
      <c r="V182" s="7">
        <f>Table1[[#This Row],[actual_price]]*Table1[[#This Row],[rating_count]]</f>
        <v>156187</v>
      </c>
      <c r="W182" t="e" cm="1">
        <f t="array" ref="W182">IF(Table1[[#This Row],[actual_price]]&lt;200,"#200",if)</f>
        <v>#NAME?</v>
      </c>
      <c r="X182" t="str">
        <f>IF(Table1[[#This Row],[rating_count]]&lt;1000,"yes","no")</f>
        <v>yes</v>
      </c>
      <c r="Y182" s="7">
        <f>K183*Table1[[#This Row],[rating_count]]</f>
        <v>925541</v>
      </c>
    </row>
    <row r="183" spans="3:25" x14ac:dyDescent="0.25">
      <c r="C183" t="s">
        <v>1228</v>
      </c>
      <c r="D183" t="s">
        <v>11493</v>
      </c>
      <c r="E183" t="s">
        <v>17</v>
      </c>
      <c r="F183" s="8">
        <v>299</v>
      </c>
      <c r="G183" s="8" t="str">
        <f>IF(Table1[[#This Row],[actual_price]]&lt;200,"#200",IF(H182&lt;=500,"#200-#500","&gt;#500"))</f>
        <v>#200-#500</v>
      </c>
      <c r="H183" s="8">
        <v>699</v>
      </c>
      <c r="I183" s="1">
        <v>0.56999999999999995</v>
      </c>
      <c r="J183">
        <v>4.0999999999999996</v>
      </c>
      <c r="K183" s="3">
        <v>2957</v>
      </c>
      <c r="L183" t="s">
        <v>12290</v>
      </c>
      <c r="M183" t="s">
        <v>1229</v>
      </c>
      <c r="N183" t="s">
        <v>1230</v>
      </c>
      <c r="O183" t="s">
        <v>1231</v>
      </c>
      <c r="P183" t="s">
        <v>1232</v>
      </c>
      <c r="Q183" t="s">
        <v>1233</v>
      </c>
      <c r="R183" s="4" t="s">
        <v>24</v>
      </c>
      <c r="S183" t="s">
        <v>1234</v>
      </c>
      <c r="T183" t="str">
        <f>IF(Table1[[#This Row],[discount_percentage]]&gt;=0.5,"yes","no")</f>
        <v>yes</v>
      </c>
      <c r="U183">
        <f>MROUND(Table1[[#This Row],[rating]],0.5)</f>
        <v>4</v>
      </c>
      <c r="V183" s="7">
        <f>Table1[[#This Row],[actual_price]]*Table1[[#This Row],[rating_count]]</f>
        <v>2066943</v>
      </c>
      <c r="W183" t="e" cm="1">
        <f t="array" ref="W183">IF(Table1[[#This Row],[actual_price]]&lt;200,"#200",if)</f>
        <v>#NAME?</v>
      </c>
      <c r="X183" t="str">
        <f>IF(Table1[[#This Row],[rating_count]]&lt;1000,"yes","no")</f>
        <v>no</v>
      </c>
      <c r="Y183" s="7">
        <f>K184*Table1[[#This Row],[rating_count]]</f>
        <v>19918352</v>
      </c>
    </row>
    <row r="184" spans="3:25" x14ac:dyDescent="0.25">
      <c r="C184" t="s">
        <v>1235</v>
      </c>
      <c r="D184" t="s">
        <v>11494</v>
      </c>
      <c r="E184" t="s">
        <v>17</v>
      </c>
      <c r="F184" s="8">
        <v>849</v>
      </c>
      <c r="G184" s="8" t="str">
        <f>IF(Table1[[#This Row],[actual_price]]&lt;200,"#200",IF(H183&lt;=500,"#200-#500","&gt;#500"))</f>
        <v>&gt;#500</v>
      </c>
      <c r="H184" s="8">
        <v>999</v>
      </c>
      <c r="I184" s="1">
        <v>0.15</v>
      </c>
      <c r="J184">
        <v>4.0999999999999996</v>
      </c>
      <c r="K184" s="3">
        <v>6736</v>
      </c>
      <c r="L184" t="s">
        <v>1236</v>
      </c>
      <c r="M184" t="s">
        <v>1237</v>
      </c>
      <c r="N184" t="s">
        <v>1238</v>
      </c>
      <c r="O184" t="s">
        <v>1239</v>
      </c>
      <c r="P184" t="s">
        <v>1240</v>
      </c>
      <c r="Q184" t="s">
        <v>1241</v>
      </c>
      <c r="R184" s="4" t="s">
        <v>24</v>
      </c>
      <c r="S184" t="s">
        <v>1242</v>
      </c>
      <c r="T184" t="str">
        <f>IF(Table1[[#This Row],[discount_percentage]]&gt;=0.5,"yes","no")</f>
        <v>no</v>
      </c>
      <c r="U184">
        <f>MROUND(Table1[[#This Row],[rating]],0.5)</f>
        <v>4</v>
      </c>
      <c r="V184" s="7">
        <f>Table1[[#This Row],[actual_price]]*Table1[[#This Row],[rating_count]]</f>
        <v>6729264</v>
      </c>
      <c r="W184" t="e" cm="1">
        <f t="array" ref="W184">IF(Table1[[#This Row],[actual_price]]&lt;200,"#200",if)</f>
        <v>#NAME?</v>
      </c>
      <c r="X184" t="str">
        <f>IF(Table1[[#This Row],[rating_count]]&lt;1000,"yes","no")</f>
        <v>no</v>
      </c>
      <c r="Y184" s="7">
        <f>K185*Table1[[#This Row],[rating_count]]</f>
        <v>91286272</v>
      </c>
    </row>
    <row r="185" spans="3:25" x14ac:dyDescent="0.25">
      <c r="C185" t="s">
        <v>1243</v>
      </c>
      <c r="D185" t="s">
        <v>11495</v>
      </c>
      <c r="E185" t="s">
        <v>17</v>
      </c>
      <c r="F185" s="8">
        <v>949</v>
      </c>
      <c r="G185" s="8" t="str">
        <f>IF(Table1[[#This Row],[actual_price]]&lt;200,"#200",IF(H184&lt;=500,"#200-#500","&gt;#500"))</f>
        <v>&gt;#500</v>
      </c>
      <c r="H185" s="8">
        <v>1999</v>
      </c>
      <c r="I185" s="1">
        <v>0.53</v>
      </c>
      <c r="J185">
        <v>4.4000000000000004</v>
      </c>
      <c r="K185" s="3">
        <v>13552</v>
      </c>
      <c r="L185" t="s">
        <v>1244</v>
      </c>
      <c r="M185" t="s">
        <v>292</v>
      </c>
      <c r="N185" t="s">
        <v>293</v>
      </c>
      <c r="O185" t="s">
        <v>294</v>
      </c>
      <c r="P185" t="s">
        <v>295</v>
      </c>
      <c r="Q185" t="s">
        <v>296</v>
      </c>
      <c r="R185" s="4" t="s">
        <v>24</v>
      </c>
      <c r="S185" t="s">
        <v>1245</v>
      </c>
      <c r="T185" t="str">
        <f>IF(Table1[[#This Row],[discount_percentage]]&gt;=0.5,"yes","no")</f>
        <v>yes</v>
      </c>
      <c r="U185">
        <f>MROUND(Table1[[#This Row],[rating]],0.5)</f>
        <v>4.5</v>
      </c>
      <c r="V185" s="7">
        <f>Table1[[#This Row],[actual_price]]*Table1[[#This Row],[rating_count]]</f>
        <v>27090448</v>
      </c>
      <c r="W185" t="e" cm="1">
        <f t="array" ref="W185">IF(Table1[[#This Row],[actual_price]]&lt;200,"#200",if)</f>
        <v>#NAME?</v>
      </c>
      <c r="X185" t="str">
        <f>IF(Table1[[#This Row],[rating_count]]&lt;1000,"yes","no")</f>
        <v>no</v>
      </c>
      <c r="Y185" s="7">
        <f>K186*Table1[[#This Row],[rating_count]]</f>
        <v>73871952</v>
      </c>
    </row>
    <row r="186" spans="3:25" x14ac:dyDescent="0.25">
      <c r="C186" t="s">
        <v>1246</v>
      </c>
      <c r="D186" t="s">
        <v>11496</v>
      </c>
      <c r="E186" t="s">
        <v>17</v>
      </c>
      <c r="F186" s="8">
        <v>499</v>
      </c>
      <c r="G186" s="8" t="str">
        <f>IF(Table1[[#This Row],[actual_price]]&lt;200,"#200",IF(H185&lt;=500,"#200-#500","&gt;#500"))</f>
        <v>&gt;#500</v>
      </c>
      <c r="H186" s="8">
        <v>1200</v>
      </c>
      <c r="I186" s="1">
        <v>0.57999999999999996</v>
      </c>
      <c r="J186">
        <v>4.3</v>
      </c>
      <c r="K186" s="3">
        <v>5451</v>
      </c>
      <c r="L186" t="s">
        <v>12291</v>
      </c>
      <c r="M186" t="s">
        <v>1247</v>
      </c>
      <c r="N186" t="s">
        <v>1248</v>
      </c>
      <c r="O186" t="s">
        <v>1249</v>
      </c>
      <c r="P186" t="s">
        <v>1250</v>
      </c>
      <c r="Q186" t="s">
        <v>1251</v>
      </c>
      <c r="R186" s="4" t="s">
        <v>24</v>
      </c>
      <c r="S186" t="s">
        <v>1252</v>
      </c>
      <c r="T186" t="str">
        <f>IF(Table1[[#This Row],[discount_percentage]]&gt;=0.5,"yes","no")</f>
        <v>yes</v>
      </c>
      <c r="U186">
        <f>MROUND(Table1[[#This Row],[rating]],0.5)</f>
        <v>4.5</v>
      </c>
      <c r="V186" s="7">
        <f>Table1[[#This Row],[actual_price]]*Table1[[#This Row],[rating_count]]</f>
        <v>6541200</v>
      </c>
      <c r="W186" t="e" cm="1">
        <f t="array" ref="W186">IF(Table1[[#This Row],[actual_price]]&lt;200,"#200",if)</f>
        <v>#NAME?</v>
      </c>
      <c r="X186" t="str">
        <f>IF(Table1[[#This Row],[rating_count]]&lt;1000,"yes","no")</f>
        <v>no</v>
      </c>
      <c r="Y186" s="7">
        <f>K187*Table1[[#This Row],[rating_count]]</f>
        <v>59475861</v>
      </c>
    </row>
    <row r="187" spans="3:25" x14ac:dyDescent="0.25">
      <c r="C187" t="s">
        <v>1253</v>
      </c>
      <c r="D187" t="s">
        <v>11497</v>
      </c>
      <c r="E187" t="s">
        <v>17</v>
      </c>
      <c r="F187" s="8">
        <v>299</v>
      </c>
      <c r="G187" s="8" t="str">
        <f>IF(Table1[[#This Row],[actual_price]]&lt;200,"#200",IF(H186&lt;=500,"#200-#500","&gt;#500"))</f>
        <v>&gt;#500</v>
      </c>
      <c r="H187" s="8">
        <v>485</v>
      </c>
      <c r="I187" s="1">
        <v>0.38</v>
      </c>
      <c r="J187">
        <v>4.3</v>
      </c>
      <c r="K187" s="3">
        <v>10911</v>
      </c>
      <c r="L187" t="s">
        <v>12292</v>
      </c>
      <c r="M187" t="s">
        <v>1254</v>
      </c>
      <c r="N187" t="s">
        <v>1255</v>
      </c>
      <c r="O187" t="s">
        <v>1256</v>
      </c>
      <c r="P187" t="s">
        <v>1257</v>
      </c>
      <c r="Q187" t="s">
        <v>1258</v>
      </c>
      <c r="R187" s="4" t="s">
        <v>24</v>
      </c>
      <c r="S187" t="s">
        <v>1259</v>
      </c>
      <c r="T187" t="str">
        <f>IF(Table1[[#This Row],[discount_percentage]]&gt;=0.5,"yes","no")</f>
        <v>no</v>
      </c>
      <c r="U187">
        <f>MROUND(Table1[[#This Row],[rating]],0.5)</f>
        <v>4.5</v>
      </c>
      <c r="V187" s="7">
        <f>Table1[[#This Row],[actual_price]]*Table1[[#This Row],[rating_count]]</f>
        <v>5291835</v>
      </c>
      <c r="W187" t="e" cm="1">
        <f t="array" ref="W187">IF(Table1[[#This Row],[actual_price]]&lt;200,"#200",if)</f>
        <v>#NAME?</v>
      </c>
      <c r="X187" t="str">
        <f>IF(Table1[[#This Row],[rating_count]]&lt;1000,"yes","no")</f>
        <v>no</v>
      </c>
      <c r="Y187" s="7">
        <f>K188*Table1[[#This Row],[rating_count]]</f>
        <v>147865872</v>
      </c>
    </row>
    <row r="188" spans="3:25" x14ac:dyDescent="0.25">
      <c r="C188" t="s">
        <v>1260</v>
      </c>
      <c r="D188" t="s">
        <v>11495</v>
      </c>
      <c r="E188" t="s">
        <v>17</v>
      </c>
      <c r="F188" s="8">
        <v>949</v>
      </c>
      <c r="G188" s="8" t="str">
        <f>IF(Table1[[#This Row],[actual_price]]&lt;200,"#200",IF(H187&lt;=500,"#200-#500","&gt;#500"))</f>
        <v>#200-#500</v>
      </c>
      <c r="H188" s="8">
        <v>1999</v>
      </c>
      <c r="I188" s="1">
        <v>0.53</v>
      </c>
      <c r="J188">
        <v>4.4000000000000004</v>
      </c>
      <c r="K188" s="3">
        <v>13552</v>
      </c>
      <c r="L188" t="s">
        <v>1261</v>
      </c>
      <c r="M188" t="s">
        <v>292</v>
      </c>
      <c r="N188" t="s">
        <v>293</v>
      </c>
      <c r="O188" t="s">
        <v>294</v>
      </c>
      <c r="P188" t="s">
        <v>295</v>
      </c>
      <c r="Q188" t="s">
        <v>296</v>
      </c>
      <c r="R188" s="4" t="s">
        <v>24</v>
      </c>
      <c r="S188" t="s">
        <v>1262</v>
      </c>
      <c r="T188" t="str">
        <f>IF(Table1[[#This Row],[discount_percentage]]&gt;=0.5,"yes","no")</f>
        <v>yes</v>
      </c>
      <c r="U188">
        <f>MROUND(Table1[[#This Row],[rating]],0.5)</f>
        <v>4.5</v>
      </c>
      <c r="V188" s="7">
        <f>Table1[[#This Row],[actual_price]]*Table1[[#This Row],[rating_count]]</f>
        <v>27090448</v>
      </c>
      <c r="W188" t="e" cm="1">
        <f t="array" ref="W188">IF(Table1[[#This Row],[actual_price]]&lt;200,"#200",if)</f>
        <v>#NAME?</v>
      </c>
      <c r="X188" t="str">
        <f>IF(Table1[[#This Row],[rating_count]]&lt;1000,"yes","no")</f>
        <v>no</v>
      </c>
      <c r="Y188" s="7">
        <f>K189*Table1[[#This Row],[rating_count]]</f>
        <v>38026912</v>
      </c>
    </row>
    <row r="189" spans="3:25" x14ac:dyDescent="0.25">
      <c r="C189" t="s">
        <v>1263</v>
      </c>
      <c r="D189" t="s">
        <v>11498</v>
      </c>
      <c r="E189" t="s">
        <v>17</v>
      </c>
      <c r="F189" s="8">
        <v>379</v>
      </c>
      <c r="G189" s="8" t="str">
        <f>IF(Table1[[#This Row],[actual_price]]&lt;200,"#200",IF(H188&lt;=500,"#200-#500","&gt;#500"))</f>
        <v>&gt;#500</v>
      </c>
      <c r="H189" s="8">
        <v>1099</v>
      </c>
      <c r="I189" s="1">
        <v>0.66</v>
      </c>
      <c r="J189">
        <v>4.3</v>
      </c>
      <c r="K189" s="3">
        <v>2806</v>
      </c>
      <c r="L189" t="s">
        <v>12293</v>
      </c>
      <c r="M189" t="s">
        <v>753</v>
      </c>
      <c r="N189" t="s">
        <v>754</v>
      </c>
      <c r="O189" t="s">
        <v>755</v>
      </c>
      <c r="P189" t="s">
        <v>756</v>
      </c>
      <c r="Q189" t="s">
        <v>757</v>
      </c>
      <c r="R189" s="4" t="s">
        <v>24</v>
      </c>
      <c r="S189" t="s">
        <v>1264</v>
      </c>
      <c r="T189" t="str">
        <f>IF(Table1[[#This Row],[discount_percentage]]&gt;=0.5,"yes","no")</f>
        <v>yes</v>
      </c>
      <c r="U189">
        <f>MROUND(Table1[[#This Row],[rating]],0.5)</f>
        <v>4.5</v>
      </c>
      <c r="V189" s="7">
        <f>Table1[[#This Row],[actual_price]]*Table1[[#This Row],[rating_count]]</f>
        <v>3083794</v>
      </c>
      <c r="W189" t="e" cm="1">
        <f t="array" ref="W189">IF(Table1[[#This Row],[actual_price]]&lt;200,"#200",if)</f>
        <v>#NAME?</v>
      </c>
      <c r="X189" t="str">
        <f>IF(Table1[[#This Row],[rating_count]]&lt;1000,"yes","no")</f>
        <v>no</v>
      </c>
      <c r="Y189" s="7">
        <f>K190*Table1[[#This Row],[rating_count]]</f>
        <v>982100</v>
      </c>
    </row>
    <row r="190" spans="3:25" x14ac:dyDescent="0.25">
      <c r="C190" t="s">
        <v>1265</v>
      </c>
      <c r="D190" t="s">
        <v>11499</v>
      </c>
      <c r="E190" t="s">
        <v>17</v>
      </c>
      <c r="F190" s="8">
        <v>8990</v>
      </c>
      <c r="G190" s="8" t="str">
        <f>IF(Table1[[#This Row],[actual_price]]&lt;200,"#200",IF(H189&lt;=500,"#200-#500","&gt;#500"))</f>
        <v>&gt;#500</v>
      </c>
      <c r="H190" s="8">
        <v>18990</v>
      </c>
      <c r="I190" s="1">
        <v>0.53</v>
      </c>
      <c r="J190">
        <v>3.9</v>
      </c>
      <c r="K190" s="3">
        <v>350</v>
      </c>
      <c r="L190" t="s">
        <v>12294</v>
      </c>
      <c r="M190" t="s">
        <v>1266</v>
      </c>
      <c r="N190" t="s">
        <v>1267</v>
      </c>
      <c r="O190" t="s">
        <v>1268</v>
      </c>
      <c r="P190" t="s">
        <v>1269</v>
      </c>
      <c r="Q190" t="s">
        <v>1270</v>
      </c>
      <c r="R190" s="4" t="s">
        <v>24</v>
      </c>
      <c r="S190" t="s">
        <v>1271</v>
      </c>
      <c r="T190" t="str">
        <f>IF(Table1[[#This Row],[discount_percentage]]&gt;=0.5,"yes","no")</f>
        <v>yes</v>
      </c>
      <c r="U190">
        <f>MROUND(Table1[[#This Row],[rating]],0.5)</f>
        <v>4</v>
      </c>
      <c r="V190" s="7">
        <f>Table1[[#This Row],[actual_price]]*Table1[[#This Row],[rating_count]]</f>
        <v>6646500</v>
      </c>
      <c r="W190" t="e" cm="1">
        <f t="array" ref="W190">IF(Table1[[#This Row],[actual_price]]&lt;200,"#200",if)</f>
        <v>#NAME?</v>
      </c>
      <c r="X190" t="str">
        <f>IF(Table1[[#This Row],[rating_count]]&lt;1000,"yes","no")</f>
        <v>yes</v>
      </c>
      <c r="Y190" s="7">
        <f>K191*Table1[[#This Row],[rating_count]]</f>
        <v>10508050</v>
      </c>
    </row>
    <row r="191" spans="3:25" x14ac:dyDescent="0.25">
      <c r="C191" t="s">
        <v>1272</v>
      </c>
      <c r="D191" t="s">
        <v>11469</v>
      </c>
      <c r="E191" t="s">
        <v>17</v>
      </c>
      <c r="F191" s="8">
        <v>486</v>
      </c>
      <c r="G191" s="8" t="str">
        <f>IF(Table1[[#This Row],[actual_price]]&lt;200,"#200",IF(H190&lt;=500,"#200-#500","&gt;#500"))</f>
        <v>&gt;#500</v>
      </c>
      <c r="H191" s="8">
        <v>1999</v>
      </c>
      <c r="I191" s="1">
        <v>0.76</v>
      </c>
      <c r="J191">
        <v>4.2</v>
      </c>
      <c r="K191" s="3">
        <v>30023</v>
      </c>
      <c r="L191" t="s">
        <v>1273</v>
      </c>
      <c r="M191" t="s">
        <v>1028</v>
      </c>
      <c r="N191" t="s">
        <v>1029</v>
      </c>
      <c r="O191" t="s">
        <v>1030</v>
      </c>
      <c r="P191" t="s">
        <v>1031</v>
      </c>
      <c r="Q191" t="s">
        <v>1032</v>
      </c>
      <c r="R191" s="4" t="s">
        <v>24</v>
      </c>
      <c r="S191" t="s">
        <v>1274</v>
      </c>
      <c r="T191" t="str">
        <f>IF(Table1[[#This Row],[discount_percentage]]&gt;=0.5,"yes","no")</f>
        <v>yes</v>
      </c>
      <c r="U191">
        <f>MROUND(Table1[[#This Row],[rating]],0.5)</f>
        <v>4</v>
      </c>
      <c r="V191" s="7">
        <f>Table1[[#This Row],[actual_price]]*Table1[[#This Row],[rating_count]]</f>
        <v>60015977</v>
      </c>
      <c r="W191" t="e" cm="1">
        <f t="array" ref="W191">IF(Table1[[#This Row],[actual_price]]&lt;200,"#200",if)</f>
        <v>#NAME?</v>
      </c>
      <c r="X191" t="str">
        <f>IF(Table1[[#This Row],[rating_count]]&lt;1000,"yes","no")</f>
        <v>no</v>
      </c>
      <c r="Y191" s="7">
        <f>K192*Table1[[#This Row],[rating_count]]</f>
        <v>120182069</v>
      </c>
    </row>
    <row r="192" spans="3:25" x14ac:dyDescent="0.25">
      <c r="C192" t="s">
        <v>1275</v>
      </c>
      <c r="D192" t="s">
        <v>11500</v>
      </c>
      <c r="E192" t="s">
        <v>17</v>
      </c>
      <c r="F192" s="8">
        <v>5699</v>
      </c>
      <c r="G192" s="8" t="str">
        <f>IF(Table1[[#This Row],[actual_price]]&lt;200,"#200",IF(H191&lt;=500,"#200-#500","&gt;#500"))</f>
        <v>&gt;#500</v>
      </c>
      <c r="H192" s="8">
        <v>11000</v>
      </c>
      <c r="I192" s="1">
        <v>0.48</v>
      </c>
      <c r="J192">
        <v>4.2</v>
      </c>
      <c r="K192" s="3">
        <v>4003</v>
      </c>
      <c r="L192" t="s">
        <v>12295</v>
      </c>
      <c r="M192" t="s">
        <v>408</v>
      </c>
      <c r="N192" t="s">
        <v>409</v>
      </c>
      <c r="O192" t="s">
        <v>410</v>
      </c>
      <c r="P192" t="s">
        <v>411</v>
      </c>
      <c r="Q192" t="s">
        <v>11308</v>
      </c>
      <c r="R192" s="4" t="s">
        <v>24</v>
      </c>
      <c r="S192" t="s">
        <v>1276</v>
      </c>
      <c r="T192" t="str">
        <f>IF(Table1[[#This Row],[discount_percentage]]&gt;=0.5,"yes","no")</f>
        <v>no</v>
      </c>
      <c r="U192">
        <f>MROUND(Table1[[#This Row],[rating]],0.5)</f>
        <v>4</v>
      </c>
      <c r="V192" s="7">
        <f>Table1[[#This Row],[actual_price]]*Table1[[#This Row],[rating_count]]</f>
        <v>44033000</v>
      </c>
      <c r="W192" t="e" cm="1">
        <f t="array" ref="W192">IF(Table1[[#This Row],[actual_price]]&lt;200,"#200",if)</f>
        <v>#NAME?</v>
      </c>
      <c r="X192" t="str">
        <f>IF(Table1[[#This Row],[rating_count]]&lt;1000,"yes","no")</f>
        <v>no</v>
      </c>
      <c r="Y192" s="7">
        <f>K193*Table1[[#This Row],[rating_count]]</f>
        <v>715804451</v>
      </c>
    </row>
    <row r="193" spans="3:25" x14ac:dyDescent="0.25">
      <c r="C193" t="s">
        <v>1277</v>
      </c>
      <c r="D193" t="s">
        <v>11501</v>
      </c>
      <c r="E193" t="s">
        <v>17</v>
      </c>
      <c r="F193" s="8">
        <v>709</v>
      </c>
      <c r="G193" s="8" t="str">
        <f>IF(Table1[[#This Row],[actual_price]]&lt;200,"#200",IF(H192&lt;=500,"#200-#500","&gt;#500"))</f>
        <v>&gt;#500</v>
      </c>
      <c r="H193" s="8">
        <v>1999</v>
      </c>
      <c r="I193" s="1">
        <v>0.65</v>
      </c>
      <c r="J193">
        <v>4.0999999999999996</v>
      </c>
      <c r="K193" s="3">
        <v>178817</v>
      </c>
      <c r="L193" t="s">
        <v>12296</v>
      </c>
      <c r="M193" t="s">
        <v>1278</v>
      </c>
      <c r="N193" t="s">
        <v>1279</v>
      </c>
      <c r="O193" t="s">
        <v>1280</v>
      </c>
      <c r="P193" t="s">
        <v>1281</v>
      </c>
      <c r="Q193" t="s">
        <v>11309</v>
      </c>
      <c r="R193" s="4" t="s">
        <v>24</v>
      </c>
      <c r="S193" t="s">
        <v>1282</v>
      </c>
      <c r="T193" t="str">
        <f>IF(Table1[[#This Row],[discount_percentage]]&gt;=0.5,"yes","no")</f>
        <v>yes</v>
      </c>
      <c r="U193">
        <f>MROUND(Table1[[#This Row],[rating]],0.5)</f>
        <v>4</v>
      </c>
      <c r="V193" s="7">
        <f>Table1[[#This Row],[actual_price]]*Table1[[#This Row],[rating_count]]</f>
        <v>357455183</v>
      </c>
      <c r="W193" t="e" cm="1">
        <f t="array" ref="W193">IF(Table1[[#This Row],[actual_price]]&lt;200,"#200",if)</f>
        <v>#NAME?</v>
      </c>
      <c r="X193" t="str">
        <f>IF(Table1[[#This Row],[rating_count]]&lt;1000,"yes","no")</f>
        <v>no</v>
      </c>
      <c r="Y193" s="7">
        <f>K194*Table1[[#This Row],[rating_count]]</f>
        <v>1271210053</v>
      </c>
    </row>
    <row r="194" spans="3:25" x14ac:dyDescent="0.25">
      <c r="C194" t="s">
        <v>1283</v>
      </c>
      <c r="D194" t="s">
        <v>11502</v>
      </c>
      <c r="E194" t="s">
        <v>17</v>
      </c>
      <c r="F194" s="8">
        <v>47990</v>
      </c>
      <c r="G194" s="8" t="str">
        <f>IF(Table1[[#This Row],[actual_price]]&lt;200,"#200",IF(H193&lt;=500,"#200-#500","&gt;#500"))</f>
        <v>&gt;#500</v>
      </c>
      <c r="H194" s="8">
        <v>70900</v>
      </c>
      <c r="I194" s="1">
        <v>0.32</v>
      </c>
      <c r="J194">
        <v>4.3</v>
      </c>
      <c r="K194" s="3">
        <v>7109</v>
      </c>
      <c r="L194" t="s">
        <v>12232</v>
      </c>
      <c r="M194" t="s">
        <v>461</v>
      </c>
      <c r="N194" t="s">
        <v>462</v>
      </c>
      <c r="O194" t="s">
        <v>463</v>
      </c>
      <c r="P194" t="s">
        <v>464</v>
      </c>
      <c r="Q194" t="s">
        <v>465</v>
      </c>
      <c r="R194" s="4" t="s">
        <v>24</v>
      </c>
      <c r="S194" t="s">
        <v>1284</v>
      </c>
      <c r="T194" t="str">
        <f>IF(Table1[[#This Row],[discount_percentage]]&gt;=0.5,"yes","no")</f>
        <v>no</v>
      </c>
      <c r="U194">
        <f>MROUND(Table1[[#This Row],[rating]],0.5)</f>
        <v>4.5</v>
      </c>
      <c r="V194" s="7">
        <f>Table1[[#This Row],[actual_price]]*Table1[[#This Row],[rating_count]]</f>
        <v>504028100</v>
      </c>
      <c r="W194" t="e" cm="1">
        <f t="array" ref="W194">IF(Table1[[#This Row],[actual_price]]&lt;200,"#200",if)</f>
        <v>#NAME?</v>
      </c>
      <c r="X194" t="str">
        <f>IF(Table1[[#This Row],[rating_count]]&lt;1000,"yes","no")</f>
        <v>no</v>
      </c>
      <c r="Y194" s="7">
        <f>K195*Table1[[#This Row],[rating_count]]</f>
        <v>3483410</v>
      </c>
    </row>
    <row r="195" spans="3:25" x14ac:dyDescent="0.25">
      <c r="C195" t="s">
        <v>1285</v>
      </c>
      <c r="D195" t="s">
        <v>1286</v>
      </c>
      <c r="E195" t="s">
        <v>17</v>
      </c>
      <c r="F195" s="8">
        <v>299</v>
      </c>
      <c r="G195" s="8" t="str">
        <f>IF(Table1[[#This Row],[actual_price]]&lt;200,"#200",IF(H194&lt;=500,"#200-#500","&gt;#500"))</f>
        <v>&gt;#500</v>
      </c>
      <c r="H195" s="8">
        <v>1199</v>
      </c>
      <c r="I195" s="1">
        <v>0.75</v>
      </c>
      <c r="J195">
        <v>3.7</v>
      </c>
      <c r="K195" s="3">
        <v>490</v>
      </c>
      <c r="L195" t="s">
        <v>1287</v>
      </c>
      <c r="M195" t="s">
        <v>1288</v>
      </c>
      <c r="N195" t="s">
        <v>1289</v>
      </c>
      <c r="O195" t="s">
        <v>1290</v>
      </c>
      <c r="P195" t="s">
        <v>1291</v>
      </c>
      <c r="Q195" t="s">
        <v>1292</v>
      </c>
      <c r="R195" s="4" t="s">
        <v>24</v>
      </c>
      <c r="S195" t="s">
        <v>1293</v>
      </c>
      <c r="T195" t="str">
        <f>IF(Table1[[#This Row],[discount_percentage]]&gt;=0.5,"yes","no")</f>
        <v>yes</v>
      </c>
      <c r="U195">
        <f>MROUND(Table1[[#This Row],[rating]],0.5)</f>
        <v>3.5</v>
      </c>
      <c r="V195" s="7">
        <f>Table1[[#This Row],[actual_price]]*Table1[[#This Row],[rating_count]]</f>
        <v>587510</v>
      </c>
      <c r="W195" t="e" cm="1">
        <f t="array" ref="W195">IF(Table1[[#This Row],[actual_price]]&lt;200,"#200",if)</f>
        <v>#NAME?</v>
      </c>
      <c r="X195" t="str">
        <f>IF(Table1[[#This Row],[rating_count]]&lt;1000,"yes","no")</f>
        <v>yes</v>
      </c>
      <c r="Y195" s="7">
        <f>K196*Table1[[#This Row],[rating_count]]</f>
        <v>240590</v>
      </c>
    </row>
    <row r="196" spans="3:25" x14ac:dyDescent="0.25">
      <c r="C196" t="s">
        <v>1294</v>
      </c>
      <c r="D196" t="s">
        <v>11503</v>
      </c>
      <c r="E196" t="s">
        <v>17</v>
      </c>
      <c r="F196" s="8">
        <v>320</v>
      </c>
      <c r="G196" s="8" t="str">
        <f>IF(Table1[[#This Row],[actual_price]]&lt;200,"#200",IF(H195&lt;=500,"#200-#500","&gt;#500"))</f>
        <v>&gt;#500</v>
      </c>
      <c r="H196" s="8">
        <v>599</v>
      </c>
      <c r="I196" s="1">
        <v>0.47</v>
      </c>
      <c r="J196">
        <v>4.0999999999999996</v>
      </c>
      <c r="K196" s="3">
        <v>491</v>
      </c>
      <c r="L196" t="s">
        <v>1295</v>
      </c>
      <c r="M196" t="s">
        <v>1296</v>
      </c>
      <c r="N196" t="s">
        <v>1297</v>
      </c>
      <c r="O196" t="s">
        <v>1298</v>
      </c>
      <c r="P196" t="s">
        <v>1299</v>
      </c>
      <c r="Q196" t="s">
        <v>1300</v>
      </c>
      <c r="R196" s="4" t="s">
        <v>24</v>
      </c>
      <c r="S196" t="s">
        <v>1301</v>
      </c>
      <c r="T196" t="str">
        <f>IF(Table1[[#This Row],[discount_percentage]]&gt;=0.5,"yes","no")</f>
        <v>no</v>
      </c>
      <c r="U196">
        <f>MROUND(Table1[[#This Row],[rating]],0.5)</f>
        <v>4</v>
      </c>
      <c r="V196" s="7">
        <f>Table1[[#This Row],[actual_price]]*Table1[[#This Row],[rating_count]]</f>
        <v>294109</v>
      </c>
      <c r="W196" t="e" cm="1">
        <f t="array" ref="W196">IF(Table1[[#This Row],[actual_price]]&lt;200,"#200",if)</f>
        <v>#NAME?</v>
      </c>
      <c r="X196" t="str">
        <f>IF(Table1[[#This Row],[rating_count]]&lt;1000,"yes","no")</f>
        <v>yes</v>
      </c>
      <c r="Y196" s="7">
        <f>K197*Table1[[#This Row],[rating_count]]</f>
        <v>29951</v>
      </c>
    </row>
    <row r="197" spans="3:25" x14ac:dyDescent="0.25">
      <c r="C197" t="s">
        <v>1302</v>
      </c>
      <c r="D197" t="s">
        <v>11504</v>
      </c>
      <c r="E197" t="s">
        <v>17</v>
      </c>
      <c r="F197" s="8">
        <v>139</v>
      </c>
      <c r="G197" s="8" t="str">
        <f>IF(Table1[[#This Row],[actual_price]]&lt;200,"#200",IF(H196&lt;=500,"#200-#500","&gt;#500"))</f>
        <v>&gt;#500</v>
      </c>
      <c r="H197" s="8">
        <v>549</v>
      </c>
      <c r="I197" s="1">
        <v>0.75</v>
      </c>
      <c r="J197">
        <v>3.9</v>
      </c>
      <c r="K197" s="3">
        <v>61</v>
      </c>
      <c r="L197" t="s">
        <v>12297</v>
      </c>
      <c r="M197" t="s">
        <v>1303</v>
      </c>
      <c r="N197" t="s">
        <v>1304</v>
      </c>
      <c r="O197" t="s">
        <v>1305</v>
      </c>
      <c r="P197" t="s">
        <v>1306</v>
      </c>
      <c r="Q197" t="s">
        <v>1307</v>
      </c>
      <c r="R197" s="4" t="s">
        <v>24</v>
      </c>
      <c r="S197" t="s">
        <v>1308</v>
      </c>
      <c r="T197" t="str">
        <f>IF(Table1[[#This Row],[discount_percentage]]&gt;=0.5,"yes","no")</f>
        <v>yes</v>
      </c>
      <c r="U197">
        <f>MROUND(Table1[[#This Row],[rating]],0.5)</f>
        <v>4</v>
      </c>
      <c r="V197" s="7">
        <f>Table1[[#This Row],[actual_price]]*Table1[[#This Row],[rating_count]]</f>
        <v>33489</v>
      </c>
      <c r="W197" t="e" cm="1">
        <f t="array" ref="W197">IF(Table1[[#This Row],[actual_price]]&lt;200,"#200",if)</f>
        <v>#NAME?</v>
      </c>
      <c r="X197" t="str">
        <f>IF(Table1[[#This Row],[rating_count]]&lt;1000,"yes","no")</f>
        <v>yes</v>
      </c>
      <c r="Y197" s="7">
        <f>K198*Table1[[#This Row],[rating_count]]</f>
        <v>572058</v>
      </c>
    </row>
    <row r="198" spans="3:25" x14ac:dyDescent="0.25">
      <c r="C198" t="s">
        <v>1309</v>
      </c>
      <c r="D198" t="s">
        <v>11505</v>
      </c>
      <c r="E198" t="s">
        <v>17</v>
      </c>
      <c r="F198" s="8">
        <v>129</v>
      </c>
      <c r="G198" s="8" t="str">
        <f>IF(Table1[[#This Row],[actual_price]]&lt;200,"#200",IF(H197&lt;=500,"#200-#500","&gt;#500"))</f>
        <v>&gt;#500</v>
      </c>
      <c r="H198" s="8">
        <v>249</v>
      </c>
      <c r="I198" s="1">
        <v>0.48</v>
      </c>
      <c r="J198">
        <v>4</v>
      </c>
      <c r="K198" s="3">
        <v>9378</v>
      </c>
      <c r="L198" t="s">
        <v>1310</v>
      </c>
      <c r="M198" t="s">
        <v>194</v>
      </c>
      <c r="N198" t="s">
        <v>195</v>
      </c>
      <c r="O198" t="s">
        <v>196</v>
      </c>
      <c r="P198" t="s">
        <v>197</v>
      </c>
      <c r="Q198" t="s">
        <v>198</v>
      </c>
      <c r="R198" s="4" t="s">
        <v>24</v>
      </c>
      <c r="S198" t="s">
        <v>1311</v>
      </c>
      <c r="T198" t="str">
        <f>IF(Table1[[#This Row],[discount_percentage]]&gt;=0.5,"yes","no")</f>
        <v>no</v>
      </c>
      <c r="U198">
        <f>MROUND(Table1[[#This Row],[rating]],0.5)</f>
        <v>4</v>
      </c>
      <c r="V198" s="7">
        <f>Table1[[#This Row],[actual_price]]*Table1[[#This Row],[rating_count]]</f>
        <v>2335122</v>
      </c>
      <c r="W198" t="e" cm="1">
        <f t="array" ref="W198">IF(Table1[[#This Row],[actual_price]]&lt;200,"#200",if)</f>
        <v>#NAME?</v>
      </c>
      <c r="X198" t="str">
        <f>IF(Table1[[#This Row],[rating_count]]&lt;1000,"yes","no")</f>
        <v>no</v>
      </c>
      <c r="Y198" s="7">
        <f>K199*Table1[[#This Row],[rating_count]]</f>
        <v>307973520</v>
      </c>
    </row>
    <row r="199" spans="3:25" x14ac:dyDescent="0.25">
      <c r="C199" t="s">
        <v>1312</v>
      </c>
      <c r="D199" t="s">
        <v>11506</v>
      </c>
      <c r="E199" t="s">
        <v>17</v>
      </c>
      <c r="F199" s="8">
        <v>24999</v>
      </c>
      <c r="G199" s="8" t="str">
        <f>IF(Table1[[#This Row],[actual_price]]&lt;200,"#200",IF(H198&lt;=500,"#200-#500","&gt;#500"))</f>
        <v>#200-#500</v>
      </c>
      <c r="H199" s="8">
        <v>35999</v>
      </c>
      <c r="I199" s="1">
        <v>0.31</v>
      </c>
      <c r="J199">
        <v>4.2</v>
      </c>
      <c r="K199" s="3">
        <v>32840</v>
      </c>
      <c r="L199" t="s">
        <v>12255</v>
      </c>
      <c r="M199" t="s">
        <v>145</v>
      </c>
      <c r="N199" t="s">
        <v>146</v>
      </c>
      <c r="O199" t="s">
        <v>147</v>
      </c>
      <c r="P199" t="s">
        <v>148</v>
      </c>
      <c r="Q199" t="s">
        <v>1313</v>
      </c>
      <c r="R199" s="4" t="s">
        <v>24</v>
      </c>
      <c r="S199" t="s">
        <v>1314</v>
      </c>
      <c r="T199" t="str">
        <f>IF(Table1[[#This Row],[discount_percentage]]&gt;=0.5,"yes","no")</f>
        <v>no</v>
      </c>
      <c r="U199">
        <f>MROUND(Table1[[#This Row],[rating]],0.5)</f>
        <v>4</v>
      </c>
      <c r="V199" s="7">
        <f>Table1[[#This Row],[actual_price]]*Table1[[#This Row],[rating_count]]</f>
        <v>1182207160</v>
      </c>
      <c r="W199" t="e" cm="1">
        <f t="array" ref="W199">IF(Table1[[#This Row],[actual_price]]&lt;200,"#200",if)</f>
        <v>#NAME?</v>
      </c>
      <c r="X199" t="str">
        <f>IF(Table1[[#This Row],[rating_count]]&lt;1000,"yes","no")</f>
        <v>no</v>
      </c>
      <c r="Y199" s="7">
        <f>K200*Table1[[#This Row],[rating_count]]</f>
        <v>240323120</v>
      </c>
    </row>
    <row r="200" spans="3:25" x14ac:dyDescent="0.25">
      <c r="C200" t="s">
        <v>1315</v>
      </c>
      <c r="D200" t="s">
        <v>11507</v>
      </c>
      <c r="E200" t="s">
        <v>17</v>
      </c>
      <c r="F200" s="8">
        <v>999</v>
      </c>
      <c r="G200" s="8" t="str">
        <f>IF(Table1[[#This Row],[actual_price]]&lt;200,"#200",IF(H199&lt;=500,"#200-#500","&gt;#500"))</f>
        <v>&gt;#500</v>
      </c>
      <c r="H200" s="8">
        <v>1699</v>
      </c>
      <c r="I200" s="1">
        <v>0.41</v>
      </c>
      <c r="J200">
        <v>4.4000000000000004</v>
      </c>
      <c r="K200" s="3">
        <v>7318</v>
      </c>
      <c r="L200" t="s">
        <v>1316</v>
      </c>
      <c r="M200" t="s">
        <v>1317</v>
      </c>
      <c r="N200" t="s">
        <v>1318</v>
      </c>
      <c r="O200" t="s">
        <v>1319</v>
      </c>
      <c r="P200" t="s">
        <v>1320</v>
      </c>
      <c r="Q200" t="s">
        <v>1321</v>
      </c>
      <c r="R200" s="4" t="s">
        <v>24</v>
      </c>
      <c r="S200" t="s">
        <v>1322</v>
      </c>
      <c r="T200" t="str">
        <f>IF(Table1[[#This Row],[discount_percentage]]&gt;=0.5,"yes","no")</f>
        <v>no</v>
      </c>
      <c r="U200">
        <f>MROUND(Table1[[#This Row],[rating]],0.5)</f>
        <v>4.5</v>
      </c>
      <c r="V200" s="7">
        <f>Table1[[#This Row],[actual_price]]*Table1[[#This Row],[rating_count]]</f>
        <v>12433282</v>
      </c>
      <c r="W200" t="e" cm="1">
        <f t="array" ref="W200">IF(Table1[[#This Row],[actual_price]]&lt;200,"#200",if)</f>
        <v>#NAME?</v>
      </c>
      <c r="X200" t="str">
        <f>IF(Table1[[#This Row],[rating_count]]&lt;1000,"yes","no")</f>
        <v>no</v>
      </c>
      <c r="Y200" s="7">
        <f>K201*Table1[[#This Row],[rating_count]]</f>
        <v>5773902</v>
      </c>
    </row>
    <row r="201" spans="3:25" x14ac:dyDescent="0.25">
      <c r="C201" t="s">
        <v>1323</v>
      </c>
      <c r="D201" t="s">
        <v>11508</v>
      </c>
      <c r="E201" t="s">
        <v>17</v>
      </c>
      <c r="F201" s="8">
        <v>225</v>
      </c>
      <c r="G201" s="8" t="str">
        <f>IF(Table1[[#This Row],[actual_price]]&lt;200,"#200",IF(H200&lt;=500,"#200-#500","&gt;#500"))</f>
        <v>&gt;#500</v>
      </c>
      <c r="H201" s="8">
        <v>499</v>
      </c>
      <c r="I201" s="1">
        <v>0.55000000000000004</v>
      </c>
      <c r="J201">
        <v>4.0999999999999996</v>
      </c>
      <c r="K201" s="3">
        <v>789</v>
      </c>
      <c r="L201" t="s">
        <v>12298</v>
      </c>
      <c r="M201" t="s">
        <v>1324</v>
      </c>
      <c r="N201" t="s">
        <v>1325</v>
      </c>
      <c r="O201" t="s">
        <v>1326</v>
      </c>
      <c r="P201" t="s">
        <v>1327</v>
      </c>
      <c r="Q201" t="s">
        <v>1328</v>
      </c>
      <c r="R201" s="4" t="s">
        <v>24</v>
      </c>
      <c r="S201" t="s">
        <v>1329</v>
      </c>
      <c r="T201" t="str">
        <f>IF(Table1[[#This Row],[discount_percentage]]&gt;=0.5,"yes","no")</f>
        <v>yes</v>
      </c>
      <c r="U201">
        <f>MROUND(Table1[[#This Row],[rating]],0.5)</f>
        <v>4</v>
      </c>
      <c r="V201" s="7">
        <f>Table1[[#This Row],[actual_price]]*Table1[[#This Row],[rating_count]]</f>
        <v>393711</v>
      </c>
      <c r="W201" t="e" cm="1">
        <f t="array" ref="W201">IF(Table1[[#This Row],[actual_price]]&lt;200,"#200",if)</f>
        <v>#NAME?</v>
      </c>
      <c r="X201" t="str">
        <f>IF(Table1[[#This Row],[rating_count]]&lt;1000,"yes","no")</f>
        <v>yes</v>
      </c>
      <c r="Y201" s="7">
        <f>K202*Table1[[#This Row],[rating_count]]</f>
        <v>321123</v>
      </c>
    </row>
    <row r="202" spans="3:25" x14ac:dyDescent="0.25">
      <c r="C202" t="s">
        <v>1330</v>
      </c>
      <c r="D202" t="s">
        <v>11509</v>
      </c>
      <c r="E202" t="s">
        <v>17</v>
      </c>
      <c r="F202" s="8">
        <v>547</v>
      </c>
      <c r="G202" s="8" t="str">
        <f>IF(Table1[[#This Row],[actual_price]]&lt;200,"#200",IF(H201&lt;=500,"#200-#500","&gt;#500"))</f>
        <v>#200-#500</v>
      </c>
      <c r="H202" s="8">
        <v>2999</v>
      </c>
      <c r="I202" s="1">
        <v>0.82</v>
      </c>
      <c r="J202">
        <v>4.3</v>
      </c>
      <c r="K202" s="3">
        <v>407</v>
      </c>
      <c r="L202" t="s">
        <v>1331</v>
      </c>
      <c r="M202" t="s">
        <v>1332</v>
      </c>
      <c r="N202" t="s">
        <v>1333</v>
      </c>
      <c r="O202" t="s">
        <v>1334</v>
      </c>
      <c r="P202" t="s">
        <v>1335</v>
      </c>
      <c r="Q202" t="s">
        <v>1336</v>
      </c>
      <c r="R202" s="4" t="s">
        <v>24</v>
      </c>
      <c r="S202" t="s">
        <v>1337</v>
      </c>
      <c r="T202" t="str">
        <f>IF(Table1[[#This Row],[discount_percentage]]&gt;=0.5,"yes","no")</f>
        <v>yes</v>
      </c>
      <c r="U202">
        <f>MROUND(Table1[[#This Row],[rating]],0.5)</f>
        <v>4.5</v>
      </c>
      <c r="V202" s="7">
        <f>Table1[[#This Row],[actual_price]]*Table1[[#This Row],[rating_count]]</f>
        <v>1220593</v>
      </c>
      <c r="W202" t="e" cm="1">
        <f t="array" ref="W202">IF(Table1[[#This Row],[actual_price]]&lt;200,"#200",if)</f>
        <v>#NAME?</v>
      </c>
      <c r="X202" t="str">
        <f>IF(Table1[[#This Row],[rating_count]]&lt;1000,"yes","no")</f>
        <v>yes</v>
      </c>
      <c r="Y202" s="7">
        <f>K203*Table1[[#This Row],[rating_count]]</f>
        <v>976393</v>
      </c>
    </row>
    <row r="203" spans="3:25" x14ac:dyDescent="0.25">
      <c r="C203" t="s">
        <v>1338</v>
      </c>
      <c r="D203" t="s">
        <v>1339</v>
      </c>
      <c r="E203" t="s">
        <v>17</v>
      </c>
      <c r="F203" s="8">
        <v>259</v>
      </c>
      <c r="G203" s="8" t="str">
        <f>IF(Table1[[#This Row],[actual_price]]&lt;200,"#200",IF(H202&lt;=500,"#200-#500","&gt;#500"))</f>
        <v>&gt;#500</v>
      </c>
      <c r="H203" s="8">
        <v>699</v>
      </c>
      <c r="I203" s="1">
        <v>0.63</v>
      </c>
      <c r="J203">
        <v>3.8</v>
      </c>
      <c r="K203" s="3">
        <v>2399</v>
      </c>
      <c r="L203" t="s">
        <v>1340</v>
      </c>
      <c r="M203" t="s">
        <v>1341</v>
      </c>
      <c r="N203" t="s">
        <v>1342</v>
      </c>
      <c r="O203" t="s">
        <v>1343</v>
      </c>
      <c r="P203" t="s">
        <v>1344</v>
      </c>
      <c r="Q203" t="s">
        <v>1345</v>
      </c>
      <c r="R203" s="4" t="s">
        <v>24</v>
      </c>
      <c r="S203" t="s">
        <v>1346</v>
      </c>
      <c r="T203" t="str">
        <f>IF(Table1[[#This Row],[discount_percentage]]&gt;=0.5,"yes","no")</f>
        <v>yes</v>
      </c>
      <c r="U203">
        <f>MROUND(Table1[[#This Row],[rating]],0.5)</f>
        <v>4</v>
      </c>
      <c r="V203" s="7">
        <f>Table1[[#This Row],[actual_price]]*Table1[[#This Row],[rating_count]]</f>
        <v>1676901</v>
      </c>
      <c r="W203" t="e" cm="1">
        <f t="array" ref="W203">IF(Table1[[#This Row],[actual_price]]&lt;200,"#200",if)</f>
        <v>#NAME?</v>
      </c>
      <c r="X203" t="str">
        <f>IF(Table1[[#This Row],[rating_count]]&lt;1000,"yes","no")</f>
        <v>no</v>
      </c>
      <c r="Y203" s="7">
        <f>K204*Table1[[#This Row],[rating_count]]</f>
        <v>6333360</v>
      </c>
    </row>
    <row r="204" spans="3:25" x14ac:dyDescent="0.25">
      <c r="C204" t="s">
        <v>1347</v>
      </c>
      <c r="D204" t="s">
        <v>1348</v>
      </c>
      <c r="E204" t="s">
        <v>17</v>
      </c>
      <c r="F204" s="8">
        <v>239</v>
      </c>
      <c r="G204" s="8" t="str">
        <f>IF(Table1[[#This Row],[actual_price]]&lt;200,"#200",IF(H203&lt;=500,"#200-#500","&gt;#500"))</f>
        <v>&gt;#500</v>
      </c>
      <c r="H204" s="8">
        <v>699</v>
      </c>
      <c r="I204" s="1">
        <v>0.66</v>
      </c>
      <c r="J204">
        <v>4.4000000000000004</v>
      </c>
      <c r="K204" s="3">
        <v>2640</v>
      </c>
      <c r="L204" t="s">
        <v>12299</v>
      </c>
      <c r="M204" t="s">
        <v>1349</v>
      </c>
      <c r="N204" t="s">
        <v>1350</v>
      </c>
      <c r="O204" t="s">
        <v>1351</v>
      </c>
      <c r="P204" t="s">
        <v>1352</v>
      </c>
      <c r="Q204" t="s">
        <v>1353</v>
      </c>
      <c r="R204" s="4" t="s">
        <v>24</v>
      </c>
      <c r="S204" t="s">
        <v>1354</v>
      </c>
      <c r="T204" t="str">
        <f>IF(Table1[[#This Row],[discount_percentage]]&gt;=0.5,"yes","no")</f>
        <v>yes</v>
      </c>
      <c r="U204">
        <f>MROUND(Table1[[#This Row],[rating]],0.5)</f>
        <v>4.5</v>
      </c>
      <c r="V204" s="7">
        <f>Table1[[#This Row],[actual_price]]*Table1[[#This Row],[rating_count]]</f>
        <v>1845360</v>
      </c>
      <c r="W204" t="e" cm="1">
        <f t="array" ref="W204">IF(Table1[[#This Row],[actual_price]]&lt;200,"#200",if)</f>
        <v>#NAME?</v>
      </c>
      <c r="X204" t="str">
        <f>IF(Table1[[#This Row],[rating_count]]&lt;1000,"yes","no")</f>
        <v>no</v>
      </c>
      <c r="Y204" s="7">
        <f>K205*Table1[[#This Row],[rating_count]]</f>
        <v>2214960</v>
      </c>
    </row>
    <row r="205" spans="3:25" x14ac:dyDescent="0.25">
      <c r="C205" t="s">
        <v>1355</v>
      </c>
      <c r="D205" t="s">
        <v>11510</v>
      </c>
      <c r="E205" t="s">
        <v>17</v>
      </c>
      <c r="F205" s="8">
        <v>349</v>
      </c>
      <c r="G205" s="8" t="str">
        <f>IF(Table1[[#This Row],[actual_price]]&lt;200,"#200",IF(H204&lt;=500,"#200-#500","&gt;#500"))</f>
        <v>&gt;#500</v>
      </c>
      <c r="H205" s="8">
        <v>999</v>
      </c>
      <c r="I205" s="1">
        <v>0.65</v>
      </c>
      <c r="J205">
        <v>4</v>
      </c>
      <c r="K205" s="3">
        <v>839</v>
      </c>
      <c r="L205" t="s">
        <v>12300</v>
      </c>
      <c r="M205" t="s">
        <v>1356</v>
      </c>
      <c r="N205" t="s">
        <v>1357</v>
      </c>
      <c r="O205" t="s">
        <v>1358</v>
      </c>
      <c r="P205" t="s">
        <v>1359</v>
      </c>
      <c r="Q205" t="s">
        <v>1360</v>
      </c>
      <c r="R205" s="4" t="s">
        <v>24</v>
      </c>
      <c r="S205" t="s">
        <v>1361</v>
      </c>
      <c r="T205" t="str">
        <f>IF(Table1[[#This Row],[discount_percentage]]&gt;=0.5,"yes","no")</f>
        <v>yes</v>
      </c>
      <c r="U205">
        <f>MROUND(Table1[[#This Row],[rating]],0.5)</f>
        <v>4</v>
      </c>
      <c r="V205" s="7">
        <f>Table1[[#This Row],[actual_price]]*Table1[[#This Row],[rating_count]]</f>
        <v>838161</v>
      </c>
      <c r="W205" t="e" cm="1">
        <f t="array" ref="W205">IF(Table1[[#This Row],[actual_price]]&lt;200,"#200",if)</f>
        <v>#NAME?</v>
      </c>
      <c r="X205" t="str">
        <f>IF(Table1[[#This Row],[rating_count]]&lt;1000,"yes","no")</f>
        <v>yes</v>
      </c>
      <c r="Y205" s="7">
        <f>K206*Table1[[#This Row],[rating_count]]</f>
        <v>36961306</v>
      </c>
    </row>
    <row r="206" spans="3:25" x14ac:dyDescent="0.25">
      <c r="C206" t="s">
        <v>1362</v>
      </c>
      <c r="D206" t="s">
        <v>11511</v>
      </c>
      <c r="E206" t="s">
        <v>17</v>
      </c>
      <c r="F206" s="8">
        <v>467</v>
      </c>
      <c r="G206" s="8" t="str">
        <f>IF(Table1[[#This Row],[actual_price]]&lt;200,"#200",IF(H205&lt;=500,"#200-#500","&gt;#500"))</f>
        <v>&gt;#500</v>
      </c>
      <c r="H206" s="8">
        <v>599</v>
      </c>
      <c r="I206" s="1">
        <v>0.22</v>
      </c>
      <c r="J206">
        <v>4.4000000000000004</v>
      </c>
      <c r="K206" s="3">
        <v>44054</v>
      </c>
      <c r="L206" t="s">
        <v>12301</v>
      </c>
      <c r="M206" t="s">
        <v>1363</v>
      </c>
      <c r="N206" t="s">
        <v>1364</v>
      </c>
      <c r="O206" t="s">
        <v>1365</v>
      </c>
      <c r="P206" t="s">
        <v>1366</v>
      </c>
      <c r="Q206" t="s">
        <v>1367</v>
      </c>
      <c r="R206" s="4" t="s">
        <v>24</v>
      </c>
      <c r="S206" t="s">
        <v>1368</v>
      </c>
      <c r="T206" t="str">
        <f>IF(Table1[[#This Row],[discount_percentage]]&gt;=0.5,"yes","no")</f>
        <v>no</v>
      </c>
      <c r="U206">
        <f>MROUND(Table1[[#This Row],[rating]],0.5)</f>
        <v>4.5</v>
      </c>
      <c r="V206" s="7">
        <f>Table1[[#This Row],[actual_price]]*Table1[[#This Row],[rating_count]]</f>
        <v>26388346</v>
      </c>
      <c r="W206" t="e" cm="1">
        <f t="array" ref="W206">IF(Table1[[#This Row],[actual_price]]&lt;200,"#200",if)</f>
        <v>#NAME?</v>
      </c>
      <c r="X206" t="str">
        <f>IF(Table1[[#This Row],[rating_count]]&lt;1000,"yes","no")</f>
        <v>no</v>
      </c>
      <c r="Y206" s="7">
        <f>K207*Table1[[#This Row],[rating_count]]</f>
        <v>142338474</v>
      </c>
    </row>
    <row r="207" spans="3:25" x14ac:dyDescent="0.25">
      <c r="C207" t="s">
        <v>1369</v>
      </c>
      <c r="D207" t="s">
        <v>11512</v>
      </c>
      <c r="E207" t="s">
        <v>17</v>
      </c>
      <c r="F207" s="8">
        <v>449</v>
      </c>
      <c r="G207" s="8" t="str">
        <f>IF(Table1[[#This Row],[actual_price]]&lt;200,"#200",IF(H206&lt;=500,"#200-#500","&gt;#500"))</f>
        <v>&gt;#500</v>
      </c>
      <c r="H207" s="8">
        <v>599</v>
      </c>
      <c r="I207" s="1">
        <v>0.25</v>
      </c>
      <c r="J207">
        <v>4</v>
      </c>
      <c r="K207" s="3">
        <v>3231</v>
      </c>
      <c r="L207" t="s">
        <v>1370</v>
      </c>
      <c r="M207" t="s">
        <v>1371</v>
      </c>
      <c r="N207" t="s">
        <v>1372</v>
      </c>
      <c r="O207" t="s">
        <v>1373</v>
      </c>
      <c r="P207" t="s">
        <v>1374</v>
      </c>
      <c r="Q207" t="s">
        <v>1375</v>
      </c>
      <c r="R207" s="4" t="s">
        <v>24</v>
      </c>
      <c r="S207" t="s">
        <v>1376</v>
      </c>
      <c r="T207" t="str">
        <f>IF(Table1[[#This Row],[discount_percentage]]&gt;=0.5,"yes","no")</f>
        <v>no</v>
      </c>
      <c r="U207">
        <f>MROUND(Table1[[#This Row],[rating]],0.5)</f>
        <v>4</v>
      </c>
      <c r="V207" s="7">
        <f>Table1[[#This Row],[actual_price]]*Table1[[#This Row],[rating_count]]</f>
        <v>1935369</v>
      </c>
      <c r="W207" t="e" cm="1">
        <f t="array" ref="W207">IF(Table1[[#This Row],[actual_price]]&lt;200,"#200",if)</f>
        <v>#NAME?</v>
      </c>
      <c r="X207" t="str">
        <f>IF(Table1[[#This Row],[rating_count]]&lt;1000,"yes","no")</f>
        <v>no</v>
      </c>
      <c r="Y207" s="7">
        <f>K208*Table1[[#This Row],[rating_count]]</f>
        <v>206784</v>
      </c>
    </row>
    <row r="208" spans="3:25" x14ac:dyDescent="0.25">
      <c r="C208" t="s">
        <v>1377</v>
      </c>
      <c r="D208" t="s">
        <v>11513</v>
      </c>
      <c r="E208" t="s">
        <v>17</v>
      </c>
      <c r="F208" s="8">
        <v>11990</v>
      </c>
      <c r="G208" s="8" t="str">
        <f>IF(Table1[[#This Row],[actual_price]]&lt;200,"#200",IF(H207&lt;=500,"#200-#500","&gt;#500"))</f>
        <v>&gt;#500</v>
      </c>
      <c r="H208" s="8">
        <v>31990</v>
      </c>
      <c r="I208" s="1">
        <v>0.63</v>
      </c>
      <c r="J208">
        <v>4.2</v>
      </c>
      <c r="K208" s="3">
        <v>64</v>
      </c>
      <c r="L208" t="s">
        <v>12239</v>
      </c>
      <c r="M208" t="s">
        <v>1378</v>
      </c>
      <c r="N208" t="s">
        <v>1379</v>
      </c>
      <c r="O208" t="s">
        <v>1380</v>
      </c>
      <c r="P208" t="s">
        <v>1381</v>
      </c>
      <c r="Q208" t="s">
        <v>1382</v>
      </c>
      <c r="R208" s="4" t="s">
        <v>24</v>
      </c>
      <c r="S208" t="s">
        <v>1383</v>
      </c>
      <c r="T208" t="str">
        <f>IF(Table1[[#This Row],[discount_percentage]]&gt;=0.5,"yes","no")</f>
        <v>yes</v>
      </c>
      <c r="U208">
        <f>MROUND(Table1[[#This Row],[rating]],0.5)</f>
        <v>4</v>
      </c>
      <c r="V208" s="7">
        <f>Table1[[#This Row],[actual_price]]*Table1[[#This Row],[rating_count]]</f>
        <v>2047360</v>
      </c>
      <c r="W208" t="e" cm="1">
        <f t="array" ref="W208">IF(Table1[[#This Row],[actual_price]]&lt;200,"#200",if)</f>
        <v>#NAME?</v>
      </c>
      <c r="X208" t="str">
        <f>IF(Table1[[#This Row],[rating_count]]&lt;1000,"yes","no")</f>
        <v>yes</v>
      </c>
      <c r="Y208" s="7">
        <f>K209*Table1[[#This Row],[rating_count]]</f>
        <v>532096</v>
      </c>
    </row>
    <row r="209" spans="3:25" x14ac:dyDescent="0.25">
      <c r="C209" t="s">
        <v>1384</v>
      </c>
      <c r="D209" t="s">
        <v>1385</v>
      </c>
      <c r="E209" t="s">
        <v>17</v>
      </c>
      <c r="F209" s="8">
        <v>350</v>
      </c>
      <c r="G209" s="8" t="str">
        <f>IF(Table1[[#This Row],[actual_price]]&lt;200,"#200",IF(H208&lt;=500,"#200-#500","&gt;#500"))</f>
        <v>&gt;#500</v>
      </c>
      <c r="H209" s="8">
        <v>599</v>
      </c>
      <c r="I209" s="1">
        <v>0.42</v>
      </c>
      <c r="J209">
        <v>3.9</v>
      </c>
      <c r="K209" s="3">
        <v>8314</v>
      </c>
      <c r="L209" t="s">
        <v>12302</v>
      </c>
      <c r="M209" t="s">
        <v>1386</v>
      </c>
      <c r="N209" t="s">
        <v>1387</v>
      </c>
      <c r="O209" t="s">
        <v>1388</v>
      </c>
      <c r="P209" t="s">
        <v>1389</v>
      </c>
      <c r="Q209" t="s">
        <v>1390</v>
      </c>
      <c r="R209" s="4" t="s">
        <v>24</v>
      </c>
      <c r="S209" t="s">
        <v>1391</v>
      </c>
      <c r="T209" t="str">
        <f>IF(Table1[[#This Row],[discount_percentage]]&gt;=0.5,"yes","no")</f>
        <v>no</v>
      </c>
      <c r="U209">
        <f>MROUND(Table1[[#This Row],[rating]],0.5)</f>
        <v>4</v>
      </c>
      <c r="V209" s="7">
        <f>Table1[[#This Row],[actual_price]]*Table1[[#This Row],[rating_count]]</f>
        <v>4980086</v>
      </c>
      <c r="W209" t="e" cm="1">
        <f t="array" ref="W209">IF(Table1[[#This Row],[actual_price]]&lt;200,"#200",if)</f>
        <v>#NAME?</v>
      </c>
      <c r="X209" t="str">
        <f>IF(Table1[[#This Row],[rating_count]]&lt;1000,"yes","no")</f>
        <v>no</v>
      </c>
      <c r="Y209" s="7">
        <f>K210*Table1[[#This Row],[rating_count]]</f>
        <v>18698186</v>
      </c>
    </row>
    <row r="210" spans="3:25" x14ac:dyDescent="0.25">
      <c r="C210" t="s">
        <v>1392</v>
      </c>
      <c r="D210" t="s">
        <v>11514</v>
      </c>
      <c r="E210" t="s">
        <v>17</v>
      </c>
      <c r="F210" s="8">
        <v>252</v>
      </c>
      <c r="G210" s="8" t="str">
        <f>IF(Table1[[#This Row],[actual_price]]&lt;200,"#200",IF(H209&lt;=500,"#200-#500","&gt;#500"))</f>
        <v>&gt;#500</v>
      </c>
      <c r="H210" s="8">
        <v>999</v>
      </c>
      <c r="I210" s="1">
        <v>0.75</v>
      </c>
      <c r="J210">
        <v>3.7</v>
      </c>
      <c r="K210" s="3">
        <v>2249</v>
      </c>
      <c r="L210" t="s">
        <v>1393</v>
      </c>
      <c r="M210" t="s">
        <v>1394</v>
      </c>
      <c r="N210" t="s">
        <v>1395</v>
      </c>
      <c r="O210" t="s">
        <v>1396</v>
      </c>
      <c r="P210" t="s">
        <v>1397</v>
      </c>
      <c r="Q210" t="s">
        <v>1398</v>
      </c>
      <c r="R210" s="4" t="s">
        <v>24</v>
      </c>
      <c r="S210" t="s">
        <v>1399</v>
      </c>
      <c r="T210" t="str">
        <f>IF(Table1[[#This Row],[discount_percentage]]&gt;=0.5,"yes","no")</f>
        <v>yes</v>
      </c>
      <c r="U210">
        <f>MROUND(Table1[[#This Row],[rating]],0.5)</f>
        <v>3.5</v>
      </c>
      <c r="V210" s="7">
        <f>Table1[[#This Row],[actual_price]]*Table1[[#This Row],[rating_count]]</f>
        <v>2246751</v>
      </c>
      <c r="W210" t="e" cm="1">
        <f t="array" ref="W210">IF(Table1[[#This Row],[actual_price]]&lt;200,"#200",if)</f>
        <v>#NAME?</v>
      </c>
      <c r="X210" t="str">
        <f>IF(Table1[[#This Row],[rating_count]]&lt;1000,"yes","no")</f>
        <v>no</v>
      </c>
      <c r="Y210" s="7">
        <f>K211*Table1[[#This Row],[rating_count]]</f>
        <v>762411</v>
      </c>
    </row>
    <row r="211" spans="3:25" x14ac:dyDescent="0.25">
      <c r="C211" t="s">
        <v>1400</v>
      </c>
      <c r="D211" t="s">
        <v>1401</v>
      </c>
      <c r="E211" t="s">
        <v>17</v>
      </c>
      <c r="F211" s="8">
        <v>204</v>
      </c>
      <c r="G211" s="8" t="str">
        <f>IF(Table1[[#This Row],[actual_price]]&lt;200,"#200",IF(H210&lt;=500,"#200-#500","&gt;#500"))</f>
        <v>&gt;#500</v>
      </c>
      <c r="H211" s="8">
        <v>599</v>
      </c>
      <c r="I211" s="1">
        <v>0.66</v>
      </c>
      <c r="J211">
        <v>3.6</v>
      </c>
      <c r="K211" s="3">
        <v>339</v>
      </c>
      <c r="L211" t="s">
        <v>12303</v>
      </c>
      <c r="M211" t="s">
        <v>1402</v>
      </c>
      <c r="N211" t="s">
        <v>1403</v>
      </c>
      <c r="O211" t="s">
        <v>1404</v>
      </c>
      <c r="P211" t="s">
        <v>1405</v>
      </c>
      <c r="Q211" t="s">
        <v>1406</v>
      </c>
      <c r="R211" s="4" t="s">
        <v>24</v>
      </c>
      <c r="S211" t="s">
        <v>1407</v>
      </c>
      <c r="T211" t="str">
        <f>IF(Table1[[#This Row],[discount_percentage]]&gt;=0.5,"yes","no")</f>
        <v>yes</v>
      </c>
      <c r="U211">
        <f>MROUND(Table1[[#This Row],[rating]],0.5)</f>
        <v>3.5</v>
      </c>
      <c r="V211" s="7">
        <f>Table1[[#This Row],[actual_price]]*Table1[[#This Row],[rating_count]]</f>
        <v>203061</v>
      </c>
      <c r="W211" t="e" cm="1">
        <f t="array" ref="W211">IF(Table1[[#This Row],[actual_price]]&lt;200,"#200",if)</f>
        <v>#NAME?</v>
      </c>
      <c r="X211" t="str">
        <f>IF(Table1[[#This Row],[rating_count]]&lt;1000,"yes","no")</f>
        <v>yes</v>
      </c>
      <c r="Y211" s="7">
        <f>K212*Table1[[#This Row],[rating_count]]</f>
        <v>9153</v>
      </c>
    </row>
    <row r="212" spans="3:25" x14ac:dyDescent="0.25">
      <c r="C212" t="s">
        <v>1408</v>
      </c>
      <c r="D212" t="s">
        <v>11515</v>
      </c>
      <c r="E212" t="s">
        <v>17</v>
      </c>
      <c r="F212" s="8">
        <v>6490</v>
      </c>
      <c r="G212" s="8" t="str">
        <f>IF(Table1[[#This Row],[actual_price]]&lt;200,"#200",IF(H211&lt;=500,"#200-#500","&gt;#500"))</f>
        <v>&gt;#500</v>
      </c>
      <c r="H212" s="8">
        <v>9990</v>
      </c>
      <c r="I212" s="1">
        <v>0.35</v>
      </c>
      <c r="J212">
        <v>4</v>
      </c>
      <c r="K212" s="3">
        <v>27</v>
      </c>
      <c r="L212" t="s">
        <v>1409</v>
      </c>
      <c r="M212" t="s">
        <v>1410</v>
      </c>
      <c r="N212" t="s">
        <v>1411</v>
      </c>
      <c r="O212" t="s">
        <v>1412</v>
      </c>
      <c r="P212" t="s">
        <v>1413</v>
      </c>
      <c r="Q212" t="s">
        <v>1414</v>
      </c>
      <c r="R212" s="4" t="s">
        <v>24</v>
      </c>
      <c r="S212" t="s">
        <v>1415</v>
      </c>
      <c r="T212" t="str">
        <f>IF(Table1[[#This Row],[discount_percentage]]&gt;=0.5,"yes","no")</f>
        <v>no</v>
      </c>
      <c r="U212">
        <f>MROUND(Table1[[#This Row],[rating]],0.5)</f>
        <v>4</v>
      </c>
      <c r="V212" s="7">
        <f>Table1[[#This Row],[actual_price]]*Table1[[#This Row],[rating_count]]</f>
        <v>269730</v>
      </c>
      <c r="W212" t="e" cm="1">
        <f t="array" ref="W212">IF(Table1[[#This Row],[actual_price]]&lt;200,"#200",if)</f>
        <v>#NAME?</v>
      </c>
      <c r="X212" t="str">
        <f>IF(Table1[[#This Row],[rating_count]]&lt;1000,"yes","no")</f>
        <v>yes</v>
      </c>
      <c r="Y212" s="7">
        <f>K213*Table1[[#This Row],[rating_count]]</f>
        <v>5319</v>
      </c>
    </row>
    <row r="213" spans="3:25" x14ac:dyDescent="0.25">
      <c r="C213" t="s">
        <v>1416</v>
      </c>
      <c r="D213" t="s">
        <v>1417</v>
      </c>
      <c r="E213" t="s">
        <v>17</v>
      </c>
      <c r="F213" s="8">
        <v>235</v>
      </c>
      <c r="G213" s="8" t="str">
        <f>IF(Table1[[#This Row],[actual_price]]&lt;200,"#200",IF(H212&lt;=500,"#200-#500","&gt;#500"))</f>
        <v>&gt;#500</v>
      </c>
      <c r="H213" s="8">
        <v>599</v>
      </c>
      <c r="I213" s="1">
        <v>0.61</v>
      </c>
      <c r="J213">
        <v>3.5</v>
      </c>
      <c r="K213" s="3">
        <v>197</v>
      </c>
      <c r="L213" t="s">
        <v>12304</v>
      </c>
      <c r="M213" t="s">
        <v>1418</v>
      </c>
      <c r="N213" t="s">
        <v>1419</v>
      </c>
      <c r="O213" t="s">
        <v>1420</v>
      </c>
      <c r="P213" t="s">
        <v>1421</v>
      </c>
      <c r="Q213" t="s">
        <v>1422</v>
      </c>
      <c r="R213" s="4" t="s">
        <v>24</v>
      </c>
      <c r="S213" t="s">
        <v>1423</v>
      </c>
      <c r="T213" t="str">
        <f>IF(Table1[[#This Row],[discount_percentage]]&gt;=0.5,"yes","no")</f>
        <v>yes</v>
      </c>
      <c r="U213">
        <f>MROUND(Table1[[#This Row],[rating]],0.5)</f>
        <v>3.5</v>
      </c>
      <c r="V213" s="7">
        <f>Table1[[#This Row],[actual_price]]*Table1[[#This Row],[rating_count]]</f>
        <v>118003</v>
      </c>
      <c r="W213" t="e" cm="1">
        <f t="array" ref="W213">IF(Table1[[#This Row],[actual_price]]&lt;200,"#200",if)</f>
        <v>#NAME?</v>
      </c>
      <c r="X213" t="str">
        <f>IF(Table1[[#This Row],[rating_count]]&lt;1000,"yes","no")</f>
        <v>yes</v>
      </c>
      <c r="Y213" s="7">
        <f>K214*Table1[[#This Row],[rating_count]]</f>
        <v>14770469</v>
      </c>
    </row>
    <row r="214" spans="3:25" x14ac:dyDescent="0.25">
      <c r="C214" t="s">
        <v>1424</v>
      </c>
      <c r="D214" t="s">
        <v>11516</v>
      </c>
      <c r="E214" t="s">
        <v>17</v>
      </c>
      <c r="F214" s="8">
        <v>299</v>
      </c>
      <c r="G214" s="8" t="str">
        <f>IF(Table1[[#This Row],[actual_price]]&lt;200,"#200",IF(H213&lt;=500,"#200-#500","&gt;#500"))</f>
        <v>&gt;#500</v>
      </c>
      <c r="H214" s="8">
        <v>800</v>
      </c>
      <c r="I214" s="1">
        <v>0.63</v>
      </c>
      <c r="J214">
        <v>4.5</v>
      </c>
      <c r="K214" s="3">
        <v>74977</v>
      </c>
      <c r="L214" t="s">
        <v>12305</v>
      </c>
      <c r="M214" t="s">
        <v>249</v>
      </c>
      <c r="N214" t="s">
        <v>250</v>
      </c>
      <c r="O214" t="s">
        <v>251</v>
      </c>
      <c r="P214" t="s">
        <v>252</v>
      </c>
      <c r="Q214" t="s">
        <v>253</v>
      </c>
      <c r="R214" s="4" t="s">
        <v>24</v>
      </c>
      <c r="S214" t="s">
        <v>1425</v>
      </c>
      <c r="T214" t="str">
        <f>IF(Table1[[#This Row],[discount_percentage]]&gt;=0.5,"yes","no")</f>
        <v>yes</v>
      </c>
      <c r="U214">
        <f>MROUND(Table1[[#This Row],[rating]],0.5)</f>
        <v>4.5</v>
      </c>
      <c r="V214" s="7">
        <f>Table1[[#This Row],[actual_price]]*Table1[[#This Row],[rating_count]]</f>
        <v>59981600</v>
      </c>
      <c r="W214" t="e" cm="1">
        <f t="array" ref="W214">IF(Table1[[#This Row],[actual_price]]&lt;200,"#200",if)</f>
        <v>#NAME?</v>
      </c>
      <c r="X214" t="str">
        <f>IF(Table1[[#This Row],[rating_count]]&lt;1000,"yes","no")</f>
        <v>no</v>
      </c>
      <c r="Y214" s="7">
        <f>K215*Table1[[#This Row],[rating_count]]</f>
        <v>643527591</v>
      </c>
    </row>
    <row r="215" spans="3:25" x14ac:dyDescent="0.25">
      <c r="C215" t="s">
        <v>1426</v>
      </c>
      <c r="D215" t="s">
        <v>11517</v>
      </c>
      <c r="E215" t="s">
        <v>17</v>
      </c>
      <c r="F215" s="8">
        <v>799</v>
      </c>
      <c r="G215" s="8" t="str">
        <f>IF(Table1[[#This Row],[actual_price]]&lt;200,"#200",IF(H214&lt;=500,"#200-#500","&gt;#500"))</f>
        <v>&gt;#500</v>
      </c>
      <c r="H215" s="8">
        <v>1999</v>
      </c>
      <c r="I215" s="1">
        <v>0.6</v>
      </c>
      <c r="J215">
        <v>4.2</v>
      </c>
      <c r="K215" s="3">
        <v>8583</v>
      </c>
      <c r="L215" t="s">
        <v>1427</v>
      </c>
      <c r="M215" t="s">
        <v>1428</v>
      </c>
      <c r="N215" t="s">
        <v>1429</v>
      </c>
      <c r="O215" t="s">
        <v>1430</v>
      </c>
      <c r="P215" t="s">
        <v>1431</v>
      </c>
      <c r="Q215" t="s">
        <v>1432</v>
      </c>
      <c r="R215" s="4" t="s">
        <v>24</v>
      </c>
      <c r="S215" t="s">
        <v>1433</v>
      </c>
      <c r="T215" t="str">
        <f>IF(Table1[[#This Row],[discount_percentage]]&gt;=0.5,"yes","no")</f>
        <v>yes</v>
      </c>
      <c r="U215">
        <f>MROUND(Table1[[#This Row],[rating]],0.5)</f>
        <v>4</v>
      </c>
      <c r="V215" s="7">
        <f>Table1[[#This Row],[actual_price]]*Table1[[#This Row],[rating_count]]</f>
        <v>17157417</v>
      </c>
      <c r="W215" t="e" cm="1">
        <f t="array" ref="W215">IF(Table1[[#This Row],[actual_price]]&lt;200,"#200",if)</f>
        <v>#NAME?</v>
      </c>
      <c r="X215" t="str">
        <f>IF(Table1[[#This Row],[rating_count]]&lt;1000,"yes","no")</f>
        <v>no</v>
      </c>
      <c r="Y215" s="7">
        <f>K216*Table1[[#This Row],[rating_count]]</f>
        <v>7965024</v>
      </c>
    </row>
    <row r="216" spans="3:25" x14ac:dyDescent="0.25">
      <c r="C216" t="s">
        <v>1434</v>
      </c>
      <c r="D216" t="s">
        <v>11518</v>
      </c>
      <c r="E216" t="s">
        <v>17</v>
      </c>
      <c r="F216" s="8">
        <v>299</v>
      </c>
      <c r="G216" s="8" t="str">
        <f>IF(Table1[[#This Row],[actual_price]]&lt;200,"#200",IF(H215&lt;=500,"#200-#500","&gt;#500"))</f>
        <v>&gt;#500</v>
      </c>
      <c r="H216" s="8">
        <v>999</v>
      </c>
      <c r="I216" s="1">
        <v>0.7</v>
      </c>
      <c r="J216">
        <v>3.8</v>
      </c>
      <c r="K216" s="3">
        <v>928</v>
      </c>
      <c r="L216" t="s">
        <v>12306</v>
      </c>
      <c r="M216" t="s">
        <v>1435</v>
      </c>
      <c r="N216" t="s">
        <v>1436</v>
      </c>
      <c r="O216" t="s">
        <v>1437</v>
      </c>
      <c r="P216" t="s">
        <v>1438</v>
      </c>
      <c r="Q216" t="s">
        <v>1439</v>
      </c>
      <c r="R216" s="4" t="s">
        <v>24</v>
      </c>
      <c r="S216" t="s">
        <v>1440</v>
      </c>
      <c r="T216" t="str">
        <f>IF(Table1[[#This Row],[discount_percentage]]&gt;=0.5,"yes","no")</f>
        <v>yes</v>
      </c>
      <c r="U216">
        <f>MROUND(Table1[[#This Row],[rating]],0.5)</f>
        <v>4</v>
      </c>
      <c r="V216" s="7">
        <f>Table1[[#This Row],[actual_price]]*Table1[[#This Row],[rating_count]]</f>
        <v>927072</v>
      </c>
      <c r="W216" t="e" cm="1">
        <f t="array" ref="W216">IF(Table1[[#This Row],[actual_price]]&lt;200,"#200",if)</f>
        <v>#NAME?</v>
      </c>
      <c r="X216" t="str">
        <f>IF(Table1[[#This Row],[rating_count]]&lt;1000,"yes","no")</f>
        <v>yes</v>
      </c>
      <c r="Y216" s="7">
        <f>K217*Table1[[#This Row],[rating_count]]</f>
        <v>102080</v>
      </c>
    </row>
    <row r="217" spans="3:25" x14ac:dyDescent="0.25">
      <c r="C217" t="s">
        <v>1441</v>
      </c>
      <c r="D217" t="s">
        <v>11519</v>
      </c>
      <c r="E217" t="s">
        <v>17</v>
      </c>
      <c r="F217" s="8">
        <v>6999</v>
      </c>
      <c r="G217" s="8" t="str">
        <f>IF(Table1[[#This Row],[actual_price]]&lt;200,"#200",IF(H216&lt;=500,"#200-#500","&gt;#500"))</f>
        <v>&gt;#500</v>
      </c>
      <c r="H217" s="8">
        <v>16990</v>
      </c>
      <c r="I217" s="1">
        <v>0.59</v>
      </c>
      <c r="J217">
        <v>3.8</v>
      </c>
      <c r="K217" s="3">
        <v>110</v>
      </c>
      <c r="L217" t="s">
        <v>12307</v>
      </c>
      <c r="M217" t="s">
        <v>1442</v>
      </c>
      <c r="N217" t="s">
        <v>1443</v>
      </c>
      <c r="O217" t="s">
        <v>1444</v>
      </c>
      <c r="P217" t="s">
        <v>1445</v>
      </c>
      <c r="Q217" t="s">
        <v>1446</v>
      </c>
      <c r="R217" s="4" t="s">
        <v>24</v>
      </c>
      <c r="S217" t="s">
        <v>1447</v>
      </c>
      <c r="T217" t="str">
        <f>IF(Table1[[#This Row],[discount_percentage]]&gt;=0.5,"yes","no")</f>
        <v>yes</v>
      </c>
      <c r="U217">
        <f>MROUND(Table1[[#This Row],[rating]],0.5)</f>
        <v>4</v>
      </c>
      <c r="V217" s="7">
        <f>Table1[[#This Row],[actual_price]]*Table1[[#This Row],[rating_count]]</f>
        <v>1868900</v>
      </c>
      <c r="W217" t="e" cm="1">
        <f t="array" ref="W217">IF(Table1[[#This Row],[actual_price]]&lt;200,"#200",if)</f>
        <v>#NAME?</v>
      </c>
      <c r="X217" t="str">
        <f>IF(Table1[[#This Row],[rating_count]]&lt;1000,"yes","no")</f>
        <v>yes</v>
      </c>
      <c r="Y217" s="7">
        <f>K218*Table1[[#This Row],[rating_count]]</f>
        <v>742830</v>
      </c>
    </row>
    <row r="218" spans="3:25" x14ac:dyDescent="0.25">
      <c r="C218" t="s">
        <v>1448</v>
      </c>
      <c r="D218" t="s">
        <v>11520</v>
      </c>
      <c r="E218" t="s">
        <v>17</v>
      </c>
      <c r="F218" s="8">
        <v>42999</v>
      </c>
      <c r="G218" s="8" t="str">
        <f>IF(Table1[[#This Row],[actual_price]]&lt;200,"#200",IF(H217&lt;=500,"#200-#500","&gt;#500"))</f>
        <v>&gt;#500</v>
      </c>
      <c r="H218" s="8">
        <v>59999</v>
      </c>
      <c r="I218" s="1">
        <v>0.28000000000000003</v>
      </c>
      <c r="J218">
        <v>4.0999999999999996</v>
      </c>
      <c r="K218" s="3">
        <v>6753</v>
      </c>
      <c r="L218" t="s">
        <v>12308</v>
      </c>
      <c r="M218" t="s">
        <v>1449</v>
      </c>
      <c r="N218" t="s">
        <v>1450</v>
      </c>
      <c r="O218" t="s">
        <v>1451</v>
      </c>
      <c r="P218" t="s">
        <v>1452</v>
      </c>
      <c r="Q218" t="s">
        <v>1453</v>
      </c>
      <c r="R218" s="4" t="s">
        <v>24</v>
      </c>
      <c r="S218" t="s">
        <v>1454</v>
      </c>
      <c r="T218" t="str">
        <f>IF(Table1[[#This Row],[discount_percentage]]&gt;=0.5,"yes","no")</f>
        <v>no</v>
      </c>
      <c r="U218">
        <f>MROUND(Table1[[#This Row],[rating]],0.5)</f>
        <v>4</v>
      </c>
      <c r="V218" s="7">
        <f>Table1[[#This Row],[actual_price]]*Table1[[#This Row],[rating_count]]</f>
        <v>405173247</v>
      </c>
      <c r="W218" t="e" cm="1">
        <f t="array" ref="W218">IF(Table1[[#This Row],[actual_price]]&lt;200,"#200",if)</f>
        <v>#NAME?</v>
      </c>
      <c r="X218" t="str">
        <f>IF(Table1[[#This Row],[rating_count]]&lt;1000,"yes","no")</f>
        <v>no</v>
      </c>
      <c r="Y218" s="7">
        <f>K219*Table1[[#This Row],[rating_count]]</f>
        <v>8353461</v>
      </c>
    </row>
    <row r="219" spans="3:25" x14ac:dyDescent="0.25">
      <c r="C219" t="s">
        <v>1455</v>
      </c>
      <c r="D219" t="s">
        <v>11521</v>
      </c>
      <c r="E219" t="s">
        <v>17</v>
      </c>
      <c r="F219" s="8">
        <v>173</v>
      </c>
      <c r="G219" s="8" t="str">
        <f>IF(Table1[[#This Row],[actual_price]]&lt;200,"#200",IF(H218&lt;=500,"#200-#500","&gt;#500"))</f>
        <v>&gt;#500</v>
      </c>
      <c r="H219" s="8">
        <v>999</v>
      </c>
      <c r="I219" s="1">
        <v>0.83</v>
      </c>
      <c r="J219">
        <v>4.3</v>
      </c>
      <c r="K219" s="3">
        <v>1237</v>
      </c>
      <c r="L219" t="s">
        <v>1456</v>
      </c>
      <c r="M219" t="s">
        <v>1457</v>
      </c>
      <c r="N219" t="s">
        <v>1458</v>
      </c>
      <c r="O219" t="s">
        <v>1459</v>
      </c>
      <c r="P219" t="s">
        <v>1460</v>
      </c>
      <c r="Q219" t="s">
        <v>1461</v>
      </c>
      <c r="R219" s="4" t="s">
        <v>24</v>
      </c>
      <c r="S219" t="s">
        <v>1462</v>
      </c>
      <c r="T219" t="str">
        <f>IF(Table1[[#This Row],[discount_percentage]]&gt;=0.5,"yes","no")</f>
        <v>yes</v>
      </c>
      <c r="U219">
        <f>MROUND(Table1[[#This Row],[rating]],0.5)</f>
        <v>4.5</v>
      </c>
      <c r="V219" s="7">
        <f>Table1[[#This Row],[actual_price]]*Table1[[#This Row],[rating_count]]</f>
        <v>1235763</v>
      </c>
      <c r="W219" t="e" cm="1">
        <f t="array" ref="W219">IF(Table1[[#This Row],[actual_price]]&lt;200,"#200",if)</f>
        <v>#NAME?</v>
      </c>
      <c r="X219" t="str">
        <f>IF(Table1[[#This Row],[rating_count]]&lt;1000,"yes","no")</f>
        <v>no</v>
      </c>
      <c r="Y219" s="7">
        <f>K220*Table1[[#This Row],[rating_count]]</f>
        <v>23344664</v>
      </c>
    </row>
    <row r="220" spans="3:25" x14ac:dyDescent="0.25">
      <c r="C220" t="s">
        <v>1463</v>
      </c>
      <c r="D220" t="s">
        <v>1464</v>
      </c>
      <c r="E220" t="s">
        <v>17</v>
      </c>
      <c r="F220" s="8">
        <v>209</v>
      </c>
      <c r="G220" s="8" t="str">
        <f>IF(Table1[[#This Row],[actual_price]]&lt;200,"#200",IF(H219&lt;=500,"#200-#500","&gt;#500"))</f>
        <v>&gt;#500</v>
      </c>
      <c r="H220" s="8">
        <v>600</v>
      </c>
      <c r="I220" s="1">
        <v>0.65</v>
      </c>
      <c r="J220">
        <v>4.4000000000000004</v>
      </c>
      <c r="K220" s="3">
        <v>18872</v>
      </c>
      <c r="L220" t="s">
        <v>12309</v>
      </c>
      <c r="M220" t="s">
        <v>1466</v>
      </c>
      <c r="N220" t="s">
        <v>1467</v>
      </c>
      <c r="O220" t="s">
        <v>1468</v>
      </c>
      <c r="P220" t="s">
        <v>1469</v>
      </c>
      <c r="Q220" t="s">
        <v>1470</v>
      </c>
      <c r="R220" s="4" t="s">
        <v>24</v>
      </c>
      <c r="S220" t="s">
        <v>1471</v>
      </c>
      <c r="T220" t="str">
        <f>IF(Table1[[#This Row],[discount_percentage]]&gt;=0.5,"yes","no")</f>
        <v>yes</v>
      </c>
      <c r="U220">
        <f>MROUND(Table1[[#This Row],[rating]],0.5)</f>
        <v>4.5</v>
      </c>
      <c r="V220" s="7">
        <f>Table1[[#This Row],[actual_price]]*Table1[[#This Row],[rating_count]]</f>
        <v>11323200</v>
      </c>
      <c r="W220" t="e" cm="1">
        <f t="array" ref="W220">IF(Table1[[#This Row],[actual_price]]&lt;200,"#200",if)</f>
        <v>#NAME?</v>
      </c>
      <c r="X220" t="str">
        <f>IF(Table1[[#This Row],[rating_count]]&lt;1000,"yes","no")</f>
        <v>no</v>
      </c>
      <c r="Y220" s="7">
        <f>K221*Table1[[#This Row],[rating_count]]</f>
        <v>6718432</v>
      </c>
    </row>
    <row r="221" spans="3:25" x14ac:dyDescent="0.25">
      <c r="C221" t="s">
        <v>1472</v>
      </c>
      <c r="D221" t="s">
        <v>11522</v>
      </c>
      <c r="E221" t="s">
        <v>17</v>
      </c>
      <c r="F221" s="8">
        <v>848.99</v>
      </c>
      <c r="G221" s="8" t="str">
        <f>IF(Table1[[#This Row],[actual_price]]&lt;200,"#200",IF(H220&lt;=500,"#200-#500","&gt;#500"))</f>
        <v>&gt;#500</v>
      </c>
      <c r="H221" s="8">
        <v>1490</v>
      </c>
      <c r="I221" s="1">
        <v>0.43</v>
      </c>
      <c r="J221">
        <v>3.9</v>
      </c>
      <c r="K221" s="3">
        <v>356</v>
      </c>
      <c r="L221" t="s">
        <v>1473</v>
      </c>
      <c r="M221" t="s">
        <v>1474</v>
      </c>
      <c r="N221" t="s">
        <v>1475</v>
      </c>
      <c r="O221" t="s">
        <v>1476</v>
      </c>
      <c r="P221" t="s">
        <v>1477</v>
      </c>
      <c r="Q221" t="s">
        <v>1478</v>
      </c>
      <c r="R221" s="4" t="s">
        <v>24</v>
      </c>
      <c r="S221" t="s">
        <v>1479</v>
      </c>
      <c r="T221" t="str">
        <f>IF(Table1[[#This Row],[discount_percentage]]&gt;=0.5,"yes","no")</f>
        <v>no</v>
      </c>
      <c r="U221">
        <f>MROUND(Table1[[#This Row],[rating]],0.5)</f>
        <v>4</v>
      </c>
      <c r="V221" s="7">
        <f>Table1[[#This Row],[actual_price]]*Table1[[#This Row],[rating_count]]</f>
        <v>530440</v>
      </c>
      <c r="W221" t="e" cm="1">
        <f t="array" ref="W221">IF(Table1[[#This Row],[actual_price]]&lt;200,"#200",if)</f>
        <v>#NAME?</v>
      </c>
      <c r="X221" t="str">
        <f>IF(Table1[[#This Row],[rating_count]]&lt;1000,"yes","no")</f>
        <v>yes</v>
      </c>
      <c r="Y221" s="7">
        <f>K222*Table1[[#This Row],[rating_count]]</f>
        <v>8639764</v>
      </c>
    </row>
    <row r="222" spans="3:25" x14ac:dyDescent="0.25">
      <c r="C222" t="s">
        <v>1480</v>
      </c>
      <c r="D222" t="s">
        <v>11523</v>
      </c>
      <c r="E222" t="s">
        <v>17</v>
      </c>
      <c r="F222" s="8">
        <v>649</v>
      </c>
      <c r="G222" s="8" t="str">
        <f>IF(Table1[[#This Row],[actual_price]]&lt;200,"#200",IF(H221&lt;=500,"#200-#500","&gt;#500"))</f>
        <v>&gt;#500</v>
      </c>
      <c r="H222" s="8">
        <v>1999</v>
      </c>
      <c r="I222" s="1">
        <v>0.68</v>
      </c>
      <c r="J222">
        <v>4.2</v>
      </c>
      <c r="K222" s="3">
        <v>24269</v>
      </c>
      <c r="L222" t="s">
        <v>12310</v>
      </c>
      <c r="M222" t="s">
        <v>19</v>
      </c>
      <c r="N222" t="s">
        <v>20</v>
      </c>
      <c r="O222" t="s">
        <v>21</v>
      </c>
      <c r="P222" t="s">
        <v>22</v>
      </c>
      <c r="Q222" t="s">
        <v>651</v>
      </c>
      <c r="R222" s="4" t="s">
        <v>24</v>
      </c>
      <c r="S222" t="s">
        <v>1481</v>
      </c>
      <c r="T222" t="str">
        <f>IF(Table1[[#This Row],[discount_percentage]]&gt;=0.5,"yes","no")</f>
        <v>yes</v>
      </c>
      <c r="U222">
        <f>MROUND(Table1[[#This Row],[rating]],0.5)</f>
        <v>4</v>
      </c>
      <c r="V222" s="7">
        <f>Table1[[#This Row],[actual_price]]*Table1[[#This Row],[rating_count]]</f>
        <v>48513731</v>
      </c>
      <c r="W222" t="e" cm="1">
        <f t="array" ref="W222">IF(Table1[[#This Row],[actual_price]]&lt;200,"#200",if)</f>
        <v>#NAME?</v>
      </c>
      <c r="X222" t="str">
        <f>IF(Table1[[#This Row],[rating_count]]&lt;1000,"yes","no")</f>
        <v>no</v>
      </c>
      <c r="Y222" s="7">
        <f>K223*Table1[[#This Row],[rating_count]]</f>
        <v>10314325</v>
      </c>
    </row>
    <row r="223" spans="3:25" x14ac:dyDescent="0.25">
      <c r="C223" t="s">
        <v>1482</v>
      </c>
      <c r="D223" t="s">
        <v>11524</v>
      </c>
      <c r="E223" t="s">
        <v>17</v>
      </c>
      <c r="F223" s="8">
        <v>299</v>
      </c>
      <c r="G223" s="8" t="str">
        <f>IF(Table1[[#This Row],[actual_price]]&lt;200,"#200",IF(H222&lt;=500,"#200-#500","&gt;#500"))</f>
        <v>&gt;#500</v>
      </c>
      <c r="H223" s="8">
        <v>899</v>
      </c>
      <c r="I223" s="1">
        <v>0.67</v>
      </c>
      <c r="J223">
        <v>3.8</v>
      </c>
      <c r="K223" s="3">
        <v>425</v>
      </c>
      <c r="L223" t="s">
        <v>12311</v>
      </c>
      <c r="M223" t="s">
        <v>1483</v>
      </c>
      <c r="N223" t="s">
        <v>1484</v>
      </c>
      <c r="O223" t="s">
        <v>1485</v>
      </c>
      <c r="P223" t="s">
        <v>1486</v>
      </c>
      <c r="Q223" t="s">
        <v>1487</v>
      </c>
      <c r="R223" s="4" t="s">
        <v>24</v>
      </c>
      <c r="S223" t="s">
        <v>1488</v>
      </c>
      <c r="T223" t="str">
        <f>IF(Table1[[#This Row],[discount_percentage]]&gt;=0.5,"yes","no")</f>
        <v>yes</v>
      </c>
      <c r="U223">
        <f>MROUND(Table1[[#This Row],[rating]],0.5)</f>
        <v>4</v>
      </c>
      <c r="V223" s="7">
        <f>Table1[[#This Row],[actual_price]]*Table1[[#This Row],[rating_count]]</f>
        <v>382075</v>
      </c>
      <c r="W223" t="e" cm="1">
        <f t="array" ref="W223">IF(Table1[[#This Row],[actual_price]]&lt;200,"#200",if)</f>
        <v>#NAME?</v>
      </c>
      <c r="X223" t="str">
        <f>IF(Table1[[#This Row],[rating_count]]&lt;1000,"yes","no")</f>
        <v>yes</v>
      </c>
      <c r="Y223" s="7">
        <f>K224*Table1[[#This Row],[rating_count]]</f>
        <v>493425</v>
      </c>
    </row>
    <row r="224" spans="3:25" x14ac:dyDescent="0.25">
      <c r="C224" t="s">
        <v>1489</v>
      </c>
      <c r="D224" t="s">
        <v>11525</v>
      </c>
      <c r="E224" t="s">
        <v>17</v>
      </c>
      <c r="F224" s="8">
        <v>399</v>
      </c>
      <c r="G224" s="8" t="str">
        <f>IF(Table1[[#This Row],[actual_price]]&lt;200,"#200",IF(H223&lt;=500,"#200-#500","&gt;#500"))</f>
        <v>&gt;#500</v>
      </c>
      <c r="H224" s="8">
        <v>799</v>
      </c>
      <c r="I224" s="1">
        <v>0.5</v>
      </c>
      <c r="J224">
        <v>4.0999999999999996</v>
      </c>
      <c r="K224" s="3">
        <v>1161</v>
      </c>
      <c r="L224" t="s">
        <v>12312</v>
      </c>
      <c r="M224" t="s">
        <v>1490</v>
      </c>
      <c r="N224" t="s">
        <v>1491</v>
      </c>
      <c r="O224" t="s">
        <v>1492</v>
      </c>
      <c r="P224" t="s">
        <v>1493</v>
      </c>
      <c r="Q224" t="s">
        <v>1494</v>
      </c>
      <c r="R224" s="4" t="s">
        <v>24</v>
      </c>
      <c r="S224" t="s">
        <v>1495</v>
      </c>
      <c r="T224" t="str">
        <f>IF(Table1[[#This Row],[discount_percentage]]&gt;=0.5,"yes","no")</f>
        <v>yes</v>
      </c>
      <c r="U224">
        <f>MROUND(Table1[[#This Row],[rating]],0.5)</f>
        <v>4</v>
      </c>
      <c r="V224" s="7">
        <f>Table1[[#This Row],[actual_price]]*Table1[[#This Row],[rating_count]]</f>
        <v>927639</v>
      </c>
      <c r="W224" t="e" cm="1">
        <f t="array" ref="W224">IF(Table1[[#This Row],[actual_price]]&lt;200,"#200",if)</f>
        <v>#NAME?</v>
      </c>
      <c r="X224" t="str">
        <f>IF(Table1[[#This Row],[rating_count]]&lt;1000,"yes","no")</f>
        <v>no</v>
      </c>
      <c r="Y224" s="7">
        <f>K225*Table1[[#This Row],[rating_count]]</f>
        <v>1750788</v>
      </c>
    </row>
    <row r="225" spans="3:25" x14ac:dyDescent="0.25">
      <c r="C225" t="s">
        <v>1496</v>
      </c>
      <c r="D225" t="s">
        <v>11526</v>
      </c>
      <c r="E225" t="s">
        <v>17</v>
      </c>
      <c r="F225" s="8">
        <v>249</v>
      </c>
      <c r="G225" s="8" t="str">
        <f>IF(Table1[[#This Row],[actual_price]]&lt;200,"#200",IF(H224&lt;=500,"#200-#500","&gt;#500"))</f>
        <v>&gt;#500</v>
      </c>
      <c r="H225" s="8">
        <v>499</v>
      </c>
      <c r="I225" s="1">
        <v>0.5</v>
      </c>
      <c r="J225">
        <v>4.0999999999999996</v>
      </c>
      <c r="K225" s="3">
        <v>1508</v>
      </c>
      <c r="L225" t="s">
        <v>1497</v>
      </c>
      <c r="M225" t="s">
        <v>1498</v>
      </c>
      <c r="N225" t="s">
        <v>1499</v>
      </c>
      <c r="O225" t="s">
        <v>1500</v>
      </c>
      <c r="P225" t="s">
        <v>1501</v>
      </c>
      <c r="Q225" t="s">
        <v>11310</v>
      </c>
      <c r="R225" s="4" t="s">
        <v>24</v>
      </c>
      <c r="S225" t="s">
        <v>1502</v>
      </c>
      <c r="T225" t="str">
        <f>IF(Table1[[#This Row],[discount_percentage]]&gt;=0.5,"yes","no")</f>
        <v>yes</v>
      </c>
      <c r="U225">
        <f>MROUND(Table1[[#This Row],[rating]],0.5)</f>
        <v>4</v>
      </c>
      <c r="V225" s="7">
        <f>Table1[[#This Row],[actual_price]]*Table1[[#This Row],[rating_count]]</f>
        <v>752492</v>
      </c>
      <c r="W225" t="e" cm="1">
        <f t="array" ref="W225">IF(Table1[[#This Row],[actual_price]]&lt;200,"#200",if)</f>
        <v>#NAME?</v>
      </c>
      <c r="X225" t="str">
        <f>IF(Table1[[#This Row],[rating_count]]&lt;1000,"yes","no")</f>
        <v>no</v>
      </c>
      <c r="Y225" s="7">
        <f>K226*Table1[[#This Row],[rating_count]]</f>
        <v>11515088</v>
      </c>
    </row>
    <row r="226" spans="3:25" x14ac:dyDescent="0.25">
      <c r="C226" t="s">
        <v>1503</v>
      </c>
      <c r="D226" t="s">
        <v>1504</v>
      </c>
      <c r="E226" t="s">
        <v>17</v>
      </c>
      <c r="F226" s="8">
        <v>1249</v>
      </c>
      <c r="G226" s="8" t="str">
        <f>IF(Table1[[#This Row],[actual_price]]&lt;200,"#200",IF(H225&lt;=500,"#200-#500","&gt;#500"))</f>
        <v>#200-#500</v>
      </c>
      <c r="H226" s="8">
        <v>2299</v>
      </c>
      <c r="I226" s="1">
        <v>0.46</v>
      </c>
      <c r="J226">
        <v>4.3</v>
      </c>
      <c r="K226" s="3">
        <v>7636</v>
      </c>
      <c r="L226" t="s">
        <v>1506</v>
      </c>
      <c r="M226" t="s">
        <v>1507</v>
      </c>
      <c r="N226" t="s">
        <v>1508</v>
      </c>
      <c r="O226" t="s">
        <v>1509</v>
      </c>
      <c r="P226" t="s">
        <v>1510</v>
      </c>
      <c r="Q226" t="s">
        <v>1511</v>
      </c>
      <c r="R226" s="4" t="s">
        <v>24</v>
      </c>
      <c r="S226" t="s">
        <v>1512</v>
      </c>
      <c r="T226" t="str">
        <f>IF(Table1[[#This Row],[discount_percentage]]&gt;=0.5,"yes","no")</f>
        <v>no</v>
      </c>
      <c r="U226">
        <f>MROUND(Table1[[#This Row],[rating]],0.5)</f>
        <v>4.5</v>
      </c>
      <c r="V226" s="7">
        <f>Table1[[#This Row],[actual_price]]*Table1[[#This Row],[rating_count]]</f>
        <v>17555164</v>
      </c>
      <c r="W226" t="e" cm="1">
        <f t="array" ref="W226">IF(Table1[[#This Row],[actual_price]]&lt;200,"#200",if)</f>
        <v>#NAME?</v>
      </c>
      <c r="X226" t="str">
        <f>IF(Table1[[#This Row],[rating_count]]&lt;1000,"yes","no")</f>
        <v>no</v>
      </c>
      <c r="Y226" s="7">
        <f>K227*Table1[[#This Row],[rating_count]]</f>
        <v>1878456</v>
      </c>
    </row>
    <row r="227" spans="3:25" x14ac:dyDescent="0.25">
      <c r="C227" t="s">
        <v>1513</v>
      </c>
      <c r="D227" t="s">
        <v>1514</v>
      </c>
      <c r="E227" t="s">
        <v>17</v>
      </c>
      <c r="F227" s="8">
        <v>213</v>
      </c>
      <c r="G227" s="8" t="str">
        <f>IF(Table1[[#This Row],[actual_price]]&lt;200,"#200",IF(H226&lt;=500,"#200-#500","&gt;#500"))</f>
        <v>&gt;#500</v>
      </c>
      <c r="H227" s="8">
        <v>499</v>
      </c>
      <c r="I227" s="1">
        <v>0.56999999999999995</v>
      </c>
      <c r="J227">
        <v>3.7</v>
      </c>
      <c r="K227" s="3">
        <v>246</v>
      </c>
      <c r="L227" t="s">
        <v>1515</v>
      </c>
      <c r="M227" t="s">
        <v>1516</v>
      </c>
      <c r="N227" t="s">
        <v>1517</v>
      </c>
      <c r="O227" t="s">
        <v>1518</v>
      </c>
      <c r="P227" t="s">
        <v>1519</v>
      </c>
      <c r="Q227" t="s">
        <v>1520</v>
      </c>
      <c r="R227" s="4" t="s">
        <v>24</v>
      </c>
      <c r="S227" t="s">
        <v>1521</v>
      </c>
      <c r="T227" t="str">
        <f>IF(Table1[[#This Row],[discount_percentage]]&gt;=0.5,"yes","no")</f>
        <v>yes</v>
      </c>
      <c r="U227">
        <f>MROUND(Table1[[#This Row],[rating]],0.5)</f>
        <v>3.5</v>
      </c>
      <c r="V227" s="7">
        <f>Table1[[#This Row],[actual_price]]*Table1[[#This Row],[rating_count]]</f>
        <v>122754</v>
      </c>
      <c r="W227" t="e" cm="1">
        <f t="array" ref="W227">IF(Table1[[#This Row],[actual_price]]&lt;200,"#200",if)</f>
        <v>#NAME?</v>
      </c>
      <c r="X227" t="str">
        <f>IF(Table1[[#This Row],[rating_count]]&lt;1000,"yes","no")</f>
        <v>yes</v>
      </c>
      <c r="Y227" s="7">
        <f>K228*Table1[[#This Row],[rating_count]]</f>
        <v>117834</v>
      </c>
    </row>
    <row r="228" spans="3:25" x14ac:dyDescent="0.25">
      <c r="C228" t="s">
        <v>1522</v>
      </c>
      <c r="D228" t="s">
        <v>1523</v>
      </c>
      <c r="E228" t="s">
        <v>17</v>
      </c>
      <c r="F228" s="8">
        <v>209</v>
      </c>
      <c r="G228" s="8" t="str">
        <f>IF(Table1[[#This Row],[actual_price]]&lt;200,"#200",IF(H227&lt;=500,"#200-#500","&gt;#500"))</f>
        <v>#200-#500</v>
      </c>
      <c r="H228" s="8">
        <v>499</v>
      </c>
      <c r="I228" s="1">
        <v>0.57999999999999996</v>
      </c>
      <c r="J228">
        <v>4</v>
      </c>
      <c r="K228" s="3">
        <v>479</v>
      </c>
      <c r="L228" t="s">
        <v>1524</v>
      </c>
      <c r="M228" t="s">
        <v>1525</v>
      </c>
      <c r="N228" t="s">
        <v>1526</v>
      </c>
      <c r="O228" t="s">
        <v>1527</v>
      </c>
      <c r="P228" t="s">
        <v>1528</v>
      </c>
      <c r="Q228" t="s">
        <v>1529</v>
      </c>
      <c r="R228" s="4" t="s">
        <v>24</v>
      </c>
      <c r="S228" t="s">
        <v>1530</v>
      </c>
      <c r="T228" t="str">
        <f>IF(Table1[[#This Row],[discount_percentage]]&gt;=0.5,"yes","no")</f>
        <v>yes</v>
      </c>
      <c r="U228">
        <f>MROUND(Table1[[#This Row],[rating]],0.5)</f>
        <v>4</v>
      </c>
      <c r="V228" s="7">
        <f>Table1[[#This Row],[actual_price]]*Table1[[#This Row],[rating_count]]</f>
        <v>239021</v>
      </c>
      <c r="W228" t="e" cm="1">
        <f t="array" ref="W228">IF(Table1[[#This Row],[actual_price]]&lt;200,"#200",if)</f>
        <v>#NAME?</v>
      </c>
      <c r="X228" t="str">
        <f>IF(Table1[[#This Row],[rating_count]]&lt;1000,"yes","no")</f>
        <v>yes</v>
      </c>
      <c r="Y228" s="7">
        <f>K229*Table1[[#This Row],[rating_count]]</f>
        <v>435890</v>
      </c>
    </row>
    <row r="229" spans="3:25" x14ac:dyDescent="0.25">
      <c r="C229" t="s">
        <v>1531</v>
      </c>
      <c r="D229" t="s">
        <v>11527</v>
      </c>
      <c r="E229" t="s">
        <v>17</v>
      </c>
      <c r="F229" s="8">
        <v>598</v>
      </c>
      <c r="G229" s="8" t="str">
        <f>IF(Table1[[#This Row],[actual_price]]&lt;200,"#200",IF(H228&lt;=500,"#200-#500","&gt;#500"))</f>
        <v>#200-#500</v>
      </c>
      <c r="H229" s="8">
        <v>4999</v>
      </c>
      <c r="I229" s="1">
        <v>0.88</v>
      </c>
      <c r="J229">
        <v>4.2</v>
      </c>
      <c r="K229" s="3">
        <v>910</v>
      </c>
      <c r="L229" t="s">
        <v>12313</v>
      </c>
      <c r="M229" t="s">
        <v>1532</v>
      </c>
      <c r="N229" t="s">
        <v>1533</v>
      </c>
      <c r="O229" t="s">
        <v>1534</v>
      </c>
      <c r="P229" t="s">
        <v>1535</v>
      </c>
      <c r="Q229" t="s">
        <v>1536</v>
      </c>
      <c r="R229" s="4" t="s">
        <v>24</v>
      </c>
      <c r="S229" t="s">
        <v>1537</v>
      </c>
      <c r="T229" t="str">
        <f>IF(Table1[[#This Row],[discount_percentage]]&gt;=0.5,"yes","no")</f>
        <v>yes</v>
      </c>
      <c r="U229">
        <f>MROUND(Table1[[#This Row],[rating]],0.5)</f>
        <v>4</v>
      </c>
      <c r="V229" s="7">
        <f>Table1[[#This Row],[actual_price]]*Table1[[#This Row],[rating_count]]</f>
        <v>4549090</v>
      </c>
      <c r="W229" t="e" cm="1">
        <f t="array" ref="W229">IF(Table1[[#This Row],[actual_price]]&lt;200,"#200",if)</f>
        <v>#NAME?</v>
      </c>
      <c r="X229" t="str">
        <f>IF(Table1[[#This Row],[rating_count]]&lt;1000,"yes","no")</f>
        <v>yes</v>
      </c>
      <c r="Y229" s="7">
        <f>K230*Table1[[#This Row],[rating_count]]</f>
        <v>5119660</v>
      </c>
    </row>
    <row r="230" spans="3:25" x14ac:dyDescent="0.25">
      <c r="C230" t="s">
        <v>1538</v>
      </c>
      <c r="D230" t="s">
        <v>11494</v>
      </c>
      <c r="E230" t="s">
        <v>17</v>
      </c>
      <c r="F230" s="8">
        <v>799</v>
      </c>
      <c r="G230" s="8" t="str">
        <f>IF(Table1[[#This Row],[actual_price]]&lt;200,"#200",IF(H229&lt;=500,"#200-#500","&gt;#500"))</f>
        <v>&gt;#500</v>
      </c>
      <c r="H230" s="8">
        <v>1749</v>
      </c>
      <c r="I230" s="1">
        <v>0.54</v>
      </c>
      <c r="J230">
        <v>4.0999999999999996</v>
      </c>
      <c r="K230" s="3">
        <v>5626</v>
      </c>
      <c r="L230" t="s">
        <v>1539</v>
      </c>
      <c r="M230" t="s">
        <v>1540</v>
      </c>
      <c r="N230" t="s">
        <v>1541</v>
      </c>
      <c r="O230" t="s">
        <v>1542</v>
      </c>
      <c r="P230" t="s">
        <v>1543</v>
      </c>
      <c r="Q230" t="s">
        <v>1544</v>
      </c>
      <c r="R230" s="4" t="s">
        <v>24</v>
      </c>
      <c r="S230" t="s">
        <v>1545</v>
      </c>
      <c r="T230" t="str">
        <f>IF(Table1[[#This Row],[discount_percentage]]&gt;=0.5,"yes","no")</f>
        <v>yes</v>
      </c>
      <c r="U230">
        <f>MROUND(Table1[[#This Row],[rating]],0.5)</f>
        <v>4</v>
      </c>
      <c r="V230" s="7">
        <f>Table1[[#This Row],[actual_price]]*Table1[[#This Row],[rating_count]]</f>
        <v>9839874</v>
      </c>
      <c r="W230" t="e" cm="1">
        <f t="array" ref="W230">IF(Table1[[#This Row],[actual_price]]&lt;200,"#200",if)</f>
        <v>#NAME?</v>
      </c>
      <c r="X230" t="str">
        <f>IF(Table1[[#This Row],[rating_count]]&lt;1000,"yes","no")</f>
        <v>no</v>
      </c>
      <c r="Y230" s="7">
        <f>K231*Table1[[#This Row],[rating_count]]</f>
        <v>79799184</v>
      </c>
    </row>
    <row r="231" spans="3:25" x14ac:dyDescent="0.25">
      <c r="C231" t="s">
        <v>1546</v>
      </c>
      <c r="D231" t="s">
        <v>1547</v>
      </c>
      <c r="E231" t="s">
        <v>17</v>
      </c>
      <c r="F231" s="8">
        <v>159</v>
      </c>
      <c r="G231" s="8" t="str">
        <f>IF(Table1[[#This Row],[actual_price]]&lt;200,"#200",IF(H230&lt;=500,"#200-#500","&gt;#500"))</f>
        <v>&gt;#500</v>
      </c>
      <c r="H231" s="8">
        <v>595</v>
      </c>
      <c r="I231" s="1">
        <v>0.73</v>
      </c>
      <c r="J231">
        <v>4.3</v>
      </c>
      <c r="K231" s="3">
        <v>14184</v>
      </c>
      <c r="L231" t="s">
        <v>1548</v>
      </c>
      <c r="M231" t="s">
        <v>1549</v>
      </c>
      <c r="N231" t="s">
        <v>1550</v>
      </c>
      <c r="O231" t="s">
        <v>1551</v>
      </c>
      <c r="P231" t="s">
        <v>1552</v>
      </c>
      <c r="Q231" t="s">
        <v>1553</v>
      </c>
      <c r="R231" s="4" t="s">
        <v>24</v>
      </c>
      <c r="S231" t="s">
        <v>1554</v>
      </c>
      <c r="T231" t="str">
        <f>IF(Table1[[#This Row],[discount_percentage]]&gt;=0.5,"yes","no")</f>
        <v>yes</v>
      </c>
      <c r="U231">
        <f>MROUND(Table1[[#This Row],[rating]],0.5)</f>
        <v>4.5</v>
      </c>
      <c r="V231" s="7">
        <f>Table1[[#This Row],[actual_price]]*Table1[[#This Row],[rating_count]]</f>
        <v>8439480</v>
      </c>
      <c r="W231" t="e" cm="1">
        <f t="array" ref="W231">IF(Table1[[#This Row],[actual_price]]&lt;200,"#200",if)</f>
        <v>#NAME?</v>
      </c>
      <c r="X231" t="str">
        <f>IF(Table1[[#This Row],[rating_count]]&lt;1000,"yes","no")</f>
        <v>no</v>
      </c>
      <c r="Y231" s="7">
        <f>K232*Table1[[#This Row],[rating_count]]</f>
        <v>357110568</v>
      </c>
    </row>
    <row r="232" spans="3:25" x14ac:dyDescent="0.25">
      <c r="C232" t="s">
        <v>1555</v>
      </c>
      <c r="D232" t="s">
        <v>11528</v>
      </c>
      <c r="E232" t="s">
        <v>17</v>
      </c>
      <c r="F232" s="8">
        <v>499</v>
      </c>
      <c r="G232" s="8" t="str">
        <f>IF(Table1[[#This Row],[actual_price]]&lt;200,"#200",IF(H231&lt;=500,"#200-#500","&gt;#500"))</f>
        <v>&gt;#500</v>
      </c>
      <c r="H232" s="8">
        <v>1100</v>
      </c>
      <c r="I232" s="1">
        <v>0.55000000000000004</v>
      </c>
      <c r="J232">
        <v>4.4000000000000004</v>
      </c>
      <c r="K232" s="3">
        <v>25177</v>
      </c>
      <c r="L232" t="s">
        <v>12314</v>
      </c>
      <c r="M232" t="s">
        <v>1557</v>
      </c>
      <c r="N232" t="s">
        <v>1558</v>
      </c>
      <c r="O232" t="s">
        <v>1559</v>
      </c>
      <c r="P232" t="s">
        <v>1560</v>
      </c>
      <c r="Q232" t="s">
        <v>1561</v>
      </c>
      <c r="R232" s="4" t="s">
        <v>24</v>
      </c>
      <c r="S232" t="s">
        <v>1562</v>
      </c>
      <c r="T232" t="str">
        <f>IF(Table1[[#This Row],[discount_percentage]]&gt;=0.5,"yes","no")</f>
        <v>yes</v>
      </c>
      <c r="U232">
        <f>MROUND(Table1[[#This Row],[rating]],0.5)</f>
        <v>4.5</v>
      </c>
      <c r="V232" s="7">
        <f>Table1[[#This Row],[actual_price]]*Table1[[#This Row],[rating_count]]</f>
        <v>27694700</v>
      </c>
      <c r="W232" t="e" cm="1">
        <f t="array" ref="W232">IF(Table1[[#This Row],[actual_price]]&lt;200,"#200",if)</f>
        <v>#NAME?</v>
      </c>
      <c r="X232" t="str">
        <f>IF(Table1[[#This Row],[rating_count]]&lt;1000,"yes","no")</f>
        <v>no</v>
      </c>
      <c r="Y232" s="7">
        <f>K233*Table1[[#This Row],[rating_count]]</f>
        <v>535061604</v>
      </c>
    </row>
    <row r="233" spans="3:25" x14ac:dyDescent="0.25">
      <c r="C233" t="s">
        <v>1563</v>
      </c>
      <c r="D233" t="s">
        <v>11529</v>
      </c>
      <c r="E233" t="s">
        <v>17</v>
      </c>
      <c r="F233" s="8">
        <v>31999</v>
      </c>
      <c r="G233" s="8" t="str">
        <f>IF(Table1[[#This Row],[actual_price]]&lt;200,"#200",IF(H232&lt;=500,"#200-#500","&gt;#500"))</f>
        <v>&gt;#500</v>
      </c>
      <c r="H233" s="8">
        <v>49999</v>
      </c>
      <c r="I233" s="1">
        <v>0.36</v>
      </c>
      <c r="J233">
        <v>4.3</v>
      </c>
      <c r="K233" s="3">
        <v>21252</v>
      </c>
      <c r="L233" t="s">
        <v>12315</v>
      </c>
      <c r="M233" t="s">
        <v>1564</v>
      </c>
      <c r="N233" t="s">
        <v>1565</v>
      </c>
      <c r="O233" t="s">
        <v>1566</v>
      </c>
      <c r="P233" t="s">
        <v>1567</v>
      </c>
      <c r="Q233" t="s">
        <v>1568</v>
      </c>
      <c r="R233" s="4" t="s">
        <v>24</v>
      </c>
      <c r="S233" t="s">
        <v>1569</v>
      </c>
      <c r="T233" t="str">
        <f>IF(Table1[[#This Row],[discount_percentage]]&gt;=0.5,"yes","no")</f>
        <v>no</v>
      </c>
      <c r="U233">
        <f>MROUND(Table1[[#This Row],[rating]],0.5)</f>
        <v>4.5</v>
      </c>
      <c r="V233" s="7">
        <f>Table1[[#This Row],[actual_price]]*Table1[[#This Row],[rating_count]]</f>
        <v>1062578748</v>
      </c>
      <c r="W233" t="e" cm="1">
        <f t="array" ref="W233">IF(Table1[[#This Row],[actual_price]]&lt;200,"#200",if)</f>
        <v>#NAME?</v>
      </c>
      <c r="X233" t="str">
        <f>IF(Table1[[#This Row],[rating_count]]&lt;1000,"yes","no")</f>
        <v>no</v>
      </c>
      <c r="Y233" s="7">
        <f>K234*Table1[[#This Row],[rating_count]]</f>
        <v>12049884</v>
      </c>
    </row>
    <row r="234" spans="3:25" x14ac:dyDescent="0.25">
      <c r="C234" t="s">
        <v>1570</v>
      </c>
      <c r="D234" t="s">
        <v>11530</v>
      </c>
      <c r="E234" t="s">
        <v>17</v>
      </c>
      <c r="F234" s="8">
        <v>32990</v>
      </c>
      <c r="G234" s="8" t="str">
        <f>IF(Table1[[#This Row],[actual_price]]&lt;200,"#200",IF(H233&lt;=500,"#200-#500","&gt;#500"))</f>
        <v>&gt;#500</v>
      </c>
      <c r="H234" s="8">
        <v>56790</v>
      </c>
      <c r="I234" s="1">
        <v>0.42</v>
      </c>
      <c r="J234">
        <v>4.3</v>
      </c>
      <c r="K234" s="3">
        <v>567</v>
      </c>
      <c r="L234" t="s">
        <v>12316</v>
      </c>
      <c r="M234" t="s">
        <v>1571</v>
      </c>
      <c r="N234" t="s">
        <v>1572</v>
      </c>
      <c r="O234" t="s">
        <v>1573</v>
      </c>
      <c r="P234" t="s">
        <v>1574</v>
      </c>
      <c r="Q234" t="s">
        <v>1575</v>
      </c>
      <c r="R234" s="4" t="s">
        <v>24</v>
      </c>
      <c r="S234" t="s">
        <v>1576</v>
      </c>
      <c r="T234" t="str">
        <f>IF(Table1[[#This Row],[discount_percentage]]&gt;=0.5,"yes","no")</f>
        <v>no</v>
      </c>
      <c r="U234">
        <f>MROUND(Table1[[#This Row],[rating]],0.5)</f>
        <v>4.5</v>
      </c>
      <c r="V234" s="7">
        <f>Table1[[#This Row],[actual_price]]*Table1[[#This Row],[rating_count]]</f>
        <v>32199930</v>
      </c>
      <c r="W234" t="e" cm="1">
        <f t="array" ref="W234">IF(Table1[[#This Row],[actual_price]]&lt;200,"#200",if)</f>
        <v>#NAME?</v>
      </c>
      <c r="X234" t="str">
        <f>IF(Table1[[#This Row],[rating_count]]&lt;1000,"yes","no")</f>
        <v>yes</v>
      </c>
      <c r="Y234" s="7">
        <f>K235*Table1[[#This Row],[rating_count]]</f>
        <v>264222</v>
      </c>
    </row>
    <row r="235" spans="3:25" x14ac:dyDescent="0.25">
      <c r="C235" t="s">
        <v>1577</v>
      </c>
      <c r="D235" t="s">
        <v>1578</v>
      </c>
      <c r="E235" t="s">
        <v>17</v>
      </c>
      <c r="F235" s="8">
        <v>299</v>
      </c>
      <c r="G235" s="8" t="str">
        <f>IF(Table1[[#This Row],[actual_price]]&lt;200,"#200",IF(H234&lt;=500,"#200-#500","&gt;#500"))</f>
        <v>&gt;#500</v>
      </c>
      <c r="H235" s="8">
        <v>1199</v>
      </c>
      <c r="I235" s="1">
        <v>0.75</v>
      </c>
      <c r="J235">
        <v>3.5</v>
      </c>
      <c r="K235" s="3">
        <v>466</v>
      </c>
      <c r="L235" t="s">
        <v>1579</v>
      </c>
      <c r="M235" t="s">
        <v>1580</v>
      </c>
      <c r="N235" t="s">
        <v>1581</v>
      </c>
      <c r="O235" t="s">
        <v>1582</v>
      </c>
      <c r="P235" t="s">
        <v>1583</v>
      </c>
      <c r="Q235" t="s">
        <v>1584</v>
      </c>
      <c r="R235" s="4" t="s">
        <v>24</v>
      </c>
      <c r="S235" t="s">
        <v>1585</v>
      </c>
      <c r="T235" t="str">
        <f>IF(Table1[[#This Row],[discount_percentage]]&gt;=0.5,"yes","no")</f>
        <v>yes</v>
      </c>
      <c r="U235">
        <f>MROUND(Table1[[#This Row],[rating]],0.5)</f>
        <v>3.5</v>
      </c>
      <c r="V235" s="7">
        <f>Table1[[#This Row],[actual_price]]*Table1[[#This Row],[rating_count]]</f>
        <v>558734</v>
      </c>
      <c r="W235" t="e" cm="1">
        <f t="array" ref="W235">IF(Table1[[#This Row],[actual_price]]&lt;200,"#200",if)</f>
        <v>#NAME?</v>
      </c>
      <c r="X235" t="str">
        <f>IF(Table1[[#This Row],[rating_count]]&lt;1000,"yes","no")</f>
        <v>yes</v>
      </c>
      <c r="Y235" s="7">
        <f>K236*Table1[[#This Row],[rating_count]]</f>
        <v>28426</v>
      </c>
    </row>
    <row r="236" spans="3:25" x14ac:dyDescent="0.25">
      <c r="C236" t="s">
        <v>1586</v>
      </c>
      <c r="D236" t="s">
        <v>11504</v>
      </c>
      <c r="E236" t="s">
        <v>17</v>
      </c>
      <c r="F236" s="8">
        <v>128.31</v>
      </c>
      <c r="G236" s="8" t="str">
        <f>IF(Table1[[#This Row],[actual_price]]&lt;200,"#200",IF(H235&lt;=500,"#200-#500","&gt;#500"))</f>
        <v>&gt;#500</v>
      </c>
      <c r="H236" s="8">
        <v>549</v>
      </c>
      <c r="I236" s="1">
        <v>0.77</v>
      </c>
      <c r="J236">
        <v>3.9</v>
      </c>
      <c r="K236" s="3">
        <v>61</v>
      </c>
      <c r="L236" t="s">
        <v>12297</v>
      </c>
      <c r="M236" t="s">
        <v>1303</v>
      </c>
      <c r="N236" t="s">
        <v>1304</v>
      </c>
      <c r="O236" t="s">
        <v>1305</v>
      </c>
      <c r="P236" t="s">
        <v>1306</v>
      </c>
      <c r="Q236" t="s">
        <v>1307</v>
      </c>
      <c r="R236" s="4" t="s">
        <v>24</v>
      </c>
      <c r="S236" t="s">
        <v>1587</v>
      </c>
      <c r="T236" t="str">
        <f>IF(Table1[[#This Row],[discount_percentage]]&gt;=0.5,"yes","no")</f>
        <v>yes</v>
      </c>
      <c r="U236">
        <f>MROUND(Table1[[#This Row],[rating]],0.5)</f>
        <v>4</v>
      </c>
      <c r="V236" s="7">
        <f>Table1[[#This Row],[actual_price]]*Table1[[#This Row],[rating_count]]</f>
        <v>33489</v>
      </c>
      <c r="W236" t="e" cm="1">
        <f t="array" ref="W236">IF(Table1[[#This Row],[actual_price]]&lt;200,"#200",if)</f>
        <v>#NAME?</v>
      </c>
      <c r="X236" t="str">
        <f>IF(Table1[[#This Row],[rating_count]]&lt;1000,"yes","no")</f>
        <v>yes</v>
      </c>
      <c r="Y236" s="7">
        <f>K237*Table1[[#This Row],[rating_count]]</f>
        <v>28914</v>
      </c>
    </row>
    <row r="237" spans="3:25" x14ac:dyDescent="0.25">
      <c r="C237" t="s">
        <v>1588</v>
      </c>
      <c r="D237" t="s">
        <v>11531</v>
      </c>
      <c r="E237" t="s">
        <v>17</v>
      </c>
      <c r="F237" s="8">
        <v>599</v>
      </c>
      <c r="G237" s="8" t="str">
        <f>IF(Table1[[#This Row],[actual_price]]&lt;200,"#200",IF(H236&lt;=500,"#200-#500","&gt;#500"))</f>
        <v>&gt;#500</v>
      </c>
      <c r="H237" s="8">
        <v>849</v>
      </c>
      <c r="I237" s="1">
        <v>0.28999999999999998</v>
      </c>
      <c r="J237">
        <v>4.5</v>
      </c>
      <c r="K237" s="3">
        <v>474</v>
      </c>
      <c r="L237" t="s">
        <v>1127</v>
      </c>
      <c r="M237" t="s">
        <v>1589</v>
      </c>
      <c r="N237" t="s">
        <v>1590</v>
      </c>
      <c r="O237" t="s">
        <v>1591</v>
      </c>
      <c r="P237" t="s">
        <v>1592</v>
      </c>
      <c r="Q237" t="s">
        <v>1593</v>
      </c>
      <c r="R237" s="4" t="s">
        <v>24</v>
      </c>
      <c r="S237" t="s">
        <v>1594</v>
      </c>
      <c r="T237" t="str">
        <f>IF(Table1[[#This Row],[discount_percentage]]&gt;=0.5,"yes","no")</f>
        <v>no</v>
      </c>
      <c r="U237">
        <f>MROUND(Table1[[#This Row],[rating]],0.5)</f>
        <v>4.5</v>
      </c>
      <c r="V237" s="7">
        <f>Table1[[#This Row],[actual_price]]*Table1[[#This Row],[rating_count]]</f>
        <v>402426</v>
      </c>
      <c r="W237" t="e" cm="1">
        <f t="array" ref="W237">IF(Table1[[#This Row],[actual_price]]&lt;200,"#200",if)</f>
        <v>#NAME?</v>
      </c>
      <c r="X237" t="str">
        <f>IF(Table1[[#This Row],[rating_count]]&lt;1000,"yes","no")</f>
        <v>yes</v>
      </c>
      <c r="Y237" s="7">
        <f>K238*Table1[[#This Row],[rating_count]]</f>
        <v>204294</v>
      </c>
    </row>
    <row r="238" spans="3:25" x14ac:dyDescent="0.25">
      <c r="C238" t="s">
        <v>1595</v>
      </c>
      <c r="D238" t="s">
        <v>11532</v>
      </c>
      <c r="E238" t="s">
        <v>17</v>
      </c>
      <c r="F238" s="8">
        <v>399</v>
      </c>
      <c r="G238" s="8" t="str">
        <f>IF(Table1[[#This Row],[actual_price]]&lt;200,"#200",IF(H237&lt;=500,"#200-#500","&gt;#500"))</f>
        <v>&gt;#500</v>
      </c>
      <c r="H238" s="8">
        <v>899</v>
      </c>
      <c r="I238" s="1">
        <v>0.56000000000000005</v>
      </c>
      <c r="J238">
        <v>3.4</v>
      </c>
      <c r="K238" s="3">
        <v>431</v>
      </c>
      <c r="L238" t="s">
        <v>12317</v>
      </c>
      <c r="M238" t="s">
        <v>1596</v>
      </c>
      <c r="N238" t="s">
        <v>1597</v>
      </c>
      <c r="O238" t="s">
        <v>1598</v>
      </c>
      <c r="P238" t="s">
        <v>1599</v>
      </c>
      <c r="Q238" t="s">
        <v>1600</v>
      </c>
      <c r="R238" s="4" t="s">
        <v>24</v>
      </c>
      <c r="S238" t="s">
        <v>1601</v>
      </c>
      <c r="T238" t="str">
        <f>IF(Table1[[#This Row],[discount_percentage]]&gt;=0.5,"yes","no")</f>
        <v>yes</v>
      </c>
      <c r="U238">
        <f>MROUND(Table1[[#This Row],[rating]],0.5)</f>
        <v>3.5</v>
      </c>
      <c r="V238" s="7">
        <f>Table1[[#This Row],[actual_price]]*Table1[[#This Row],[rating_count]]</f>
        <v>387469</v>
      </c>
      <c r="W238" t="e" cm="1">
        <f t="array" ref="W238">IF(Table1[[#This Row],[actual_price]]&lt;200,"#200",if)</f>
        <v>#NAME?</v>
      </c>
      <c r="X238" t="str">
        <f>IF(Table1[[#This Row],[rating_count]]&lt;1000,"yes","no")</f>
        <v>yes</v>
      </c>
      <c r="Y238" s="7">
        <f>K239*Table1[[#This Row],[rating_count]]</f>
        <v>104302</v>
      </c>
    </row>
    <row r="239" spans="3:25" x14ac:dyDescent="0.25">
      <c r="C239" t="s">
        <v>1602</v>
      </c>
      <c r="D239" t="s">
        <v>11533</v>
      </c>
      <c r="E239" t="s">
        <v>17</v>
      </c>
      <c r="F239" s="8">
        <v>449</v>
      </c>
      <c r="G239" s="8" t="str">
        <f>IF(Table1[[#This Row],[actual_price]]&lt;200,"#200",IF(H238&lt;=500,"#200-#500","&gt;#500"))</f>
        <v>&gt;#500</v>
      </c>
      <c r="H239" s="8">
        <v>1099</v>
      </c>
      <c r="I239" s="1">
        <v>0.59</v>
      </c>
      <c r="J239">
        <v>4</v>
      </c>
      <c r="K239" s="3">
        <v>242</v>
      </c>
      <c r="L239" t="s">
        <v>12318</v>
      </c>
      <c r="M239" t="s">
        <v>1603</v>
      </c>
      <c r="N239" t="s">
        <v>1604</v>
      </c>
      <c r="O239" t="s">
        <v>1605</v>
      </c>
      <c r="P239" t="s">
        <v>1606</v>
      </c>
      <c r="Q239" t="s">
        <v>1607</v>
      </c>
      <c r="R239" s="4" t="s">
        <v>24</v>
      </c>
      <c r="S239" t="s">
        <v>1608</v>
      </c>
      <c r="T239" t="str">
        <f>IF(Table1[[#This Row],[discount_percentage]]&gt;=0.5,"yes","no")</f>
        <v>yes</v>
      </c>
      <c r="U239">
        <f>MROUND(Table1[[#This Row],[rating]],0.5)</f>
        <v>4</v>
      </c>
      <c r="V239" s="7">
        <f>Table1[[#This Row],[actual_price]]*Table1[[#This Row],[rating_count]]</f>
        <v>265958</v>
      </c>
      <c r="W239" t="e" cm="1">
        <f t="array" ref="W239">IF(Table1[[#This Row],[actual_price]]&lt;200,"#200",if)</f>
        <v>#NAME?</v>
      </c>
      <c r="X239" t="str">
        <f>IF(Table1[[#This Row],[rating_count]]&lt;1000,"yes","no")</f>
        <v>yes</v>
      </c>
      <c r="Y239" s="7">
        <f>K240*Table1[[#This Row],[rating_count]]</f>
        <v>703010</v>
      </c>
    </row>
    <row r="240" spans="3:25" x14ac:dyDescent="0.25">
      <c r="C240" t="s">
        <v>1609</v>
      </c>
      <c r="D240" t="s">
        <v>1610</v>
      </c>
      <c r="E240" t="s">
        <v>17</v>
      </c>
      <c r="F240" s="8">
        <v>254</v>
      </c>
      <c r="G240" s="8" t="str">
        <f>IF(Table1[[#This Row],[actual_price]]&lt;200,"#200",IF(H239&lt;=500,"#200-#500","&gt;#500"))</f>
        <v>&gt;#500</v>
      </c>
      <c r="H240" s="8">
        <v>799</v>
      </c>
      <c r="I240" s="1">
        <v>0.68</v>
      </c>
      <c r="J240">
        <v>4</v>
      </c>
      <c r="K240" s="3">
        <v>2905</v>
      </c>
      <c r="L240" t="s">
        <v>12319</v>
      </c>
      <c r="M240" t="s">
        <v>1611</v>
      </c>
      <c r="N240" t="s">
        <v>1612</v>
      </c>
      <c r="O240" t="s">
        <v>1613</v>
      </c>
      <c r="P240" t="s">
        <v>1614</v>
      </c>
      <c r="Q240" t="s">
        <v>1615</v>
      </c>
      <c r="R240" s="4" t="s">
        <v>24</v>
      </c>
      <c r="S240" t="s">
        <v>1616</v>
      </c>
      <c r="T240" t="str">
        <f>IF(Table1[[#This Row],[discount_percentage]]&gt;=0.5,"yes","no")</f>
        <v>yes</v>
      </c>
      <c r="U240">
        <f>MROUND(Table1[[#This Row],[rating]],0.5)</f>
        <v>4</v>
      </c>
      <c r="V240" s="7">
        <f>Table1[[#This Row],[actual_price]]*Table1[[#This Row],[rating_count]]</f>
        <v>2321095</v>
      </c>
      <c r="W240" t="e" cm="1">
        <f t="array" ref="W240">IF(Table1[[#This Row],[actual_price]]&lt;200,"#200",if)</f>
        <v>#NAME?</v>
      </c>
      <c r="X240" t="str">
        <f>IF(Table1[[#This Row],[rating_count]]&lt;1000,"yes","no")</f>
        <v>no</v>
      </c>
      <c r="Y240" s="7">
        <f>K241*Table1[[#This Row],[rating_count]]</f>
        <v>35124355</v>
      </c>
    </row>
    <row r="241" spans="3:25" x14ac:dyDescent="0.25">
      <c r="C241" t="s">
        <v>1617</v>
      </c>
      <c r="D241" t="s">
        <v>1618</v>
      </c>
      <c r="E241" t="s">
        <v>17</v>
      </c>
      <c r="F241" s="8">
        <v>399</v>
      </c>
      <c r="G241" s="8" t="str">
        <f>IF(Table1[[#This Row],[actual_price]]&lt;200,"#200",IF(H240&lt;=500,"#200-#500","&gt;#500"))</f>
        <v>&gt;#500</v>
      </c>
      <c r="H241" s="8">
        <v>795</v>
      </c>
      <c r="I241" s="1">
        <v>0.5</v>
      </c>
      <c r="J241">
        <v>4.4000000000000004</v>
      </c>
      <c r="K241" s="3">
        <v>12091</v>
      </c>
      <c r="L241" t="s">
        <v>1620</v>
      </c>
      <c r="M241" t="s">
        <v>1621</v>
      </c>
      <c r="N241" t="s">
        <v>1622</v>
      </c>
      <c r="O241" t="s">
        <v>1623</v>
      </c>
      <c r="P241" t="s">
        <v>1624</v>
      </c>
      <c r="Q241" t="s">
        <v>1625</v>
      </c>
      <c r="R241" s="4" t="s">
        <v>24</v>
      </c>
      <c r="S241" t="s">
        <v>1626</v>
      </c>
      <c r="T241" t="str">
        <f>IF(Table1[[#This Row],[discount_percentage]]&gt;=0.5,"yes","no")</f>
        <v>yes</v>
      </c>
      <c r="U241">
        <f>MROUND(Table1[[#This Row],[rating]],0.5)</f>
        <v>4.5</v>
      </c>
      <c r="V241" s="7">
        <f>Table1[[#This Row],[actual_price]]*Table1[[#This Row],[rating_count]]</f>
        <v>9612345</v>
      </c>
      <c r="W241" t="e" cm="1">
        <f t="array" ref="W241">IF(Table1[[#This Row],[actual_price]]&lt;200,"#200",if)</f>
        <v>#NAME?</v>
      </c>
      <c r="X241" t="str">
        <f>IF(Table1[[#This Row],[rating_count]]&lt;1000,"yes","no")</f>
        <v>no</v>
      </c>
      <c r="Y241" s="7">
        <f>K242*Table1[[#This Row],[rating_count]]</f>
        <v>17205493</v>
      </c>
    </row>
    <row r="242" spans="3:25" x14ac:dyDescent="0.25">
      <c r="C242" t="s">
        <v>1627</v>
      </c>
      <c r="D242" t="s">
        <v>11412</v>
      </c>
      <c r="E242" t="s">
        <v>17</v>
      </c>
      <c r="F242" s="8">
        <v>179</v>
      </c>
      <c r="G242" s="8" t="str">
        <f>IF(Table1[[#This Row],[actual_price]]&lt;200,"#200",IF(H241&lt;=500,"#200-#500","&gt;#500"))</f>
        <v>&gt;#500</v>
      </c>
      <c r="H242" s="8">
        <v>399</v>
      </c>
      <c r="I242" s="1">
        <v>0.55000000000000004</v>
      </c>
      <c r="J242">
        <v>4</v>
      </c>
      <c r="K242" s="3">
        <v>1423</v>
      </c>
      <c r="L242" t="s">
        <v>574</v>
      </c>
      <c r="M242" t="s">
        <v>575</v>
      </c>
      <c r="N242" t="s">
        <v>576</v>
      </c>
      <c r="O242" t="s">
        <v>577</v>
      </c>
      <c r="P242" t="s">
        <v>578</v>
      </c>
      <c r="Q242" t="s">
        <v>11305</v>
      </c>
      <c r="R242" s="4" t="s">
        <v>24</v>
      </c>
      <c r="S242" t="s">
        <v>1628</v>
      </c>
      <c r="T242" t="str">
        <f>IF(Table1[[#This Row],[discount_percentage]]&gt;=0.5,"yes","no")</f>
        <v>yes</v>
      </c>
      <c r="U242">
        <f>MROUND(Table1[[#This Row],[rating]],0.5)</f>
        <v>4</v>
      </c>
      <c r="V242" s="7">
        <f>Table1[[#This Row],[actual_price]]*Table1[[#This Row],[rating_count]]</f>
        <v>567777</v>
      </c>
      <c r="W242" t="e" cm="1">
        <f t="array" ref="W242">IF(Table1[[#This Row],[actual_price]]&lt;200,"#200",if)</f>
        <v>#NAME?</v>
      </c>
      <c r="X242" t="str">
        <f>IF(Table1[[#This Row],[rating_count]]&lt;1000,"yes","no")</f>
        <v>no</v>
      </c>
      <c r="Y242" s="7">
        <f>K243*Table1[[#This Row],[rating_count]]</f>
        <v>8900865</v>
      </c>
    </row>
    <row r="243" spans="3:25" x14ac:dyDescent="0.25">
      <c r="C243" t="s">
        <v>1629</v>
      </c>
      <c r="D243" t="s">
        <v>11534</v>
      </c>
      <c r="E243" t="s">
        <v>17</v>
      </c>
      <c r="F243" s="8">
        <v>339</v>
      </c>
      <c r="G243" s="8" t="str">
        <f>IF(Table1[[#This Row],[actual_price]]&lt;200,"#200",IF(H242&lt;=500,"#200-#500","&gt;#500"))</f>
        <v>#200-#500</v>
      </c>
      <c r="H243" s="8">
        <v>999</v>
      </c>
      <c r="I243" s="1">
        <v>0.66</v>
      </c>
      <c r="J243">
        <v>4.3</v>
      </c>
      <c r="K243" s="3">
        <v>6255</v>
      </c>
      <c r="L243" t="s">
        <v>1110</v>
      </c>
      <c r="M243" t="s">
        <v>1111</v>
      </c>
      <c r="N243" t="s">
        <v>1112</v>
      </c>
      <c r="O243" t="s">
        <v>1113</v>
      </c>
      <c r="P243" t="s">
        <v>1114</v>
      </c>
      <c r="Q243" t="s">
        <v>11306</v>
      </c>
      <c r="R243" s="4" t="s">
        <v>24</v>
      </c>
      <c r="S243" t="s">
        <v>1630</v>
      </c>
      <c r="T243" t="str">
        <f>IF(Table1[[#This Row],[discount_percentage]]&gt;=0.5,"yes","no")</f>
        <v>yes</v>
      </c>
      <c r="U243">
        <f>MROUND(Table1[[#This Row],[rating]],0.5)</f>
        <v>4.5</v>
      </c>
      <c r="V243" s="7">
        <f>Table1[[#This Row],[actual_price]]*Table1[[#This Row],[rating_count]]</f>
        <v>6248745</v>
      </c>
      <c r="W243" t="e" cm="1">
        <f t="array" ref="W243">IF(Table1[[#This Row],[actual_price]]&lt;200,"#200",if)</f>
        <v>#NAME?</v>
      </c>
      <c r="X243" t="str">
        <f>IF(Table1[[#This Row],[rating_count]]&lt;1000,"yes","no")</f>
        <v>no</v>
      </c>
      <c r="Y243" s="7">
        <f>K244*Table1[[#This Row],[rating_count]]</f>
        <v>7731180</v>
      </c>
    </row>
    <row r="244" spans="3:25" x14ac:dyDescent="0.25">
      <c r="C244" t="s">
        <v>1631</v>
      </c>
      <c r="D244" t="s">
        <v>11535</v>
      </c>
      <c r="E244" t="s">
        <v>17</v>
      </c>
      <c r="F244" s="8">
        <v>399</v>
      </c>
      <c r="G244" s="8" t="str">
        <f>IF(Table1[[#This Row],[actual_price]]&lt;200,"#200",IF(H243&lt;=500,"#200-#500","&gt;#500"))</f>
        <v>&gt;#500</v>
      </c>
      <c r="H244" s="8">
        <v>999</v>
      </c>
      <c r="I244" s="1">
        <v>0.6</v>
      </c>
      <c r="J244">
        <v>4</v>
      </c>
      <c r="K244" s="3">
        <v>1236</v>
      </c>
      <c r="L244" t="s">
        <v>12320</v>
      </c>
      <c r="M244" t="s">
        <v>1632</v>
      </c>
      <c r="N244" t="s">
        <v>1633</v>
      </c>
      <c r="O244" t="s">
        <v>1634</v>
      </c>
      <c r="P244" t="s">
        <v>1635</v>
      </c>
      <c r="Q244" t="s">
        <v>1636</v>
      </c>
      <c r="R244" s="4" t="s">
        <v>24</v>
      </c>
      <c r="S244" t="s">
        <v>1637</v>
      </c>
      <c r="T244" t="str">
        <f>IF(Table1[[#This Row],[discount_percentage]]&gt;=0.5,"yes","no")</f>
        <v>yes</v>
      </c>
      <c r="U244">
        <f>MROUND(Table1[[#This Row],[rating]],0.5)</f>
        <v>4</v>
      </c>
      <c r="V244" s="7">
        <f>Table1[[#This Row],[actual_price]]*Table1[[#This Row],[rating_count]]</f>
        <v>1234764</v>
      </c>
      <c r="W244" t="e" cm="1">
        <f t="array" ref="W244">IF(Table1[[#This Row],[actual_price]]&lt;200,"#200",if)</f>
        <v>#NAME?</v>
      </c>
      <c r="X244" t="str">
        <f>IF(Table1[[#This Row],[rating_count]]&lt;1000,"yes","no")</f>
        <v>no</v>
      </c>
      <c r="Y244" s="7">
        <f>K245*Table1[[#This Row],[rating_count]]</f>
        <v>1650060</v>
      </c>
    </row>
    <row r="245" spans="3:25" x14ac:dyDescent="0.25">
      <c r="C245" t="s">
        <v>1638</v>
      </c>
      <c r="D245" t="s">
        <v>11536</v>
      </c>
      <c r="E245" t="s">
        <v>17</v>
      </c>
      <c r="F245" s="8">
        <v>199</v>
      </c>
      <c r="G245" s="8" t="str">
        <f>IF(Table1[[#This Row],[actual_price]]&lt;200,"#200",IF(H244&lt;=500,"#200-#500","&gt;#500"))</f>
        <v>&gt;#500</v>
      </c>
      <c r="H245" s="8">
        <v>399</v>
      </c>
      <c r="I245" s="1">
        <v>0.5</v>
      </c>
      <c r="J245">
        <v>4.2</v>
      </c>
      <c r="K245" s="3">
        <v>1335</v>
      </c>
      <c r="L245" t="s">
        <v>12321</v>
      </c>
      <c r="M245" t="s">
        <v>1639</v>
      </c>
      <c r="N245" t="s">
        <v>1640</v>
      </c>
      <c r="O245" t="s">
        <v>1641</v>
      </c>
      <c r="P245" t="s">
        <v>1642</v>
      </c>
      <c r="Q245" t="s">
        <v>1643</v>
      </c>
      <c r="R245" s="4" t="s">
        <v>24</v>
      </c>
      <c r="S245" t="s">
        <v>1644</v>
      </c>
      <c r="T245" t="str">
        <f>IF(Table1[[#This Row],[discount_percentage]]&gt;=0.5,"yes","no")</f>
        <v>yes</v>
      </c>
      <c r="U245">
        <f>MROUND(Table1[[#This Row],[rating]],0.5)</f>
        <v>4</v>
      </c>
      <c r="V245" s="7">
        <f>Table1[[#This Row],[actual_price]]*Table1[[#This Row],[rating_count]]</f>
        <v>532665</v>
      </c>
      <c r="W245" t="e" cm="1">
        <f t="array" ref="W245">IF(Table1[[#This Row],[actual_price]]&lt;200,"#200",if)</f>
        <v>#NAME?</v>
      </c>
      <c r="X245" t="str">
        <f>IF(Table1[[#This Row],[rating_count]]&lt;1000,"yes","no")</f>
        <v>no</v>
      </c>
      <c r="Y245" s="7">
        <f>K246*Table1[[#This Row],[rating_count]]</f>
        <v>262995</v>
      </c>
    </row>
    <row r="246" spans="3:25" x14ac:dyDescent="0.25">
      <c r="C246" t="s">
        <v>1645</v>
      </c>
      <c r="D246" t="s">
        <v>11537</v>
      </c>
      <c r="E246" t="s">
        <v>17</v>
      </c>
      <c r="F246" s="8">
        <v>349</v>
      </c>
      <c r="G246" s="8" t="str">
        <f>IF(Table1[[#This Row],[actual_price]]&lt;200,"#200",IF(H245&lt;=500,"#200-#500","&gt;#500"))</f>
        <v>#200-#500</v>
      </c>
      <c r="H246" s="8">
        <v>1999</v>
      </c>
      <c r="I246" s="1">
        <v>0.83</v>
      </c>
      <c r="J246">
        <v>3.8</v>
      </c>
      <c r="K246" s="3">
        <v>197</v>
      </c>
      <c r="L246" t="s">
        <v>12322</v>
      </c>
      <c r="M246" t="s">
        <v>1646</v>
      </c>
      <c r="N246" t="s">
        <v>1647</v>
      </c>
      <c r="O246" t="s">
        <v>1648</v>
      </c>
      <c r="P246" t="s">
        <v>1649</v>
      </c>
      <c r="Q246" t="s">
        <v>1650</v>
      </c>
      <c r="R246" s="4" t="s">
        <v>24</v>
      </c>
      <c r="S246" t="s">
        <v>1651</v>
      </c>
      <c r="T246" t="str">
        <f>IF(Table1[[#This Row],[discount_percentage]]&gt;=0.5,"yes","no")</f>
        <v>yes</v>
      </c>
      <c r="U246">
        <f>MROUND(Table1[[#This Row],[rating]],0.5)</f>
        <v>4</v>
      </c>
      <c r="V246" s="7">
        <f>Table1[[#This Row],[actual_price]]*Table1[[#This Row],[rating_count]]</f>
        <v>393803</v>
      </c>
      <c r="W246" t="e" cm="1">
        <f t="array" ref="W246">IF(Table1[[#This Row],[actual_price]]&lt;200,"#200",if)</f>
        <v>#NAME?</v>
      </c>
      <c r="X246" t="str">
        <f>IF(Table1[[#This Row],[rating_count]]&lt;1000,"yes","no")</f>
        <v>yes</v>
      </c>
      <c r="Y246" s="7">
        <f>K247*Table1[[#This Row],[rating_count]]</f>
        <v>5671827</v>
      </c>
    </row>
    <row r="247" spans="3:25" x14ac:dyDescent="0.25">
      <c r="C247" t="s">
        <v>1652</v>
      </c>
      <c r="D247" t="s">
        <v>11538</v>
      </c>
      <c r="E247" t="s">
        <v>17</v>
      </c>
      <c r="F247" s="8">
        <v>299</v>
      </c>
      <c r="G247" s="8" t="str">
        <f>IF(Table1[[#This Row],[actual_price]]&lt;200,"#200",IF(H246&lt;=500,"#200-#500","&gt;#500"))</f>
        <v>&gt;#500</v>
      </c>
      <c r="H247" s="8">
        <v>798</v>
      </c>
      <c r="I247" s="1">
        <v>0.63</v>
      </c>
      <c r="J247">
        <v>4.4000000000000004</v>
      </c>
      <c r="K247" s="3">
        <v>28791</v>
      </c>
      <c r="L247" t="s">
        <v>1653</v>
      </c>
      <c r="M247" t="s">
        <v>620</v>
      </c>
      <c r="N247" t="s">
        <v>621</v>
      </c>
      <c r="O247" t="s">
        <v>622</v>
      </c>
      <c r="P247" t="s">
        <v>623</v>
      </c>
      <c r="Q247" t="s">
        <v>624</v>
      </c>
      <c r="R247" s="4" t="s">
        <v>24</v>
      </c>
      <c r="S247" t="s">
        <v>1654</v>
      </c>
      <c r="T247" t="str">
        <f>IF(Table1[[#This Row],[discount_percentage]]&gt;=0.5,"yes","no")</f>
        <v>yes</v>
      </c>
      <c r="U247">
        <f>MROUND(Table1[[#This Row],[rating]],0.5)</f>
        <v>4.5</v>
      </c>
      <c r="V247" s="7">
        <f>Table1[[#This Row],[actual_price]]*Table1[[#This Row],[rating_count]]</f>
        <v>22975218</v>
      </c>
      <c r="W247" t="e" cm="1">
        <f t="array" ref="W247">IF(Table1[[#This Row],[actual_price]]&lt;200,"#200",if)</f>
        <v>#NAME?</v>
      </c>
      <c r="X247" t="str">
        <f>IF(Table1[[#This Row],[rating_count]]&lt;1000,"yes","no")</f>
        <v>no</v>
      </c>
      <c r="Y247" s="7">
        <f>K248*Table1[[#This Row],[rating_count]]</f>
        <v>30950325</v>
      </c>
    </row>
    <row r="248" spans="3:25" x14ac:dyDescent="0.25">
      <c r="C248" t="s">
        <v>1655</v>
      </c>
      <c r="D248" t="s">
        <v>11539</v>
      </c>
      <c r="E248" t="s">
        <v>17</v>
      </c>
      <c r="F248" s="8">
        <v>89</v>
      </c>
      <c r="G248" s="8" t="str">
        <f>IF(Table1[[#This Row],[actual_price]]&lt;200,"#200",IF(H247&lt;=500,"#200-#500","&gt;#500"))</f>
        <v>&gt;#500</v>
      </c>
      <c r="H248" s="8">
        <v>800</v>
      </c>
      <c r="I248" s="1">
        <v>0.89</v>
      </c>
      <c r="J248">
        <v>3.9</v>
      </c>
      <c r="K248" s="3">
        <v>1075</v>
      </c>
      <c r="L248" t="s">
        <v>1656</v>
      </c>
      <c r="M248" t="s">
        <v>279</v>
      </c>
      <c r="N248" t="s">
        <v>280</v>
      </c>
      <c r="O248" t="s">
        <v>281</v>
      </c>
      <c r="P248" t="s">
        <v>282</v>
      </c>
      <c r="Q248" t="s">
        <v>283</v>
      </c>
      <c r="R248" s="4" t="s">
        <v>24</v>
      </c>
      <c r="S248" t="s">
        <v>1657</v>
      </c>
      <c r="T248" t="str">
        <f>IF(Table1[[#This Row],[discount_percentage]]&gt;=0.5,"yes","no")</f>
        <v>yes</v>
      </c>
      <c r="U248">
        <f>MROUND(Table1[[#This Row],[rating]],0.5)</f>
        <v>4</v>
      </c>
      <c r="V248" s="7">
        <f>Table1[[#This Row],[actual_price]]*Table1[[#This Row],[rating_count]]</f>
        <v>860000</v>
      </c>
      <c r="W248" t="e" cm="1">
        <f t="array" ref="W248">IF(Table1[[#This Row],[actual_price]]&lt;200,"#200",if)</f>
        <v>#NAME?</v>
      </c>
      <c r="X248" t="str">
        <f>IF(Table1[[#This Row],[rating_count]]&lt;1000,"yes","no")</f>
        <v>no</v>
      </c>
      <c r="Y248" s="7">
        <f>K249*Table1[[#This Row],[rating_count]]</f>
        <v>31976950</v>
      </c>
    </row>
    <row r="249" spans="3:25" x14ac:dyDescent="0.25">
      <c r="C249" t="s">
        <v>1658</v>
      </c>
      <c r="D249" t="s">
        <v>11540</v>
      </c>
      <c r="E249" t="s">
        <v>17</v>
      </c>
      <c r="F249" s="8">
        <v>549</v>
      </c>
      <c r="G249" s="8" t="str">
        <f>IF(Table1[[#This Row],[actual_price]]&lt;200,"#200",IF(H248&lt;=500,"#200-#500","&gt;#500"))</f>
        <v>&gt;#500</v>
      </c>
      <c r="H249" s="8">
        <v>995</v>
      </c>
      <c r="I249" s="1">
        <v>0.45</v>
      </c>
      <c r="J249">
        <v>4.2</v>
      </c>
      <c r="K249" s="3">
        <v>29746</v>
      </c>
      <c r="L249" t="s">
        <v>12323</v>
      </c>
      <c r="M249" t="s">
        <v>478</v>
      </c>
      <c r="N249" t="s">
        <v>479</v>
      </c>
      <c r="O249" t="s">
        <v>480</v>
      </c>
      <c r="P249" t="s">
        <v>481</v>
      </c>
      <c r="Q249" t="s">
        <v>482</v>
      </c>
      <c r="R249" s="4" t="s">
        <v>24</v>
      </c>
      <c r="S249" t="s">
        <v>1659</v>
      </c>
      <c r="T249" t="str">
        <f>IF(Table1[[#This Row],[discount_percentage]]&gt;=0.5,"yes","no")</f>
        <v>no</v>
      </c>
      <c r="U249">
        <f>MROUND(Table1[[#This Row],[rating]],0.5)</f>
        <v>4</v>
      </c>
      <c r="V249" s="7">
        <f>Table1[[#This Row],[actual_price]]*Table1[[#This Row],[rating_count]]</f>
        <v>29597270</v>
      </c>
      <c r="W249" t="e" cm="1">
        <f t="array" ref="W249">IF(Table1[[#This Row],[actual_price]]&lt;200,"#200",if)</f>
        <v>#NAME?</v>
      </c>
      <c r="X249" t="str">
        <f>IF(Table1[[#This Row],[rating_count]]&lt;1000,"yes","no")</f>
        <v>no</v>
      </c>
      <c r="Y249" s="7">
        <f>K250*Table1[[#This Row],[rating_count]]</f>
        <v>8775070</v>
      </c>
    </row>
    <row r="250" spans="3:25" x14ac:dyDescent="0.25">
      <c r="C250" t="s">
        <v>1660</v>
      </c>
      <c r="D250" t="s">
        <v>11541</v>
      </c>
      <c r="E250" t="s">
        <v>17</v>
      </c>
      <c r="F250" s="8">
        <v>129</v>
      </c>
      <c r="G250" s="8" t="str">
        <f>IF(Table1[[#This Row],[actual_price]]&lt;200,"#200",IF(H249&lt;=500,"#200-#500","&gt;#500"))</f>
        <v>&gt;#500</v>
      </c>
      <c r="H250" s="8">
        <v>1000</v>
      </c>
      <c r="I250" s="1">
        <v>0.87</v>
      </c>
      <c r="J250">
        <v>3.9</v>
      </c>
      <c r="K250" s="3">
        <v>295</v>
      </c>
      <c r="L250" t="s">
        <v>1661</v>
      </c>
      <c r="M250" t="s">
        <v>1662</v>
      </c>
      <c r="N250" t="s">
        <v>1663</v>
      </c>
      <c r="O250" t="s">
        <v>1664</v>
      </c>
      <c r="P250" t="s">
        <v>1665</v>
      </c>
      <c r="Q250" t="s">
        <v>1666</v>
      </c>
      <c r="R250" s="4" t="s">
        <v>24</v>
      </c>
      <c r="S250" t="s">
        <v>1667</v>
      </c>
      <c r="T250" t="str">
        <f>IF(Table1[[#This Row],[discount_percentage]]&gt;=0.5,"yes","no")</f>
        <v>yes</v>
      </c>
      <c r="U250">
        <f>MROUND(Table1[[#This Row],[rating]],0.5)</f>
        <v>4</v>
      </c>
      <c r="V250" s="7">
        <f>Table1[[#This Row],[actual_price]]*Table1[[#This Row],[rating_count]]</f>
        <v>295000</v>
      </c>
      <c r="W250" t="e" cm="1">
        <f t="array" ref="W250">IF(Table1[[#This Row],[actual_price]]&lt;200,"#200",if)</f>
        <v>#NAME?</v>
      </c>
      <c r="X250" t="str">
        <f>IF(Table1[[#This Row],[rating_count]]&lt;1000,"yes","no")</f>
        <v>yes</v>
      </c>
      <c r="Y250" s="7">
        <f>K251*Table1[[#This Row],[rating_count]]</f>
        <v>1750825</v>
      </c>
    </row>
    <row r="251" spans="3:25" x14ac:dyDescent="0.25">
      <c r="C251" t="s">
        <v>1668</v>
      </c>
      <c r="D251" t="s">
        <v>11542</v>
      </c>
      <c r="E251" t="s">
        <v>17</v>
      </c>
      <c r="F251" s="8">
        <v>77990</v>
      </c>
      <c r="G251" s="8" t="str">
        <f>IF(Table1[[#This Row],[actual_price]]&lt;200,"#200",IF(H250&lt;=500,"#200-#500","&gt;#500"))</f>
        <v>&gt;#500</v>
      </c>
      <c r="H251" s="8" t="s">
        <v>11311</v>
      </c>
      <c r="I251" s="1">
        <v>0.44</v>
      </c>
      <c r="J251">
        <v>4.7</v>
      </c>
      <c r="K251" s="3">
        <v>5935</v>
      </c>
      <c r="L251" t="s">
        <v>12324</v>
      </c>
      <c r="M251" t="s">
        <v>1669</v>
      </c>
      <c r="N251" t="s">
        <v>1670</v>
      </c>
      <c r="O251" t="s">
        <v>1671</v>
      </c>
      <c r="P251" t="s">
        <v>1672</v>
      </c>
      <c r="Q251" t="s">
        <v>1673</v>
      </c>
      <c r="R251" s="4" t="s">
        <v>24</v>
      </c>
      <c r="S251" t="s">
        <v>1674</v>
      </c>
      <c r="T251" t="str">
        <f>IF(Table1[[#This Row],[discount_percentage]]&gt;=0.5,"yes","no")</f>
        <v>no</v>
      </c>
      <c r="U251">
        <f>MROUND(Table1[[#This Row],[rating]],0.5)</f>
        <v>4.5</v>
      </c>
      <c r="V251" s="7" t="e">
        <f>Table1[[#This Row],[actual_price]]*Table1[[#This Row],[rating_count]]</f>
        <v>#VALUE!</v>
      </c>
      <c r="W251" t="e" cm="1">
        <f t="array" ref="W251">IF(Table1[[#This Row],[actual_price]]&lt;200,"#200",if)</f>
        <v>#NAME?</v>
      </c>
      <c r="X251" t="str">
        <f>IF(Table1[[#This Row],[rating_count]]&lt;1000,"yes","no")</f>
        <v>no</v>
      </c>
      <c r="Y251" s="7">
        <f>K252*Table1[[#This Row],[rating_count]]</f>
        <v>1917005</v>
      </c>
    </row>
    <row r="252" spans="3:25" x14ac:dyDescent="0.25">
      <c r="C252" t="s">
        <v>1675</v>
      </c>
      <c r="D252" t="s">
        <v>1676</v>
      </c>
      <c r="E252" t="s">
        <v>17</v>
      </c>
      <c r="F252" s="8">
        <v>349</v>
      </c>
      <c r="G252" s="8" t="str">
        <f>IF(Table1[[#This Row],[actual_price]]&lt;200,"#200",IF(H251&lt;=500,"#200-#500","&gt;#500"))</f>
        <v>&gt;#500</v>
      </c>
      <c r="H252" s="8">
        <v>799</v>
      </c>
      <c r="I252" s="1">
        <v>0.56000000000000005</v>
      </c>
      <c r="J252">
        <v>3.6</v>
      </c>
      <c r="K252" s="3">
        <v>323</v>
      </c>
      <c r="L252" t="s">
        <v>1677</v>
      </c>
      <c r="M252" t="s">
        <v>1678</v>
      </c>
      <c r="N252" t="s">
        <v>1679</v>
      </c>
      <c r="O252" t="s">
        <v>1680</v>
      </c>
      <c r="P252" t="s">
        <v>1681</v>
      </c>
      <c r="Q252" t="s">
        <v>1682</v>
      </c>
      <c r="R252" s="4" t="s">
        <v>24</v>
      </c>
      <c r="S252" t="s">
        <v>1683</v>
      </c>
      <c r="T252" t="str">
        <f>IF(Table1[[#This Row],[discount_percentage]]&gt;=0.5,"yes","no")</f>
        <v>yes</v>
      </c>
      <c r="U252">
        <f>MROUND(Table1[[#This Row],[rating]],0.5)</f>
        <v>3.5</v>
      </c>
      <c r="V252" s="7">
        <f>Table1[[#This Row],[actual_price]]*Table1[[#This Row],[rating_count]]</f>
        <v>258077</v>
      </c>
      <c r="W252" t="e" cm="1">
        <f t="array" ref="W252">IF(Table1[[#This Row],[actual_price]]&lt;200,"#200",if)</f>
        <v>#NAME?</v>
      </c>
      <c r="X252" t="str">
        <f>IF(Table1[[#This Row],[rating_count]]&lt;1000,"yes","no")</f>
        <v>yes</v>
      </c>
      <c r="Y252" s="7">
        <f>K253*Table1[[#This Row],[rating_count]]</f>
        <v>59755</v>
      </c>
    </row>
    <row r="253" spans="3:25" x14ac:dyDescent="0.25">
      <c r="C253" t="s">
        <v>1684</v>
      </c>
      <c r="D253" t="s">
        <v>1685</v>
      </c>
      <c r="E253" t="s">
        <v>17</v>
      </c>
      <c r="F253" s="8">
        <v>499</v>
      </c>
      <c r="G253" s="8" t="str">
        <f>IF(Table1[[#This Row],[actual_price]]&lt;200,"#200",IF(H252&lt;=500,"#200-#500","&gt;#500"))</f>
        <v>&gt;#500</v>
      </c>
      <c r="H253" s="8">
        <v>899</v>
      </c>
      <c r="I253" s="1">
        <v>0.44</v>
      </c>
      <c r="J253">
        <v>3.7</v>
      </c>
      <c r="K253" s="3">
        <v>185</v>
      </c>
      <c r="L253" t="s">
        <v>12325</v>
      </c>
      <c r="M253" t="s">
        <v>1686</v>
      </c>
      <c r="N253" t="s">
        <v>1687</v>
      </c>
      <c r="O253" t="s">
        <v>1688</v>
      </c>
      <c r="P253" t="s">
        <v>1689</v>
      </c>
      <c r="Q253" t="s">
        <v>1690</v>
      </c>
      <c r="R253" s="4" t="s">
        <v>24</v>
      </c>
      <c r="S253" t="s">
        <v>1691</v>
      </c>
      <c r="T253" t="str">
        <f>IF(Table1[[#This Row],[discount_percentage]]&gt;=0.5,"yes","no")</f>
        <v>no</v>
      </c>
      <c r="U253">
        <f>MROUND(Table1[[#This Row],[rating]],0.5)</f>
        <v>3.5</v>
      </c>
      <c r="V253" s="7">
        <f>Table1[[#This Row],[actual_price]]*Table1[[#This Row],[rating_count]]</f>
        <v>166315</v>
      </c>
      <c r="W253" t="e" cm="1">
        <f t="array" ref="W253">IF(Table1[[#This Row],[actual_price]]&lt;200,"#200",if)</f>
        <v>#NAME?</v>
      </c>
      <c r="X253" t="str">
        <f>IF(Table1[[#This Row],[rating_count]]&lt;1000,"yes","no")</f>
        <v>yes</v>
      </c>
      <c r="Y253" s="7">
        <f>K254*Table1[[#This Row],[rating_count]]</f>
        <v>391645</v>
      </c>
    </row>
    <row r="254" spans="3:25" x14ac:dyDescent="0.25">
      <c r="C254" t="s">
        <v>1692</v>
      </c>
      <c r="D254" t="s">
        <v>1693</v>
      </c>
      <c r="E254" t="s">
        <v>17</v>
      </c>
      <c r="F254" s="8">
        <v>299</v>
      </c>
      <c r="G254" s="8" t="str">
        <f>IF(Table1[[#This Row],[actual_price]]&lt;200,"#200",IF(H253&lt;=500,"#200-#500","&gt;#500"))</f>
        <v>&gt;#500</v>
      </c>
      <c r="H254" s="8">
        <v>799</v>
      </c>
      <c r="I254" s="1">
        <v>0.63</v>
      </c>
      <c r="J254">
        <v>4.2</v>
      </c>
      <c r="K254" s="3">
        <v>2117</v>
      </c>
      <c r="L254" t="s">
        <v>12326</v>
      </c>
      <c r="M254" t="s">
        <v>1694</v>
      </c>
      <c r="N254" t="s">
        <v>1695</v>
      </c>
      <c r="O254" t="s">
        <v>1696</v>
      </c>
      <c r="P254" t="s">
        <v>1697</v>
      </c>
      <c r="Q254" t="s">
        <v>1698</v>
      </c>
      <c r="R254" s="4" t="s">
        <v>24</v>
      </c>
      <c r="S254" t="s">
        <v>1699</v>
      </c>
      <c r="T254" t="str">
        <f>IF(Table1[[#This Row],[discount_percentage]]&gt;=0.5,"yes","no")</f>
        <v>yes</v>
      </c>
      <c r="U254">
        <f>MROUND(Table1[[#This Row],[rating]],0.5)</f>
        <v>4</v>
      </c>
      <c r="V254" s="7">
        <f>Table1[[#This Row],[actual_price]]*Table1[[#This Row],[rating_count]]</f>
        <v>1691483</v>
      </c>
      <c r="W254" t="e" cm="1">
        <f t="array" ref="W254">IF(Table1[[#This Row],[actual_price]]&lt;200,"#200",if)</f>
        <v>#NAME?</v>
      </c>
      <c r="X254" t="str">
        <f>IF(Table1[[#This Row],[rating_count]]&lt;1000,"yes","no")</f>
        <v>no</v>
      </c>
      <c r="Y254" s="7">
        <f>K255*Table1[[#This Row],[rating_count]]</f>
        <v>19853226</v>
      </c>
    </row>
    <row r="255" spans="3:25" x14ac:dyDescent="0.25">
      <c r="C255" t="s">
        <v>1700</v>
      </c>
      <c r="D255" t="s">
        <v>11543</v>
      </c>
      <c r="E255" t="s">
        <v>17</v>
      </c>
      <c r="F255" s="8">
        <v>182</v>
      </c>
      <c r="G255" s="8" t="str">
        <f>IF(Table1[[#This Row],[actual_price]]&lt;200,"#200",IF(H254&lt;=500,"#200-#500","&gt;#500"))</f>
        <v>&gt;#500</v>
      </c>
      <c r="H255" s="8">
        <v>599</v>
      </c>
      <c r="I255" s="1">
        <v>0.7</v>
      </c>
      <c r="J255">
        <v>4</v>
      </c>
      <c r="K255" s="3">
        <v>9378</v>
      </c>
      <c r="L255" t="s">
        <v>1701</v>
      </c>
      <c r="M255" t="s">
        <v>194</v>
      </c>
      <c r="N255" t="s">
        <v>195</v>
      </c>
      <c r="O255" t="s">
        <v>196</v>
      </c>
      <c r="P255" t="s">
        <v>197</v>
      </c>
      <c r="Q255" t="s">
        <v>1205</v>
      </c>
      <c r="R255" s="4" t="s">
        <v>24</v>
      </c>
      <c r="S255" t="s">
        <v>1702</v>
      </c>
      <c r="T255" t="str">
        <f>IF(Table1[[#This Row],[discount_percentage]]&gt;=0.5,"yes","no")</f>
        <v>yes</v>
      </c>
      <c r="U255">
        <f>MROUND(Table1[[#This Row],[rating]],0.5)</f>
        <v>4</v>
      </c>
      <c r="V255" s="7">
        <f>Table1[[#This Row],[actual_price]]*Table1[[#This Row],[rating_count]]</f>
        <v>5617422</v>
      </c>
      <c r="W255" t="e" cm="1">
        <f t="array" ref="W255">IF(Table1[[#This Row],[actual_price]]&lt;200,"#200",if)</f>
        <v>#NAME?</v>
      </c>
      <c r="X255" t="str">
        <f>IF(Table1[[#This Row],[rating_count]]&lt;1000,"yes","no")</f>
        <v>no</v>
      </c>
      <c r="Y255" s="7">
        <f>K256*Table1[[#This Row],[rating_count]]</f>
        <v>16842888</v>
      </c>
    </row>
    <row r="256" spans="3:25" x14ac:dyDescent="0.25">
      <c r="C256" t="s">
        <v>1703</v>
      </c>
      <c r="D256" t="s">
        <v>11544</v>
      </c>
      <c r="E256" t="s">
        <v>17</v>
      </c>
      <c r="F256" s="8">
        <v>96</v>
      </c>
      <c r="G256" s="8" t="str">
        <f>IF(Table1[[#This Row],[actual_price]]&lt;200,"#200",IF(H255&lt;=500,"#200-#500","&gt;#500"))</f>
        <v>&gt;#500</v>
      </c>
      <c r="H256" s="8">
        <v>399</v>
      </c>
      <c r="I256" s="1">
        <v>0.76</v>
      </c>
      <c r="J256">
        <v>3.6</v>
      </c>
      <c r="K256" s="3">
        <v>1796</v>
      </c>
      <c r="L256" t="s">
        <v>1704</v>
      </c>
      <c r="M256" t="s">
        <v>1705</v>
      </c>
      <c r="N256" t="s">
        <v>1706</v>
      </c>
      <c r="O256" t="s">
        <v>1707</v>
      </c>
      <c r="P256" t="s">
        <v>1708</v>
      </c>
      <c r="Q256" t="s">
        <v>1709</v>
      </c>
      <c r="R256" s="4" t="s">
        <v>24</v>
      </c>
      <c r="S256" t="s">
        <v>1710</v>
      </c>
      <c r="T256" t="str">
        <f>IF(Table1[[#This Row],[discount_percentage]]&gt;=0.5,"yes","no")</f>
        <v>yes</v>
      </c>
      <c r="U256">
        <f>MROUND(Table1[[#This Row],[rating]],0.5)</f>
        <v>3.5</v>
      </c>
      <c r="V256" s="7">
        <f>Table1[[#This Row],[actual_price]]*Table1[[#This Row],[rating_count]]</f>
        <v>716604</v>
      </c>
      <c r="W256" t="e" cm="1">
        <f t="array" ref="W256">IF(Table1[[#This Row],[actual_price]]&lt;200,"#200",if)</f>
        <v>#NAME?</v>
      </c>
      <c r="X256" t="str">
        <f>IF(Table1[[#This Row],[rating_count]]&lt;1000,"yes","no")</f>
        <v>no</v>
      </c>
      <c r="Y256" s="7">
        <f>K257*Table1[[#This Row],[rating_count]]</f>
        <v>6442252</v>
      </c>
    </row>
    <row r="257" spans="3:25" x14ac:dyDescent="0.25">
      <c r="C257" t="s">
        <v>1711</v>
      </c>
      <c r="D257" t="s">
        <v>11545</v>
      </c>
      <c r="E257" t="s">
        <v>17</v>
      </c>
      <c r="F257" s="8">
        <v>54990</v>
      </c>
      <c r="G257" s="8" t="str">
        <f>IF(Table1[[#This Row],[actual_price]]&lt;200,"#200",IF(H256&lt;=500,"#200-#500","&gt;#500"))</f>
        <v>#200-#500</v>
      </c>
      <c r="H257" s="8">
        <v>85000</v>
      </c>
      <c r="I257" s="1">
        <v>0.35</v>
      </c>
      <c r="J257">
        <v>4.3</v>
      </c>
      <c r="K257" s="3">
        <v>3587</v>
      </c>
      <c r="L257" t="s">
        <v>12258</v>
      </c>
      <c r="M257" t="s">
        <v>770</v>
      </c>
      <c r="N257" t="s">
        <v>771</v>
      </c>
      <c r="O257" t="s">
        <v>772</v>
      </c>
      <c r="P257" t="s">
        <v>773</v>
      </c>
      <c r="Q257" t="s">
        <v>774</v>
      </c>
      <c r="R257" s="4" t="s">
        <v>24</v>
      </c>
      <c r="S257" t="s">
        <v>1712</v>
      </c>
      <c r="T257" t="str">
        <f>IF(Table1[[#This Row],[discount_percentage]]&gt;=0.5,"yes","no")</f>
        <v>no</v>
      </c>
      <c r="U257">
        <f>MROUND(Table1[[#This Row],[rating]],0.5)</f>
        <v>4.5</v>
      </c>
      <c r="V257" s="7">
        <f>Table1[[#This Row],[actual_price]]*Table1[[#This Row],[rating_count]]</f>
        <v>304895000</v>
      </c>
      <c r="W257" t="e" cm="1">
        <f t="array" ref="W257">IF(Table1[[#This Row],[actual_price]]&lt;200,"#200",if)</f>
        <v>#NAME?</v>
      </c>
      <c r="X257" t="str">
        <f>IF(Table1[[#This Row],[rating_count]]&lt;1000,"yes","no")</f>
        <v>no</v>
      </c>
      <c r="Y257" s="7">
        <f>K258*Table1[[#This Row],[rating_count]]</f>
        <v>15409752</v>
      </c>
    </row>
    <row r="258" spans="3:25" x14ac:dyDescent="0.25">
      <c r="C258" t="s">
        <v>1713</v>
      </c>
      <c r="D258" t="s">
        <v>11546</v>
      </c>
      <c r="E258" t="s">
        <v>17</v>
      </c>
      <c r="F258" s="8">
        <v>439</v>
      </c>
      <c r="G258" s="8" t="str">
        <f>IF(Table1[[#This Row],[actual_price]]&lt;200,"#200",IF(H257&lt;=500,"#200-#500","&gt;#500"))</f>
        <v>&gt;#500</v>
      </c>
      <c r="H258" s="8">
        <v>758</v>
      </c>
      <c r="I258" s="1">
        <v>0.42</v>
      </c>
      <c r="J258">
        <v>4.2</v>
      </c>
      <c r="K258" s="3">
        <v>4296</v>
      </c>
      <c r="L258" t="s">
        <v>12327</v>
      </c>
      <c r="M258" t="s">
        <v>1714</v>
      </c>
      <c r="N258" t="s">
        <v>1715</v>
      </c>
      <c r="O258" t="s">
        <v>1716</v>
      </c>
      <c r="P258" t="s">
        <v>1717</v>
      </c>
      <c r="Q258" t="s">
        <v>1718</v>
      </c>
      <c r="R258" s="4" t="s">
        <v>24</v>
      </c>
      <c r="S258" t="s">
        <v>1719</v>
      </c>
      <c r="T258" t="str">
        <f>IF(Table1[[#This Row],[discount_percentage]]&gt;=0.5,"yes","no")</f>
        <v>no</v>
      </c>
      <c r="U258">
        <f>MROUND(Table1[[#This Row],[rating]],0.5)</f>
        <v>4</v>
      </c>
      <c r="V258" s="7">
        <f>Table1[[#This Row],[actual_price]]*Table1[[#This Row],[rating_count]]</f>
        <v>3256368</v>
      </c>
      <c r="W258" t="e" cm="1">
        <f t="array" ref="W258">IF(Table1[[#This Row],[actual_price]]&lt;200,"#200",if)</f>
        <v>#NAME?</v>
      </c>
      <c r="X258" t="str">
        <f>IF(Table1[[#This Row],[rating_count]]&lt;1000,"yes","no")</f>
        <v>no</v>
      </c>
      <c r="Y258" s="7">
        <f>K259*Table1[[#This Row],[rating_count]]</f>
        <v>11388696</v>
      </c>
    </row>
    <row r="259" spans="3:25" x14ac:dyDescent="0.25">
      <c r="C259" t="s">
        <v>1720</v>
      </c>
      <c r="D259" t="s">
        <v>11547</v>
      </c>
      <c r="E259" t="s">
        <v>17</v>
      </c>
      <c r="F259" s="8">
        <v>299</v>
      </c>
      <c r="G259" s="8" t="str">
        <f>IF(Table1[[#This Row],[actual_price]]&lt;200,"#200",IF(H258&lt;=500,"#200-#500","&gt;#500"))</f>
        <v>&gt;#500</v>
      </c>
      <c r="H259" s="8">
        <v>999</v>
      </c>
      <c r="I259" s="1">
        <v>0.7</v>
      </c>
      <c r="J259">
        <v>4.3</v>
      </c>
      <c r="K259" s="3">
        <v>2651</v>
      </c>
      <c r="L259" t="s">
        <v>12328</v>
      </c>
      <c r="M259" t="s">
        <v>1181</v>
      </c>
      <c r="N259" t="s">
        <v>1182</v>
      </c>
      <c r="O259" t="s">
        <v>1183</v>
      </c>
      <c r="P259" t="s">
        <v>1184</v>
      </c>
      <c r="Q259" t="s">
        <v>1185</v>
      </c>
      <c r="R259" s="4" t="s">
        <v>24</v>
      </c>
      <c r="S259" t="s">
        <v>1721</v>
      </c>
      <c r="T259" t="str">
        <f>IF(Table1[[#This Row],[discount_percentage]]&gt;=0.5,"yes","no")</f>
        <v>yes</v>
      </c>
      <c r="U259">
        <f>MROUND(Table1[[#This Row],[rating]],0.5)</f>
        <v>4.5</v>
      </c>
      <c r="V259" s="7">
        <f>Table1[[#This Row],[actual_price]]*Table1[[#This Row],[rating_count]]</f>
        <v>2648349</v>
      </c>
      <c r="W259" t="e" cm="1">
        <f t="array" ref="W259">IF(Table1[[#This Row],[actual_price]]&lt;200,"#200",if)</f>
        <v>#NAME?</v>
      </c>
      <c r="X259" t="str">
        <f>IF(Table1[[#This Row],[rating_count]]&lt;1000,"yes","no")</f>
        <v>no</v>
      </c>
      <c r="Y259" s="7">
        <f>K260*Table1[[#This Row],[rating_count]]</f>
        <v>250156313</v>
      </c>
    </row>
    <row r="260" spans="3:25" x14ac:dyDescent="0.25">
      <c r="C260" t="s">
        <v>1722</v>
      </c>
      <c r="D260" t="s">
        <v>11548</v>
      </c>
      <c r="E260" t="s">
        <v>17</v>
      </c>
      <c r="F260" s="8">
        <v>299</v>
      </c>
      <c r="G260" s="8" t="str">
        <f>IF(Table1[[#This Row],[actual_price]]&lt;200,"#200",IF(H259&lt;=500,"#200-#500","&gt;#500"))</f>
        <v>&gt;#500</v>
      </c>
      <c r="H260" s="8">
        <v>799</v>
      </c>
      <c r="I260" s="1">
        <v>0.63</v>
      </c>
      <c r="J260">
        <v>4.2</v>
      </c>
      <c r="K260" s="3">
        <v>94363</v>
      </c>
      <c r="L260" t="s">
        <v>1723</v>
      </c>
      <c r="M260" t="s">
        <v>46</v>
      </c>
      <c r="N260" t="s">
        <v>47</v>
      </c>
      <c r="O260" t="s">
        <v>48</v>
      </c>
      <c r="P260" t="s">
        <v>49</v>
      </c>
      <c r="Q260" t="s">
        <v>50</v>
      </c>
      <c r="R260" s="4" t="s">
        <v>24</v>
      </c>
      <c r="S260" t="s">
        <v>1724</v>
      </c>
      <c r="T260" t="str">
        <f>IF(Table1[[#This Row],[discount_percentage]]&gt;=0.5,"yes","no")</f>
        <v>yes</v>
      </c>
      <c r="U260">
        <f>MROUND(Table1[[#This Row],[rating]],0.5)</f>
        <v>4</v>
      </c>
      <c r="V260" s="7">
        <f>Table1[[#This Row],[actual_price]]*Table1[[#This Row],[rating_count]]</f>
        <v>75396037</v>
      </c>
      <c r="W260" t="e" cm="1">
        <f t="array" ref="W260">IF(Table1[[#This Row],[actual_price]]&lt;200,"#200",if)</f>
        <v>#NAME?</v>
      </c>
      <c r="X260" t="str">
        <f>IF(Table1[[#This Row],[rating_count]]&lt;1000,"yes","no")</f>
        <v>no</v>
      </c>
      <c r="Y260" s="7">
        <f>K261*Table1[[#This Row],[rating_count]]</f>
        <v>3259298020</v>
      </c>
    </row>
    <row r="261" spans="3:25" x14ac:dyDescent="0.25">
      <c r="C261" t="s">
        <v>1725</v>
      </c>
      <c r="D261" t="s">
        <v>11549</v>
      </c>
      <c r="E261" t="s">
        <v>17</v>
      </c>
      <c r="F261" s="8">
        <v>789</v>
      </c>
      <c r="G261" s="8" t="str">
        <f>IF(Table1[[#This Row],[actual_price]]&lt;200,"#200",IF(H260&lt;=500,"#200-#500","&gt;#500"))</f>
        <v>&gt;#500</v>
      </c>
      <c r="H261" s="8">
        <v>1999</v>
      </c>
      <c r="I261" s="1">
        <v>0.61</v>
      </c>
      <c r="J261">
        <v>4.2</v>
      </c>
      <c r="K261" s="3">
        <v>34540</v>
      </c>
      <c r="L261" t="s">
        <v>12329</v>
      </c>
      <c r="M261" t="s">
        <v>1726</v>
      </c>
      <c r="N261" t="s">
        <v>1727</v>
      </c>
      <c r="O261" t="s">
        <v>1728</v>
      </c>
      <c r="P261" t="s">
        <v>1729</v>
      </c>
      <c r="Q261" t="s">
        <v>1730</v>
      </c>
      <c r="R261" s="4" t="s">
        <v>24</v>
      </c>
      <c r="S261" t="s">
        <v>1731</v>
      </c>
      <c r="T261" t="str">
        <f>IF(Table1[[#This Row],[discount_percentage]]&gt;=0.5,"yes","no")</f>
        <v>yes</v>
      </c>
      <c r="U261">
        <f>MROUND(Table1[[#This Row],[rating]],0.5)</f>
        <v>4</v>
      </c>
      <c r="V261" s="7">
        <f>Table1[[#This Row],[actual_price]]*Table1[[#This Row],[rating_count]]</f>
        <v>69045460</v>
      </c>
      <c r="W261" t="e" cm="1">
        <f t="array" ref="W261">IF(Table1[[#This Row],[actual_price]]&lt;200,"#200",if)</f>
        <v>#NAME?</v>
      </c>
      <c r="X261" t="str">
        <f>IF(Table1[[#This Row],[rating_count]]&lt;1000,"yes","no")</f>
        <v>no</v>
      </c>
      <c r="Y261" s="7">
        <f>K262*Table1[[#This Row],[rating_count]]</f>
        <v>300981560</v>
      </c>
    </row>
    <row r="262" spans="3:25" x14ac:dyDescent="0.25">
      <c r="C262" t="s">
        <v>1732</v>
      </c>
      <c r="D262" t="s">
        <v>1733</v>
      </c>
      <c r="E262" t="s">
        <v>17</v>
      </c>
      <c r="F262" s="8">
        <v>299</v>
      </c>
      <c r="G262" s="8" t="str">
        <f>IF(Table1[[#This Row],[actual_price]]&lt;200,"#200",IF(H261&lt;=500,"#200-#500","&gt;#500"))</f>
        <v>&gt;#500</v>
      </c>
      <c r="H262" s="8">
        <v>700</v>
      </c>
      <c r="I262" s="1">
        <v>0.56999999999999995</v>
      </c>
      <c r="J262">
        <v>4.4000000000000004</v>
      </c>
      <c r="K262" s="3">
        <v>8714</v>
      </c>
      <c r="L262" t="s">
        <v>12330</v>
      </c>
      <c r="M262" t="s">
        <v>1734</v>
      </c>
      <c r="N262" t="s">
        <v>1735</v>
      </c>
      <c r="O262" t="s">
        <v>1736</v>
      </c>
      <c r="P262" t="s">
        <v>1737</v>
      </c>
      <c r="Q262" t="s">
        <v>1738</v>
      </c>
      <c r="R262" s="4" t="s">
        <v>24</v>
      </c>
      <c r="S262" t="s">
        <v>1739</v>
      </c>
      <c r="T262" t="str">
        <f>IF(Table1[[#This Row],[discount_percentage]]&gt;=0.5,"yes","no")</f>
        <v>yes</v>
      </c>
      <c r="U262">
        <f>MROUND(Table1[[#This Row],[rating]],0.5)</f>
        <v>4.5</v>
      </c>
      <c r="V262" s="7">
        <f>Table1[[#This Row],[actual_price]]*Table1[[#This Row],[rating_count]]</f>
        <v>6099800</v>
      </c>
      <c r="W262" t="e" cm="1">
        <f t="array" ref="W262">IF(Table1[[#This Row],[actual_price]]&lt;200,"#200",if)</f>
        <v>#NAME?</v>
      </c>
      <c r="X262" t="str">
        <f>IF(Table1[[#This Row],[rating_count]]&lt;1000,"yes","no")</f>
        <v>no</v>
      </c>
      <c r="Y262" s="7">
        <f>K263*Table1[[#This Row],[rating_count]]</f>
        <v>92159264</v>
      </c>
    </row>
    <row r="263" spans="3:25" x14ac:dyDescent="0.25">
      <c r="C263" t="s">
        <v>1740</v>
      </c>
      <c r="D263" t="s">
        <v>11550</v>
      </c>
      <c r="E263" t="s">
        <v>17</v>
      </c>
      <c r="F263" s="8">
        <v>325</v>
      </c>
      <c r="G263" s="8" t="str">
        <f>IF(Table1[[#This Row],[actual_price]]&lt;200,"#200",IF(H262&lt;=500,"#200-#500","&gt;#500"))</f>
        <v>&gt;#500</v>
      </c>
      <c r="H263" s="8">
        <v>1099</v>
      </c>
      <c r="I263" s="1">
        <v>0.7</v>
      </c>
      <c r="J263">
        <v>4.2</v>
      </c>
      <c r="K263" s="3">
        <v>10576</v>
      </c>
      <c r="L263" t="s">
        <v>1741</v>
      </c>
      <c r="M263" t="s">
        <v>628</v>
      </c>
      <c r="N263" t="s">
        <v>629</v>
      </c>
      <c r="O263" t="s">
        <v>630</v>
      </c>
      <c r="P263" t="s">
        <v>631</v>
      </c>
      <c r="Q263" t="s">
        <v>632</v>
      </c>
      <c r="R263" s="4" t="s">
        <v>24</v>
      </c>
      <c r="S263" t="s">
        <v>1742</v>
      </c>
      <c r="T263" t="str">
        <f>IF(Table1[[#This Row],[discount_percentage]]&gt;=0.5,"yes","no")</f>
        <v>yes</v>
      </c>
      <c r="U263">
        <f>MROUND(Table1[[#This Row],[rating]],0.5)</f>
        <v>4</v>
      </c>
      <c r="V263" s="7">
        <f>Table1[[#This Row],[actual_price]]*Table1[[#This Row],[rating_count]]</f>
        <v>11623024</v>
      </c>
      <c r="W263" t="e" cm="1">
        <f t="array" ref="W263">IF(Table1[[#This Row],[actual_price]]&lt;200,"#200",if)</f>
        <v>#NAME?</v>
      </c>
      <c r="X263" t="str">
        <f>IF(Table1[[#This Row],[rating_count]]&lt;1000,"yes","no")</f>
        <v>no</v>
      </c>
      <c r="Y263" s="7">
        <f>K264*Table1[[#This Row],[rating_count]]</f>
        <v>77395168</v>
      </c>
    </row>
    <row r="264" spans="3:25" x14ac:dyDescent="0.25">
      <c r="C264" t="s">
        <v>1743</v>
      </c>
      <c r="D264" t="s">
        <v>11551</v>
      </c>
      <c r="E264" t="s">
        <v>17</v>
      </c>
      <c r="F264" s="8">
        <v>1299</v>
      </c>
      <c r="G264" s="8" t="str">
        <f>IF(Table1[[#This Row],[actual_price]]&lt;200,"#200",IF(H263&lt;=500,"#200-#500","&gt;#500"))</f>
        <v>&gt;#500</v>
      </c>
      <c r="H264" s="8">
        <v>1999</v>
      </c>
      <c r="I264" s="1">
        <v>0.35</v>
      </c>
      <c r="J264">
        <v>4.4000000000000004</v>
      </c>
      <c r="K264" s="3">
        <v>7318</v>
      </c>
      <c r="L264" t="s">
        <v>1744</v>
      </c>
      <c r="M264" t="s">
        <v>1317</v>
      </c>
      <c r="N264" t="s">
        <v>1318</v>
      </c>
      <c r="O264" t="s">
        <v>1319</v>
      </c>
      <c r="P264" t="s">
        <v>1320</v>
      </c>
      <c r="Q264" t="s">
        <v>1321</v>
      </c>
      <c r="R264" s="4" t="s">
        <v>24</v>
      </c>
      <c r="S264" t="s">
        <v>1745</v>
      </c>
      <c r="T264" t="str">
        <f>IF(Table1[[#This Row],[discount_percentage]]&gt;=0.5,"yes","no")</f>
        <v>no</v>
      </c>
      <c r="U264">
        <f>MROUND(Table1[[#This Row],[rating]],0.5)</f>
        <v>4.5</v>
      </c>
      <c r="V264" s="7">
        <f>Table1[[#This Row],[actual_price]]*Table1[[#This Row],[rating_count]]</f>
        <v>14628682</v>
      </c>
      <c r="W264" t="e" cm="1">
        <f t="array" ref="W264">IF(Table1[[#This Row],[actual_price]]&lt;200,"#200",if)</f>
        <v>#NAME?</v>
      </c>
      <c r="X264" t="str">
        <f>IF(Table1[[#This Row],[rating_count]]&lt;1000,"yes","no")</f>
        <v>no</v>
      </c>
      <c r="Y264" s="7">
        <f>K265*Table1[[#This Row],[rating_count]]</f>
        <v>753754</v>
      </c>
    </row>
    <row r="265" spans="3:25" x14ac:dyDescent="0.25">
      <c r="C265" t="s">
        <v>1746</v>
      </c>
      <c r="D265" t="s">
        <v>11552</v>
      </c>
      <c r="E265" t="s">
        <v>17</v>
      </c>
      <c r="F265" s="8">
        <v>790</v>
      </c>
      <c r="G265" s="8" t="str">
        <f>IF(Table1[[#This Row],[actual_price]]&lt;200,"#200",IF(H264&lt;=500,"#200-#500","&gt;#500"))</f>
        <v>&gt;#500</v>
      </c>
      <c r="H265" s="8">
        <v>1999</v>
      </c>
      <c r="I265" s="1">
        <v>0.6</v>
      </c>
      <c r="J265">
        <v>3</v>
      </c>
      <c r="K265" s="3">
        <v>103</v>
      </c>
      <c r="L265" t="s">
        <v>1747</v>
      </c>
      <c r="M265" t="s">
        <v>1748</v>
      </c>
      <c r="N265" t="s">
        <v>1749</v>
      </c>
      <c r="O265" t="s">
        <v>1750</v>
      </c>
      <c r="P265" t="s">
        <v>1751</v>
      </c>
      <c r="Q265" t="s">
        <v>1752</v>
      </c>
      <c r="R265" s="4" t="s">
        <v>24</v>
      </c>
      <c r="S265" t="s">
        <v>1753</v>
      </c>
      <c r="T265" t="str">
        <f>IF(Table1[[#This Row],[discount_percentage]]&gt;=0.5,"yes","no")</f>
        <v>yes</v>
      </c>
      <c r="U265">
        <f>MROUND(Table1[[#This Row],[rating]],0.5)</f>
        <v>3</v>
      </c>
      <c r="V265" s="7">
        <f>Table1[[#This Row],[actual_price]]*Table1[[#This Row],[rating_count]]</f>
        <v>205897</v>
      </c>
      <c r="W265" t="e" cm="1">
        <f t="array" ref="W265">IF(Table1[[#This Row],[actual_price]]&lt;200,"#200",if)</f>
        <v>#NAME?</v>
      </c>
      <c r="X265" t="str">
        <f>IF(Table1[[#This Row],[rating_count]]&lt;1000,"yes","no")</f>
        <v>yes</v>
      </c>
      <c r="Y265" s="7">
        <f>K266*Table1[[#This Row],[rating_count]]</f>
        <v>23072</v>
      </c>
    </row>
    <row r="266" spans="3:25" x14ac:dyDescent="0.25">
      <c r="C266" t="s">
        <v>1754</v>
      </c>
      <c r="D266" t="s">
        <v>1755</v>
      </c>
      <c r="E266" t="s">
        <v>17</v>
      </c>
      <c r="F266" s="8">
        <v>4699</v>
      </c>
      <c r="G266" s="8" t="str">
        <f>IF(Table1[[#This Row],[actual_price]]&lt;200,"#200",IF(H265&lt;=500,"#200-#500","&gt;#500"))</f>
        <v>&gt;#500</v>
      </c>
      <c r="H266" s="8">
        <v>4699</v>
      </c>
      <c r="I266" s="1">
        <v>0</v>
      </c>
      <c r="J266">
        <v>4.5</v>
      </c>
      <c r="K266" s="3">
        <v>224</v>
      </c>
      <c r="L266" t="s">
        <v>1757</v>
      </c>
      <c r="M266" t="s">
        <v>1758</v>
      </c>
      <c r="N266" t="s">
        <v>1759</v>
      </c>
      <c r="O266" t="s">
        <v>1760</v>
      </c>
      <c r="P266" t="s">
        <v>1761</v>
      </c>
      <c r="Q266" t="s">
        <v>1762</v>
      </c>
      <c r="R266" s="4" t="s">
        <v>24</v>
      </c>
      <c r="S266" t="s">
        <v>1763</v>
      </c>
      <c r="T266" t="str">
        <f>IF(Table1[[#This Row],[discount_percentage]]&gt;=0.5,"yes","no")</f>
        <v>no</v>
      </c>
      <c r="U266">
        <f>MROUND(Table1[[#This Row],[rating]],0.5)</f>
        <v>4.5</v>
      </c>
      <c r="V266" s="7">
        <f>Table1[[#This Row],[actual_price]]*Table1[[#This Row],[rating_count]]</f>
        <v>1052576</v>
      </c>
      <c r="W266" t="e" cm="1">
        <f t="array" ref="W266">IF(Table1[[#This Row],[actual_price]]&lt;200,"#200",if)</f>
        <v>#NAME?</v>
      </c>
      <c r="X266" t="str">
        <f>IF(Table1[[#This Row],[rating_count]]&lt;1000,"yes","no")</f>
        <v>yes</v>
      </c>
      <c r="Y266" s="7">
        <f>K267*Table1[[#This Row],[rating_count]]</f>
        <v>1053248</v>
      </c>
    </row>
    <row r="267" spans="3:25" x14ac:dyDescent="0.25">
      <c r="C267" t="s">
        <v>1764</v>
      </c>
      <c r="D267" t="s">
        <v>11553</v>
      </c>
      <c r="E267" t="s">
        <v>17</v>
      </c>
      <c r="F267" s="8">
        <v>18999</v>
      </c>
      <c r="G267" s="8" t="str">
        <f>IF(Table1[[#This Row],[actual_price]]&lt;200,"#200",IF(H266&lt;=500,"#200-#500","&gt;#500"))</f>
        <v>&gt;#500</v>
      </c>
      <c r="H267" s="8">
        <v>24990</v>
      </c>
      <c r="I267" s="1">
        <v>0.24</v>
      </c>
      <c r="J267">
        <v>4.3</v>
      </c>
      <c r="K267" s="3">
        <v>4702</v>
      </c>
      <c r="L267" t="s">
        <v>12331</v>
      </c>
      <c r="M267" t="s">
        <v>202</v>
      </c>
      <c r="N267" t="s">
        <v>203</v>
      </c>
      <c r="O267" t="s">
        <v>204</v>
      </c>
      <c r="P267" t="s">
        <v>205</v>
      </c>
      <c r="Q267" t="s">
        <v>11300</v>
      </c>
      <c r="R267" s="4" t="s">
        <v>24</v>
      </c>
      <c r="S267" t="s">
        <v>1765</v>
      </c>
      <c r="T267" t="str">
        <f>IF(Table1[[#This Row],[discount_percentage]]&gt;=0.5,"yes","no")</f>
        <v>no</v>
      </c>
      <c r="U267">
        <f>MROUND(Table1[[#This Row],[rating]],0.5)</f>
        <v>4.5</v>
      </c>
      <c r="V267" s="7">
        <f>Table1[[#This Row],[actual_price]]*Table1[[#This Row],[rating_count]]</f>
        <v>117502980</v>
      </c>
      <c r="W267" t="e" cm="1">
        <f t="array" ref="W267">IF(Table1[[#This Row],[actual_price]]&lt;200,"#200",if)</f>
        <v>#NAME?</v>
      </c>
      <c r="X267" t="str">
        <f>IF(Table1[[#This Row],[rating_count]]&lt;1000,"yes","no")</f>
        <v>no</v>
      </c>
      <c r="Y267" s="7">
        <f>K268*Table1[[#This Row],[rating_count]]</f>
        <v>399670</v>
      </c>
    </row>
    <row r="268" spans="3:25" x14ac:dyDescent="0.25">
      <c r="C268" t="s">
        <v>1766</v>
      </c>
      <c r="D268" t="s">
        <v>11554</v>
      </c>
      <c r="E268" t="s">
        <v>17</v>
      </c>
      <c r="F268" s="8">
        <v>199</v>
      </c>
      <c r="G268" s="8" t="str">
        <f>IF(Table1[[#This Row],[actual_price]]&lt;200,"#200",IF(H267&lt;=500,"#200-#500","&gt;#500"))</f>
        <v>&gt;#500</v>
      </c>
      <c r="H268" s="8">
        <v>999</v>
      </c>
      <c r="I268" s="1">
        <v>0.8</v>
      </c>
      <c r="J268">
        <v>4.2</v>
      </c>
      <c r="K268" s="3">
        <v>85</v>
      </c>
      <c r="L268" t="s">
        <v>1767</v>
      </c>
      <c r="M268" t="s">
        <v>1768</v>
      </c>
      <c r="N268" t="s">
        <v>1769</v>
      </c>
      <c r="O268" t="s">
        <v>1770</v>
      </c>
      <c r="P268" t="s">
        <v>1771</v>
      </c>
      <c r="Q268" t="s">
        <v>1772</v>
      </c>
      <c r="R268" s="4" t="s">
        <v>24</v>
      </c>
      <c r="S268" t="s">
        <v>1773</v>
      </c>
      <c r="T268" t="str">
        <f>IF(Table1[[#This Row],[discount_percentage]]&gt;=0.5,"yes","no")</f>
        <v>yes</v>
      </c>
      <c r="U268">
        <f>MROUND(Table1[[#This Row],[rating]],0.5)</f>
        <v>4</v>
      </c>
      <c r="V268" s="7">
        <f>Table1[[#This Row],[actual_price]]*Table1[[#This Row],[rating_count]]</f>
        <v>84915</v>
      </c>
      <c r="W268" t="e" cm="1">
        <f t="array" ref="W268">IF(Table1[[#This Row],[actual_price]]&lt;200,"#200",if)</f>
        <v>#NAME?</v>
      </c>
      <c r="X268" t="str">
        <f>IF(Table1[[#This Row],[rating_count]]&lt;1000,"yes","no")</f>
        <v>yes</v>
      </c>
      <c r="Y268" s="7">
        <f>K269*Table1[[#This Row],[rating_count]]</f>
        <v>3049545</v>
      </c>
    </row>
    <row r="269" spans="3:25" x14ac:dyDescent="0.25">
      <c r="C269" t="s">
        <v>1774</v>
      </c>
      <c r="D269" t="s">
        <v>11555</v>
      </c>
      <c r="E269" t="s">
        <v>17</v>
      </c>
      <c r="F269" s="8">
        <v>269</v>
      </c>
      <c r="G269" s="8" t="str">
        <f>IF(Table1[[#This Row],[actual_price]]&lt;200,"#200",IF(H268&lt;=500,"#200-#500","&gt;#500"))</f>
        <v>&gt;#500</v>
      </c>
      <c r="H269" s="8">
        <v>650</v>
      </c>
      <c r="I269" s="1">
        <v>0.59</v>
      </c>
      <c r="J269">
        <v>4.4000000000000004</v>
      </c>
      <c r="K269" s="3">
        <v>35877</v>
      </c>
      <c r="L269" t="s">
        <v>12332</v>
      </c>
      <c r="M269" t="s">
        <v>1775</v>
      </c>
      <c r="N269" t="s">
        <v>1776</v>
      </c>
      <c r="O269" t="s">
        <v>1777</v>
      </c>
      <c r="P269" t="s">
        <v>1778</v>
      </c>
      <c r="Q269" t="s">
        <v>1779</v>
      </c>
      <c r="R269" s="4" t="s">
        <v>24</v>
      </c>
      <c r="S269" t="s">
        <v>1780</v>
      </c>
      <c r="T269" t="str">
        <f>IF(Table1[[#This Row],[discount_percentage]]&gt;=0.5,"yes","no")</f>
        <v>yes</v>
      </c>
      <c r="U269">
        <f>MROUND(Table1[[#This Row],[rating]],0.5)</f>
        <v>4.5</v>
      </c>
      <c r="V269" s="7">
        <f>Table1[[#This Row],[actual_price]]*Table1[[#This Row],[rating_count]]</f>
        <v>23320050</v>
      </c>
      <c r="W269" t="e" cm="1">
        <f t="array" ref="W269">IF(Table1[[#This Row],[actual_price]]&lt;200,"#200",if)</f>
        <v>#NAME?</v>
      </c>
      <c r="X269" t="str">
        <f>IF(Table1[[#This Row],[rating_count]]&lt;1000,"yes","no")</f>
        <v>no</v>
      </c>
      <c r="Y269" s="7">
        <f>K270*Table1[[#This Row],[rating_count]]</f>
        <v>32181669</v>
      </c>
    </row>
    <row r="270" spans="3:25" x14ac:dyDescent="0.25">
      <c r="C270" t="s">
        <v>1781</v>
      </c>
      <c r="D270" t="s">
        <v>1782</v>
      </c>
      <c r="E270" t="s">
        <v>17</v>
      </c>
      <c r="F270" s="8">
        <v>1990</v>
      </c>
      <c r="G270" s="8" t="str">
        <f>IF(Table1[[#This Row],[actual_price]]&lt;200,"#200",IF(H269&lt;=500,"#200-#500","&gt;#500"))</f>
        <v>&gt;#500</v>
      </c>
      <c r="H270" s="8">
        <v>3100</v>
      </c>
      <c r="I270" s="1">
        <v>0.36</v>
      </c>
      <c r="J270">
        <v>4</v>
      </c>
      <c r="K270" s="3">
        <v>897</v>
      </c>
      <c r="L270" t="s">
        <v>12333</v>
      </c>
      <c r="M270" t="s">
        <v>1784</v>
      </c>
      <c r="N270" t="s">
        <v>1785</v>
      </c>
      <c r="O270" t="s">
        <v>1786</v>
      </c>
      <c r="P270" t="s">
        <v>1787</v>
      </c>
      <c r="Q270" t="s">
        <v>1788</v>
      </c>
      <c r="R270" s="4" t="s">
        <v>24</v>
      </c>
      <c r="S270" t="s">
        <v>1789</v>
      </c>
      <c r="T270" t="str">
        <f>IF(Table1[[#This Row],[discount_percentage]]&gt;=0.5,"yes","no")</f>
        <v>no</v>
      </c>
      <c r="U270">
        <f>MROUND(Table1[[#This Row],[rating]],0.5)</f>
        <v>4</v>
      </c>
      <c r="V270" s="7">
        <f>Table1[[#This Row],[actual_price]]*Table1[[#This Row],[rating_count]]</f>
        <v>2780700</v>
      </c>
      <c r="W270" t="e" cm="1">
        <f t="array" ref="W270">IF(Table1[[#This Row],[actual_price]]&lt;200,"#200",if)</f>
        <v>#NAME?</v>
      </c>
      <c r="X270" t="str">
        <f>IF(Table1[[#This Row],[rating_count]]&lt;1000,"yes","no")</f>
        <v>yes</v>
      </c>
      <c r="Y270" s="7">
        <f>K271*Table1[[#This Row],[rating_count]]</f>
        <v>252954</v>
      </c>
    </row>
    <row r="271" spans="3:25" x14ac:dyDescent="0.25">
      <c r="C271" t="s">
        <v>1790</v>
      </c>
      <c r="D271" t="s">
        <v>1791</v>
      </c>
      <c r="E271" t="s">
        <v>17</v>
      </c>
      <c r="F271" s="8">
        <v>2299</v>
      </c>
      <c r="G271" s="8" t="str">
        <f>IF(Table1[[#This Row],[actual_price]]&lt;200,"#200",IF(H270&lt;=500,"#200-#500","&gt;#500"))</f>
        <v>&gt;#500</v>
      </c>
      <c r="H271" s="8">
        <v>3999</v>
      </c>
      <c r="I271" s="1">
        <v>0.43</v>
      </c>
      <c r="J271">
        <v>3.8</v>
      </c>
      <c r="K271" s="3">
        <v>282</v>
      </c>
      <c r="L271" t="s">
        <v>1793</v>
      </c>
      <c r="M271" t="s">
        <v>1794</v>
      </c>
      <c r="N271" t="s">
        <v>1795</v>
      </c>
      <c r="O271" t="s">
        <v>1796</v>
      </c>
      <c r="P271" t="s">
        <v>1797</v>
      </c>
      <c r="Q271" t="s">
        <v>1798</v>
      </c>
      <c r="R271" s="4" t="s">
        <v>24</v>
      </c>
      <c r="S271" t="s">
        <v>1799</v>
      </c>
      <c r="T271" t="str">
        <f>IF(Table1[[#This Row],[discount_percentage]]&gt;=0.5,"yes","no")</f>
        <v>no</v>
      </c>
      <c r="U271">
        <f>MROUND(Table1[[#This Row],[rating]],0.5)</f>
        <v>4</v>
      </c>
      <c r="V271" s="7">
        <f>Table1[[#This Row],[actual_price]]*Table1[[#This Row],[rating_count]]</f>
        <v>1127718</v>
      </c>
      <c r="W271" t="e" cm="1">
        <f t="array" ref="W271">IF(Table1[[#This Row],[actual_price]]&lt;200,"#200",if)</f>
        <v>#NAME?</v>
      </c>
      <c r="X271" t="str">
        <f>IF(Table1[[#This Row],[rating_count]]&lt;1000,"yes","no")</f>
        <v>yes</v>
      </c>
      <c r="Y271" s="7">
        <f>K272*Table1[[#This Row],[rating_count]]</f>
        <v>454302</v>
      </c>
    </row>
    <row r="272" spans="3:25" x14ac:dyDescent="0.25">
      <c r="C272" t="s">
        <v>1800</v>
      </c>
      <c r="D272" t="s">
        <v>11556</v>
      </c>
      <c r="E272" t="s">
        <v>17</v>
      </c>
      <c r="F272" s="8">
        <v>35999</v>
      </c>
      <c r="G272" s="8" t="str">
        <f>IF(Table1[[#This Row],[actual_price]]&lt;200,"#200",IF(H271&lt;=500,"#200-#500","&gt;#500"))</f>
        <v>&gt;#500</v>
      </c>
      <c r="H272" s="8">
        <v>49990</v>
      </c>
      <c r="I272" s="1">
        <v>0.28000000000000003</v>
      </c>
      <c r="J272">
        <v>4.3</v>
      </c>
      <c r="K272" s="3">
        <v>1611</v>
      </c>
      <c r="L272" t="s">
        <v>12334</v>
      </c>
      <c r="M272" t="s">
        <v>1155</v>
      </c>
      <c r="N272" t="s">
        <v>1156</v>
      </c>
      <c r="O272" t="s">
        <v>1157</v>
      </c>
      <c r="P272" t="s">
        <v>1158</v>
      </c>
      <c r="Q272" t="s">
        <v>1159</v>
      </c>
      <c r="R272" s="4" t="s">
        <v>24</v>
      </c>
      <c r="S272" t="s">
        <v>1801</v>
      </c>
      <c r="T272" t="str">
        <f>IF(Table1[[#This Row],[discount_percentage]]&gt;=0.5,"yes","no")</f>
        <v>no</v>
      </c>
      <c r="U272">
        <f>MROUND(Table1[[#This Row],[rating]],0.5)</f>
        <v>4.5</v>
      </c>
      <c r="V272" s="7">
        <f>Table1[[#This Row],[actual_price]]*Table1[[#This Row],[rating_count]]</f>
        <v>80533890</v>
      </c>
      <c r="W272" t="e" cm="1">
        <f t="array" ref="W272">IF(Table1[[#This Row],[actual_price]]&lt;200,"#200",if)</f>
        <v>#NAME?</v>
      </c>
      <c r="X272" t="str">
        <f>IF(Table1[[#This Row],[rating_count]]&lt;1000,"yes","no")</f>
        <v>no</v>
      </c>
      <c r="Y272" s="7">
        <f>K273*Table1[[#This Row],[rating_count]]</f>
        <v>826443</v>
      </c>
    </row>
    <row r="273" spans="3:25" x14ac:dyDescent="0.25">
      <c r="C273" t="s">
        <v>1802</v>
      </c>
      <c r="D273" t="s">
        <v>11557</v>
      </c>
      <c r="E273" t="s">
        <v>17</v>
      </c>
      <c r="F273" s="8">
        <v>349</v>
      </c>
      <c r="G273" s="8" t="str">
        <f>IF(Table1[[#This Row],[actual_price]]&lt;200,"#200",IF(H272&lt;=500,"#200-#500","&gt;#500"))</f>
        <v>&gt;#500</v>
      </c>
      <c r="H273" s="8">
        <v>999</v>
      </c>
      <c r="I273" s="1">
        <v>0.65</v>
      </c>
      <c r="J273">
        <v>4.2</v>
      </c>
      <c r="K273" s="3">
        <v>513</v>
      </c>
      <c r="L273" t="s">
        <v>12335</v>
      </c>
      <c r="M273" t="s">
        <v>1803</v>
      </c>
      <c r="N273" t="s">
        <v>1804</v>
      </c>
      <c r="O273" t="s">
        <v>1805</v>
      </c>
      <c r="P273" t="s">
        <v>1806</v>
      </c>
      <c r="Q273" t="s">
        <v>1807</v>
      </c>
      <c r="R273" s="4" t="s">
        <v>24</v>
      </c>
      <c r="S273" t="s">
        <v>1808</v>
      </c>
      <c r="T273" t="str">
        <f>IF(Table1[[#This Row],[discount_percentage]]&gt;=0.5,"yes","no")</f>
        <v>yes</v>
      </c>
      <c r="U273">
        <f>MROUND(Table1[[#This Row],[rating]],0.5)</f>
        <v>4</v>
      </c>
      <c r="V273" s="7">
        <f>Table1[[#This Row],[actual_price]]*Table1[[#This Row],[rating_count]]</f>
        <v>512487</v>
      </c>
      <c r="W273" t="e" cm="1">
        <f t="array" ref="W273">IF(Table1[[#This Row],[actual_price]]&lt;200,"#200",if)</f>
        <v>#NAME?</v>
      </c>
      <c r="X273" t="str">
        <f>IF(Table1[[#This Row],[rating_count]]&lt;1000,"yes","no")</f>
        <v>yes</v>
      </c>
      <c r="Y273" s="7">
        <f>K274*Table1[[#This Row],[rating_count]]</f>
        <v>536085</v>
      </c>
    </row>
    <row r="274" spans="3:25" x14ac:dyDescent="0.25">
      <c r="C274" t="s">
        <v>1809</v>
      </c>
      <c r="D274" t="s">
        <v>11558</v>
      </c>
      <c r="E274" t="s">
        <v>17</v>
      </c>
      <c r="F274" s="8">
        <v>719</v>
      </c>
      <c r="G274" s="8" t="str">
        <f>IF(Table1[[#This Row],[actual_price]]&lt;200,"#200",IF(H273&lt;=500,"#200-#500","&gt;#500"))</f>
        <v>&gt;#500</v>
      </c>
      <c r="H274" s="8">
        <v>1499</v>
      </c>
      <c r="I274" s="1">
        <v>0.52</v>
      </c>
      <c r="J274">
        <v>4.0999999999999996</v>
      </c>
      <c r="K274" s="3">
        <v>1045</v>
      </c>
      <c r="L274" t="s">
        <v>12336</v>
      </c>
      <c r="M274" t="s">
        <v>713</v>
      </c>
      <c r="N274" t="s">
        <v>714</v>
      </c>
      <c r="O274" t="s">
        <v>715</v>
      </c>
      <c r="P274" t="s">
        <v>716</v>
      </c>
      <c r="Q274" t="s">
        <v>717</v>
      </c>
      <c r="R274" s="4" t="s">
        <v>24</v>
      </c>
      <c r="S274" t="s">
        <v>1810</v>
      </c>
      <c r="T274" t="str">
        <f>IF(Table1[[#This Row],[discount_percentage]]&gt;=0.5,"yes","no")</f>
        <v>yes</v>
      </c>
      <c r="U274">
        <f>MROUND(Table1[[#This Row],[rating]],0.5)</f>
        <v>4</v>
      </c>
      <c r="V274" s="7">
        <f>Table1[[#This Row],[actual_price]]*Table1[[#This Row],[rating_count]]</f>
        <v>1566455</v>
      </c>
      <c r="W274" t="e" cm="1">
        <f t="array" ref="W274">IF(Table1[[#This Row],[actual_price]]&lt;200,"#200",if)</f>
        <v>#NAME?</v>
      </c>
      <c r="X274" t="str">
        <f>IF(Table1[[#This Row],[rating_count]]&lt;1000,"yes","no")</f>
        <v>no</v>
      </c>
      <c r="Y274" s="7">
        <f>K275*Table1[[#This Row],[rating_count]]</f>
        <v>6632615</v>
      </c>
    </row>
    <row r="275" spans="3:25" x14ac:dyDescent="0.25">
      <c r="C275" t="s">
        <v>1811</v>
      </c>
      <c r="D275" t="s">
        <v>11559</v>
      </c>
      <c r="E275" t="s">
        <v>17</v>
      </c>
      <c r="F275" s="8">
        <v>8999</v>
      </c>
      <c r="G275" s="8" t="str">
        <f>IF(Table1[[#This Row],[actual_price]]&lt;200,"#200",IF(H274&lt;=500,"#200-#500","&gt;#500"))</f>
        <v>&gt;#500</v>
      </c>
      <c r="H275" s="8">
        <v>18999</v>
      </c>
      <c r="I275" s="1">
        <v>0.53</v>
      </c>
      <c r="J275">
        <v>4</v>
      </c>
      <c r="K275" s="3">
        <v>6347</v>
      </c>
      <c r="L275" t="s">
        <v>12337</v>
      </c>
      <c r="M275" t="s">
        <v>1812</v>
      </c>
      <c r="N275" t="s">
        <v>1813</v>
      </c>
      <c r="O275" t="s">
        <v>1814</v>
      </c>
      <c r="P275" t="s">
        <v>1815</v>
      </c>
      <c r="Q275" t="s">
        <v>1816</v>
      </c>
      <c r="R275" s="4" t="s">
        <v>24</v>
      </c>
      <c r="S275" t="s">
        <v>1817</v>
      </c>
      <c r="T275" t="str">
        <f>IF(Table1[[#This Row],[discount_percentage]]&gt;=0.5,"yes","no")</f>
        <v>yes</v>
      </c>
      <c r="U275">
        <f>MROUND(Table1[[#This Row],[rating]],0.5)</f>
        <v>4</v>
      </c>
      <c r="V275" s="7">
        <f>Table1[[#This Row],[actual_price]]*Table1[[#This Row],[rating_count]]</f>
        <v>120586653</v>
      </c>
      <c r="W275" t="e" cm="1">
        <f t="array" ref="W275">IF(Table1[[#This Row],[actual_price]]&lt;200,"#200",if)</f>
        <v>#NAME?</v>
      </c>
      <c r="X275" t="str">
        <f>IF(Table1[[#This Row],[rating_count]]&lt;1000,"yes","no")</f>
        <v>no</v>
      </c>
      <c r="Y275" s="7">
        <f>K276*Table1[[#This Row],[rating_count]]</f>
        <v>20945100</v>
      </c>
    </row>
    <row r="276" spans="3:25" x14ac:dyDescent="0.25">
      <c r="C276" t="s">
        <v>1818</v>
      </c>
      <c r="D276" t="s">
        <v>1819</v>
      </c>
      <c r="E276" t="s">
        <v>17</v>
      </c>
      <c r="F276" s="8">
        <v>917</v>
      </c>
      <c r="G276" s="8" t="str">
        <f>IF(Table1[[#This Row],[actual_price]]&lt;200,"#200",IF(H275&lt;=500,"#200-#500","&gt;#500"))</f>
        <v>&gt;#500</v>
      </c>
      <c r="H276" s="8">
        <v>2299</v>
      </c>
      <c r="I276" s="1">
        <v>0.6</v>
      </c>
      <c r="J276">
        <v>4.2</v>
      </c>
      <c r="K276" s="3">
        <v>3300</v>
      </c>
      <c r="L276" t="s">
        <v>12338</v>
      </c>
      <c r="M276" t="s">
        <v>1820</v>
      </c>
      <c r="N276" t="s">
        <v>1821</v>
      </c>
      <c r="O276" t="s">
        <v>1822</v>
      </c>
      <c r="P276" t="s">
        <v>1823</v>
      </c>
      <c r="Q276" t="s">
        <v>1824</v>
      </c>
      <c r="R276" s="4" t="s">
        <v>24</v>
      </c>
      <c r="S276" t="s">
        <v>1825</v>
      </c>
      <c r="T276" t="str">
        <f>IF(Table1[[#This Row],[discount_percentage]]&gt;=0.5,"yes","no")</f>
        <v>yes</v>
      </c>
      <c r="U276">
        <f>MROUND(Table1[[#This Row],[rating]],0.5)</f>
        <v>4</v>
      </c>
      <c r="V276" s="7">
        <f>Table1[[#This Row],[actual_price]]*Table1[[#This Row],[rating_count]]</f>
        <v>7586700</v>
      </c>
      <c r="W276" t="e" cm="1">
        <f t="array" ref="W276">IF(Table1[[#This Row],[actual_price]]&lt;200,"#200",if)</f>
        <v>#NAME?</v>
      </c>
      <c r="X276" t="str">
        <f>IF(Table1[[#This Row],[rating_count]]&lt;1000,"yes","no")</f>
        <v>no</v>
      </c>
      <c r="Y276" s="7">
        <f>K277*Table1[[#This Row],[rating_count]]</f>
        <v>75900</v>
      </c>
    </row>
    <row r="277" spans="3:25" x14ac:dyDescent="0.25">
      <c r="C277" t="s">
        <v>1826</v>
      </c>
      <c r="D277" t="s">
        <v>11560</v>
      </c>
      <c r="E277" t="s">
        <v>17</v>
      </c>
      <c r="F277" s="8">
        <v>399</v>
      </c>
      <c r="G277" s="8" t="str">
        <f>IF(Table1[[#This Row],[actual_price]]&lt;200,"#200",IF(H276&lt;=500,"#200-#500","&gt;#500"))</f>
        <v>&gt;#500</v>
      </c>
      <c r="H277" s="8">
        <v>999</v>
      </c>
      <c r="I277" s="1">
        <v>0.6</v>
      </c>
      <c r="J277">
        <v>3.3</v>
      </c>
      <c r="K277" s="3">
        <v>23</v>
      </c>
      <c r="L277" t="s">
        <v>1827</v>
      </c>
      <c r="M277" t="s">
        <v>1828</v>
      </c>
      <c r="N277" t="s">
        <v>1829</v>
      </c>
      <c r="O277" t="s">
        <v>1830</v>
      </c>
      <c r="P277" t="s">
        <v>1831</v>
      </c>
      <c r="Q277" t="s">
        <v>1832</v>
      </c>
      <c r="R277" s="4" t="s">
        <v>24</v>
      </c>
      <c r="S277" t="s">
        <v>1833</v>
      </c>
      <c r="T277" t="str">
        <f>IF(Table1[[#This Row],[discount_percentage]]&gt;=0.5,"yes","no")</f>
        <v>yes</v>
      </c>
      <c r="U277">
        <f>MROUND(Table1[[#This Row],[rating]],0.5)</f>
        <v>3.5</v>
      </c>
      <c r="V277" s="7">
        <f>Table1[[#This Row],[actual_price]]*Table1[[#This Row],[rating_count]]</f>
        <v>22977</v>
      </c>
      <c r="W277" t="e" cm="1">
        <f t="array" ref="W277">IF(Table1[[#This Row],[actual_price]]&lt;200,"#200",if)</f>
        <v>#NAME?</v>
      </c>
      <c r="X277" t="str">
        <f>IF(Table1[[#This Row],[rating_count]]&lt;1000,"yes","no")</f>
        <v>yes</v>
      </c>
      <c r="Y277" s="7">
        <f>K278*Table1[[#This Row],[rating_count]]</f>
        <v>163507</v>
      </c>
    </row>
    <row r="278" spans="3:25" x14ac:dyDescent="0.25">
      <c r="C278" t="s">
        <v>1834</v>
      </c>
      <c r="D278" t="s">
        <v>11561</v>
      </c>
      <c r="E278" t="s">
        <v>17</v>
      </c>
      <c r="F278" s="8">
        <v>45999</v>
      </c>
      <c r="G278" s="8" t="str">
        <f>IF(Table1[[#This Row],[actual_price]]&lt;200,"#200",IF(H277&lt;=500,"#200-#500","&gt;#500"))</f>
        <v>&gt;#500</v>
      </c>
      <c r="H278" s="8">
        <v>69900</v>
      </c>
      <c r="I278" s="1">
        <v>0.34</v>
      </c>
      <c r="J278">
        <v>4.3</v>
      </c>
      <c r="K278" s="3">
        <v>7109</v>
      </c>
      <c r="L278" t="s">
        <v>12339</v>
      </c>
      <c r="M278" t="s">
        <v>461</v>
      </c>
      <c r="N278" t="s">
        <v>462</v>
      </c>
      <c r="O278" t="s">
        <v>463</v>
      </c>
      <c r="P278" t="s">
        <v>464</v>
      </c>
      <c r="Q278" t="s">
        <v>465</v>
      </c>
      <c r="R278" s="4" t="s">
        <v>24</v>
      </c>
      <c r="S278" t="s">
        <v>1835</v>
      </c>
      <c r="T278" t="str">
        <f>IF(Table1[[#This Row],[discount_percentage]]&gt;=0.5,"yes","no")</f>
        <v>no</v>
      </c>
      <c r="U278">
        <f>MROUND(Table1[[#This Row],[rating]],0.5)</f>
        <v>4.5</v>
      </c>
      <c r="V278" s="7">
        <f>Table1[[#This Row],[actual_price]]*Table1[[#This Row],[rating_count]]</f>
        <v>496919100</v>
      </c>
      <c r="W278" t="e" cm="1">
        <f t="array" ref="W278">IF(Table1[[#This Row],[actual_price]]&lt;200,"#200",if)</f>
        <v>#NAME?</v>
      </c>
      <c r="X278" t="str">
        <f>IF(Table1[[#This Row],[rating_count]]&lt;1000,"yes","no")</f>
        <v>no</v>
      </c>
      <c r="Y278" s="7">
        <f>K279*Table1[[#This Row],[rating_count]]</f>
        <v>362559</v>
      </c>
    </row>
    <row r="279" spans="3:25" x14ac:dyDescent="0.25">
      <c r="C279" t="s">
        <v>1836</v>
      </c>
      <c r="D279" t="s">
        <v>1837</v>
      </c>
      <c r="E279" t="s">
        <v>17</v>
      </c>
      <c r="F279" s="8">
        <v>119</v>
      </c>
      <c r="G279" s="8" t="str">
        <f>IF(Table1[[#This Row],[actual_price]]&lt;200,"#200",IF(H278&lt;=500,"#200-#500","&gt;#500"))</f>
        <v>&gt;#500</v>
      </c>
      <c r="H279" s="8">
        <v>299</v>
      </c>
      <c r="I279" s="1">
        <v>0.6</v>
      </c>
      <c r="J279">
        <v>3.8</v>
      </c>
      <c r="K279" s="3">
        <v>51</v>
      </c>
      <c r="L279" t="s">
        <v>12340</v>
      </c>
      <c r="M279" t="s">
        <v>1838</v>
      </c>
      <c r="N279" t="s">
        <v>1839</v>
      </c>
      <c r="O279" t="s">
        <v>1840</v>
      </c>
      <c r="P279" t="s">
        <v>1841</v>
      </c>
      <c r="Q279" t="s">
        <v>1842</v>
      </c>
      <c r="R279" s="4" t="s">
        <v>24</v>
      </c>
      <c r="S279" t="s">
        <v>1843</v>
      </c>
      <c r="T279" t="str">
        <f>IF(Table1[[#This Row],[discount_percentage]]&gt;=0.5,"yes","no")</f>
        <v>yes</v>
      </c>
      <c r="U279">
        <f>MROUND(Table1[[#This Row],[rating]],0.5)</f>
        <v>4</v>
      </c>
      <c r="V279" s="7">
        <f>Table1[[#This Row],[actual_price]]*Table1[[#This Row],[rating_count]]</f>
        <v>15249</v>
      </c>
      <c r="W279" t="e" cm="1">
        <f t="array" ref="W279">IF(Table1[[#This Row],[actual_price]]&lt;200,"#200",if)</f>
        <v>#NAME?</v>
      </c>
      <c r="X279" t="str">
        <f>IF(Table1[[#This Row],[rating_count]]&lt;1000,"yes","no")</f>
        <v>yes</v>
      </c>
      <c r="Y279" s="7">
        <f>K280*Table1[[#This Row],[rating_count]]</f>
        <v>1674840</v>
      </c>
    </row>
    <row r="280" spans="3:25" x14ac:dyDescent="0.25">
      <c r="C280" t="s">
        <v>1844</v>
      </c>
      <c r="D280" t="s">
        <v>11562</v>
      </c>
      <c r="E280" t="s">
        <v>17</v>
      </c>
      <c r="F280" s="8">
        <v>21999</v>
      </c>
      <c r="G280" s="8" t="str">
        <f>IF(Table1[[#This Row],[actual_price]]&lt;200,"#200",IF(H279&lt;=500,"#200-#500","&gt;#500"))</f>
        <v>#200-#500</v>
      </c>
      <c r="H280" s="8">
        <v>29999</v>
      </c>
      <c r="I280" s="1">
        <v>0.27</v>
      </c>
      <c r="J280">
        <v>4.2</v>
      </c>
      <c r="K280" s="3">
        <v>32840</v>
      </c>
      <c r="L280" t="s">
        <v>12341</v>
      </c>
      <c r="M280" t="s">
        <v>145</v>
      </c>
      <c r="N280" t="s">
        <v>146</v>
      </c>
      <c r="O280" t="s">
        <v>147</v>
      </c>
      <c r="P280" t="s">
        <v>148</v>
      </c>
      <c r="Q280" t="s">
        <v>742</v>
      </c>
      <c r="R280" s="4" t="s">
        <v>24</v>
      </c>
      <c r="S280" t="s">
        <v>1845</v>
      </c>
      <c r="T280" t="str">
        <f>IF(Table1[[#This Row],[discount_percentage]]&gt;=0.5,"yes","no")</f>
        <v>no</v>
      </c>
      <c r="U280">
        <f>MROUND(Table1[[#This Row],[rating]],0.5)</f>
        <v>4</v>
      </c>
      <c r="V280" s="7">
        <f>Table1[[#This Row],[actual_price]]*Table1[[#This Row],[rating_count]]</f>
        <v>985167160</v>
      </c>
      <c r="W280" t="e" cm="1">
        <f t="array" ref="W280">IF(Table1[[#This Row],[actual_price]]&lt;200,"#200",if)</f>
        <v>#NAME?</v>
      </c>
      <c r="X280" t="str">
        <f>IF(Table1[[#This Row],[rating_count]]&lt;1000,"yes","no")</f>
        <v>no</v>
      </c>
      <c r="Y280" s="7">
        <f>K281*Table1[[#This Row],[rating_count]]</f>
        <v>23250720</v>
      </c>
    </row>
    <row r="281" spans="3:25" x14ac:dyDescent="0.25">
      <c r="C281" t="s">
        <v>1846</v>
      </c>
      <c r="D281" t="s">
        <v>11563</v>
      </c>
      <c r="E281" t="s">
        <v>17</v>
      </c>
      <c r="F281" s="8">
        <v>299</v>
      </c>
      <c r="G281" s="8" t="str">
        <f>IF(Table1[[#This Row],[actual_price]]&lt;200,"#200",IF(H280&lt;=500,"#200-#500","&gt;#500"))</f>
        <v>&gt;#500</v>
      </c>
      <c r="H281" s="8">
        <v>599</v>
      </c>
      <c r="I281" s="1">
        <v>0.5</v>
      </c>
      <c r="J281">
        <v>3.7</v>
      </c>
      <c r="K281" s="3">
        <v>708</v>
      </c>
      <c r="L281" t="s">
        <v>12342</v>
      </c>
      <c r="M281" t="s">
        <v>1847</v>
      </c>
      <c r="N281" t="s">
        <v>1848</v>
      </c>
      <c r="O281" t="s">
        <v>1849</v>
      </c>
      <c r="P281" t="s">
        <v>1850</v>
      </c>
      <c r="Q281" t="s">
        <v>1851</v>
      </c>
      <c r="R281" s="4" t="s">
        <v>24</v>
      </c>
      <c r="S281" t="s">
        <v>1852</v>
      </c>
      <c r="T281" t="str">
        <f>IF(Table1[[#This Row],[discount_percentage]]&gt;=0.5,"yes","no")</f>
        <v>yes</v>
      </c>
      <c r="U281">
        <f>MROUND(Table1[[#This Row],[rating]],0.5)</f>
        <v>3.5</v>
      </c>
      <c r="V281" s="7">
        <f>Table1[[#This Row],[actual_price]]*Table1[[#This Row],[rating_count]]</f>
        <v>424092</v>
      </c>
      <c r="W281" t="e" cm="1">
        <f t="array" ref="W281">IF(Table1[[#This Row],[actual_price]]&lt;200,"#200",if)</f>
        <v>#NAME?</v>
      </c>
      <c r="X281" t="str">
        <f>IF(Table1[[#This Row],[rating_count]]&lt;1000,"yes","no")</f>
        <v>yes</v>
      </c>
      <c r="Y281" s="7">
        <f>K282*Table1[[#This Row],[rating_count]]</f>
        <v>1173156</v>
      </c>
    </row>
    <row r="282" spans="3:25" x14ac:dyDescent="0.25">
      <c r="C282" t="s">
        <v>1853</v>
      </c>
      <c r="D282" t="s">
        <v>11564</v>
      </c>
      <c r="E282" t="s">
        <v>17</v>
      </c>
      <c r="F282" s="8">
        <v>21990</v>
      </c>
      <c r="G282" s="8" t="str">
        <f>IF(Table1[[#This Row],[actual_price]]&lt;200,"#200",IF(H281&lt;=500,"#200-#500","&gt;#500"))</f>
        <v>&gt;#500</v>
      </c>
      <c r="H282" s="8">
        <v>34990</v>
      </c>
      <c r="I282" s="1">
        <v>0.37</v>
      </c>
      <c r="J282">
        <v>4.3</v>
      </c>
      <c r="K282" s="3">
        <v>1657</v>
      </c>
      <c r="L282" t="s">
        <v>12343</v>
      </c>
      <c r="M282" t="s">
        <v>1854</v>
      </c>
      <c r="N282" t="s">
        <v>1855</v>
      </c>
      <c r="O282" t="s">
        <v>1856</v>
      </c>
      <c r="P282" t="s">
        <v>1857</v>
      </c>
      <c r="Q282" t="s">
        <v>1858</v>
      </c>
      <c r="R282" s="4" t="s">
        <v>24</v>
      </c>
      <c r="S282" t="s">
        <v>1859</v>
      </c>
      <c r="T282" t="str">
        <f>IF(Table1[[#This Row],[discount_percentage]]&gt;=0.5,"yes","no")</f>
        <v>no</v>
      </c>
      <c r="U282">
        <f>MROUND(Table1[[#This Row],[rating]],0.5)</f>
        <v>4.5</v>
      </c>
      <c r="V282" s="7">
        <f>Table1[[#This Row],[actual_price]]*Table1[[#This Row],[rating_count]]</f>
        <v>57978430</v>
      </c>
      <c r="W282" t="e" cm="1">
        <f t="array" ref="W282">IF(Table1[[#This Row],[actual_price]]&lt;200,"#200",if)</f>
        <v>#NAME?</v>
      </c>
      <c r="X282" t="str">
        <f>IF(Table1[[#This Row],[rating_count]]&lt;1000,"yes","no")</f>
        <v>no</v>
      </c>
      <c r="Y282" s="7">
        <f>K283*Table1[[#This Row],[rating_count]]</f>
        <v>866611</v>
      </c>
    </row>
    <row r="283" spans="3:25" x14ac:dyDescent="0.25">
      <c r="C283" t="s">
        <v>1860</v>
      </c>
      <c r="D283" t="s">
        <v>1861</v>
      </c>
      <c r="E283" t="s">
        <v>17</v>
      </c>
      <c r="F283" s="8">
        <v>417.44</v>
      </c>
      <c r="G283" s="8" t="str">
        <f>IF(Table1[[#This Row],[actual_price]]&lt;200,"#200",IF(H282&lt;=500,"#200-#500","&gt;#500"))</f>
        <v>&gt;#500</v>
      </c>
      <c r="H283" s="8">
        <v>670</v>
      </c>
      <c r="I283" s="1">
        <v>0.38</v>
      </c>
      <c r="J283">
        <v>3.9</v>
      </c>
      <c r="K283" s="3">
        <v>523</v>
      </c>
      <c r="L283" t="s">
        <v>1862</v>
      </c>
      <c r="M283" t="s">
        <v>1863</v>
      </c>
      <c r="N283" t="s">
        <v>1864</v>
      </c>
      <c r="O283" t="s">
        <v>1865</v>
      </c>
      <c r="P283" t="s">
        <v>1866</v>
      </c>
      <c r="Q283" t="s">
        <v>1867</v>
      </c>
      <c r="R283" s="4" t="s">
        <v>24</v>
      </c>
      <c r="S283" t="s">
        <v>1868</v>
      </c>
      <c r="T283" t="str">
        <f>IF(Table1[[#This Row],[discount_percentage]]&gt;=0.5,"yes","no")</f>
        <v>no</v>
      </c>
      <c r="U283">
        <f>MROUND(Table1[[#This Row],[rating]],0.5)</f>
        <v>4</v>
      </c>
      <c r="V283" s="7">
        <f>Table1[[#This Row],[actual_price]]*Table1[[#This Row],[rating_count]]</f>
        <v>350410</v>
      </c>
      <c r="W283" t="e" cm="1">
        <f t="array" ref="W283">IF(Table1[[#This Row],[actual_price]]&lt;200,"#200",if)</f>
        <v>#NAME?</v>
      </c>
      <c r="X283" t="str">
        <f>IF(Table1[[#This Row],[rating_count]]&lt;1000,"yes","no")</f>
        <v>yes</v>
      </c>
      <c r="Y283" s="7">
        <f>K284*Table1[[#This Row],[rating_count]]</f>
        <v>0</v>
      </c>
    </row>
    <row r="284" spans="3:25" x14ac:dyDescent="0.25">
      <c r="C284" t="s">
        <v>1869</v>
      </c>
      <c r="D284" t="s">
        <v>11565</v>
      </c>
      <c r="E284" t="s">
        <v>17</v>
      </c>
      <c r="F284" s="8">
        <v>199</v>
      </c>
      <c r="G284" s="8" t="str">
        <f>IF(Table1[[#This Row],[actual_price]]&lt;200,"#200",IF(H283&lt;=500,"#200-#500","&gt;#500"))</f>
        <v>&gt;#500</v>
      </c>
      <c r="H284" s="8">
        <v>999</v>
      </c>
      <c r="I284" s="1">
        <v>0.8</v>
      </c>
      <c r="J284">
        <v>3</v>
      </c>
      <c r="K284" s="3"/>
      <c r="L284" t="s">
        <v>1870</v>
      </c>
      <c r="M284" t="s">
        <v>1871</v>
      </c>
      <c r="N284" t="s">
        <v>1872</v>
      </c>
      <c r="O284" t="s">
        <v>1873</v>
      </c>
      <c r="P284" t="s">
        <v>1874</v>
      </c>
      <c r="Q284" t="s">
        <v>1875</v>
      </c>
      <c r="R284" s="4" t="s">
        <v>24</v>
      </c>
      <c r="S284" t="s">
        <v>1876</v>
      </c>
      <c r="T284" t="str">
        <f>IF(Table1[[#This Row],[discount_percentage]]&gt;=0.5,"yes","no")</f>
        <v>yes</v>
      </c>
      <c r="U284">
        <f>MROUND(Table1[[#This Row],[rating]],0.5)</f>
        <v>3</v>
      </c>
      <c r="V284" s="7">
        <f>Table1[[#This Row],[actual_price]]*Table1[[#This Row],[rating_count]]</f>
        <v>0</v>
      </c>
      <c r="W284" t="e" cm="1">
        <f t="array" ref="W284">IF(Table1[[#This Row],[actual_price]]&lt;200,"#200",if)</f>
        <v>#NAME?</v>
      </c>
      <c r="X284" t="str">
        <f>IF(Table1[[#This Row],[rating_count]]&lt;1000,"yes","no")</f>
        <v>yes</v>
      </c>
      <c r="Y284" s="7">
        <f>K285*Table1[[#This Row],[rating_count]]</f>
        <v>0</v>
      </c>
    </row>
    <row r="285" spans="3:25" x14ac:dyDescent="0.25">
      <c r="C285" t="s">
        <v>1877</v>
      </c>
      <c r="D285" t="s">
        <v>11566</v>
      </c>
      <c r="E285" t="s">
        <v>17</v>
      </c>
      <c r="F285" s="8">
        <v>47990</v>
      </c>
      <c r="G285" s="8" t="str">
        <f>IF(Table1[[#This Row],[actual_price]]&lt;200,"#200",IF(H284&lt;=500,"#200-#500","&gt;#500"))</f>
        <v>&gt;#500</v>
      </c>
      <c r="H285" s="8">
        <v>79990</v>
      </c>
      <c r="I285" s="1">
        <v>0.4</v>
      </c>
      <c r="J285">
        <v>4.3</v>
      </c>
      <c r="K285" s="3">
        <v>1376</v>
      </c>
      <c r="L285" t="s">
        <v>12269</v>
      </c>
      <c r="M285" t="s">
        <v>945</v>
      </c>
      <c r="N285" t="s">
        <v>946</v>
      </c>
      <c r="O285" t="s">
        <v>947</v>
      </c>
      <c r="P285" t="s">
        <v>948</v>
      </c>
      <c r="Q285" t="s">
        <v>949</v>
      </c>
      <c r="R285" s="4" t="s">
        <v>24</v>
      </c>
      <c r="S285" t="s">
        <v>1878</v>
      </c>
      <c r="T285" t="str">
        <f>IF(Table1[[#This Row],[discount_percentage]]&gt;=0.5,"yes","no")</f>
        <v>no</v>
      </c>
      <c r="U285">
        <f>MROUND(Table1[[#This Row],[rating]],0.5)</f>
        <v>4.5</v>
      </c>
      <c r="V285" s="7">
        <f>Table1[[#This Row],[actual_price]]*Table1[[#This Row],[rating_count]]</f>
        <v>110066240</v>
      </c>
      <c r="W285" t="e" cm="1">
        <f t="array" ref="W285">IF(Table1[[#This Row],[actual_price]]&lt;200,"#200",if)</f>
        <v>#NAME?</v>
      </c>
      <c r="X285" t="str">
        <f>IF(Table1[[#This Row],[rating_count]]&lt;1000,"yes","no")</f>
        <v>no</v>
      </c>
      <c r="Y285" s="7">
        <f>K286*Table1[[#This Row],[rating_count]]</f>
        <v>166496</v>
      </c>
    </row>
    <row r="286" spans="3:25" x14ac:dyDescent="0.25">
      <c r="C286" t="s">
        <v>1879</v>
      </c>
      <c r="D286" t="s">
        <v>1880</v>
      </c>
      <c r="E286" t="s">
        <v>17</v>
      </c>
      <c r="F286" s="8">
        <v>215</v>
      </c>
      <c r="G286" s="8" t="str">
        <f>IF(Table1[[#This Row],[actual_price]]&lt;200,"#200",IF(H285&lt;=500,"#200-#500","&gt;#500"))</f>
        <v>&gt;#500</v>
      </c>
      <c r="H286" s="8">
        <v>499</v>
      </c>
      <c r="I286" s="1">
        <v>0.56999999999999995</v>
      </c>
      <c r="J286">
        <v>3.5</v>
      </c>
      <c r="K286" s="3">
        <v>121</v>
      </c>
      <c r="L286" t="s">
        <v>1881</v>
      </c>
      <c r="M286" t="s">
        <v>1882</v>
      </c>
      <c r="N286" t="s">
        <v>1883</v>
      </c>
      <c r="O286" t="s">
        <v>1884</v>
      </c>
      <c r="P286" t="s">
        <v>1885</v>
      </c>
      <c r="Q286" t="s">
        <v>1886</v>
      </c>
      <c r="R286" s="4" t="s">
        <v>24</v>
      </c>
      <c r="S286" t="s">
        <v>1887</v>
      </c>
      <c r="T286" t="str">
        <f>IF(Table1[[#This Row],[discount_percentage]]&gt;=0.5,"yes","no")</f>
        <v>yes</v>
      </c>
      <c r="U286">
        <f>MROUND(Table1[[#This Row],[rating]],0.5)</f>
        <v>3.5</v>
      </c>
      <c r="V286" s="7">
        <f>Table1[[#This Row],[actual_price]]*Table1[[#This Row],[rating_count]]</f>
        <v>60379</v>
      </c>
      <c r="W286" t="e" cm="1">
        <f t="array" ref="W286">IF(Table1[[#This Row],[actual_price]]&lt;200,"#200",if)</f>
        <v>#NAME?</v>
      </c>
      <c r="X286" t="str">
        <f>IF(Table1[[#This Row],[rating_count]]&lt;1000,"yes","no")</f>
        <v>yes</v>
      </c>
      <c r="Y286" s="7">
        <f>K287*Table1[[#This Row],[rating_count]]</f>
        <v>130075</v>
      </c>
    </row>
    <row r="287" spans="3:25" x14ac:dyDescent="0.25">
      <c r="C287" t="s">
        <v>1888</v>
      </c>
      <c r="D287" t="s">
        <v>11567</v>
      </c>
      <c r="E287" t="s">
        <v>17</v>
      </c>
      <c r="F287" s="8">
        <v>99</v>
      </c>
      <c r="G287" s="8" t="str">
        <f>IF(Table1[[#This Row],[actual_price]]&lt;200,"#200",IF(H286&lt;=500,"#200-#500","&gt;#500"))</f>
        <v>#200-#500</v>
      </c>
      <c r="H287" s="8">
        <v>800</v>
      </c>
      <c r="I287" s="1">
        <v>0.88</v>
      </c>
      <c r="J287">
        <v>3.9</v>
      </c>
      <c r="K287" s="3">
        <v>1075</v>
      </c>
      <c r="L287" t="s">
        <v>777</v>
      </c>
      <c r="M287" t="s">
        <v>279</v>
      </c>
      <c r="N287" t="s">
        <v>280</v>
      </c>
      <c r="O287" t="s">
        <v>281</v>
      </c>
      <c r="P287" t="s">
        <v>282</v>
      </c>
      <c r="Q287" t="s">
        <v>1889</v>
      </c>
      <c r="R287" s="4" t="s">
        <v>24</v>
      </c>
      <c r="S287" t="s">
        <v>1890</v>
      </c>
      <c r="T287" t="str">
        <f>IF(Table1[[#This Row],[discount_percentage]]&gt;=0.5,"yes","no")</f>
        <v>yes</v>
      </c>
      <c r="U287">
        <f>MROUND(Table1[[#This Row],[rating]],0.5)</f>
        <v>4</v>
      </c>
      <c r="V287" s="7">
        <f>Table1[[#This Row],[actual_price]]*Table1[[#This Row],[rating_count]]</f>
        <v>860000</v>
      </c>
      <c r="W287" t="e" cm="1">
        <f t="array" ref="W287">IF(Table1[[#This Row],[actual_price]]&lt;200,"#200",if)</f>
        <v>#NAME?</v>
      </c>
      <c r="X287" t="str">
        <f>IF(Table1[[#This Row],[rating_count]]&lt;1000,"yes","no")</f>
        <v>no</v>
      </c>
      <c r="Y287" s="7">
        <f>K288*Table1[[#This Row],[rating_count]]</f>
        <v>1076075</v>
      </c>
    </row>
    <row r="288" spans="3:25" x14ac:dyDescent="0.25">
      <c r="C288" t="s">
        <v>1891</v>
      </c>
      <c r="D288" t="s">
        <v>11568</v>
      </c>
      <c r="E288" t="s">
        <v>17</v>
      </c>
      <c r="F288" s="8">
        <v>18999</v>
      </c>
      <c r="G288" s="8" t="str">
        <f>IF(Table1[[#This Row],[actual_price]]&lt;200,"#200",IF(H287&lt;=500,"#200-#500","&gt;#500"))</f>
        <v>&gt;#500</v>
      </c>
      <c r="H288" s="8">
        <v>35000</v>
      </c>
      <c r="I288" s="1">
        <v>0.46</v>
      </c>
      <c r="J288">
        <v>4</v>
      </c>
      <c r="K288" s="3">
        <v>1001</v>
      </c>
      <c r="L288" t="s">
        <v>12344</v>
      </c>
      <c r="M288" t="s">
        <v>1892</v>
      </c>
      <c r="N288" t="s">
        <v>1893</v>
      </c>
      <c r="O288" t="s">
        <v>1894</v>
      </c>
      <c r="P288" t="s">
        <v>1895</v>
      </c>
      <c r="Q288" t="s">
        <v>1896</v>
      </c>
      <c r="R288" s="4" t="s">
        <v>24</v>
      </c>
      <c r="S288" t="s">
        <v>1897</v>
      </c>
      <c r="T288" t="str">
        <f>IF(Table1[[#This Row],[discount_percentage]]&gt;=0.5,"yes","no")</f>
        <v>no</v>
      </c>
      <c r="U288">
        <f>MROUND(Table1[[#This Row],[rating]],0.5)</f>
        <v>4</v>
      </c>
      <c r="V288" s="7">
        <f>Table1[[#This Row],[actual_price]]*Table1[[#This Row],[rating_count]]</f>
        <v>35035000</v>
      </c>
      <c r="W288" t="e" cm="1">
        <f t="array" ref="W288">IF(Table1[[#This Row],[actual_price]]&lt;200,"#200",if)</f>
        <v>#NAME?</v>
      </c>
      <c r="X288" t="str">
        <f>IF(Table1[[#This Row],[rating_count]]&lt;1000,"yes","no")</f>
        <v>no</v>
      </c>
      <c r="Y288" s="7">
        <f>K289*Table1[[#This Row],[rating_count]]</f>
        <v>112112</v>
      </c>
    </row>
    <row r="289" spans="3:25" x14ac:dyDescent="0.25">
      <c r="C289" t="s">
        <v>1898</v>
      </c>
      <c r="D289" t="s">
        <v>11569</v>
      </c>
      <c r="E289" t="s">
        <v>17</v>
      </c>
      <c r="F289" s="8">
        <v>249</v>
      </c>
      <c r="G289" s="8" t="str">
        <f>IF(Table1[[#This Row],[actual_price]]&lt;200,"#200",IF(H288&lt;=500,"#200-#500","&gt;#500"))</f>
        <v>&gt;#500</v>
      </c>
      <c r="H289" s="8">
        <v>999</v>
      </c>
      <c r="I289" s="1">
        <v>0.75</v>
      </c>
      <c r="J289">
        <v>4.3</v>
      </c>
      <c r="K289" s="3">
        <v>112</v>
      </c>
      <c r="L289" t="s">
        <v>1899</v>
      </c>
      <c r="M289" t="s">
        <v>1900</v>
      </c>
      <c r="N289" t="s">
        <v>1901</v>
      </c>
      <c r="O289" t="s">
        <v>1902</v>
      </c>
      <c r="P289" t="s">
        <v>1903</v>
      </c>
      <c r="Q289" t="s">
        <v>1904</v>
      </c>
      <c r="R289" s="4" t="s">
        <v>24</v>
      </c>
      <c r="S289" t="s">
        <v>1905</v>
      </c>
      <c r="T289" t="str">
        <f>IF(Table1[[#This Row],[discount_percentage]]&gt;=0.5,"yes","no")</f>
        <v>yes</v>
      </c>
      <c r="U289">
        <f>MROUND(Table1[[#This Row],[rating]],0.5)</f>
        <v>4.5</v>
      </c>
      <c r="V289" s="7">
        <f>Table1[[#This Row],[actual_price]]*Table1[[#This Row],[rating_count]]</f>
        <v>111888</v>
      </c>
      <c r="W289" t="e" cm="1">
        <f t="array" ref="W289">IF(Table1[[#This Row],[actual_price]]&lt;200,"#200",if)</f>
        <v>#NAME?</v>
      </c>
      <c r="X289" t="str">
        <f>IF(Table1[[#This Row],[rating_count]]&lt;1000,"yes","no")</f>
        <v>yes</v>
      </c>
      <c r="Y289" s="7">
        <f>K290*Table1[[#This Row],[rating_count]]</f>
        <v>338464</v>
      </c>
    </row>
    <row r="290" spans="3:25" x14ac:dyDescent="0.25">
      <c r="C290" t="s">
        <v>1906</v>
      </c>
      <c r="D290" t="s">
        <v>11570</v>
      </c>
      <c r="E290" t="s">
        <v>17</v>
      </c>
      <c r="F290" s="8">
        <v>7999</v>
      </c>
      <c r="G290" s="8" t="str">
        <f>IF(Table1[[#This Row],[actual_price]]&lt;200,"#200",IF(H289&lt;=500,"#200-#500","&gt;#500"))</f>
        <v>&gt;#500</v>
      </c>
      <c r="H290" s="8">
        <v>15999</v>
      </c>
      <c r="I290" s="1">
        <v>0.5</v>
      </c>
      <c r="J290">
        <v>3.8</v>
      </c>
      <c r="K290" s="3">
        <v>3022</v>
      </c>
      <c r="L290" t="s">
        <v>12345</v>
      </c>
      <c r="M290" t="s">
        <v>1907</v>
      </c>
      <c r="N290" t="s">
        <v>1908</v>
      </c>
      <c r="O290" t="s">
        <v>1909</v>
      </c>
      <c r="P290" t="s">
        <v>1910</v>
      </c>
      <c r="Q290" t="s">
        <v>1911</v>
      </c>
      <c r="R290" s="4" t="s">
        <v>24</v>
      </c>
      <c r="S290" t="s">
        <v>1912</v>
      </c>
      <c r="T290" t="str">
        <f>IF(Table1[[#This Row],[discount_percentage]]&gt;=0.5,"yes","no")</f>
        <v>yes</v>
      </c>
      <c r="U290">
        <f>MROUND(Table1[[#This Row],[rating]],0.5)</f>
        <v>4</v>
      </c>
      <c r="V290" s="7">
        <f>Table1[[#This Row],[actual_price]]*Table1[[#This Row],[rating_count]]</f>
        <v>48348978</v>
      </c>
      <c r="W290" t="e" cm="1">
        <f t="array" ref="W290">IF(Table1[[#This Row],[actual_price]]&lt;200,"#200",if)</f>
        <v>#NAME?</v>
      </c>
      <c r="X290" t="str">
        <f>IF(Table1[[#This Row],[rating_count]]&lt;1000,"yes","no")</f>
        <v>no</v>
      </c>
      <c r="Y290" s="7">
        <f>K291*Table1[[#This Row],[rating_count]]</f>
        <v>16472922</v>
      </c>
    </row>
    <row r="291" spans="3:25" x14ac:dyDescent="0.25">
      <c r="C291" t="s">
        <v>1913</v>
      </c>
      <c r="D291" t="s">
        <v>1914</v>
      </c>
      <c r="E291" t="s">
        <v>17</v>
      </c>
      <c r="F291" s="8">
        <v>649</v>
      </c>
      <c r="G291" s="8" t="str">
        <f>IF(Table1[[#This Row],[actual_price]]&lt;200,"#200",IF(H290&lt;=500,"#200-#500","&gt;#500"))</f>
        <v>&gt;#500</v>
      </c>
      <c r="H291" s="8">
        <v>1600</v>
      </c>
      <c r="I291" s="1">
        <v>0.59</v>
      </c>
      <c r="J291">
        <v>4.3</v>
      </c>
      <c r="K291" s="3">
        <v>5451</v>
      </c>
      <c r="L291" t="s">
        <v>12346</v>
      </c>
      <c r="M291" t="s">
        <v>1247</v>
      </c>
      <c r="N291" t="s">
        <v>1248</v>
      </c>
      <c r="O291" t="s">
        <v>1249</v>
      </c>
      <c r="P291" t="s">
        <v>1250</v>
      </c>
      <c r="Q291" t="s">
        <v>1251</v>
      </c>
      <c r="R291" s="4" t="s">
        <v>24</v>
      </c>
      <c r="S291" t="s">
        <v>1915</v>
      </c>
      <c r="T291" t="str">
        <f>IF(Table1[[#This Row],[discount_percentage]]&gt;=0.5,"yes","no")</f>
        <v>yes</v>
      </c>
      <c r="U291">
        <f>MROUND(Table1[[#This Row],[rating]],0.5)</f>
        <v>4.5</v>
      </c>
      <c r="V291" s="7">
        <f>Table1[[#This Row],[actual_price]]*Table1[[#This Row],[rating_count]]</f>
        <v>8721600</v>
      </c>
      <c r="W291" t="e" cm="1">
        <f t="array" ref="W291">IF(Table1[[#This Row],[actual_price]]&lt;200,"#200",if)</f>
        <v>#NAME?</v>
      </c>
      <c r="X291" t="str">
        <f>IF(Table1[[#This Row],[rating_count]]&lt;1000,"yes","no")</f>
        <v>no</v>
      </c>
      <c r="Y291" s="7">
        <f>K292*Table1[[#This Row],[rating_count]]</f>
        <v>397923</v>
      </c>
    </row>
    <row r="292" spans="3:25" x14ac:dyDescent="0.25">
      <c r="C292" t="s">
        <v>1916</v>
      </c>
      <c r="D292" t="s">
        <v>597</v>
      </c>
      <c r="E292" t="s">
        <v>17</v>
      </c>
      <c r="F292" s="8">
        <v>1289</v>
      </c>
      <c r="G292" s="8" t="str">
        <f>IF(Table1[[#This Row],[actual_price]]&lt;200,"#200",IF(H291&lt;=500,"#200-#500","&gt;#500"))</f>
        <v>&gt;#500</v>
      </c>
      <c r="H292" s="8">
        <v>2499</v>
      </c>
      <c r="I292" s="1">
        <v>0.48</v>
      </c>
      <c r="J292">
        <v>3.3</v>
      </c>
      <c r="K292" s="3">
        <v>73</v>
      </c>
      <c r="L292" t="s">
        <v>12347</v>
      </c>
      <c r="M292" t="s">
        <v>1917</v>
      </c>
      <c r="N292" t="s">
        <v>1918</v>
      </c>
      <c r="O292" t="s">
        <v>1919</v>
      </c>
      <c r="P292" t="s">
        <v>1920</v>
      </c>
      <c r="Q292" t="s">
        <v>1921</v>
      </c>
      <c r="R292" s="4" t="s">
        <v>24</v>
      </c>
      <c r="S292" t="s">
        <v>1922</v>
      </c>
      <c r="T292" t="str">
        <f>IF(Table1[[#This Row],[discount_percentage]]&gt;=0.5,"yes","no")</f>
        <v>no</v>
      </c>
      <c r="U292">
        <f>MROUND(Table1[[#This Row],[rating]],0.5)</f>
        <v>3.5</v>
      </c>
      <c r="V292" s="7">
        <f>Table1[[#This Row],[actual_price]]*Table1[[#This Row],[rating_count]]</f>
        <v>182427</v>
      </c>
      <c r="W292" t="e" cm="1">
        <f t="array" ref="W292">IF(Table1[[#This Row],[actual_price]]&lt;200,"#200",if)</f>
        <v>#NAME?</v>
      </c>
      <c r="X292" t="str">
        <f>IF(Table1[[#This Row],[rating_count]]&lt;1000,"yes","no")</f>
        <v>yes</v>
      </c>
      <c r="Y292" s="7">
        <f>K293*Table1[[#This Row],[rating_count]]</f>
        <v>75117</v>
      </c>
    </row>
    <row r="293" spans="3:25" x14ac:dyDescent="0.25">
      <c r="C293" t="s">
        <v>1923</v>
      </c>
      <c r="D293" t="s">
        <v>11571</v>
      </c>
      <c r="E293" t="s">
        <v>17</v>
      </c>
      <c r="F293" s="8">
        <v>609</v>
      </c>
      <c r="G293" s="8" t="str">
        <f>IF(Table1[[#This Row],[actual_price]]&lt;200,"#200",IF(H292&lt;=500,"#200-#500","&gt;#500"))</f>
        <v>&gt;#500</v>
      </c>
      <c r="H293" s="8">
        <v>1500</v>
      </c>
      <c r="I293" s="1">
        <v>0.59</v>
      </c>
      <c r="J293">
        <v>4.5</v>
      </c>
      <c r="K293" s="3">
        <v>1029</v>
      </c>
      <c r="L293" t="s">
        <v>12348</v>
      </c>
      <c r="M293" t="s">
        <v>1924</v>
      </c>
      <c r="N293" t="s">
        <v>1925</v>
      </c>
      <c r="O293" t="s">
        <v>1926</v>
      </c>
      <c r="P293" t="s">
        <v>1927</v>
      </c>
      <c r="Q293" t="s">
        <v>1928</v>
      </c>
      <c r="R293" s="4" t="s">
        <v>24</v>
      </c>
      <c r="S293" t="s">
        <v>1929</v>
      </c>
      <c r="T293" t="str">
        <f>IF(Table1[[#This Row],[discount_percentage]]&gt;=0.5,"yes","no")</f>
        <v>yes</v>
      </c>
      <c r="U293">
        <f>MROUND(Table1[[#This Row],[rating]],0.5)</f>
        <v>4.5</v>
      </c>
      <c r="V293" s="7">
        <f>Table1[[#This Row],[actual_price]]*Table1[[#This Row],[rating_count]]</f>
        <v>1543500</v>
      </c>
      <c r="W293" t="e" cm="1">
        <f t="array" ref="W293">IF(Table1[[#This Row],[actual_price]]&lt;200,"#200",if)</f>
        <v>#NAME?</v>
      </c>
      <c r="X293" t="str">
        <f>IF(Table1[[#This Row],[rating_count]]&lt;1000,"yes","no")</f>
        <v>no</v>
      </c>
      <c r="Y293" s="7">
        <f>K294*Table1[[#This Row],[rating_count]]</f>
        <v>1600095</v>
      </c>
    </row>
    <row r="294" spans="3:25" x14ac:dyDescent="0.25">
      <c r="C294" t="s">
        <v>1930</v>
      </c>
      <c r="D294" t="s">
        <v>11572</v>
      </c>
      <c r="E294" t="s">
        <v>17</v>
      </c>
      <c r="F294" s="8">
        <v>32990</v>
      </c>
      <c r="G294" s="8" t="str">
        <f>IF(Table1[[#This Row],[actual_price]]&lt;200,"#200",IF(H293&lt;=500,"#200-#500","&gt;#500"))</f>
        <v>&gt;#500</v>
      </c>
      <c r="H294" s="8">
        <v>54990</v>
      </c>
      <c r="I294" s="1">
        <v>0.4</v>
      </c>
      <c r="J294">
        <v>4.0999999999999996</v>
      </c>
      <c r="K294" s="3">
        <v>1555</v>
      </c>
      <c r="L294" t="s">
        <v>12349</v>
      </c>
      <c r="M294" t="s">
        <v>1931</v>
      </c>
      <c r="N294" t="s">
        <v>1932</v>
      </c>
      <c r="O294" t="s">
        <v>1933</v>
      </c>
      <c r="P294" t="s">
        <v>1934</v>
      </c>
      <c r="Q294" t="s">
        <v>1935</v>
      </c>
      <c r="R294" s="4" t="s">
        <v>24</v>
      </c>
      <c r="S294" t="s">
        <v>1936</v>
      </c>
      <c r="T294" t="str">
        <f>IF(Table1[[#This Row],[discount_percentage]]&gt;=0.5,"yes","no")</f>
        <v>no</v>
      </c>
      <c r="U294">
        <f>MROUND(Table1[[#This Row],[rating]],0.5)</f>
        <v>4</v>
      </c>
      <c r="V294" s="7">
        <f>Table1[[#This Row],[actual_price]]*Table1[[#This Row],[rating_count]]</f>
        <v>85509450</v>
      </c>
      <c r="W294" t="e" cm="1">
        <f t="array" ref="W294">IF(Table1[[#This Row],[actual_price]]&lt;200,"#200",if)</f>
        <v>#NAME?</v>
      </c>
      <c r="X294" t="str">
        <f>IF(Table1[[#This Row],[rating_count]]&lt;1000,"yes","no")</f>
        <v>no</v>
      </c>
      <c r="Y294" s="7">
        <f>K295*Table1[[#This Row],[rating_count]]</f>
        <v>73085</v>
      </c>
    </row>
    <row r="295" spans="3:25" x14ac:dyDescent="0.25">
      <c r="C295" t="s">
        <v>1937</v>
      </c>
      <c r="D295" t="s">
        <v>11573</v>
      </c>
      <c r="E295" t="s">
        <v>17</v>
      </c>
      <c r="F295" s="8">
        <v>599</v>
      </c>
      <c r="G295" s="8" t="str">
        <f>IF(Table1[[#This Row],[actual_price]]&lt;200,"#200",IF(H294&lt;=500,"#200-#500","&gt;#500"))</f>
        <v>&gt;#500</v>
      </c>
      <c r="H295" s="8">
        <v>1999</v>
      </c>
      <c r="I295" s="1">
        <v>0.7</v>
      </c>
      <c r="J295">
        <v>4.2</v>
      </c>
      <c r="K295" s="3">
        <v>47</v>
      </c>
      <c r="L295" t="s">
        <v>12350</v>
      </c>
      <c r="M295" t="s">
        <v>1938</v>
      </c>
      <c r="N295" t="s">
        <v>1939</v>
      </c>
      <c r="O295" t="s">
        <v>1940</v>
      </c>
      <c r="P295" t="s">
        <v>1941</v>
      </c>
      <c r="Q295" t="s">
        <v>1942</v>
      </c>
      <c r="R295" s="4" t="s">
        <v>24</v>
      </c>
      <c r="S295" t="s">
        <v>1943</v>
      </c>
      <c r="T295" t="str">
        <f>IF(Table1[[#This Row],[discount_percentage]]&gt;=0.5,"yes","no")</f>
        <v>yes</v>
      </c>
      <c r="U295">
        <f>MROUND(Table1[[#This Row],[rating]],0.5)</f>
        <v>4</v>
      </c>
      <c r="V295" s="7">
        <f>Table1[[#This Row],[actual_price]]*Table1[[#This Row],[rating_count]]</f>
        <v>93953</v>
      </c>
      <c r="W295" t="e" cm="1">
        <f t="array" ref="W295">IF(Table1[[#This Row],[actual_price]]&lt;200,"#200",if)</f>
        <v>#NAME?</v>
      </c>
      <c r="X295" t="str">
        <f>IF(Table1[[#This Row],[rating_count]]&lt;1000,"yes","no")</f>
        <v>yes</v>
      </c>
      <c r="Y295" s="7">
        <f>K296*Table1[[#This Row],[rating_count]]</f>
        <v>700112</v>
      </c>
    </row>
    <row r="296" spans="3:25" x14ac:dyDescent="0.25">
      <c r="C296" t="s">
        <v>1944</v>
      </c>
      <c r="D296" t="s">
        <v>11574</v>
      </c>
      <c r="E296" t="s">
        <v>17</v>
      </c>
      <c r="F296" s="8">
        <v>349</v>
      </c>
      <c r="G296" s="8" t="str">
        <f>IF(Table1[[#This Row],[actual_price]]&lt;200,"#200",IF(H295&lt;=500,"#200-#500","&gt;#500"))</f>
        <v>&gt;#500</v>
      </c>
      <c r="H296" s="8">
        <v>899</v>
      </c>
      <c r="I296" s="1">
        <v>0.61</v>
      </c>
      <c r="J296">
        <v>4.0999999999999996</v>
      </c>
      <c r="K296" s="3">
        <v>14896</v>
      </c>
      <c r="L296" t="s">
        <v>12351</v>
      </c>
      <c r="M296" t="s">
        <v>1945</v>
      </c>
      <c r="N296" t="s">
        <v>1946</v>
      </c>
      <c r="O296" t="s">
        <v>1947</v>
      </c>
      <c r="P296" t="s">
        <v>1948</v>
      </c>
      <c r="Q296" t="s">
        <v>1949</v>
      </c>
      <c r="R296" s="4" t="s">
        <v>24</v>
      </c>
      <c r="S296" t="s">
        <v>1950</v>
      </c>
      <c r="T296" t="str">
        <f>IF(Table1[[#This Row],[discount_percentage]]&gt;=0.5,"yes","no")</f>
        <v>yes</v>
      </c>
      <c r="U296">
        <f>MROUND(Table1[[#This Row],[rating]],0.5)</f>
        <v>4</v>
      </c>
      <c r="V296" s="7">
        <f>Table1[[#This Row],[actual_price]]*Table1[[#This Row],[rating_count]]</f>
        <v>13391504</v>
      </c>
      <c r="W296" t="e" cm="1">
        <f t="array" ref="W296">IF(Table1[[#This Row],[actual_price]]&lt;200,"#200",if)</f>
        <v>#NAME?</v>
      </c>
      <c r="X296" t="str">
        <f>IF(Table1[[#This Row],[rating_count]]&lt;1000,"yes","no")</f>
        <v>no</v>
      </c>
      <c r="Y296" s="7">
        <f>K297*Table1[[#This Row],[rating_count]]</f>
        <v>25501952</v>
      </c>
    </row>
    <row r="297" spans="3:25" x14ac:dyDescent="0.25">
      <c r="C297" t="s">
        <v>1951</v>
      </c>
      <c r="D297" t="s">
        <v>11575</v>
      </c>
      <c r="E297" t="s">
        <v>17</v>
      </c>
      <c r="F297" s="8">
        <v>29999</v>
      </c>
      <c r="G297" s="8" t="str">
        <f>IF(Table1[[#This Row],[actual_price]]&lt;200,"#200",IF(H296&lt;=500,"#200-#500","&gt;#500"))</f>
        <v>&gt;#500</v>
      </c>
      <c r="H297" s="8">
        <v>50999</v>
      </c>
      <c r="I297" s="1">
        <v>0.41</v>
      </c>
      <c r="J297">
        <v>4.4000000000000004</v>
      </c>
      <c r="K297" s="3">
        <v>1712</v>
      </c>
      <c r="L297" t="s">
        <v>12352</v>
      </c>
      <c r="M297" t="s">
        <v>1952</v>
      </c>
      <c r="N297" t="s">
        <v>1953</v>
      </c>
      <c r="O297" t="s">
        <v>1954</v>
      </c>
      <c r="P297" t="s">
        <v>1955</v>
      </c>
      <c r="Q297" t="s">
        <v>1956</v>
      </c>
      <c r="R297" s="4" t="s">
        <v>24</v>
      </c>
      <c r="S297" t="s">
        <v>1957</v>
      </c>
      <c r="T297" t="str">
        <f>IF(Table1[[#This Row],[discount_percentage]]&gt;=0.5,"yes","no")</f>
        <v>no</v>
      </c>
      <c r="U297">
        <f>MROUND(Table1[[#This Row],[rating]],0.5)</f>
        <v>4.5</v>
      </c>
      <c r="V297" s="7">
        <f>Table1[[#This Row],[actual_price]]*Table1[[#This Row],[rating_count]]</f>
        <v>87310288</v>
      </c>
      <c r="W297" t="e" cm="1">
        <f t="array" ref="W297">IF(Table1[[#This Row],[actual_price]]&lt;200,"#200",if)</f>
        <v>#NAME?</v>
      </c>
      <c r="X297" t="str">
        <f>IF(Table1[[#This Row],[rating_count]]&lt;1000,"yes","no")</f>
        <v>no</v>
      </c>
      <c r="Y297" s="7">
        <f>K298*Table1[[#This Row],[rating_count]]</f>
        <v>2285520</v>
      </c>
    </row>
    <row r="298" spans="3:25" x14ac:dyDescent="0.25">
      <c r="C298" t="s">
        <v>1958</v>
      </c>
      <c r="D298" t="s">
        <v>11536</v>
      </c>
      <c r="E298" t="s">
        <v>17</v>
      </c>
      <c r="F298" s="8">
        <v>199</v>
      </c>
      <c r="G298" s="8" t="str">
        <f>IF(Table1[[#This Row],[actual_price]]&lt;200,"#200",IF(H297&lt;=500,"#200-#500","&gt;#500"))</f>
        <v>&gt;#500</v>
      </c>
      <c r="H298" s="8">
        <v>399</v>
      </c>
      <c r="I298" s="1">
        <v>0.5</v>
      </c>
      <c r="J298">
        <v>4.2</v>
      </c>
      <c r="K298" s="3">
        <v>1335</v>
      </c>
      <c r="L298" t="s">
        <v>12321</v>
      </c>
      <c r="M298" t="s">
        <v>1639</v>
      </c>
      <c r="N298" t="s">
        <v>1640</v>
      </c>
      <c r="O298" t="s">
        <v>1641</v>
      </c>
      <c r="P298" t="s">
        <v>1642</v>
      </c>
      <c r="Q298" t="s">
        <v>1643</v>
      </c>
      <c r="R298" s="4" t="s">
        <v>24</v>
      </c>
      <c r="S298" t="s">
        <v>1959</v>
      </c>
      <c r="T298" t="str">
        <f>IF(Table1[[#This Row],[discount_percentage]]&gt;=0.5,"yes","no")</f>
        <v>yes</v>
      </c>
      <c r="U298">
        <f>MROUND(Table1[[#This Row],[rating]],0.5)</f>
        <v>4</v>
      </c>
      <c r="V298" s="7">
        <f>Table1[[#This Row],[actual_price]]*Table1[[#This Row],[rating_count]]</f>
        <v>532665</v>
      </c>
      <c r="W298" t="e" cm="1">
        <f t="array" ref="W298">IF(Table1[[#This Row],[actual_price]]&lt;200,"#200",if)</f>
        <v>#NAME?</v>
      </c>
      <c r="X298" t="str">
        <f>IF(Table1[[#This Row],[rating_count]]&lt;1000,"yes","no")</f>
        <v>no</v>
      </c>
      <c r="Y298" s="7">
        <f>K299*Table1[[#This Row],[rating_count]]</f>
        <v>285690</v>
      </c>
    </row>
    <row r="299" spans="3:25" x14ac:dyDescent="0.25">
      <c r="C299" t="s">
        <v>1960</v>
      </c>
      <c r="D299" t="s">
        <v>1961</v>
      </c>
      <c r="E299" t="s">
        <v>17</v>
      </c>
      <c r="F299" s="8">
        <v>349</v>
      </c>
      <c r="G299" s="8" t="str">
        <f>IF(Table1[[#This Row],[actual_price]]&lt;200,"#200",IF(H298&lt;=500,"#200-#500","&gt;#500"))</f>
        <v>#200-#500</v>
      </c>
      <c r="H299" s="8">
        <v>699</v>
      </c>
      <c r="I299" s="1">
        <v>0.5</v>
      </c>
      <c r="J299">
        <v>3.9</v>
      </c>
      <c r="K299" s="3">
        <v>214</v>
      </c>
      <c r="L299" t="s">
        <v>1962</v>
      </c>
      <c r="M299" t="s">
        <v>1963</v>
      </c>
      <c r="N299" t="s">
        <v>1964</v>
      </c>
      <c r="O299" t="s">
        <v>1965</v>
      </c>
      <c r="P299" t="s">
        <v>1966</v>
      </c>
      <c r="Q299" t="s">
        <v>1967</v>
      </c>
      <c r="R299" s="4" t="s">
        <v>24</v>
      </c>
      <c r="S299" t="s">
        <v>1968</v>
      </c>
      <c r="T299" t="str">
        <f>IF(Table1[[#This Row],[discount_percentage]]&gt;=0.5,"yes","no")</f>
        <v>yes</v>
      </c>
      <c r="U299">
        <f>MROUND(Table1[[#This Row],[rating]],0.5)</f>
        <v>4</v>
      </c>
      <c r="V299" s="7">
        <f>Table1[[#This Row],[actual_price]]*Table1[[#This Row],[rating_count]]</f>
        <v>149586</v>
      </c>
      <c r="W299" t="e" cm="1">
        <f t="array" ref="W299">IF(Table1[[#This Row],[actual_price]]&lt;200,"#200",if)</f>
        <v>#NAME?</v>
      </c>
      <c r="X299" t="str">
        <f>IF(Table1[[#This Row],[rating_count]]&lt;1000,"yes","no")</f>
        <v>yes</v>
      </c>
      <c r="Y299" s="7">
        <f>K300*Table1[[#This Row],[rating_count]]</f>
        <v>39376</v>
      </c>
    </row>
    <row r="300" spans="3:25" x14ac:dyDescent="0.25">
      <c r="C300" t="s">
        <v>1969</v>
      </c>
      <c r="D300" t="s">
        <v>1970</v>
      </c>
      <c r="E300" t="s">
        <v>17</v>
      </c>
      <c r="F300" s="8">
        <v>1850</v>
      </c>
      <c r="G300" s="8" t="str">
        <f>IF(Table1[[#This Row],[actual_price]]&lt;200,"#200",IF(H299&lt;=500,"#200-#500","&gt;#500"))</f>
        <v>&gt;#500</v>
      </c>
      <c r="H300" s="8">
        <v>4500</v>
      </c>
      <c r="I300" s="1">
        <v>0.59</v>
      </c>
      <c r="J300">
        <v>4</v>
      </c>
      <c r="K300" s="3">
        <v>184</v>
      </c>
      <c r="L300" t="s">
        <v>1971</v>
      </c>
      <c r="M300" t="s">
        <v>1972</v>
      </c>
      <c r="N300" t="s">
        <v>1973</v>
      </c>
      <c r="O300" t="s">
        <v>1974</v>
      </c>
      <c r="P300" t="s">
        <v>1975</v>
      </c>
      <c r="Q300" t="s">
        <v>1976</v>
      </c>
      <c r="R300" s="4" t="s">
        <v>24</v>
      </c>
      <c r="S300" t="s">
        <v>1977</v>
      </c>
      <c r="T300" t="str">
        <f>IF(Table1[[#This Row],[discount_percentage]]&gt;=0.5,"yes","no")</f>
        <v>yes</v>
      </c>
      <c r="U300">
        <f>MROUND(Table1[[#This Row],[rating]],0.5)</f>
        <v>4</v>
      </c>
      <c r="V300" s="7">
        <f>Table1[[#This Row],[actual_price]]*Table1[[#This Row],[rating_count]]</f>
        <v>828000</v>
      </c>
      <c r="W300" t="e" cm="1">
        <f t="array" ref="W300">IF(Table1[[#This Row],[actual_price]]&lt;200,"#200",if)</f>
        <v>#NAME?</v>
      </c>
      <c r="X300" t="str">
        <f>IF(Table1[[#This Row],[rating_count]]&lt;1000,"yes","no")</f>
        <v>yes</v>
      </c>
      <c r="Y300" s="7">
        <f>K301*Table1[[#This Row],[rating_count]]</f>
        <v>1288</v>
      </c>
    </row>
    <row r="301" spans="3:25" x14ac:dyDescent="0.25">
      <c r="C301" t="s">
        <v>1978</v>
      </c>
      <c r="D301" t="s">
        <v>11576</v>
      </c>
      <c r="E301" t="s">
        <v>17</v>
      </c>
      <c r="F301" s="8">
        <v>13990</v>
      </c>
      <c r="G301" s="8" t="str">
        <f>IF(Table1[[#This Row],[actual_price]]&lt;200,"#200",IF(H300&lt;=500,"#200-#500","&gt;#500"))</f>
        <v>&gt;#500</v>
      </c>
      <c r="H301" s="8">
        <v>28900</v>
      </c>
      <c r="I301" s="1">
        <v>0.52</v>
      </c>
      <c r="J301">
        <v>4.5</v>
      </c>
      <c r="K301" s="3">
        <v>7</v>
      </c>
      <c r="L301" t="s">
        <v>12353</v>
      </c>
      <c r="M301" t="s">
        <v>1979</v>
      </c>
      <c r="N301" t="s">
        <v>1980</v>
      </c>
      <c r="O301" t="s">
        <v>1981</v>
      </c>
      <c r="P301" t="s">
        <v>1982</v>
      </c>
      <c r="Q301" t="s">
        <v>1983</v>
      </c>
      <c r="R301" s="4" t="s">
        <v>24</v>
      </c>
      <c r="S301" t="s">
        <v>1984</v>
      </c>
      <c r="T301" t="str">
        <f>IF(Table1[[#This Row],[discount_percentage]]&gt;=0.5,"yes","no")</f>
        <v>yes</v>
      </c>
      <c r="U301">
        <f>MROUND(Table1[[#This Row],[rating]],0.5)</f>
        <v>4.5</v>
      </c>
      <c r="V301" s="7">
        <f>Table1[[#This Row],[actual_price]]*Table1[[#This Row],[rating_count]]</f>
        <v>202300</v>
      </c>
      <c r="W301" t="e" cm="1">
        <f t="array" ref="W301">IF(Table1[[#This Row],[actual_price]]&lt;200,"#200",if)</f>
        <v>#NAME?</v>
      </c>
      <c r="X301" t="str">
        <f>IF(Table1[[#This Row],[rating_count]]&lt;1000,"yes","no")</f>
        <v>yes</v>
      </c>
      <c r="Y301" s="7">
        <f>K302*Table1[[#This Row],[rating_count]]</f>
        <v>287</v>
      </c>
    </row>
    <row r="302" spans="3:25" x14ac:dyDescent="0.25">
      <c r="C302" t="s">
        <v>1985</v>
      </c>
      <c r="D302" t="s">
        <v>1986</v>
      </c>
      <c r="E302" t="s">
        <v>17</v>
      </c>
      <c r="F302" s="8">
        <v>129</v>
      </c>
      <c r="G302" s="8" t="str">
        <f>IF(Table1[[#This Row],[actual_price]]&lt;200,"#200",IF(H301&lt;=500,"#200-#500","&gt;#500"))</f>
        <v>&gt;#500</v>
      </c>
      <c r="H302" s="8">
        <v>449</v>
      </c>
      <c r="I302" s="1">
        <v>0.71</v>
      </c>
      <c r="J302">
        <v>3.7</v>
      </c>
      <c r="K302" s="3">
        <v>41</v>
      </c>
      <c r="L302" t="s">
        <v>1987</v>
      </c>
      <c r="M302" t="s">
        <v>1988</v>
      </c>
      <c r="N302" t="s">
        <v>1989</v>
      </c>
      <c r="O302" t="s">
        <v>1990</v>
      </c>
      <c r="P302" t="s">
        <v>1991</v>
      </c>
      <c r="Q302" t="s">
        <v>1992</v>
      </c>
      <c r="R302" s="4" t="s">
        <v>24</v>
      </c>
      <c r="S302" t="s">
        <v>1993</v>
      </c>
      <c r="T302" t="str">
        <f>IF(Table1[[#This Row],[discount_percentage]]&gt;=0.5,"yes","no")</f>
        <v>yes</v>
      </c>
      <c r="U302">
        <f>MROUND(Table1[[#This Row],[rating]],0.5)</f>
        <v>3.5</v>
      </c>
      <c r="V302" s="7">
        <f>Table1[[#This Row],[actual_price]]*Table1[[#This Row],[rating_count]]</f>
        <v>18409</v>
      </c>
      <c r="W302" t="e" cm="1">
        <f t="array" ref="W302">IF(Table1[[#This Row],[actual_price]]&lt;200,"#200",if)</f>
        <v>#NAME?</v>
      </c>
      <c r="X302" t="str">
        <f>IF(Table1[[#This Row],[rating_count]]&lt;1000,"yes","no")</f>
        <v>yes</v>
      </c>
      <c r="Y302" s="7">
        <f>K303*Table1[[#This Row],[rating_count]]</f>
        <v>498273</v>
      </c>
    </row>
    <row r="303" spans="3:25" x14ac:dyDescent="0.25">
      <c r="C303" t="s">
        <v>1994</v>
      </c>
      <c r="D303" t="s">
        <v>11577</v>
      </c>
      <c r="E303" t="s">
        <v>17</v>
      </c>
      <c r="F303" s="8">
        <v>379</v>
      </c>
      <c r="G303" s="8" t="str">
        <f>IF(Table1[[#This Row],[actual_price]]&lt;200,"#200",IF(H302&lt;=500,"#200-#500","&gt;#500"))</f>
        <v>#200-#500</v>
      </c>
      <c r="H303" s="8">
        <v>999</v>
      </c>
      <c r="I303" s="1">
        <v>0.62</v>
      </c>
      <c r="J303">
        <v>4.2</v>
      </c>
      <c r="K303" s="3">
        <v>12153</v>
      </c>
      <c r="L303" t="s">
        <v>12354</v>
      </c>
      <c r="M303" t="s">
        <v>208</v>
      </c>
      <c r="N303" t="s">
        <v>209</v>
      </c>
      <c r="O303" t="s">
        <v>210</v>
      </c>
      <c r="P303" t="s">
        <v>211</v>
      </c>
      <c r="Q303" t="s">
        <v>212</v>
      </c>
      <c r="R303" s="4" t="s">
        <v>24</v>
      </c>
      <c r="S303" t="s">
        <v>1995</v>
      </c>
      <c r="T303" t="str">
        <f>IF(Table1[[#This Row],[discount_percentage]]&gt;=0.5,"yes","no")</f>
        <v>yes</v>
      </c>
      <c r="U303">
        <f>MROUND(Table1[[#This Row],[rating]],0.5)</f>
        <v>4</v>
      </c>
      <c r="V303" s="7">
        <f>Table1[[#This Row],[actual_price]]*Table1[[#This Row],[rating_count]]</f>
        <v>12140847</v>
      </c>
      <c r="W303" t="e" cm="1">
        <f t="array" ref="W303">IF(Table1[[#This Row],[actual_price]]&lt;200,"#200",if)</f>
        <v>#NAME?</v>
      </c>
      <c r="X303" t="str">
        <f>IF(Table1[[#This Row],[rating_count]]&lt;1000,"yes","no")</f>
        <v>no</v>
      </c>
      <c r="Y303" s="7">
        <f>K304*Table1[[#This Row],[rating_count]]</f>
        <v>303825</v>
      </c>
    </row>
    <row r="304" spans="3:25" x14ac:dyDescent="0.25">
      <c r="C304" t="s">
        <v>1996</v>
      </c>
      <c r="D304" t="s">
        <v>11578</v>
      </c>
      <c r="E304" t="s">
        <v>17</v>
      </c>
      <c r="F304" s="8">
        <v>185</v>
      </c>
      <c r="G304" s="8" t="str">
        <f>IF(Table1[[#This Row],[actual_price]]&lt;200,"#200",IF(H303&lt;=500,"#200-#500","&gt;#500"))</f>
        <v>&gt;#500</v>
      </c>
      <c r="H304" s="8">
        <v>499</v>
      </c>
      <c r="I304" s="1">
        <v>0.63</v>
      </c>
      <c r="J304">
        <v>4.2</v>
      </c>
      <c r="K304" s="3">
        <v>25</v>
      </c>
      <c r="L304" t="s">
        <v>1997</v>
      </c>
      <c r="M304" t="s">
        <v>1998</v>
      </c>
      <c r="N304" t="s">
        <v>1999</v>
      </c>
      <c r="O304" t="s">
        <v>2000</v>
      </c>
      <c r="P304" t="s">
        <v>2001</v>
      </c>
      <c r="Q304" t="s">
        <v>2002</v>
      </c>
      <c r="R304" s="4" t="s">
        <v>24</v>
      </c>
      <c r="S304" t="s">
        <v>2003</v>
      </c>
      <c r="T304" t="str">
        <f>IF(Table1[[#This Row],[discount_percentage]]&gt;=0.5,"yes","no")</f>
        <v>yes</v>
      </c>
      <c r="U304">
        <f>MROUND(Table1[[#This Row],[rating]],0.5)</f>
        <v>4</v>
      </c>
      <c r="V304" s="7">
        <f>Table1[[#This Row],[actual_price]]*Table1[[#This Row],[rating_count]]</f>
        <v>12475</v>
      </c>
      <c r="W304" t="e" cm="1">
        <f t="array" ref="W304">IF(Table1[[#This Row],[actual_price]]&lt;200,"#200",if)</f>
        <v>#NAME?</v>
      </c>
      <c r="X304" t="str">
        <f>IF(Table1[[#This Row],[rating_count]]&lt;1000,"yes","no")</f>
        <v>yes</v>
      </c>
      <c r="Y304" s="7">
        <f>K305*Table1[[#This Row],[rating_count]]</f>
        <v>4075</v>
      </c>
    </row>
    <row r="305" spans="3:25" x14ac:dyDescent="0.25">
      <c r="C305" t="s">
        <v>2004</v>
      </c>
      <c r="D305" t="s">
        <v>11579</v>
      </c>
      <c r="E305" t="s">
        <v>17</v>
      </c>
      <c r="F305" s="8">
        <v>218</v>
      </c>
      <c r="G305" s="8" t="str">
        <f>IF(Table1[[#This Row],[actual_price]]&lt;200,"#200",IF(H304&lt;=500,"#200-#500","&gt;#500"))</f>
        <v>#200-#500</v>
      </c>
      <c r="H305" s="8">
        <v>999</v>
      </c>
      <c r="I305" s="1">
        <v>0.78</v>
      </c>
      <c r="J305">
        <v>4.2</v>
      </c>
      <c r="K305" s="3">
        <v>163</v>
      </c>
      <c r="L305" t="s">
        <v>12355</v>
      </c>
      <c r="M305" t="s">
        <v>2005</v>
      </c>
      <c r="N305" t="s">
        <v>2006</v>
      </c>
      <c r="O305" t="s">
        <v>2007</v>
      </c>
      <c r="P305" t="s">
        <v>2008</v>
      </c>
      <c r="Q305" t="s">
        <v>2009</v>
      </c>
      <c r="R305" s="4" t="s">
        <v>24</v>
      </c>
      <c r="S305" t="s">
        <v>2010</v>
      </c>
      <c r="T305" t="str">
        <f>IF(Table1[[#This Row],[discount_percentage]]&gt;=0.5,"yes","no")</f>
        <v>yes</v>
      </c>
      <c r="U305">
        <f>MROUND(Table1[[#This Row],[rating]],0.5)</f>
        <v>4</v>
      </c>
      <c r="V305" s="7">
        <f>Table1[[#This Row],[actual_price]]*Table1[[#This Row],[rating_count]]</f>
        <v>162837</v>
      </c>
      <c r="W305" t="e" cm="1">
        <f t="array" ref="W305">IF(Table1[[#This Row],[actual_price]]&lt;200,"#200",if)</f>
        <v>#NAME?</v>
      </c>
      <c r="X305" t="str">
        <f>IF(Table1[[#This Row],[rating_count]]&lt;1000,"yes","no")</f>
        <v>yes</v>
      </c>
      <c r="Y305" s="7">
        <f>K306*Table1[[#This Row],[rating_count]]</f>
        <v>14181</v>
      </c>
    </row>
    <row r="306" spans="3:25" x14ac:dyDescent="0.25">
      <c r="C306" t="s">
        <v>2011</v>
      </c>
      <c r="D306" t="s">
        <v>11580</v>
      </c>
      <c r="E306" t="s">
        <v>17</v>
      </c>
      <c r="F306" s="8">
        <v>199</v>
      </c>
      <c r="G306" s="8" t="str">
        <f>IF(Table1[[#This Row],[actual_price]]&lt;200,"#200",IF(H305&lt;=500,"#200-#500","&gt;#500"))</f>
        <v>&gt;#500</v>
      </c>
      <c r="H306" s="8">
        <v>999</v>
      </c>
      <c r="I306" s="1">
        <v>0.8</v>
      </c>
      <c r="J306">
        <v>4.3</v>
      </c>
      <c r="K306" s="3">
        <v>87</v>
      </c>
      <c r="L306" t="s">
        <v>12356</v>
      </c>
      <c r="M306" t="s">
        <v>2012</v>
      </c>
      <c r="N306" t="s">
        <v>2013</v>
      </c>
      <c r="O306" t="s">
        <v>2014</v>
      </c>
      <c r="P306" t="s">
        <v>2015</v>
      </c>
      <c r="Q306" t="s">
        <v>2016</v>
      </c>
      <c r="R306" s="4" t="s">
        <v>24</v>
      </c>
      <c r="S306" t="s">
        <v>2017</v>
      </c>
      <c r="T306" t="str">
        <f>IF(Table1[[#This Row],[discount_percentage]]&gt;=0.5,"yes","no")</f>
        <v>yes</v>
      </c>
      <c r="U306">
        <f>MROUND(Table1[[#This Row],[rating]],0.5)</f>
        <v>4.5</v>
      </c>
      <c r="V306" s="7">
        <f>Table1[[#This Row],[actual_price]]*Table1[[#This Row],[rating_count]]</f>
        <v>86913</v>
      </c>
      <c r="W306" t="e" cm="1">
        <f t="array" ref="W306">IF(Table1[[#This Row],[actual_price]]&lt;200,"#200",if)</f>
        <v>#NAME?</v>
      </c>
      <c r="X306" t="str">
        <f>IF(Table1[[#This Row],[rating_count]]&lt;1000,"yes","no")</f>
        <v>yes</v>
      </c>
      <c r="Y306" s="7">
        <f>K307*Table1[[#This Row],[rating_count]]</f>
        <v>188355</v>
      </c>
    </row>
    <row r="307" spans="3:25" x14ac:dyDescent="0.25">
      <c r="C307" t="s">
        <v>2018</v>
      </c>
      <c r="D307" t="s">
        <v>2019</v>
      </c>
      <c r="E307" t="s">
        <v>17</v>
      </c>
      <c r="F307" s="8">
        <v>499</v>
      </c>
      <c r="G307" s="8" t="str">
        <f>IF(Table1[[#This Row],[actual_price]]&lt;200,"#200",IF(H306&lt;=500,"#200-#500","&gt;#500"))</f>
        <v>&gt;#500</v>
      </c>
      <c r="H307" s="8">
        <v>900</v>
      </c>
      <c r="I307" s="1">
        <v>0.45</v>
      </c>
      <c r="J307">
        <v>4.4000000000000004</v>
      </c>
      <c r="K307" s="3">
        <v>2165</v>
      </c>
      <c r="L307" t="s">
        <v>12357</v>
      </c>
      <c r="M307" t="s">
        <v>2020</v>
      </c>
      <c r="N307" t="s">
        <v>2021</v>
      </c>
      <c r="O307" t="s">
        <v>2022</v>
      </c>
      <c r="P307" t="s">
        <v>2023</v>
      </c>
      <c r="Q307" t="s">
        <v>2024</v>
      </c>
      <c r="R307" s="4" t="s">
        <v>24</v>
      </c>
      <c r="S307" t="s">
        <v>2025</v>
      </c>
      <c r="T307" t="str">
        <f>IF(Table1[[#This Row],[discount_percentage]]&gt;=0.5,"yes","no")</f>
        <v>no</v>
      </c>
      <c r="U307">
        <f>MROUND(Table1[[#This Row],[rating]],0.5)</f>
        <v>4.5</v>
      </c>
      <c r="V307" s="7">
        <f>Table1[[#This Row],[actual_price]]*Table1[[#This Row],[rating_count]]</f>
        <v>1948500</v>
      </c>
      <c r="W307" t="e" cm="1">
        <f t="array" ref="W307">IF(Table1[[#This Row],[actual_price]]&lt;200,"#200",if)</f>
        <v>#NAME?</v>
      </c>
      <c r="X307" t="str">
        <f>IF(Table1[[#This Row],[rating_count]]&lt;1000,"yes","no")</f>
        <v>no</v>
      </c>
      <c r="Y307" s="7">
        <f>K308*Table1[[#This Row],[rating_count]]</f>
        <v>3269150</v>
      </c>
    </row>
    <row r="308" spans="3:25" x14ac:dyDescent="0.25">
      <c r="C308" t="s">
        <v>2026</v>
      </c>
      <c r="D308" t="s">
        <v>11581</v>
      </c>
      <c r="E308" t="s">
        <v>17</v>
      </c>
      <c r="F308" s="8">
        <v>26999</v>
      </c>
      <c r="G308" s="8" t="str">
        <f>IF(Table1[[#This Row],[actual_price]]&lt;200,"#200",IF(H307&lt;=500,"#200-#500","&gt;#500"))</f>
        <v>&gt;#500</v>
      </c>
      <c r="H308" s="8">
        <v>42999</v>
      </c>
      <c r="I308" s="1">
        <v>0.37</v>
      </c>
      <c r="J308">
        <v>4.2</v>
      </c>
      <c r="K308" s="3">
        <v>1510</v>
      </c>
      <c r="L308" t="s">
        <v>12358</v>
      </c>
      <c r="M308" t="s">
        <v>2027</v>
      </c>
      <c r="N308" t="s">
        <v>2028</v>
      </c>
      <c r="O308" t="s">
        <v>2029</v>
      </c>
      <c r="P308" t="s">
        <v>2030</v>
      </c>
      <c r="Q308" t="s">
        <v>2031</v>
      </c>
      <c r="R308" s="4" t="s">
        <v>24</v>
      </c>
      <c r="S308" t="s">
        <v>2032</v>
      </c>
      <c r="T308" t="str">
        <f>IF(Table1[[#This Row],[discount_percentage]]&gt;=0.5,"yes","no")</f>
        <v>no</v>
      </c>
      <c r="U308">
        <f>MROUND(Table1[[#This Row],[rating]],0.5)</f>
        <v>4</v>
      </c>
      <c r="V308" s="7">
        <f>Table1[[#This Row],[actual_price]]*Table1[[#This Row],[rating_count]]</f>
        <v>64928490</v>
      </c>
      <c r="W308" t="e" cm="1">
        <f t="array" ref="W308">IF(Table1[[#This Row],[actual_price]]&lt;200,"#200",if)</f>
        <v>#NAME?</v>
      </c>
      <c r="X308" t="str">
        <f>IF(Table1[[#This Row],[rating_count]]&lt;1000,"yes","no")</f>
        <v>no</v>
      </c>
      <c r="Y308" s="7">
        <f>K309*Table1[[#This Row],[rating_count]]</f>
        <v>160060</v>
      </c>
    </row>
    <row r="309" spans="3:25" x14ac:dyDescent="0.25">
      <c r="C309" t="s">
        <v>2033</v>
      </c>
      <c r="D309" t="s">
        <v>11582</v>
      </c>
      <c r="E309" t="s">
        <v>17</v>
      </c>
      <c r="F309" s="8">
        <v>893</v>
      </c>
      <c r="G309" s="8" t="str">
        <f>IF(Table1[[#This Row],[actual_price]]&lt;200,"#200",IF(H308&lt;=500,"#200-#500","&gt;#500"))</f>
        <v>&gt;#500</v>
      </c>
      <c r="H309" s="8">
        <v>1052</v>
      </c>
      <c r="I309" s="1">
        <v>0.15</v>
      </c>
      <c r="J309">
        <v>4.3</v>
      </c>
      <c r="K309" s="3">
        <v>106</v>
      </c>
      <c r="L309" t="s">
        <v>2034</v>
      </c>
      <c r="M309" t="s">
        <v>2035</v>
      </c>
      <c r="N309" t="s">
        <v>2036</v>
      </c>
      <c r="O309" t="s">
        <v>2037</v>
      </c>
      <c r="P309" t="s">
        <v>2038</v>
      </c>
      <c r="Q309" t="s">
        <v>2039</v>
      </c>
      <c r="R309" s="4" t="s">
        <v>24</v>
      </c>
      <c r="S309" t="s">
        <v>2040</v>
      </c>
      <c r="T309" t="str">
        <f>IF(Table1[[#This Row],[discount_percentage]]&gt;=0.5,"yes","no")</f>
        <v>no</v>
      </c>
      <c r="U309">
        <f>MROUND(Table1[[#This Row],[rating]],0.5)</f>
        <v>4.5</v>
      </c>
      <c r="V309" s="7">
        <f>Table1[[#This Row],[actual_price]]*Table1[[#This Row],[rating_count]]</f>
        <v>111512</v>
      </c>
      <c r="W309" t="e" cm="1">
        <f t="array" ref="W309">IF(Table1[[#This Row],[actual_price]]&lt;200,"#200",if)</f>
        <v>#NAME?</v>
      </c>
      <c r="X309" t="str">
        <f>IF(Table1[[#This Row],[rating_count]]&lt;1000,"yes","no")</f>
        <v>yes</v>
      </c>
      <c r="Y309" s="7">
        <f>K310*Table1[[#This Row],[rating_count]]</f>
        <v>13674</v>
      </c>
    </row>
    <row r="310" spans="3:25" x14ac:dyDescent="0.25">
      <c r="C310" t="s">
        <v>2041</v>
      </c>
      <c r="D310" t="s">
        <v>11583</v>
      </c>
      <c r="E310" t="s">
        <v>17</v>
      </c>
      <c r="F310" s="8">
        <v>10990</v>
      </c>
      <c r="G310" s="8" t="str">
        <f>IF(Table1[[#This Row],[actual_price]]&lt;200,"#200",IF(H309&lt;=500,"#200-#500","&gt;#500"))</f>
        <v>&gt;#500</v>
      </c>
      <c r="H310" s="8">
        <v>19990</v>
      </c>
      <c r="I310" s="1">
        <v>0.45</v>
      </c>
      <c r="J310">
        <v>3.7</v>
      </c>
      <c r="K310" s="3">
        <v>129</v>
      </c>
      <c r="L310" t="s">
        <v>12359</v>
      </c>
      <c r="M310" t="s">
        <v>2042</v>
      </c>
      <c r="N310" t="s">
        <v>2043</v>
      </c>
      <c r="O310" t="s">
        <v>2044</v>
      </c>
      <c r="P310" t="s">
        <v>2045</v>
      </c>
      <c r="Q310" t="s">
        <v>2046</v>
      </c>
      <c r="R310" s="4" t="s">
        <v>24</v>
      </c>
      <c r="S310" t="s">
        <v>2047</v>
      </c>
      <c r="T310" t="str">
        <f>IF(Table1[[#This Row],[discount_percentage]]&gt;=0.5,"yes","no")</f>
        <v>no</v>
      </c>
      <c r="U310">
        <f>MROUND(Table1[[#This Row],[rating]],0.5)</f>
        <v>3.5</v>
      </c>
      <c r="V310" s="7">
        <f>Table1[[#This Row],[actual_price]]*Table1[[#This Row],[rating_count]]</f>
        <v>2578710</v>
      </c>
      <c r="W310" t="e" cm="1">
        <f t="array" ref="W310">IF(Table1[[#This Row],[actual_price]]&lt;200,"#200",if)</f>
        <v>#NAME?</v>
      </c>
      <c r="X310" t="str">
        <f>IF(Table1[[#This Row],[rating_count]]&lt;1000,"yes","no")</f>
        <v>yes</v>
      </c>
      <c r="Y310" s="7">
        <f>K311*Table1[[#This Row],[rating_count]]</f>
        <v>393321</v>
      </c>
    </row>
    <row r="311" spans="3:25" x14ac:dyDescent="0.25">
      <c r="C311" t="s">
        <v>2048</v>
      </c>
      <c r="D311" t="s">
        <v>11584</v>
      </c>
      <c r="E311" t="s">
        <v>17</v>
      </c>
      <c r="F311" s="8">
        <v>379</v>
      </c>
      <c r="G311" s="8" t="str">
        <f>IF(Table1[[#This Row],[actual_price]]&lt;200,"#200",IF(H310&lt;=500,"#200-#500","&gt;#500"))</f>
        <v>&gt;#500</v>
      </c>
      <c r="H311" s="8">
        <v>1099</v>
      </c>
      <c r="I311" s="1">
        <v>0.66</v>
      </c>
      <c r="J311">
        <v>4.3</v>
      </c>
      <c r="K311" s="3">
        <v>3049</v>
      </c>
      <c r="L311" t="s">
        <v>12360</v>
      </c>
      <c r="M311" t="s">
        <v>2049</v>
      </c>
      <c r="N311" t="s">
        <v>2050</v>
      </c>
      <c r="O311" t="s">
        <v>2051</v>
      </c>
      <c r="P311" t="s">
        <v>2052</v>
      </c>
      <c r="Q311" t="s">
        <v>2053</v>
      </c>
      <c r="R311" s="4" t="s">
        <v>24</v>
      </c>
      <c r="S311" t="s">
        <v>2054</v>
      </c>
      <c r="T311" t="str">
        <f>IF(Table1[[#This Row],[discount_percentage]]&gt;=0.5,"yes","no")</f>
        <v>yes</v>
      </c>
      <c r="U311">
        <f>MROUND(Table1[[#This Row],[rating]],0.5)</f>
        <v>4.5</v>
      </c>
      <c r="V311" s="7">
        <f>Table1[[#This Row],[actual_price]]*Table1[[#This Row],[rating_count]]</f>
        <v>3350851</v>
      </c>
      <c r="W311" t="e" cm="1">
        <f t="array" ref="W311">IF(Table1[[#This Row],[actual_price]]&lt;200,"#200",if)</f>
        <v>#NAME?</v>
      </c>
      <c r="X311" t="str">
        <f>IF(Table1[[#This Row],[rating_count]]&lt;1000,"yes","no")</f>
        <v>no</v>
      </c>
      <c r="Y311" s="7">
        <f>K312*Table1[[#This Row],[rating_count]]</f>
        <v>100129160</v>
      </c>
    </row>
    <row r="312" spans="3:25" x14ac:dyDescent="0.25">
      <c r="C312" t="s">
        <v>2055</v>
      </c>
      <c r="D312" t="s">
        <v>11585</v>
      </c>
      <c r="E312" t="s">
        <v>17</v>
      </c>
      <c r="F312" s="8">
        <v>16999</v>
      </c>
      <c r="G312" s="8" t="str">
        <f>IF(Table1[[#This Row],[actual_price]]&lt;200,"#200",IF(H311&lt;=500,"#200-#500","&gt;#500"))</f>
        <v>&gt;#500</v>
      </c>
      <c r="H312" s="8">
        <v>25999</v>
      </c>
      <c r="I312" s="1">
        <v>0.35</v>
      </c>
      <c r="J312">
        <v>4.2</v>
      </c>
      <c r="K312" s="3">
        <v>32840</v>
      </c>
      <c r="L312" t="s">
        <v>12361</v>
      </c>
      <c r="M312" t="s">
        <v>145</v>
      </c>
      <c r="N312" t="s">
        <v>146</v>
      </c>
      <c r="O312" t="s">
        <v>147</v>
      </c>
      <c r="P312" t="s">
        <v>148</v>
      </c>
      <c r="Q312" t="s">
        <v>149</v>
      </c>
      <c r="R312" s="4" t="s">
        <v>24</v>
      </c>
      <c r="S312" t="s">
        <v>2056</v>
      </c>
      <c r="T312" t="str">
        <f>IF(Table1[[#This Row],[discount_percentage]]&gt;=0.5,"yes","no")</f>
        <v>no</v>
      </c>
      <c r="U312">
        <f>MROUND(Table1[[#This Row],[rating]],0.5)</f>
        <v>4</v>
      </c>
      <c r="V312" s="7">
        <f>Table1[[#This Row],[actual_price]]*Table1[[#This Row],[rating_count]]</f>
        <v>853807160</v>
      </c>
      <c r="W312" t="e" cm="1">
        <f t="array" ref="W312">IF(Table1[[#This Row],[actual_price]]&lt;200,"#200",if)</f>
        <v>#NAME?</v>
      </c>
      <c r="X312" t="str">
        <f>IF(Table1[[#This Row],[rating_count]]&lt;1000,"yes","no")</f>
        <v>no</v>
      </c>
      <c r="Y312" s="7">
        <f>K313*Table1[[#This Row],[rating_count]]</f>
        <v>12807600</v>
      </c>
    </row>
    <row r="313" spans="3:25" x14ac:dyDescent="0.25">
      <c r="C313" t="s">
        <v>2057</v>
      </c>
      <c r="D313" t="s">
        <v>11586</v>
      </c>
      <c r="E313" t="s">
        <v>17</v>
      </c>
      <c r="F313" s="8">
        <v>699</v>
      </c>
      <c r="G313" s="8" t="str">
        <f>IF(Table1[[#This Row],[actual_price]]&lt;200,"#200",IF(H312&lt;=500,"#200-#500","&gt;#500"))</f>
        <v>&gt;#500</v>
      </c>
      <c r="H313" s="8">
        <v>1899</v>
      </c>
      <c r="I313" s="1">
        <v>0.63</v>
      </c>
      <c r="J313">
        <v>4.4000000000000004</v>
      </c>
      <c r="K313" s="3">
        <v>390</v>
      </c>
      <c r="L313" t="s">
        <v>12362</v>
      </c>
      <c r="M313" t="s">
        <v>2058</v>
      </c>
      <c r="N313" t="s">
        <v>2059</v>
      </c>
      <c r="O313" t="s">
        <v>2060</v>
      </c>
      <c r="P313" t="s">
        <v>2061</v>
      </c>
      <c r="Q313" t="s">
        <v>2062</v>
      </c>
      <c r="R313" s="4" t="s">
        <v>24</v>
      </c>
      <c r="S313" t="s">
        <v>2063</v>
      </c>
      <c r="T313" t="str">
        <f>IF(Table1[[#This Row],[discount_percentage]]&gt;=0.5,"yes","no")</f>
        <v>yes</v>
      </c>
      <c r="U313">
        <f>MROUND(Table1[[#This Row],[rating]],0.5)</f>
        <v>4.5</v>
      </c>
      <c r="V313" s="7">
        <f>Table1[[#This Row],[actual_price]]*Table1[[#This Row],[rating_count]]</f>
        <v>740610</v>
      </c>
      <c r="W313" t="e" cm="1">
        <f t="array" ref="W313">IF(Table1[[#This Row],[actual_price]]&lt;200,"#200",if)</f>
        <v>#NAME?</v>
      </c>
      <c r="X313" t="str">
        <f>IF(Table1[[#This Row],[rating_count]]&lt;1000,"yes","no")</f>
        <v>yes</v>
      </c>
      <c r="Y313" s="7">
        <f>K314*Table1[[#This Row],[rating_count]]</f>
        <v>242190</v>
      </c>
    </row>
    <row r="314" spans="3:25" x14ac:dyDescent="0.25">
      <c r="C314" t="s">
        <v>2064</v>
      </c>
      <c r="D314" t="s">
        <v>11587</v>
      </c>
      <c r="E314" t="s">
        <v>17</v>
      </c>
      <c r="F314" s="8">
        <v>2699</v>
      </c>
      <c r="G314" s="8" t="str">
        <f>IF(Table1[[#This Row],[actual_price]]&lt;200,"#200",IF(H313&lt;=500,"#200-#500","&gt;#500"))</f>
        <v>&gt;#500</v>
      </c>
      <c r="H314" s="8">
        <v>3500</v>
      </c>
      <c r="I314" s="1">
        <v>0.23</v>
      </c>
      <c r="J314">
        <v>3.5</v>
      </c>
      <c r="K314" s="3">
        <v>621</v>
      </c>
      <c r="L314" t="s">
        <v>12363</v>
      </c>
      <c r="M314" t="s">
        <v>2066</v>
      </c>
      <c r="N314" t="s">
        <v>2067</v>
      </c>
      <c r="O314" t="s">
        <v>2068</v>
      </c>
      <c r="P314" t="s">
        <v>2069</v>
      </c>
      <c r="Q314" t="s">
        <v>2070</v>
      </c>
      <c r="R314" s="4" t="s">
        <v>24</v>
      </c>
      <c r="S314" t="s">
        <v>2071</v>
      </c>
      <c r="T314" t="str">
        <f>IF(Table1[[#This Row],[discount_percentage]]&gt;=0.5,"yes","no")</f>
        <v>no</v>
      </c>
      <c r="U314">
        <f>MROUND(Table1[[#This Row],[rating]],0.5)</f>
        <v>3.5</v>
      </c>
      <c r="V314" s="7">
        <f>Table1[[#This Row],[actual_price]]*Table1[[#This Row],[rating_count]]</f>
        <v>2173500</v>
      </c>
      <c r="W314" t="e" cm="1">
        <f t="array" ref="W314">IF(Table1[[#This Row],[actual_price]]&lt;200,"#200",if)</f>
        <v>#NAME?</v>
      </c>
      <c r="X314" t="str">
        <f>IF(Table1[[#This Row],[rating_count]]&lt;1000,"yes","no")</f>
        <v>yes</v>
      </c>
      <c r="Y314" s="7">
        <f>K315*Table1[[#This Row],[rating_count]]</f>
        <v>164565</v>
      </c>
    </row>
    <row r="315" spans="3:25" x14ac:dyDescent="0.25">
      <c r="C315" t="s">
        <v>2072</v>
      </c>
      <c r="D315" t="s">
        <v>11588</v>
      </c>
      <c r="E315" t="s">
        <v>17</v>
      </c>
      <c r="F315" s="8">
        <v>129</v>
      </c>
      <c r="G315" s="8" t="str">
        <f>IF(Table1[[#This Row],[actual_price]]&lt;200,"#200",IF(H314&lt;=500,"#200-#500","&gt;#500"))</f>
        <v>&gt;#500</v>
      </c>
      <c r="H315" s="8">
        <v>599</v>
      </c>
      <c r="I315" s="1">
        <v>0.78</v>
      </c>
      <c r="J315">
        <v>4.0999999999999996</v>
      </c>
      <c r="K315" s="3">
        <v>265</v>
      </c>
      <c r="L315" t="s">
        <v>2073</v>
      </c>
      <c r="M315" t="s">
        <v>2074</v>
      </c>
      <c r="N315" t="s">
        <v>2075</v>
      </c>
      <c r="O315" t="s">
        <v>2076</v>
      </c>
      <c r="P315" t="s">
        <v>2077</v>
      </c>
      <c r="Q315" t="s">
        <v>2078</v>
      </c>
      <c r="R315" s="4" t="s">
        <v>24</v>
      </c>
      <c r="S315" t="s">
        <v>2079</v>
      </c>
      <c r="T315" t="str">
        <f>IF(Table1[[#This Row],[discount_percentage]]&gt;=0.5,"yes","no")</f>
        <v>yes</v>
      </c>
      <c r="U315">
        <f>MROUND(Table1[[#This Row],[rating]],0.5)</f>
        <v>4</v>
      </c>
      <c r="V315" s="7">
        <f>Table1[[#This Row],[actual_price]]*Table1[[#This Row],[rating_count]]</f>
        <v>158735</v>
      </c>
      <c r="W315" t="e" cm="1">
        <f t="array" ref="W315">IF(Table1[[#This Row],[actual_price]]&lt;200,"#200",if)</f>
        <v>#NAME?</v>
      </c>
      <c r="X315" t="str">
        <f>IF(Table1[[#This Row],[rating_count]]&lt;1000,"yes","no")</f>
        <v>yes</v>
      </c>
      <c r="Y315" s="7">
        <f>K316*Table1[[#This Row],[rating_count]]</f>
        <v>222070</v>
      </c>
    </row>
    <row r="316" spans="3:25" x14ac:dyDescent="0.25">
      <c r="C316" t="s">
        <v>2080</v>
      </c>
      <c r="D316" t="s">
        <v>11589</v>
      </c>
      <c r="E316" t="s">
        <v>17</v>
      </c>
      <c r="F316" s="8">
        <v>389</v>
      </c>
      <c r="G316" s="8" t="str">
        <f>IF(Table1[[#This Row],[actual_price]]&lt;200,"#200",IF(H315&lt;=500,"#200-#500","&gt;#500"))</f>
        <v>&gt;#500</v>
      </c>
      <c r="H316" s="8">
        <v>999</v>
      </c>
      <c r="I316" s="1">
        <v>0.61</v>
      </c>
      <c r="J316">
        <v>4.3</v>
      </c>
      <c r="K316" s="3">
        <v>838</v>
      </c>
      <c r="L316" t="s">
        <v>12364</v>
      </c>
      <c r="M316" t="s">
        <v>2081</v>
      </c>
      <c r="N316" t="s">
        <v>2082</v>
      </c>
      <c r="O316" t="s">
        <v>2083</v>
      </c>
      <c r="P316" t="s">
        <v>2084</v>
      </c>
      <c r="Q316" t="s">
        <v>2085</v>
      </c>
      <c r="R316" s="4" t="s">
        <v>24</v>
      </c>
      <c r="S316" t="s">
        <v>2086</v>
      </c>
      <c r="T316" t="str">
        <f>IF(Table1[[#This Row],[discount_percentage]]&gt;=0.5,"yes","no")</f>
        <v>yes</v>
      </c>
      <c r="U316">
        <f>MROUND(Table1[[#This Row],[rating]],0.5)</f>
        <v>4.5</v>
      </c>
      <c r="V316" s="7">
        <f>Table1[[#This Row],[actual_price]]*Table1[[#This Row],[rating_count]]</f>
        <v>837162</v>
      </c>
      <c r="W316" t="e" cm="1">
        <f t="array" ref="W316">IF(Table1[[#This Row],[actual_price]]&lt;200,"#200",if)</f>
        <v>#NAME?</v>
      </c>
      <c r="X316" t="str">
        <f>IF(Table1[[#This Row],[rating_count]]&lt;1000,"yes","no")</f>
        <v>yes</v>
      </c>
      <c r="Y316" s="7">
        <f>K317*Table1[[#This Row],[rating_count]]</f>
        <v>119834</v>
      </c>
    </row>
    <row r="317" spans="3:25" x14ac:dyDescent="0.25">
      <c r="C317" t="s">
        <v>2087</v>
      </c>
      <c r="D317" t="s">
        <v>11590</v>
      </c>
      <c r="E317" t="s">
        <v>17</v>
      </c>
      <c r="F317" s="8">
        <v>246</v>
      </c>
      <c r="G317" s="8" t="str">
        <f>IF(Table1[[#This Row],[actual_price]]&lt;200,"#200",IF(H316&lt;=500,"#200-#500","&gt;#500"))</f>
        <v>&gt;#500</v>
      </c>
      <c r="H317" s="8">
        <v>600</v>
      </c>
      <c r="I317" s="1">
        <v>0.59</v>
      </c>
      <c r="J317">
        <v>4.2</v>
      </c>
      <c r="K317" s="3">
        <v>143</v>
      </c>
      <c r="L317" t="s">
        <v>2088</v>
      </c>
      <c r="M317" t="s">
        <v>2089</v>
      </c>
      <c r="N317" t="s">
        <v>2090</v>
      </c>
      <c r="O317" t="s">
        <v>2091</v>
      </c>
      <c r="P317" t="s">
        <v>2092</v>
      </c>
      <c r="Q317" t="s">
        <v>2093</v>
      </c>
      <c r="R317" s="4" t="s">
        <v>24</v>
      </c>
      <c r="S317" t="s">
        <v>2094</v>
      </c>
      <c r="T317" t="str">
        <f>IF(Table1[[#This Row],[discount_percentage]]&gt;=0.5,"yes","no")</f>
        <v>yes</v>
      </c>
      <c r="U317">
        <f>MROUND(Table1[[#This Row],[rating]],0.5)</f>
        <v>4</v>
      </c>
      <c r="V317" s="7">
        <f>Table1[[#This Row],[actual_price]]*Table1[[#This Row],[rating_count]]</f>
        <v>85800</v>
      </c>
      <c r="W317" t="e" cm="1">
        <f t="array" ref="W317">IF(Table1[[#This Row],[actual_price]]&lt;200,"#200",if)</f>
        <v>#NAME?</v>
      </c>
      <c r="X317" t="str">
        <f>IF(Table1[[#This Row],[rating_count]]&lt;1000,"yes","no")</f>
        <v>yes</v>
      </c>
      <c r="Y317" s="7">
        <f>K318*Table1[[#This Row],[rating_count]]</f>
        <v>21593</v>
      </c>
    </row>
    <row r="318" spans="3:25" x14ac:dyDescent="0.25">
      <c r="C318" t="s">
        <v>2095</v>
      </c>
      <c r="D318" t="s">
        <v>11591</v>
      </c>
      <c r="E318" t="s">
        <v>17</v>
      </c>
      <c r="F318" s="8">
        <v>299</v>
      </c>
      <c r="G318" s="8" t="str">
        <f>IF(Table1[[#This Row],[actual_price]]&lt;200,"#200",IF(H317&lt;=500,"#200-#500","&gt;#500"))</f>
        <v>&gt;#500</v>
      </c>
      <c r="H318" s="8">
        <v>799</v>
      </c>
      <c r="I318" s="1">
        <v>0.63</v>
      </c>
      <c r="J318">
        <v>4</v>
      </c>
      <c r="K318" s="3">
        <v>151</v>
      </c>
      <c r="L318" t="s">
        <v>12365</v>
      </c>
      <c r="M318" t="s">
        <v>2096</v>
      </c>
      <c r="N318" t="s">
        <v>2097</v>
      </c>
      <c r="O318" t="s">
        <v>2098</v>
      </c>
      <c r="P318" t="s">
        <v>2099</v>
      </c>
      <c r="Q318" t="s">
        <v>2100</v>
      </c>
      <c r="R318" s="4" t="s">
        <v>24</v>
      </c>
      <c r="S318" t="s">
        <v>2101</v>
      </c>
      <c r="T318" t="str">
        <f>IF(Table1[[#This Row],[discount_percentage]]&gt;=0.5,"yes","no")</f>
        <v>yes</v>
      </c>
      <c r="U318">
        <f>MROUND(Table1[[#This Row],[rating]],0.5)</f>
        <v>4</v>
      </c>
      <c r="V318" s="7">
        <f>Table1[[#This Row],[actual_price]]*Table1[[#This Row],[rating_count]]</f>
        <v>120649</v>
      </c>
      <c r="W318" t="e" cm="1">
        <f t="array" ref="W318">IF(Table1[[#This Row],[actual_price]]&lt;200,"#200",if)</f>
        <v>#NAME?</v>
      </c>
      <c r="X318" t="str">
        <f>IF(Table1[[#This Row],[rating_count]]&lt;1000,"yes","no")</f>
        <v>yes</v>
      </c>
      <c r="Y318" s="7">
        <f>K319*Table1[[#This Row],[rating_count]]</f>
        <v>30200</v>
      </c>
    </row>
    <row r="319" spans="3:25" x14ac:dyDescent="0.25">
      <c r="C319" t="s">
        <v>2102</v>
      </c>
      <c r="D319" t="s">
        <v>11592</v>
      </c>
      <c r="E319" t="s">
        <v>17</v>
      </c>
      <c r="F319" s="8">
        <v>247</v>
      </c>
      <c r="G319" s="8" t="str">
        <f>IF(Table1[[#This Row],[actual_price]]&lt;200,"#200",IF(H318&lt;=500,"#200-#500","&gt;#500"))</f>
        <v>&gt;#500</v>
      </c>
      <c r="H319" s="8">
        <v>399</v>
      </c>
      <c r="I319" s="1">
        <v>0.38</v>
      </c>
      <c r="J319">
        <v>3.9</v>
      </c>
      <c r="K319" s="3">
        <v>200</v>
      </c>
      <c r="L319" t="s">
        <v>2103</v>
      </c>
      <c r="M319" t="s">
        <v>2104</v>
      </c>
      <c r="N319" t="s">
        <v>2105</v>
      </c>
      <c r="O319" t="s">
        <v>2106</v>
      </c>
      <c r="P319" t="s">
        <v>2107</v>
      </c>
      <c r="Q319" t="s">
        <v>11312</v>
      </c>
      <c r="R319" s="4" t="s">
        <v>24</v>
      </c>
      <c r="S319" t="s">
        <v>2108</v>
      </c>
      <c r="T319" t="str">
        <f>IF(Table1[[#This Row],[discount_percentage]]&gt;=0.5,"yes","no")</f>
        <v>no</v>
      </c>
      <c r="U319">
        <f>MROUND(Table1[[#This Row],[rating]],0.5)</f>
        <v>4</v>
      </c>
      <c r="V319" s="7">
        <f>Table1[[#This Row],[actual_price]]*Table1[[#This Row],[rating_count]]</f>
        <v>79800</v>
      </c>
      <c r="W319" t="e" cm="1">
        <f t="array" ref="W319">IF(Table1[[#This Row],[actual_price]]&lt;200,"#200",if)</f>
        <v>#NAME?</v>
      </c>
      <c r="X319" t="str">
        <f>IF(Table1[[#This Row],[rating_count]]&lt;1000,"yes","no")</f>
        <v>yes</v>
      </c>
      <c r="Y319" s="7">
        <f>K320*Table1[[#This Row],[rating_count]]</f>
        <v>45400</v>
      </c>
    </row>
    <row r="320" spans="3:25" x14ac:dyDescent="0.25">
      <c r="C320" t="s">
        <v>2109</v>
      </c>
      <c r="D320" t="s">
        <v>2110</v>
      </c>
      <c r="E320" t="s">
        <v>17</v>
      </c>
      <c r="F320" s="8">
        <v>1369</v>
      </c>
      <c r="G320" s="8" t="str">
        <f>IF(Table1[[#This Row],[actual_price]]&lt;200,"#200",IF(H319&lt;=500,"#200-#500","&gt;#500"))</f>
        <v>#200-#500</v>
      </c>
      <c r="H320" s="8">
        <v>2999</v>
      </c>
      <c r="I320" s="1">
        <v>0.54</v>
      </c>
      <c r="J320">
        <v>3.3</v>
      </c>
      <c r="K320" s="3">
        <v>227</v>
      </c>
      <c r="L320" t="s">
        <v>12366</v>
      </c>
      <c r="M320" t="s">
        <v>2111</v>
      </c>
      <c r="N320" t="s">
        <v>2112</v>
      </c>
      <c r="O320" t="s">
        <v>2113</v>
      </c>
      <c r="P320" t="s">
        <v>2114</v>
      </c>
      <c r="Q320" t="s">
        <v>2115</v>
      </c>
      <c r="R320" s="4" t="s">
        <v>24</v>
      </c>
      <c r="S320" t="s">
        <v>2116</v>
      </c>
      <c r="T320" t="str">
        <f>IF(Table1[[#This Row],[discount_percentage]]&gt;=0.5,"yes","no")</f>
        <v>yes</v>
      </c>
      <c r="U320">
        <f>MROUND(Table1[[#This Row],[rating]],0.5)</f>
        <v>3.5</v>
      </c>
      <c r="V320" s="7">
        <f>Table1[[#This Row],[actual_price]]*Table1[[#This Row],[rating_count]]</f>
        <v>680773</v>
      </c>
      <c r="W320" t="e" cm="1">
        <f t="array" ref="W320">IF(Table1[[#This Row],[actual_price]]&lt;200,"#200",if)</f>
        <v>#NAME?</v>
      </c>
      <c r="X320" t="str">
        <f>IF(Table1[[#This Row],[rating_count]]&lt;1000,"yes","no")</f>
        <v>yes</v>
      </c>
      <c r="Y320" s="7">
        <f>K321*Table1[[#This Row],[rating_count]]</f>
        <v>122126</v>
      </c>
    </row>
    <row r="321" spans="3:25" x14ac:dyDescent="0.25">
      <c r="C321" t="s">
        <v>2117</v>
      </c>
      <c r="D321" t="s">
        <v>11593</v>
      </c>
      <c r="E321" t="s">
        <v>17</v>
      </c>
      <c r="F321" s="8">
        <v>199</v>
      </c>
      <c r="G321" s="8" t="str">
        <f>IF(Table1[[#This Row],[actual_price]]&lt;200,"#200",IF(H320&lt;=500,"#200-#500","&gt;#500"))</f>
        <v>&gt;#500</v>
      </c>
      <c r="H321" s="8">
        <v>499</v>
      </c>
      <c r="I321" s="1">
        <v>0.6</v>
      </c>
      <c r="J321">
        <v>3.8</v>
      </c>
      <c r="K321" s="3">
        <v>538</v>
      </c>
      <c r="L321" t="s">
        <v>2118</v>
      </c>
      <c r="M321" t="s">
        <v>2119</v>
      </c>
      <c r="N321" t="s">
        <v>2120</v>
      </c>
      <c r="O321" t="s">
        <v>2121</v>
      </c>
      <c r="P321" t="s">
        <v>2122</v>
      </c>
      <c r="Q321" t="s">
        <v>2123</v>
      </c>
      <c r="R321" s="4" t="s">
        <v>24</v>
      </c>
      <c r="S321" t="s">
        <v>2124</v>
      </c>
      <c r="T321" t="str">
        <f>IF(Table1[[#This Row],[discount_percentage]]&gt;=0.5,"yes","no")</f>
        <v>yes</v>
      </c>
      <c r="U321">
        <f>MROUND(Table1[[#This Row],[rating]],0.5)</f>
        <v>4</v>
      </c>
      <c r="V321" s="7">
        <f>Table1[[#This Row],[actual_price]]*Table1[[#This Row],[rating_count]]</f>
        <v>268462</v>
      </c>
      <c r="W321" t="e" cm="1">
        <f t="array" ref="W321">IF(Table1[[#This Row],[actual_price]]&lt;200,"#200",if)</f>
        <v>#NAME?</v>
      </c>
      <c r="X321" t="str">
        <f>IF(Table1[[#This Row],[rating_count]]&lt;1000,"yes","no")</f>
        <v>yes</v>
      </c>
      <c r="Y321" s="7">
        <f>K322*Table1[[#This Row],[rating_count]]</f>
        <v>91998</v>
      </c>
    </row>
    <row r="322" spans="3:25" x14ac:dyDescent="0.25">
      <c r="C322" t="s">
        <v>2125</v>
      </c>
      <c r="D322" t="s">
        <v>11594</v>
      </c>
      <c r="E322" t="s">
        <v>17</v>
      </c>
      <c r="F322" s="8">
        <v>299</v>
      </c>
      <c r="G322" s="8" t="str">
        <f>IF(Table1[[#This Row],[actual_price]]&lt;200,"#200",IF(H321&lt;=500,"#200-#500","&gt;#500"))</f>
        <v>#200-#500</v>
      </c>
      <c r="H322" s="8">
        <v>599</v>
      </c>
      <c r="I322" s="1">
        <v>0.5</v>
      </c>
      <c r="J322">
        <v>4</v>
      </c>
      <c r="K322" s="3">
        <v>171</v>
      </c>
      <c r="L322" t="s">
        <v>12367</v>
      </c>
      <c r="M322" t="s">
        <v>2126</v>
      </c>
      <c r="N322" t="s">
        <v>2127</v>
      </c>
      <c r="O322" t="s">
        <v>2128</v>
      </c>
      <c r="P322" t="s">
        <v>2129</v>
      </c>
      <c r="Q322" t="s">
        <v>2130</v>
      </c>
      <c r="R322" s="4" t="s">
        <v>24</v>
      </c>
      <c r="S322" t="s">
        <v>2131</v>
      </c>
      <c r="T322" t="str">
        <f>IF(Table1[[#This Row],[discount_percentage]]&gt;=0.5,"yes","no")</f>
        <v>yes</v>
      </c>
      <c r="U322">
        <f>MROUND(Table1[[#This Row],[rating]],0.5)</f>
        <v>4</v>
      </c>
      <c r="V322" s="7">
        <f>Table1[[#This Row],[actual_price]]*Table1[[#This Row],[rating_count]]</f>
        <v>102429</v>
      </c>
      <c r="W322" t="e" cm="1">
        <f t="array" ref="W322">IF(Table1[[#This Row],[actual_price]]&lt;200,"#200",if)</f>
        <v>#NAME?</v>
      </c>
      <c r="X322" t="str">
        <f>IF(Table1[[#This Row],[rating_count]]&lt;1000,"yes","no")</f>
        <v>yes</v>
      </c>
      <c r="Y322" s="7">
        <f>K323*Table1[[#This Row],[rating_count]]</f>
        <v>4703868</v>
      </c>
    </row>
    <row r="323" spans="3:25" x14ac:dyDescent="0.25">
      <c r="C323" t="s">
        <v>2132</v>
      </c>
      <c r="D323" t="s">
        <v>11595</v>
      </c>
      <c r="E323" t="s">
        <v>17</v>
      </c>
      <c r="F323" s="8">
        <v>14999</v>
      </c>
      <c r="G323" s="8" t="str">
        <f>IF(Table1[[#This Row],[actual_price]]&lt;200,"#200",IF(H322&lt;=500,"#200-#500","&gt;#500"))</f>
        <v>&gt;#500</v>
      </c>
      <c r="H323" s="8">
        <v>14999</v>
      </c>
      <c r="I323" s="1">
        <v>0</v>
      </c>
      <c r="J323">
        <v>4.3</v>
      </c>
      <c r="K323" s="3">
        <v>27508</v>
      </c>
      <c r="L323" t="s">
        <v>12368</v>
      </c>
      <c r="M323" t="s">
        <v>2133</v>
      </c>
      <c r="N323" t="s">
        <v>2134</v>
      </c>
      <c r="O323" t="s">
        <v>2135</v>
      </c>
      <c r="P323" t="s">
        <v>2136</v>
      </c>
      <c r="Q323" t="s">
        <v>2137</v>
      </c>
      <c r="R323" s="4" t="s">
        <v>24</v>
      </c>
      <c r="S323" t="s">
        <v>2138</v>
      </c>
      <c r="T323" t="str">
        <f>IF(Table1[[#This Row],[discount_percentage]]&gt;=0.5,"yes","no")</f>
        <v>no</v>
      </c>
      <c r="U323">
        <f>MROUND(Table1[[#This Row],[rating]],0.5)</f>
        <v>4.5</v>
      </c>
      <c r="V323" s="7">
        <f>Table1[[#This Row],[actual_price]]*Table1[[#This Row],[rating_count]]</f>
        <v>412592492</v>
      </c>
      <c r="W323" t="e" cm="1">
        <f t="array" ref="W323">IF(Table1[[#This Row],[actual_price]]&lt;200,"#200",if)</f>
        <v>#NAME?</v>
      </c>
      <c r="X323" t="str">
        <f>IF(Table1[[#This Row],[rating_count]]&lt;1000,"yes","no")</f>
        <v>no</v>
      </c>
      <c r="Y323" s="7">
        <f>K324*Table1[[#This Row],[rating_count]]</f>
        <v>39996632</v>
      </c>
    </row>
    <row r="324" spans="3:25" x14ac:dyDescent="0.25">
      <c r="C324" t="s">
        <v>2139</v>
      </c>
      <c r="D324" t="s">
        <v>11596</v>
      </c>
      <c r="E324" t="s">
        <v>17</v>
      </c>
      <c r="F324" s="8">
        <v>299</v>
      </c>
      <c r="G324" s="8" t="str">
        <f>IF(Table1[[#This Row],[actual_price]]&lt;200,"#200",IF(H323&lt;=500,"#200-#500","&gt;#500"))</f>
        <v>&gt;#500</v>
      </c>
      <c r="H324" s="8">
        <v>699</v>
      </c>
      <c r="I324" s="1">
        <v>0.56999999999999995</v>
      </c>
      <c r="J324">
        <v>3.9</v>
      </c>
      <c r="K324" s="3">
        <v>1454</v>
      </c>
      <c r="L324" t="s">
        <v>2140</v>
      </c>
      <c r="M324" t="s">
        <v>2141</v>
      </c>
      <c r="N324" t="s">
        <v>2142</v>
      </c>
      <c r="O324" t="s">
        <v>2143</v>
      </c>
      <c r="P324" t="s">
        <v>2144</v>
      </c>
      <c r="Q324" t="s">
        <v>2145</v>
      </c>
      <c r="R324" s="4" t="s">
        <v>24</v>
      </c>
      <c r="S324" t="s">
        <v>2146</v>
      </c>
      <c r="T324" t="str">
        <f>IF(Table1[[#This Row],[discount_percentage]]&gt;=0.5,"yes","no")</f>
        <v>yes</v>
      </c>
      <c r="U324">
        <f>MROUND(Table1[[#This Row],[rating]],0.5)</f>
        <v>4</v>
      </c>
      <c r="V324" s="7">
        <f>Table1[[#This Row],[actual_price]]*Table1[[#This Row],[rating_count]]</f>
        <v>1016346</v>
      </c>
      <c r="W324" t="e" cm="1">
        <f t="array" ref="W324">IF(Table1[[#This Row],[actual_price]]&lt;200,"#200",if)</f>
        <v>#NAME?</v>
      </c>
      <c r="X324" t="str">
        <f>IF(Table1[[#This Row],[rating_count]]&lt;1000,"yes","no")</f>
        <v>no</v>
      </c>
      <c r="Y324" s="7">
        <f>K325*Table1[[#This Row],[rating_count]]</f>
        <v>4290754</v>
      </c>
    </row>
    <row r="325" spans="3:25" x14ac:dyDescent="0.25">
      <c r="C325" t="s">
        <v>2147</v>
      </c>
      <c r="D325" t="s">
        <v>11597</v>
      </c>
      <c r="E325" t="s">
        <v>17</v>
      </c>
      <c r="F325" s="8">
        <v>24990</v>
      </c>
      <c r="G325" s="8" t="str">
        <f>IF(Table1[[#This Row],[actual_price]]&lt;200,"#200",IF(H324&lt;=500,"#200-#500","&gt;#500"))</f>
        <v>&gt;#500</v>
      </c>
      <c r="H325" s="8">
        <v>51990</v>
      </c>
      <c r="I325" s="1">
        <v>0.52</v>
      </c>
      <c r="J325">
        <v>4.2</v>
      </c>
      <c r="K325" s="3">
        <v>2951</v>
      </c>
      <c r="L325" t="s">
        <v>12369</v>
      </c>
      <c r="M325" t="s">
        <v>2148</v>
      </c>
      <c r="N325" t="s">
        <v>2149</v>
      </c>
      <c r="O325" t="s">
        <v>2150</v>
      </c>
      <c r="P325" t="s">
        <v>2151</v>
      </c>
      <c r="Q325" t="s">
        <v>2152</v>
      </c>
      <c r="R325" s="4" t="s">
        <v>24</v>
      </c>
      <c r="S325" t="s">
        <v>2153</v>
      </c>
      <c r="T325" t="str">
        <f>IF(Table1[[#This Row],[discount_percentage]]&gt;=0.5,"yes","no")</f>
        <v>yes</v>
      </c>
      <c r="U325">
        <f>MROUND(Table1[[#This Row],[rating]],0.5)</f>
        <v>4</v>
      </c>
      <c r="V325" s="7">
        <f>Table1[[#This Row],[actual_price]]*Table1[[#This Row],[rating_count]]</f>
        <v>153422490</v>
      </c>
      <c r="W325" t="e" cm="1">
        <f t="array" ref="W325">IF(Table1[[#This Row],[actual_price]]&lt;200,"#200",if)</f>
        <v>#NAME?</v>
      </c>
      <c r="X325" t="str">
        <f>IF(Table1[[#This Row],[rating_count]]&lt;1000,"yes","no")</f>
        <v>no</v>
      </c>
      <c r="Y325" s="7">
        <f>K326*Table1[[#This Row],[rating_count]]</f>
        <v>0</v>
      </c>
    </row>
    <row r="326" spans="3:25" x14ac:dyDescent="0.25">
      <c r="C326" t="s">
        <v>2154</v>
      </c>
      <c r="D326" t="s">
        <v>2155</v>
      </c>
      <c r="E326" t="s">
        <v>17</v>
      </c>
      <c r="F326" s="8">
        <v>249</v>
      </c>
      <c r="G326" s="8" t="str">
        <f>IF(Table1[[#This Row],[actual_price]]&lt;200,"#200",IF(H325&lt;=500,"#200-#500","&gt;#500"))</f>
        <v>&gt;#500</v>
      </c>
      <c r="H326" s="8">
        <v>999</v>
      </c>
      <c r="I326" s="1">
        <v>0.75</v>
      </c>
      <c r="J326">
        <v>5</v>
      </c>
      <c r="K326" s="3"/>
      <c r="L326" t="s">
        <v>12370</v>
      </c>
      <c r="M326" t="s">
        <v>2156</v>
      </c>
      <c r="N326" t="s">
        <v>2157</v>
      </c>
      <c r="O326" t="s">
        <v>2158</v>
      </c>
      <c r="P326" t="s">
        <v>2159</v>
      </c>
      <c r="Q326" t="s">
        <v>2160</v>
      </c>
      <c r="R326" s="4" t="s">
        <v>24</v>
      </c>
      <c r="S326" t="s">
        <v>2161</v>
      </c>
      <c r="T326" t="str">
        <f>IF(Table1[[#This Row],[discount_percentage]]&gt;=0.5,"yes","no")</f>
        <v>yes</v>
      </c>
      <c r="U326">
        <f>MROUND(Table1[[#This Row],[rating]],0.5)</f>
        <v>5</v>
      </c>
      <c r="V326" s="7">
        <f>Table1[[#This Row],[actual_price]]*Table1[[#This Row],[rating_count]]</f>
        <v>0</v>
      </c>
      <c r="W326" t="e" cm="1">
        <f t="array" ref="W326">IF(Table1[[#This Row],[actual_price]]&lt;200,"#200",if)</f>
        <v>#NAME?</v>
      </c>
      <c r="X326" t="str">
        <f>IF(Table1[[#This Row],[rating_count]]&lt;1000,"yes","no")</f>
        <v>yes</v>
      </c>
      <c r="Y326" s="7">
        <f>K327*Table1[[#This Row],[rating_count]]</f>
        <v>0</v>
      </c>
    </row>
    <row r="327" spans="3:25" x14ac:dyDescent="0.25">
      <c r="C327" t="s">
        <v>2162</v>
      </c>
      <c r="D327" t="s">
        <v>11598</v>
      </c>
      <c r="E327" t="s">
        <v>17</v>
      </c>
      <c r="F327" s="8">
        <v>61999</v>
      </c>
      <c r="G327" s="8" t="str">
        <f>IF(Table1[[#This Row],[actual_price]]&lt;200,"#200",IF(H326&lt;=500,"#200-#500","&gt;#500"))</f>
        <v>&gt;#500</v>
      </c>
      <c r="H327" s="8">
        <v>69999</v>
      </c>
      <c r="I327" s="1">
        <v>0.11</v>
      </c>
      <c r="J327">
        <v>4.0999999999999996</v>
      </c>
      <c r="K327" s="3">
        <v>6753</v>
      </c>
      <c r="L327" t="s">
        <v>12371</v>
      </c>
      <c r="M327" t="s">
        <v>1449</v>
      </c>
      <c r="N327" t="s">
        <v>1450</v>
      </c>
      <c r="O327" t="s">
        <v>1451</v>
      </c>
      <c r="P327" t="s">
        <v>1452</v>
      </c>
      <c r="Q327" t="s">
        <v>1453</v>
      </c>
      <c r="R327" s="4" t="s">
        <v>24</v>
      </c>
      <c r="S327" t="s">
        <v>2163</v>
      </c>
      <c r="T327" t="str">
        <f>IF(Table1[[#This Row],[discount_percentage]]&gt;=0.5,"yes","no")</f>
        <v>no</v>
      </c>
      <c r="U327">
        <f>MROUND(Table1[[#This Row],[rating]],0.5)</f>
        <v>4</v>
      </c>
      <c r="V327" s="7">
        <f>Table1[[#This Row],[actual_price]]*Table1[[#This Row],[rating_count]]</f>
        <v>472703247</v>
      </c>
      <c r="W327" t="e" cm="1">
        <f t="array" ref="W327">IF(Table1[[#This Row],[actual_price]]&lt;200,"#200",if)</f>
        <v>#NAME?</v>
      </c>
      <c r="X327" t="str">
        <f>IF(Table1[[#This Row],[rating_count]]&lt;1000,"yes","no")</f>
        <v>no</v>
      </c>
      <c r="Y327" s="7">
        <f>K328*Table1[[#This Row],[rating_count]]</f>
        <v>23757054</v>
      </c>
    </row>
    <row r="328" spans="3:25" x14ac:dyDescent="0.25">
      <c r="C328" t="s">
        <v>2164</v>
      </c>
      <c r="D328" t="s">
        <v>11599</v>
      </c>
      <c r="E328" t="s">
        <v>17</v>
      </c>
      <c r="F328" s="8">
        <v>24499</v>
      </c>
      <c r="G328" s="8" t="str">
        <f>IF(Table1[[#This Row],[actual_price]]&lt;200,"#200",IF(H327&lt;=500,"#200-#500","&gt;#500"))</f>
        <v>&gt;#500</v>
      </c>
      <c r="H328" s="8">
        <v>50000</v>
      </c>
      <c r="I328" s="1">
        <v>0.51</v>
      </c>
      <c r="J328">
        <v>3.9</v>
      </c>
      <c r="K328" s="3">
        <v>3518</v>
      </c>
      <c r="L328" t="s">
        <v>12372</v>
      </c>
      <c r="M328" t="s">
        <v>2165</v>
      </c>
      <c r="N328" t="s">
        <v>2166</v>
      </c>
      <c r="O328" t="s">
        <v>2167</v>
      </c>
      <c r="P328" t="s">
        <v>2168</v>
      </c>
      <c r="Q328" t="s">
        <v>2169</v>
      </c>
      <c r="R328" s="4" t="s">
        <v>24</v>
      </c>
      <c r="S328" t="s">
        <v>2170</v>
      </c>
      <c r="T328" t="str">
        <f>IF(Table1[[#This Row],[discount_percentage]]&gt;=0.5,"yes","no")</f>
        <v>yes</v>
      </c>
      <c r="U328">
        <f>MROUND(Table1[[#This Row],[rating]],0.5)</f>
        <v>4</v>
      </c>
      <c r="V328" s="7">
        <f>Table1[[#This Row],[actual_price]]*Table1[[#This Row],[rating_count]]</f>
        <v>175900000</v>
      </c>
      <c r="W328" t="e" cm="1">
        <f t="array" ref="W328">IF(Table1[[#This Row],[actual_price]]&lt;200,"#200",if)</f>
        <v>#NAME?</v>
      </c>
      <c r="X328" t="str">
        <f>IF(Table1[[#This Row],[rating_count]]&lt;1000,"yes","no")</f>
        <v>no</v>
      </c>
      <c r="Y328" s="7">
        <f>K329*Table1[[#This Row],[rating_count]]</f>
        <v>5312180</v>
      </c>
    </row>
    <row r="329" spans="3:25" x14ac:dyDescent="0.25">
      <c r="C329" t="s">
        <v>2171</v>
      </c>
      <c r="D329" t="s">
        <v>11600</v>
      </c>
      <c r="E329" t="s">
        <v>17</v>
      </c>
      <c r="F329" s="8">
        <v>10499</v>
      </c>
      <c r="G329" s="8" t="str">
        <f>IF(Table1[[#This Row],[actual_price]]&lt;200,"#200",IF(H328&lt;=500,"#200-#500","&gt;#500"))</f>
        <v>&gt;#500</v>
      </c>
      <c r="H329" s="8">
        <v>19499</v>
      </c>
      <c r="I329" s="1">
        <v>0.46</v>
      </c>
      <c r="J329">
        <v>4.2</v>
      </c>
      <c r="K329" s="3">
        <v>1510</v>
      </c>
      <c r="L329" t="s">
        <v>12373</v>
      </c>
      <c r="M329" t="s">
        <v>2027</v>
      </c>
      <c r="N329" t="s">
        <v>2028</v>
      </c>
      <c r="O329" t="s">
        <v>2029</v>
      </c>
      <c r="P329" t="s">
        <v>2030</v>
      </c>
      <c r="Q329" t="s">
        <v>2031</v>
      </c>
      <c r="R329" s="4" t="s">
        <v>24</v>
      </c>
      <c r="S329" t="s">
        <v>2172</v>
      </c>
      <c r="T329" t="str">
        <f>IF(Table1[[#This Row],[discount_percentage]]&gt;=0.5,"yes","no")</f>
        <v>no</v>
      </c>
      <c r="U329">
        <f>MROUND(Table1[[#This Row],[rating]],0.5)</f>
        <v>4</v>
      </c>
      <c r="V329" s="7">
        <f>Table1[[#This Row],[actual_price]]*Table1[[#This Row],[rating_count]]</f>
        <v>29443490</v>
      </c>
      <c r="W329" t="e" cm="1">
        <f t="array" ref="W329">IF(Table1[[#This Row],[actual_price]]&lt;200,"#200",if)</f>
        <v>#NAME?</v>
      </c>
      <c r="X329" t="str">
        <f>IF(Table1[[#This Row],[rating_count]]&lt;1000,"yes","no")</f>
        <v>no</v>
      </c>
      <c r="Y329" s="7">
        <f>K330*Table1[[#This Row],[rating_count]]</f>
        <v>1265380</v>
      </c>
    </row>
    <row r="330" spans="3:25" x14ac:dyDescent="0.25">
      <c r="C330" t="s">
        <v>2173</v>
      </c>
      <c r="D330" t="s">
        <v>11601</v>
      </c>
      <c r="E330" t="s">
        <v>17</v>
      </c>
      <c r="F330" s="8">
        <v>349</v>
      </c>
      <c r="G330" s="8" t="str">
        <f>IF(Table1[[#This Row],[actual_price]]&lt;200,"#200",IF(H329&lt;=500,"#200-#500","&gt;#500"))</f>
        <v>&gt;#500</v>
      </c>
      <c r="H330" s="8">
        <v>999</v>
      </c>
      <c r="I330" s="1">
        <v>0.65</v>
      </c>
      <c r="J330">
        <v>4.3</v>
      </c>
      <c r="K330" s="3">
        <v>838</v>
      </c>
      <c r="L330" t="s">
        <v>12374</v>
      </c>
      <c r="M330" t="s">
        <v>2081</v>
      </c>
      <c r="N330" t="s">
        <v>2082</v>
      </c>
      <c r="O330" t="s">
        <v>2083</v>
      </c>
      <c r="P330" t="s">
        <v>2084</v>
      </c>
      <c r="Q330" t="s">
        <v>2085</v>
      </c>
      <c r="R330" s="4" t="s">
        <v>24</v>
      </c>
      <c r="S330" t="s">
        <v>2174</v>
      </c>
      <c r="T330" t="str">
        <f>IF(Table1[[#This Row],[discount_percentage]]&gt;=0.5,"yes","no")</f>
        <v>yes</v>
      </c>
      <c r="U330">
        <f>MROUND(Table1[[#This Row],[rating]],0.5)</f>
        <v>4.5</v>
      </c>
      <c r="V330" s="7">
        <f>Table1[[#This Row],[actual_price]]*Table1[[#This Row],[rating_count]]</f>
        <v>837162</v>
      </c>
      <c r="W330" t="e" cm="1">
        <f t="array" ref="W330">IF(Table1[[#This Row],[actual_price]]&lt;200,"#200",if)</f>
        <v>#NAME?</v>
      </c>
      <c r="X330" t="str">
        <f>IF(Table1[[#This Row],[rating_count]]&lt;1000,"yes","no")</f>
        <v>yes</v>
      </c>
      <c r="Y330" s="7">
        <f>K331*Table1[[#This Row],[rating_count]]</f>
        <v>113968</v>
      </c>
    </row>
    <row r="331" spans="3:25" x14ac:dyDescent="0.25">
      <c r="C331" t="s">
        <v>2175</v>
      </c>
      <c r="D331" t="s">
        <v>2176</v>
      </c>
      <c r="E331" t="s">
        <v>17</v>
      </c>
      <c r="F331" s="8">
        <v>197</v>
      </c>
      <c r="G331" s="8" t="str">
        <f>IF(Table1[[#This Row],[actual_price]]&lt;200,"#200",IF(H330&lt;=500,"#200-#500","&gt;#500"))</f>
        <v>&gt;#500</v>
      </c>
      <c r="H331" s="8">
        <v>499</v>
      </c>
      <c r="I331" s="1">
        <v>0.61</v>
      </c>
      <c r="J331">
        <v>3.8</v>
      </c>
      <c r="K331" s="3">
        <v>136</v>
      </c>
      <c r="L331" t="s">
        <v>12375</v>
      </c>
      <c r="M331" t="s">
        <v>2177</v>
      </c>
      <c r="N331" t="s">
        <v>2178</v>
      </c>
      <c r="O331" t="s">
        <v>2179</v>
      </c>
      <c r="P331" t="s">
        <v>2180</v>
      </c>
      <c r="Q331" t="s">
        <v>2181</v>
      </c>
      <c r="R331" s="4" t="s">
        <v>24</v>
      </c>
      <c r="S331" t="s">
        <v>2182</v>
      </c>
      <c r="T331" t="str">
        <f>IF(Table1[[#This Row],[discount_percentage]]&gt;=0.5,"yes","no")</f>
        <v>yes</v>
      </c>
      <c r="U331">
        <f>MROUND(Table1[[#This Row],[rating]],0.5)</f>
        <v>4</v>
      </c>
      <c r="V331" s="7">
        <f>Table1[[#This Row],[actual_price]]*Table1[[#This Row],[rating_count]]</f>
        <v>67864</v>
      </c>
      <c r="W331" t="e" cm="1">
        <f t="array" ref="W331">IF(Table1[[#This Row],[actual_price]]&lt;200,"#200",if)</f>
        <v>#NAME?</v>
      </c>
      <c r="X331" t="str">
        <f>IF(Table1[[#This Row],[rating_count]]&lt;1000,"yes","no")</f>
        <v>yes</v>
      </c>
      <c r="Y331" s="7">
        <f>K332*Table1[[#This Row],[rating_count]]</f>
        <v>40936</v>
      </c>
    </row>
    <row r="332" spans="3:25" x14ac:dyDescent="0.25">
      <c r="C332" t="s">
        <v>2183</v>
      </c>
      <c r="D332" t="s">
        <v>11602</v>
      </c>
      <c r="E332" t="s">
        <v>17</v>
      </c>
      <c r="F332" s="8">
        <v>1299</v>
      </c>
      <c r="G332" s="8" t="str">
        <f>IF(Table1[[#This Row],[actual_price]]&lt;200,"#200",IF(H331&lt;=500,"#200-#500","&gt;#500"))</f>
        <v>#200-#500</v>
      </c>
      <c r="H332" s="8">
        <v>2499</v>
      </c>
      <c r="I332" s="1">
        <v>0.48</v>
      </c>
      <c r="J332">
        <v>4.3</v>
      </c>
      <c r="K332" s="3">
        <v>301</v>
      </c>
      <c r="L332" t="s">
        <v>12376</v>
      </c>
      <c r="M332" t="s">
        <v>2184</v>
      </c>
      <c r="N332" t="s">
        <v>2185</v>
      </c>
      <c r="O332" t="s">
        <v>2186</v>
      </c>
      <c r="P332" t="s">
        <v>2187</v>
      </c>
      <c r="Q332" t="s">
        <v>2188</v>
      </c>
      <c r="R332" s="4" t="s">
        <v>24</v>
      </c>
      <c r="S332" t="s">
        <v>2189</v>
      </c>
      <c r="T332" t="str">
        <f>IF(Table1[[#This Row],[discount_percentage]]&gt;=0.5,"yes","no")</f>
        <v>no</v>
      </c>
      <c r="U332">
        <f>MROUND(Table1[[#This Row],[rating]],0.5)</f>
        <v>4.5</v>
      </c>
      <c r="V332" s="7">
        <f>Table1[[#This Row],[actual_price]]*Table1[[#This Row],[rating_count]]</f>
        <v>752199</v>
      </c>
      <c r="W332" t="e" cm="1">
        <f t="array" ref="W332">IF(Table1[[#This Row],[actual_price]]&lt;200,"#200",if)</f>
        <v>#NAME?</v>
      </c>
      <c r="X332" t="str">
        <f>IF(Table1[[#This Row],[rating_count]]&lt;1000,"yes","no")</f>
        <v>yes</v>
      </c>
      <c r="Y332" s="7">
        <f>K333*Table1[[#This Row],[rating_count]]</f>
        <v>5948663</v>
      </c>
    </row>
    <row r="333" spans="3:25" x14ac:dyDescent="0.25">
      <c r="C333" t="s">
        <v>2190</v>
      </c>
      <c r="D333" t="s">
        <v>11603</v>
      </c>
      <c r="E333" t="s">
        <v>17</v>
      </c>
      <c r="F333" s="8">
        <v>1519</v>
      </c>
      <c r="G333" s="8" t="str">
        <f>IF(Table1[[#This Row],[actual_price]]&lt;200,"#200",IF(H332&lt;=500,"#200-#500","&gt;#500"))</f>
        <v>&gt;#500</v>
      </c>
      <c r="H333" s="8">
        <v>1899</v>
      </c>
      <c r="I333" s="1">
        <v>0.2</v>
      </c>
      <c r="J333">
        <v>4.4000000000000004</v>
      </c>
      <c r="K333" s="3">
        <v>19763</v>
      </c>
      <c r="L333" t="s">
        <v>12377</v>
      </c>
      <c r="M333" t="s">
        <v>2191</v>
      </c>
      <c r="N333" t="s">
        <v>2192</v>
      </c>
      <c r="O333" t="s">
        <v>2193</v>
      </c>
      <c r="P333" t="s">
        <v>2194</v>
      </c>
      <c r="Q333" t="s">
        <v>2195</v>
      </c>
      <c r="R333" s="4" t="s">
        <v>24</v>
      </c>
      <c r="S333" t="s">
        <v>2196</v>
      </c>
      <c r="T333" t="str">
        <f>IF(Table1[[#This Row],[discount_percentage]]&gt;=0.5,"yes","no")</f>
        <v>no</v>
      </c>
      <c r="U333">
        <f>MROUND(Table1[[#This Row],[rating]],0.5)</f>
        <v>4.5</v>
      </c>
      <c r="V333" s="7">
        <f>Table1[[#This Row],[actual_price]]*Table1[[#This Row],[rating_count]]</f>
        <v>37529937</v>
      </c>
      <c r="W333" t="e" cm="1">
        <f t="array" ref="W333">IF(Table1[[#This Row],[actual_price]]&lt;200,"#200",if)</f>
        <v>#NAME?</v>
      </c>
      <c r="X333" t="str">
        <f>IF(Table1[[#This Row],[rating_count]]&lt;1000,"yes","no")</f>
        <v>no</v>
      </c>
      <c r="Y333" s="7">
        <f>K334*Table1[[#This Row],[rating_count]]</f>
        <v>420003276</v>
      </c>
    </row>
    <row r="334" spans="3:25" x14ac:dyDescent="0.25">
      <c r="C334" t="s">
        <v>2197</v>
      </c>
      <c r="D334" t="s">
        <v>11604</v>
      </c>
      <c r="E334" t="s">
        <v>17</v>
      </c>
      <c r="F334" s="8">
        <v>46999</v>
      </c>
      <c r="G334" s="8" t="str">
        <f>IF(Table1[[#This Row],[actual_price]]&lt;200,"#200",IF(H333&lt;=500,"#200-#500","&gt;#500"))</f>
        <v>&gt;#500</v>
      </c>
      <c r="H334" s="8">
        <v>69999</v>
      </c>
      <c r="I334" s="1">
        <v>0.33</v>
      </c>
      <c r="J334">
        <v>4.3</v>
      </c>
      <c r="K334" s="3">
        <v>21252</v>
      </c>
      <c r="L334" t="s">
        <v>12378</v>
      </c>
      <c r="M334" t="s">
        <v>2198</v>
      </c>
      <c r="N334" t="s">
        <v>2199</v>
      </c>
      <c r="O334" t="s">
        <v>2200</v>
      </c>
      <c r="P334" t="s">
        <v>2201</v>
      </c>
      <c r="Q334" t="s">
        <v>2202</v>
      </c>
      <c r="R334" s="4" t="s">
        <v>24</v>
      </c>
      <c r="S334" t="s">
        <v>2203</v>
      </c>
      <c r="T334" t="str">
        <f>IF(Table1[[#This Row],[discount_percentage]]&gt;=0.5,"yes","no")</f>
        <v>no</v>
      </c>
      <c r="U334">
        <f>MROUND(Table1[[#This Row],[rating]],0.5)</f>
        <v>4.5</v>
      </c>
      <c r="V334" s="7">
        <f>Table1[[#This Row],[actual_price]]*Table1[[#This Row],[rating_count]]</f>
        <v>1487618748</v>
      </c>
      <c r="W334" t="e" cm="1">
        <f t="array" ref="W334">IF(Table1[[#This Row],[actual_price]]&lt;200,"#200",if)</f>
        <v>#NAME?</v>
      </c>
      <c r="X334" t="str">
        <f>IF(Table1[[#This Row],[rating_count]]&lt;1000,"yes","no")</f>
        <v>no</v>
      </c>
      <c r="Y334" s="7">
        <f>K335*Table1[[#This Row],[rating_count]]</f>
        <v>40421304</v>
      </c>
    </row>
    <row r="335" spans="3:25" x14ac:dyDescent="0.25">
      <c r="C335" t="s">
        <v>2204</v>
      </c>
      <c r="D335" t="s">
        <v>2205</v>
      </c>
      <c r="E335" t="s">
        <v>17</v>
      </c>
      <c r="F335" s="8">
        <v>299</v>
      </c>
      <c r="G335" s="8" t="str">
        <f>IF(Table1[[#This Row],[actual_price]]&lt;200,"#200",IF(H334&lt;=500,"#200-#500","&gt;#500"))</f>
        <v>&gt;#500</v>
      </c>
      <c r="H335" s="8">
        <v>799</v>
      </c>
      <c r="I335" s="1">
        <v>0.63</v>
      </c>
      <c r="J335">
        <v>4.3</v>
      </c>
      <c r="K335" s="3">
        <v>1902</v>
      </c>
      <c r="L335" t="s">
        <v>2206</v>
      </c>
      <c r="M335" t="s">
        <v>2207</v>
      </c>
      <c r="N335" t="s">
        <v>2208</v>
      </c>
      <c r="O335" t="s">
        <v>2209</v>
      </c>
      <c r="P335" t="s">
        <v>2210</v>
      </c>
      <c r="Q335" t="s">
        <v>2211</v>
      </c>
      <c r="R335" s="4" t="s">
        <v>24</v>
      </c>
      <c r="S335" t="s">
        <v>2212</v>
      </c>
      <c r="T335" t="str">
        <f>IF(Table1[[#This Row],[discount_percentage]]&gt;=0.5,"yes","no")</f>
        <v>yes</v>
      </c>
      <c r="U335">
        <f>MROUND(Table1[[#This Row],[rating]],0.5)</f>
        <v>4.5</v>
      </c>
      <c r="V335" s="7">
        <f>Table1[[#This Row],[actual_price]]*Table1[[#This Row],[rating_count]]</f>
        <v>1519698</v>
      </c>
      <c r="W335" t="e" cm="1">
        <f t="array" ref="W335">IF(Table1[[#This Row],[actual_price]]&lt;200,"#200",if)</f>
        <v>#NAME?</v>
      </c>
      <c r="X335" t="str">
        <f>IF(Table1[[#This Row],[rating_count]]&lt;1000,"yes","no")</f>
        <v>no</v>
      </c>
      <c r="Y335" s="7">
        <f>K336*Table1[[#This Row],[rating_count]]</f>
        <v>26508174</v>
      </c>
    </row>
    <row r="336" spans="3:25" x14ac:dyDescent="0.25">
      <c r="C336" t="s">
        <v>2213</v>
      </c>
      <c r="D336" t="s">
        <v>2214</v>
      </c>
      <c r="E336" t="s">
        <v>17</v>
      </c>
      <c r="F336" s="8">
        <v>1799</v>
      </c>
      <c r="G336" s="8" t="str">
        <f>IF(Table1[[#This Row],[actual_price]]&lt;200,"#200",IF(H335&lt;=500,"#200-#500","&gt;#500"))</f>
        <v>&gt;#500</v>
      </c>
      <c r="H336" s="8">
        <v>19999</v>
      </c>
      <c r="I336" s="1">
        <v>0.91</v>
      </c>
      <c r="J336">
        <v>4.2</v>
      </c>
      <c r="K336" s="3">
        <v>13937</v>
      </c>
      <c r="L336" t="s">
        <v>12379</v>
      </c>
      <c r="M336" t="s">
        <v>2216</v>
      </c>
      <c r="N336" t="s">
        <v>2217</v>
      </c>
      <c r="O336" t="s">
        <v>2218</v>
      </c>
      <c r="P336" t="s">
        <v>2219</v>
      </c>
      <c r="Q336" t="s">
        <v>2220</v>
      </c>
      <c r="R336" s="4" t="s">
        <v>24</v>
      </c>
      <c r="S336" t="s">
        <v>2221</v>
      </c>
      <c r="T336" t="str">
        <f>IF(Table1[[#This Row],[discount_percentage]]&gt;=0.5,"yes","no")</f>
        <v>yes</v>
      </c>
      <c r="U336">
        <f>MROUND(Table1[[#This Row],[rating]],0.5)</f>
        <v>4</v>
      </c>
      <c r="V336" s="7">
        <f>Table1[[#This Row],[actual_price]]*Table1[[#This Row],[rating_count]]</f>
        <v>278726063</v>
      </c>
      <c r="W336" t="e" cm="1">
        <f t="array" ref="W336">IF(Table1[[#This Row],[actual_price]]&lt;200,"#200",if)</f>
        <v>#NAME?</v>
      </c>
      <c r="X336" t="str">
        <f>IF(Table1[[#This Row],[rating_count]]&lt;1000,"yes","no")</f>
        <v>no</v>
      </c>
      <c r="Y336" s="7">
        <f>K337*Table1[[#This Row],[rating_count]]</f>
        <v>385999152</v>
      </c>
    </row>
    <row r="337" spans="3:25" x14ac:dyDescent="0.25">
      <c r="C337" t="s">
        <v>2222</v>
      </c>
      <c r="D337" t="s">
        <v>2223</v>
      </c>
      <c r="E337" t="s">
        <v>17</v>
      </c>
      <c r="F337" s="8">
        <v>1998</v>
      </c>
      <c r="G337" s="8" t="str">
        <f>IF(Table1[[#This Row],[actual_price]]&lt;200,"#200",IF(H336&lt;=500,"#200-#500","&gt;#500"))</f>
        <v>&gt;#500</v>
      </c>
      <c r="H337" s="8">
        <v>9999</v>
      </c>
      <c r="I337" s="1">
        <v>0.8</v>
      </c>
      <c r="J337">
        <v>4.3</v>
      </c>
      <c r="K337" s="3">
        <v>27696</v>
      </c>
      <c r="L337" t="s">
        <v>2224</v>
      </c>
      <c r="M337" t="s">
        <v>2225</v>
      </c>
      <c r="N337" t="s">
        <v>2226</v>
      </c>
      <c r="O337" t="s">
        <v>2227</v>
      </c>
      <c r="P337" t="s">
        <v>2228</v>
      </c>
      <c r="Q337" t="s">
        <v>2229</v>
      </c>
      <c r="R337" s="4" t="s">
        <v>24</v>
      </c>
      <c r="S337" t="s">
        <v>2230</v>
      </c>
      <c r="T337" t="str">
        <f>IF(Table1[[#This Row],[discount_percentage]]&gt;=0.5,"yes","no")</f>
        <v>yes</v>
      </c>
      <c r="U337">
        <f>MROUND(Table1[[#This Row],[rating]],0.5)</f>
        <v>4.5</v>
      </c>
      <c r="V337" s="7">
        <f>Table1[[#This Row],[actual_price]]*Table1[[#This Row],[rating_count]]</f>
        <v>276932304</v>
      </c>
      <c r="W337" t="e" cm="1">
        <f t="array" ref="W337">IF(Table1[[#This Row],[actual_price]]&lt;200,"#200",if)</f>
        <v>#NAME?</v>
      </c>
      <c r="X337" t="str">
        <f>IF(Table1[[#This Row],[rating_count]]&lt;1000,"yes","no")</f>
        <v>no</v>
      </c>
      <c r="Y337" s="7">
        <f>K338*Table1[[#This Row],[rating_count]]</f>
        <v>493847376</v>
      </c>
    </row>
    <row r="338" spans="3:25" x14ac:dyDescent="0.25">
      <c r="C338" t="s">
        <v>2231</v>
      </c>
      <c r="D338" t="s">
        <v>11605</v>
      </c>
      <c r="E338" t="s">
        <v>17</v>
      </c>
      <c r="F338" s="8">
        <v>1999</v>
      </c>
      <c r="G338" s="8" t="str">
        <f>IF(Table1[[#This Row],[actual_price]]&lt;200,"#200",IF(H337&lt;=500,"#200-#500","&gt;#500"))</f>
        <v>&gt;#500</v>
      </c>
      <c r="H338" s="8">
        <v>7990</v>
      </c>
      <c r="I338" s="1">
        <v>0.75</v>
      </c>
      <c r="J338">
        <v>3.8</v>
      </c>
      <c r="K338" s="3">
        <v>17831</v>
      </c>
      <c r="L338" t="s">
        <v>2232</v>
      </c>
      <c r="M338" t="s">
        <v>2233</v>
      </c>
      <c r="N338" t="s">
        <v>2234</v>
      </c>
      <c r="O338" t="s">
        <v>2235</v>
      </c>
      <c r="P338" t="s">
        <v>2236</v>
      </c>
      <c r="Q338" t="s">
        <v>2237</v>
      </c>
      <c r="R338" s="4" t="s">
        <v>24</v>
      </c>
      <c r="S338" t="s">
        <v>2238</v>
      </c>
      <c r="T338" t="str">
        <f>IF(Table1[[#This Row],[discount_percentage]]&gt;=0.5,"yes","no")</f>
        <v>yes</v>
      </c>
      <c r="U338">
        <f>MROUND(Table1[[#This Row],[rating]],0.5)</f>
        <v>4</v>
      </c>
      <c r="V338" s="7">
        <f>Table1[[#This Row],[actual_price]]*Table1[[#This Row],[rating_count]]</f>
        <v>142469690</v>
      </c>
      <c r="W338" t="e" cm="1">
        <f t="array" ref="W338">IF(Table1[[#This Row],[actual_price]]&lt;200,"#200",if)</f>
        <v>#NAME?</v>
      </c>
      <c r="X338" t="str">
        <f>IF(Table1[[#This Row],[rating_count]]&lt;1000,"yes","no")</f>
        <v>no</v>
      </c>
      <c r="Y338" s="7">
        <f>K339*Table1[[#This Row],[rating_count]]</f>
        <v>3190179872</v>
      </c>
    </row>
    <row r="339" spans="3:25" x14ac:dyDescent="0.25">
      <c r="C339" t="s">
        <v>2239</v>
      </c>
      <c r="D339" t="s">
        <v>2240</v>
      </c>
      <c r="E339" t="s">
        <v>17</v>
      </c>
      <c r="F339" s="8">
        <v>2049</v>
      </c>
      <c r="G339" s="8" t="str">
        <f>IF(Table1[[#This Row],[actual_price]]&lt;200,"#200",IF(H338&lt;=500,"#200-#500","&gt;#500"))</f>
        <v>&gt;#500</v>
      </c>
      <c r="H339" s="8">
        <v>2199</v>
      </c>
      <c r="I339" s="1">
        <v>7.0000000000000007E-2</v>
      </c>
      <c r="J339">
        <v>4.3</v>
      </c>
      <c r="K339" s="3">
        <v>178912</v>
      </c>
      <c r="L339" t="s">
        <v>2242</v>
      </c>
      <c r="M339" t="s">
        <v>2243</v>
      </c>
      <c r="N339" t="s">
        <v>2244</v>
      </c>
      <c r="O339" t="s">
        <v>2245</v>
      </c>
      <c r="P339" t="s">
        <v>2246</v>
      </c>
      <c r="Q339" t="s">
        <v>2247</v>
      </c>
      <c r="R339" s="4" t="s">
        <v>24</v>
      </c>
      <c r="S339" t="s">
        <v>2248</v>
      </c>
      <c r="T339" t="str">
        <f>IF(Table1[[#This Row],[discount_percentage]]&gt;=0.5,"yes","no")</f>
        <v>no</v>
      </c>
      <c r="U339">
        <f>MROUND(Table1[[#This Row],[rating]],0.5)</f>
        <v>4.5</v>
      </c>
      <c r="V339" s="7">
        <f>Table1[[#This Row],[actual_price]]*Table1[[#This Row],[rating_count]]</f>
        <v>393427488</v>
      </c>
      <c r="W339" t="e" cm="1">
        <f t="array" ref="W339">IF(Table1[[#This Row],[actual_price]]&lt;200,"#200",if)</f>
        <v>#NAME?</v>
      </c>
      <c r="X339" t="str">
        <f>IF(Table1[[#This Row],[rating_count]]&lt;1000,"yes","no")</f>
        <v>no</v>
      </c>
      <c r="Y339" s="7">
        <f>K340*Table1[[#This Row],[rating_count]]</f>
        <v>1396765984</v>
      </c>
    </row>
    <row r="340" spans="3:25" x14ac:dyDescent="0.25">
      <c r="C340" t="s">
        <v>2249</v>
      </c>
      <c r="D340" t="s">
        <v>11606</v>
      </c>
      <c r="E340" t="s">
        <v>17</v>
      </c>
      <c r="F340" s="8">
        <v>6499</v>
      </c>
      <c r="G340" s="8" t="str">
        <f>IF(Table1[[#This Row],[actual_price]]&lt;200,"#200",IF(H339&lt;=500,"#200-#500","&gt;#500"))</f>
        <v>&gt;#500</v>
      </c>
      <c r="H340" s="8">
        <v>8999</v>
      </c>
      <c r="I340" s="1">
        <v>0.28000000000000003</v>
      </c>
      <c r="J340">
        <v>4</v>
      </c>
      <c r="K340" s="3">
        <v>7807</v>
      </c>
      <c r="L340" t="s">
        <v>12380</v>
      </c>
      <c r="M340" t="s">
        <v>2251</v>
      </c>
      <c r="N340" t="s">
        <v>2252</v>
      </c>
      <c r="O340" t="s">
        <v>2253</v>
      </c>
      <c r="P340" t="s">
        <v>2254</v>
      </c>
      <c r="Q340" t="s">
        <v>2255</v>
      </c>
      <c r="R340" s="4" t="s">
        <v>24</v>
      </c>
      <c r="S340" t="s">
        <v>2256</v>
      </c>
      <c r="T340" t="str">
        <f>IF(Table1[[#This Row],[discount_percentage]]&gt;=0.5,"yes","no")</f>
        <v>no</v>
      </c>
      <c r="U340">
        <f>MROUND(Table1[[#This Row],[rating]],0.5)</f>
        <v>4</v>
      </c>
      <c r="V340" s="7">
        <f>Table1[[#This Row],[actual_price]]*Table1[[#This Row],[rating_count]]</f>
        <v>70255193</v>
      </c>
      <c r="W340" t="e" cm="1">
        <f t="array" ref="W340">IF(Table1[[#This Row],[actual_price]]&lt;200,"#200",if)</f>
        <v>#NAME?</v>
      </c>
      <c r="X340" t="str">
        <f>IF(Table1[[#This Row],[rating_count]]&lt;1000,"yes","no")</f>
        <v>no</v>
      </c>
      <c r="Y340" s="7">
        <f>K341*Table1[[#This Row],[rating_count]]</f>
        <v>135958905</v>
      </c>
    </row>
    <row r="341" spans="3:25" x14ac:dyDescent="0.25">
      <c r="C341" t="s">
        <v>2257</v>
      </c>
      <c r="D341" t="s">
        <v>11607</v>
      </c>
      <c r="E341" t="s">
        <v>17</v>
      </c>
      <c r="F341" s="8">
        <v>28999</v>
      </c>
      <c r="G341" s="8" t="str">
        <f>IF(Table1[[#This Row],[actual_price]]&lt;200,"#200",IF(H340&lt;=500,"#200-#500","&gt;#500"))</f>
        <v>&gt;#500</v>
      </c>
      <c r="H341" s="8">
        <v>28999</v>
      </c>
      <c r="I341" s="1">
        <v>0</v>
      </c>
      <c r="J341">
        <v>4.3</v>
      </c>
      <c r="K341" s="3">
        <v>17415</v>
      </c>
      <c r="L341" t="s">
        <v>12381</v>
      </c>
      <c r="M341" t="s">
        <v>2258</v>
      </c>
      <c r="N341" t="s">
        <v>2259</v>
      </c>
      <c r="O341" t="s">
        <v>2260</v>
      </c>
      <c r="P341" t="s">
        <v>2261</v>
      </c>
      <c r="Q341" t="s">
        <v>2262</v>
      </c>
      <c r="R341" s="4" t="s">
        <v>24</v>
      </c>
      <c r="S341" t="s">
        <v>2264</v>
      </c>
      <c r="T341" t="str">
        <f>IF(Table1[[#This Row],[discount_percentage]]&gt;=0.5,"yes","no")</f>
        <v>no</v>
      </c>
      <c r="U341">
        <f>MROUND(Table1[[#This Row],[rating]],0.5)</f>
        <v>4.5</v>
      </c>
      <c r="V341" s="7">
        <f>Table1[[#This Row],[actual_price]]*Table1[[#This Row],[rating_count]]</f>
        <v>505017585</v>
      </c>
      <c r="W341" t="e" cm="1">
        <f t="array" ref="W341">IF(Table1[[#This Row],[actual_price]]&lt;200,"#200",if)</f>
        <v>#NAME?</v>
      </c>
      <c r="X341" t="str">
        <f>IF(Table1[[#This Row],[rating_count]]&lt;1000,"yes","no")</f>
        <v>no</v>
      </c>
      <c r="Y341" s="7">
        <f>K342*Table1[[#This Row],[rating_count]]</f>
        <v>303282225</v>
      </c>
    </row>
    <row r="342" spans="3:25" x14ac:dyDescent="0.25">
      <c r="C342" t="s">
        <v>2265</v>
      </c>
      <c r="D342" t="s">
        <v>11607</v>
      </c>
      <c r="E342" t="s">
        <v>17</v>
      </c>
      <c r="F342" s="8">
        <v>28999</v>
      </c>
      <c r="G342" s="8" t="str">
        <f>IF(Table1[[#This Row],[actual_price]]&lt;200,"#200",IF(H341&lt;=500,"#200-#500","&gt;#500"))</f>
        <v>&gt;#500</v>
      </c>
      <c r="H342" s="8">
        <v>28999</v>
      </c>
      <c r="I342" s="1">
        <v>0</v>
      </c>
      <c r="J342">
        <v>4.3</v>
      </c>
      <c r="K342" s="3">
        <v>17415</v>
      </c>
      <c r="L342" t="s">
        <v>12382</v>
      </c>
      <c r="M342" t="s">
        <v>2258</v>
      </c>
      <c r="N342" t="s">
        <v>2259</v>
      </c>
      <c r="O342" t="s">
        <v>2260</v>
      </c>
      <c r="P342" t="s">
        <v>2261</v>
      </c>
      <c r="Q342" t="s">
        <v>2262</v>
      </c>
      <c r="R342" s="4" t="s">
        <v>24</v>
      </c>
      <c r="S342" t="s">
        <v>2266</v>
      </c>
      <c r="T342" t="str">
        <f>IF(Table1[[#This Row],[discount_percentage]]&gt;=0.5,"yes","no")</f>
        <v>no</v>
      </c>
      <c r="U342">
        <f>MROUND(Table1[[#This Row],[rating]],0.5)</f>
        <v>4.5</v>
      </c>
      <c r="V342" s="7">
        <f>Table1[[#This Row],[actual_price]]*Table1[[#This Row],[rating_count]]</f>
        <v>505017585</v>
      </c>
      <c r="W342" t="e" cm="1">
        <f t="array" ref="W342">IF(Table1[[#This Row],[actual_price]]&lt;200,"#200",if)</f>
        <v>#NAME?</v>
      </c>
      <c r="X342" t="str">
        <f>IF(Table1[[#This Row],[rating_count]]&lt;1000,"yes","no")</f>
        <v>no</v>
      </c>
      <c r="Y342" s="7">
        <f>K343*Table1[[#This Row],[rating_count]]</f>
        <v>135958905</v>
      </c>
    </row>
    <row r="343" spans="3:25" x14ac:dyDescent="0.25">
      <c r="C343" t="s">
        <v>2267</v>
      </c>
      <c r="D343" t="s">
        <v>11606</v>
      </c>
      <c r="E343" t="s">
        <v>17</v>
      </c>
      <c r="F343" s="8">
        <v>6499</v>
      </c>
      <c r="G343" s="8" t="str">
        <f>IF(Table1[[#This Row],[actual_price]]&lt;200,"#200",IF(H342&lt;=500,"#200-#500","&gt;#500"))</f>
        <v>&gt;#500</v>
      </c>
      <c r="H343" s="8">
        <v>8999</v>
      </c>
      <c r="I343" s="1">
        <v>0.28000000000000003</v>
      </c>
      <c r="J343">
        <v>4</v>
      </c>
      <c r="K343" s="3">
        <v>7807</v>
      </c>
      <c r="L343" t="s">
        <v>12380</v>
      </c>
      <c r="M343" t="s">
        <v>2251</v>
      </c>
      <c r="N343" t="s">
        <v>2252</v>
      </c>
      <c r="O343" t="s">
        <v>2253</v>
      </c>
      <c r="P343" t="s">
        <v>2254</v>
      </c>
      <c r="Q343" t="s">
        <v>2255</v>
      </c>
      <c r="R343" s="4" t="s">
        <v>24</v>
      </c>
      <c r="S343" t="s">
        <v>2268</v>
      </c>
      <c r="T343" t="str">
        <f>IF(Table1[[#This Row],[discount_percentage]]&gt;=0.5,"yes","no")</f>
        <v>no</v>
      </c>
      <c r="U343">
        <f>MROUND(Table1[[#This Row],[rating]],0.5)</f>
        <v>4</v>
      </c>
      <c r="V343" s="7">
        <f>Table1[[#This Row],[actual_price]]*Table1[[#This Row],[rating_count]]</f>
        <v>70255193</v>
      </c>
      <c r="W343" t="e" cm="1">
        <f t="array" ref="W343">IF(Table1[[#This Row],[actual_price]]&lt;200,"#200",if)</f>
        <v>#NAME?</v>
      </c>
      <c r="X343" t="str">
        <f>IF(Table1[[#This Row],[rating_count]]&lt;1000,"yes","no")</f>
        <v>no</v>
      </c>
      <c r="Y343" s="7">
        <f>K344*Table1[[#This Row],[rating_count]]</f>
        <v>60949249</v>
      </c>
    </row>
    <row r="344" spans="3:25" x14ac:dyDescent="0.25">
      <c r="C344" t="s">
        <v>2269</v>
      </c>
      <c r="D344" t="s">
        <v>11606</v>
      </c>
      <c r="E344" t="s">
        <v>17</v>
      </c>
      <c r="F344" s="8">
        <v>6499</v>
      </c>
      <c r="G344" s="8" t="str">
        <f>IF(Table1[[#This Row],[actual_price]]&lt;200,"#200",IF(H343&lt;=500,"#200-#500","&gt;#500"))</f>
        <v>&gt;#500</v>
      </c>
      <c r="H344" s="8">
        <v>8999</v>
      </c>
      <c r="I344" s="1">
        <v>0.28000000000000003</v>
      </c>
      <c r="J344">
        <v>4</v>
      </c>
      <c r="K344" s="3">
        <v>7807</v>
      </c>
      <c r="L344" t="s">
        <v>12380</v>
      </c>
      <c r="M344" t="s">
        <v>2251</v>
      </c>
      <c r="N344" t="s">
        <v>2252</v>
      </c>
      <c r="O344" t="s">
        <v>2253</v>
      </c>
      <c r="P344" t="s">
        <v>2254</v>
      </c>
      <c r="Q344" t="s">
        <v>2255</v>
      </c>
      <c r="R344" s="4" t="s">
        <v>24</v>
      </c>
      <c r="S344" t="s">
        <v>2270</v>
      </c>
      <c r="T344" t="str">
        <f>IF(Table1[[#This Row],[discount_percentage]]&gt;=0.5,"yes","no")</f>
        <v>no</v>
      </c>
      <c r="U344">
        <f>MROUND(Table1[[#This Row],[rating]],0.5)</f>
        <v>4</v>
      </c>
      <c r="V344" s="7">
        <f>Table1[[#This Row],[actual_price]]*Table1[[#This Row],[rating_count]]</f>
        <v>70255193</v>
      </c>
      <c r="W344" t="e" cm="1">
        <f t="array" ref="W344">IF(Table1[[#This Row],[actual_price]]&lt;200,"#200",if)</f>
        <v>#NAME?</v>
      </c>
      <c r="X344" t="str">
        <f>IF(Table1[[#This Row],[rating_count]]&lt;1000,"yes","no")</f>
        <v>no</v>
      </c>
      <c r="Y344" s="7">
        <f>K345*Table1[[#This Row],[rating_count]]</f>
        <v>525091013</v>
      </c>
    </row>
    <row r="345" spans="3:25" x14ac:dyDescent="0.25">
      <c r="C345" t="s">
        <v>2271</v>
      </c>
      <c r="D345" t="s">
        <v>2272</v>
      </c>
      <c r="E345" t="s">
        <v>17</v>
      </c>
      <c r="F345" s="8">
        <v>569</v>
      </c>
      <c r="G345" s="8" t="str">
        <f>IF(Table1[[#This Row],[actual_price]]&lt;200,"#200",IF(H344&lt;=500,"#200-#500","&gt;#500"))</f>
        <v>&gt;#500</v>
      </c>
      <c r="H345" s="8">
        <v>1000</v>
      </c>
      <c r="I345" s="1">
        <v>0.43</v>
      </c>
      <c r="J345">
        <v>4.4000000000000004</v>
      </c>
      <c r="K345" s="3">
        <v>67259</v>
      </c>
      <c r="L345" t="s">
        <v>2274</v>
      </c>
      <c r="M345" t="s">
        <v>2275</v>
      </c>
      <c r="N345" t="s">
        <v>2276</v>
      </c>
      <c r="O345" t="s">
        <v>2277</v>
      </c>
      <c r="P345" t="s">
        <v>2278</v>
      </c>
      <c r="Q345" t="s">
        <v>2279</v>
      </c>
      <c r="R345" s="4" t="s">
        <v>24</v>
      </c>
      <c r="S345" t="s">
        <v>2281</v>
      </c>
      <c r="T345" t="str">
        <f>IF(Table1[[#This Row],[discount_percentage]]&gt;=0.5,"yes","no")</f>
        <v>no</v>
      </c>
      <c r="U345">
        <f>MROUND(Table1[[#This Row],[rating]],0.5)</f>
        <v>4.5</v>
      </c>
      <c r="V345" s="7">
        <f>Table1[[#This Row],[actual_price]]*Table1[[#This Row],[rating_count]]</f>
        <v>67259000</v>
      </c>
      <c r="W345" t="e" cm="1">
        <f t="array" ref="W345">IF(Table1[[#This Row],[actual_price]]&lt;200,"#200",if)</f>
        <v>#NAME?</v>
      </c>
      <c r="X345" t="str">
        <f>IF(Table1[[#This Row],[rating_count]]&lt;1000,"yes","no")</f>
        <v>no</v>
      </c>
      <c r="Y345" s="7">
        <f>K346*Table1[[#This Row],[rating_count]]</f>
        <v>718931451</v>
      </c>
    </row>
    <row r="346" spans="3:25" x14ac:dyDescent="0.25">
      <c r="C346" t="s">
        <v>2282</v>
      </c>
      <c r="D346" t="s">
        <v>11608</v>
      </c>
      <c r="E346" t="s">
        <v>17</v>
      </c>
      <c r="F346" s="8">
        <v>1898</v>
      </c>
      <c r="G346" s="8" t="str">
        <f>IF(Table1[[#This Row],[actual_price]]&lt;200,"#200",IF(H345&lt;=500,"#200-#500","&gt;#500"))</f>
        <v>&gt;#500</v>
      </c>
      <c r="H346" s="8">
        <v>4999</v>
      </c>
      <c r="I346" s="1">
        <v>0.62</v>
      </c>
      <c r="J346">
        <v>4.0999999999999996</v>
      </c>
      <c r="K346" s="3">
        <v>10689</v>
      </c>
      <c r="L346" t="s">
        <v>2283</v>
      </c>
      <c r="M346" t="s">
        <v>2284</v>
      </c>
      <c r="N346" t="s">
        <v>2285</v>
      </c>
      <c r="O346" t="s">
        <v>2286</v>
      </c>
      <c r="P346" t="s">
        <v>2287</v>
      </c>
      <c r="Q346" t="s">
        <v>2288</v>
      </c>
      <c r="R346" s="4" t="s">
        <v>24</v>
      </c>
      <c r="S346" t="s">
        <v>2289</v>
      </c>
      <c r="T346" t="str">
        <f>IF(Table1[[#This Row],[discount_percentage]]&gt;=0.5,"yes","no")</f>
        <v>yes</v>
      </c>
      <c r="U346">
        <f>MROUND(Table1[[#This Row],[rating]],0.5)</f>
        <v>4</v>
      </c>
      <c r="V346" s="7">
        <f>Table1[[#This Row],[actual_price]]*Table1[[#This Row],[rating_count]]</f>
        <v>53434311</v>
      </c>
      <c r="W346" t="e" cm="1">
        <f t="array" ref="W346">IF(Table1[[#This Row],[actual_price]]&lt;200,"#200",if)</f>
        <v>#NAME?</v>
      </c>
      <c r="X346" t="str">
        <f>IF(Table1[[#This Row],[rating_count]]&lt;1000,"yes","no")</f>
        <v>no</v>
      </c>
      <c r="Y346" s="7">
        <f>K347*Table1[[#This Row],[rating_count]]</f>
        <v>1371516279</v>
      </c>
    </row>
    <row r="347" spans="3:25" x14ac:dyDescent="0.25">
      <c r="C347" t="s">
        <v>2290</v>
      </c>
      <c r="D347" t="s">
        <v>2291</v>
      </c>
      <c r="E347" t="s">
        <v>17</v>
      </c>
      <c r="F347" s="8">
        <v>1299</v>
      </c>
      <c r="G347" s="8" t="str">
        <f>IF(Table1[[#This Row],[actual_price]]&lt;200,"#200",IF(H346&lt;=500,"#200-#500","&gt;#500"))</f>
        <v>&gt;#500</v>
      </c>
      <c r="H347" s="8">
        <v>1599</v>
      </c>
      <c r="I347" s="1">
        <v>0.19</v>
      </c>
      <c r="J347">
        <v>4</v>
      </c>
      <c r="K347" s="3">
        <v>128311</v>
      </c>
      <c r="L347" t="s">
        <v>2293</v>
      </c>
      <c r="M347" t="s">
        <v>2294</v>
      </c>
      <c r="N347" t="s">
        <v>2295</v>
      </c>
      <c r="O347" t="s">
        <v>2296</v>
      </c>
      <c r="P347" t="s">
        <v>2297</v>
      </c>
      <c r="Q347" t="s">
        <v>2298</v>
      </c>
      <c r="R347" s="4" t="s">
        <v>24</v>
      </c>
      <c r="S347" t="s">
        <v>2300</v>
      </c>
      <c r="T347" t="str">
        <f>IF(Table1[[#This Row],[discount_percentage]]&gt;=0.5,"yes","no")</f>
        <v>no</v>
      </c>
      <c r="U347">
        <f>MROUND(Table1[[#This Row],[rating]],0.5)</f>
        <v>4</v>
      </c>
      <c r="V347" s="7">
        <f>Table1[[#This Row],[actual_price]]*Table1[[#This Row],[rating_count]]</f>
        <v>205169289</v>
      </c>
      <c r="W347" t="e" cm="1">
        <f t="array" ref="W347">IF(Table1[[#This Row],[actual_price]]&lt;200,"#200",if)</f>
        <v>#NAME?</v>
      </c>
      <c r="X347" t="str">
        <f>IF(Table1[[#This Row],[rating_count]]&lt;1000,"yes","no")</f>
        <v>no</v>
      </c>
      <c r="Y347" s="7">
        <f>K348*Table1[[#This Row],[rating_count]]</f>
        <v>2796666556</v>
      </c>
    </row>
    <row r="348" spans="3:25" x14ac:dyDescent="0.25">
      <c r="C348" t="s">
        <v>2301</v>
      </c>
      <c r="D348" t="s">
        <v>11609</v>
      </c>
      <c r="E348" t="s">
        <v>17</v>
      </c>
      <c r="F348" s="8">
        <v>1499</v>
      </c>
      <c r="G348" s="8" t="str">
        <f>IF(Table1[[#This Row],[actual_price]]&lt;200,"#200",IF(H347&lt;=500,"#200-#500","&gt;#500"))</f>
        <v>&gt;#500</v>
      </c>
      <c r="H348" s="8">
        <v>6990</v>
      </c>
      <c r="I348" s="1">
        <v>0.79</v>
      </c>
      <c r="J348">
        <v>3.9</v>
      </c>
      <c r="K348" s="3">
        <v>21796</v>
      </c>
      <c r="L348" t="s">
        <v>2302</v>
      </c>
      <c r="M348" t="s">
        <v>2303</v>
      </c>
      <c r="N348" t="s">
        <v>2304</v>
      </c>
      <c r="O348" t="s">
        <v>2305</v>
      </c>
      <c r="P348" t="s">
        <v>2306</v>
      </c>
      <c r="Q348" t="s">
        <v>2307</v>
      </c>
      <c r="R348" s="4" t="s">
        <v>24</v>
      </c>
      <c r="S348" t="s">
        <v>2308</v>
      </c>
      <c r="T348" t="str">
        <f>IF(Table1[[#This Row],[discount_percentage]]&gt;=0.5,"yes","no")</f>
        <v>yes</v>
      </c>
      <c r="U348">
        <f>MROUND(Table1[[#This Row],[rating]],0.5)</f>
        <v>4</v>
      </c>
      <c r="V348" s="7">
        <f>Table1[[#This Row],[actual_price]]*Table1[[#This Row],[rating_count]]</f>
        <v>152354040</v>
      </c>
      <c r="W348" t="e" cm="1">
        <f t="array" ref="W348">IF(Table1[[#This Row],[actual_price]]&lt;200,"#200",if)</f>
        <v>#NAME?</v>
      </c>
      <c r="X348" t="str">
        <f>IF(Table1[[#This Row],[rating_count]]&lt;1000,"yes","no")</f>
        <v>no</v>
      </c>
      <c r="Y348" s="7">
        <f>K349*Table1[[#This Row],[rating_count]]</f>
        <v>4197691640</v>
      </c>
    </row>
    <row r="349" spans="3:25" x14ac:dyDescent="0.25">
      <c r="C349" t="s">
        <v>2309</v>
      </c>
      <c r="D349" t="s">
        <v>11610</v>
      </c>
      <c r="E349" t="s">
        <v>17</v>
      </c>
      <c r="F349" s="8">
        <v>599</v>
      </c>
      <c r="G349" s="8" t="str">
        <f>IF(Table1[[#This Row],[actual_price]]&lt;200,"#200",IF(H348&lt;=500,"#200-#500","&gt;#500"))</f>
        <v>&gt;#500</v>
      </c>
      <c r="H349" s="8">
        <v>999</v>
      </c>
      <c r="I349" s="1">
        <v>0.4</v>
      </c>
      <c r="J349">
        <v>4.0999999999999996</v>
      </c>
      <c r="K349" s="3">
        <v>192590</v>
      </c>
      <c r="L349" t="s">
        <v>12383</v>
      </c>
      <c r="M349" t="s">
        <v>2311</v>
      </c>
      <c r="N349" t="s">
        <v>2312</v>
      </c>
      <c r="O349" t="s">
        <v>2313</v>
      </c>
      <c r="P349" t="s">
        <v>2314</v>
      </c>
      <c r="Q349" t="s">
        <v>2315</v>
      </c>
      <c r="R349" s="4" t="s">
        <v>24</v>
      </c>
      <c r="S349" t="s">
        <v>2316</v>
      </c>
      <c r="T349" t="str">
        <f>IF(Table1[[#This Row],[discount_percentage]]&gt;=0.5,"yes","no")</f>
        <v>no</v>
      </c>
      <c r="U349">
        <f>MROUND(Table1[[#This Row],[rating]],0.5)</f>
        <v>4</v>
      </c>
      <c r="V349" s="7">
        <f>Table1[[#This Row],[actual_price]]*Table1[[#This Row],[rating_count]]</f>
        <v>192397410</v>
      </c>
      <c r="W349" t="e" cm="1">
        <f t="array" ref="W349">IF(Table1[[#This Row],[actual_price]]&lt;200,"#200",if)</f>
        <v>#NAME?</v>
      </c>
      <c r="X349" t="str">
        <f>IF(Table1[[#This Row],[rating_count]]&lt;1000,"yes","no")</f>
        <v>no</v>
      </c>
      <c r="Y349" s="7">
        <f>K350*Table1[[#This Row],[rating_count]]</f>
        <v>54695560</v>
      </c>
    </row>
    <row r="350" spans="3:25" x14ac:dyDescent="0.25">
      <c r="C350" t="s">
        <v>2317</v>
      </c>
      <c r="D350" t="s">
        <v>2318</v>
      </c>
      <c r="E350" t="s">
        <v>17</v>
      </c>
      <c r="F350" s="8">
        <v>9499</v>
      </c>
      <c r="G350" s="8" t="str">
        <f>IF(Table1[[#This Row],[actual_price]]&lt;200,"#200",IF(H349&lt;=500,"#200-#500","&gt;#500"))</f>
        <v>&gt;#500</v>
      </c>
      <c r="H350" s="8">
        <v>11999</v>
      </c>
      <c r="I350" s="1">
        <v>0.21</v>
      </c>
      <c r="J350">
        <v>4.2</v>
      </c>
      <c r="K350" s="3">
        <v>284</v>
      </c>
      <c r="L350" t="s">
        <v>12384</v>
      </c>
      <c r="M350" t="s">
        <v>2319</v>
      </c>
      <c r="N350" t="s">
        <v>2320</v>
      </c>
      <c r="O350" t="s">
        <v>2321</v>
      </c>
      <c r="P350" t="s">
        <v>2322</v>
      </c>
      <c r="Q350" t="s">
        <v>2323</v>
      </c>
      <c r="R350" s="4" t="s">
        <v>24</v>
      </c>
      <c r="S350" t="s">
        <v>2325</v>
      </c>
      <c r="T350" t="str">
        <f>IF(Table1[[#This Row],[discount_percentage]]&gt;=0.5,"yes","no")</f>
        <v>no</v>
      </c>
      <c r="U350">
        <f>MROUND(Table1[[#This Row],[rating]],0.5)</f>
        <v>4</v>
      </c>
      <c r="V350" s="7">
        <f>Table1[[#This Row],[actual_price]]*Table1[[#This Row],[rating_count]]</f>
        <v>3407716</v>
      </c>
      <c r="W350" t="e" cm="1">
        <f t="array" ref="W350">IF(Table1[[#This Row],[actual_price]]&lt;200,"#200",if)</f>
        <v>#NAME?</v>
      </c>
      <c r="X350" t="str">
        <f>IF(Table1[[#This Row],[rating_count]]&lt;1000,"yes","no")</f>
        <v>yes</v>
      </c>
      <c r="Y350" s="7">
        <f>K351*Table1[[#This Row],[rating_count]]</f>
        <v>16518008</v>
      </c>
    </row>
    <row r="351" spans="3:25" x14ac:dyDescent="0.25">
      <c r="C351" t="s">
        <v>2326</v>
      </c>
      <c r="D351" t="s">
        <v>11611</v>
      </c>
      <c r="E351" t="s">
        <v>17</v>
      </c>
      <c r="F351" s="8">
        <v>599</v>
      </c>
      <c r="G351" s="8" t="str">
        <f>IF(Table1[[#This Row],[actual_price]]&lt;200,"#200",IF(H350&lt;=500,"#200-#500","&gt;#500"))</f>
        <v>&gt;#500</v>
      </c>
      <c r="H351" s="8">
        <v>2499</v>
      </c>
      <c r="I351" s="1">
        <v>0.76</v>
      </c>
      <c r="J351">
        <v>3.9</v>
      </c>
      <c r="K351" s="3">
        <v>58162</v>
      </c>
      <c r="L351" t="s">
        <v>2327</v>
      </c>
      <c r="M351" t="s">
        <v>2328</v>
      </c>
      <c r="N351" t="s">
        <v>2329</v>
      </c>
      <c r="O351" t="s">
        <v>2330</v>
      </c>
      <c r="P351" t="s">
        <v>2331</v>
      </c>
      <c r="Q351" t="s">
        <v>2332</v>
      </c>
      <c r="R351" s="4" t="s">
        <v>24</v>
      </c>
      <c r="S351" t="s">
        <v>2333</v>
      </c>
      <c r="T351" t="str">
        <f>IF(Table1[[#This Row],[discount_percentage]]&gt;=0.5,"yes","no")</f>
        <v>yes</v>
      </c>
      <c r="U351">
        <f>MROUND(Table1[[#This Row],[rating]],0.5)</f>
        <v>4</v>
      </c>
      <c r="V351" s="7">
        <f>Table1[[#This Row],[actual_price]]*Table1[[#This Row],[rating_count]]</f>
        <v>145346838</v>
      </c>
      <c r="W351" t="e" cm="1">
        <f t="array" ref="W351">IF(Table1[[#This Row],[actual_price]]&lt;200,"#200",if)</f>
        <v>#NAME?</v>
      </c>
      <c r="X351" t="str">
        <f>IF(Table1[[#This Row],[rating_count]]&lt;1000,"yes","no")</f>
        <v>no</v>
      </c>
      <c r="Y351" s="7">
        <f>K352*Table1[[#This Row],[rating_count]]</f>
        <v>744240952</v>
      </c>
    </row>
    <row r="352" spans="3:25" x14ac:dyDescent="0.25">
      <c r="C352" t="s">
        <v>2334</v>
      </c>
      <c r="D352" t="s">
        <v>11612</v>
      </c>
      <c r="E352" t="s">
        <v>17</v>
      </c>
      <c r="F352" s="8">
        <v>8999</v>
      </c>
      <c r="G352" s="8" t="str">
        <f>IF(Table1[[#This Row],[actual_price]]&lt;200,"#200",IF(H351&lt;=500,"#200-#500","&gt;#500"))</f>
        <v>&gt;#500</v>
      </c>
      <c r="H352" s="8">
        <v>11999</v>
      </c>
      <c r="I352" s="1">
        <v>0.25</v>
      </c>
      <c r="J352">
        <v>4</v>
      </c>
      <c r="K352" s="3">
        <v>12796</v>
      </c>
      <c r="L352" t="s">
        <v>12385</v>
      </c>
      <c r="M352" t="s">
        <v>2335</v>
      </c>
      <c r="N352" t="s">
        <v>2336</v>
      </c>
      <c r="O352" t="s">
        <v>2337</v>
      </c>
      <c r="P352" t="s">
        <v>2338</v>
      </c>
      <c r="Q352" t="s">
        <v>2339</v>
      </c>
      <c r="R352" s="4" t="s">
        <v>24</v>
      </c>
      <c r="S352" t="s">
        <v>2340</v>
      </c>
      <c r="T352" t="str">
        <f>IF(Table1[[#This Row],[discount_percentage]]&gt;=0.5,"yes","no")</f>
        <v>no</v>
      </c>
      <c r="U352">
        <f>MROUND(Table1[[#This Row],[rating]],0.5)</f>
        <v>4</v>
      </c>
      <c r="V352" s="7">
        <f>Table1[[#This Row],[actual_price]]*Table1[[#This Row],[rating_count]]</f>
        <v>153539204</v>
      </c>
      <c r="W352" t="e" cm="1">
        <f t="array" ref="W352">IF(Table1[[#This Row],[actual_price]]&lt;200,"#200",if)</f>
        <v>#NAME?</v>
      </c>
      <c r="X352" t="str">
        <f>IF(Table1[[#This Row],[rating_count]]&lt;1000,"yes","no")</f>
        <v>no</v>
      </c>
      <c r="Y352" s="7">
        <f>K353*Table1[[#This Row],[rating_count]]</f>
        <v>182752472</v>
      </c>
    </row>
    <row r="353" spans="3:25" x14ac:dyDescent="0.25">
      <c r="C353" t="s">
        <v>2341</v>
      </c>
      <c r="D353" t="s">
        <v>11613</v>
      </c>
      <c r="E353" t="s">
        <v>17</v>
      </c>
      <c r="F353" s="8">
        <v>349</v>
      </c>
      <c r="G353" s="8" t="str">
        <f>IF(Table1[[#This Row],[actual_price]]&lt;200,"#200",IF(H352&lt;=500,"#200-#500","&gt;#500"))</f>
        <v>&gt;#500</v>
      </c>
      <c r="H353" s="8">
        <v>1299</v>
      </c>
      <c r="I353" s="1">
        <v>0.73</v>
      </c>
      <c r="J353">
        <v>4</v>
      </c>
      <c r="K353" s="3">
        <v>14282</v>
      </c>
      <c r="L353" t="s">
        <v>12386</v>
      </c>
      <c r="M353" t="s">
        <v>2343</v>
      </c>
      <c r="N353" t="s">
        <v>2344</v>
      </c>
      <c r="O353" t="s">
        <v>2345</v>
      </c>
      <c r="P353" t="s">
        <v>2346</v>
      </c>
      <c r="Q353" t="s">
        <v>2347</v>
      </c>
      <c r="R353" s="4" t="s">
        <v>24</v>
      </c>
      <c r="S353" t="s">
        <v>2348</v>
      </c>
      <c r="T353" t="str">
        <f>IF(Table1[[#This Row],[discount_percentage]]&gt;=0.5,"yes","no")</f>
        <v>yes</v>
      </c>
      <c r="U353">
        <f>MROUND(Table1[[#This Row],[rating]],0.5)</f>
        <v>4</v>
      </c>
      <c r="V353" s="7">
        <f>Table1[[#This Row],[actual_price]]*Table1[[#This Row],[rating_count]]</f>
        <v>18552318</v>
      </c>
      <c r="W353" t="e" cm="1">
        <f t="array" ref="W353">IF(Table1[[#This Row],[actual_price]]&lt;200,"#200",if)</f>
        <v>#NAME?</v>
      </c>
      <c r="X353" t="str">
        <f>IF(Table1[[#This Row],[rating_count]]&lt;1000,"yes","no")</f>
        <v>no</v>
      </c>
      <c r="Y353" s="7">
        <f>K354*Table1[[#This Row],[rating_count]]</f>
        <v>5194549066</v>
      </c>
    </row>
    <row r="354" spans="3:25" x14ac:dyDescent="0.25">
      <c r="C354" t="s">
        <v>2349</v>
      </c>
      <c r="D354" t="s">
        <v>11614</v>
      </c>
      <c r="E354" t="s">
        <v>17</v>
      </c>
      <c r="F354" s="8">
        <v>349</v>
      </c>
      <c r="G354" s="8" t="str">
        <f>IF(Table1[[#This Row],[actual_price]]&lt;200,"#200",IF(H353&lt;=500,"#200-#500","&gt;#500"))</f>
        <v>&gt;#500</v>
      </c>
      <c r="H354" s="8">
        <v>999</v>
      </c>
      <c r="I354" s="1">
        <v>0.65</v>
      </c>
      <c r="J354">
        <v>4.0999999999999996</v>
      </c>
      <c r="K354" s="3">
        <v>363713</v>
      </c>
      <c r="L354" t="s">
        <v>2350</v>
      </c>
      <c r="M354" t="s">
        <v>2351</v>
      </c>
      <c r="N354" t="s">
        <v>2352</v>
      </c>
      <c r="O354" t="s">
        <v>2353</v>
      </c>
      <c r="P354" t="s">
        <v>2354</v>
      </c>
      <c r="Q354" t="s">
        <v>2355</v>
      </c>
      <c r="R354" s="4" t="s">
        <v>24</v>
      </c>
      <c r="S354" t="s">
        <v>2356</v>
      </c>
      <c r="T354" t="str">
        <f>IF(Table1[[#This Row],[discount_percentage]]&gt;=0.5,"yes","no")</f>
        <v>yes</v>
      </c>
      <c r="U354">
        <f>MROUND(Table1[[#This Row],[rating]],0.5)</f>
        <v>4</v>
      </c>
      <c r="V354" s="7">
        <f>Table1[[#This Row],[actual_price]]*Table1[[#This Row],[rating_count]]</f>
        <v>363349287</v>
      </c>
      <c r="W354" t="e" cm="1">
        <f t="array" ref="W354">IF(Table1[[#This Row],[actual_price]]&lt;200,"#200",if)</f>
        <v>#NAME?</v>
      </c>
      <c r="X354" t="str">
        <f>IF(Table1[[#This Row],[rating_count]]&lt;1000,"yes","no")</f>
        <v>no</v>
      </c>
      <c r="Y354" s="7">
        <f>K355*Table1[[#This Row],[rating_count]]</f>
        <v>24462972667</v>
      </c>
    </row>
    <row r="355" spans="3:25" x14ac:dyDescent="0.25">
      <c r="C355" t="s">
        <v>2357</v>
      </c>
      <c r="D355" t="s">
        <v>2358</v>
      </c>
      <c r="E355" t="s">
        <v>17</v>
      </c>
      <c r="F355" s="8">
        <v>959</v>
      </c>
      <c r="G355" s="8" t="str">
        <f>IF(Table1[[#This Row],[actual_price]]&lt;200,"#200",IF(H354&lt;=500,"#200-#500","&gt;#500"))</f>
        <v>&gt;#500</v>
      </c>
      <c r="H355" s="8">
        <v>1800</v>
      </c>
      <c r="I355" s="1">
        <v>0.47</v>
      </c>
      <c r="J355">
        <v>4.4000000000000004</v>
      </c>
      <c r="K355" s="3">
        <v>67259</v>
      </c>
      <c r="L355" t="s">
        <v>2274</v>
      </c>
      <c r="M355" t="s">
        <v>2275</v>
      </c>
      <c r="N355" t="s">
        <v>2276</v>
      </c>
      <c r="O355" t="s">
        <v>2277</v>
      </c>
      <c r="P355" t="s">
        <v>2278</v>
      </c>
      <c r="Q355" t="s">
        <v>2279</v>
      </c>
      <c r="R355" s="4" t="s">
        <v>24</v>
      </c>
      <c r="S355" t="s">
        <v>2359</v>
      </c>
      <c r="T355" t="str">
        <f>IF(Table1[[#This Row],[discount_percentage]]&gt;=0.5,"yes","no")</f>
        <v>no</v>
      </c>
      <c r="U355">
        <f>MROUND(Table1[[#This Row],[rating]],0.5)</f>
        <v>4.5</v>
      </c>
      <c r="V355" s="7">
        <f>Table1[[#This Row],[actual_price]]*Table1[[#This Row],[rating_count]]</f>
        <v>121066200</v>
      </c>
      <c r="W355" t="e" cm="1">
        <f t="array" ref="W355">IF(Table1[[#This Row],[actual_price]]&lt;200,"#200",if)</f>
        <v>#NAME?</v>
      </c>
      <c r="X355" t="str">
        <f>IF(Table1[[#This Row],[rating_count]]&lt;1000,"yes","no")</f>
        <v>no</v>
      </c>
      <c r="Y355" s="7">
        <f>K356*Table1[[#This Row],[rating_count]]</f>
        <v>19101556</v>
      </c>
    </row>
    <row r="356" spans="3:25" x14ac:dyDescent="0.25">
      <c r="C356" t="s">
        <v>2360</v>
      </c>
      <c r="D356" t="s">
        <v>2361</v>
      </c>
      <c r="E356" t="s">
        <v>17</v>
      </c>
      <c r="F356" s="8">
        <v>9499</v>
      </c>
      <c r="G356" s="8" t="str">
        <f>IF(Table1[[#This Row],[actual_price]]&lt;200,"#200",IF(H355&lt;=500,"#200-#500","&gt;#500"))</f>
        <v>&gt;#500</v>
      </c>
      <c r="H356" s="8">
        <v>11999</v>
      </c>
      <c r="I356" s="1">
        <v>0.21</v>
      </c>
      <c r="J356">
        <v>4.2</v>
      </c>
      <c r="K356" s="3">
        <v>284</v>
      </c>
      <c r="L356" t="s">
        <v>12384</v>
      </c>
      <c r="M356" t="s">
        <v>2319</v>
      </c>
      <c r="N356" t="s">
        <v>2320</v>
      </c>
      <c r="O356" t="s">
        <v>2321</v>
      </c>
      <c r="P356" t="s">
        <v>2322</v>
      </c>
      <c r="Q356" t="s">
        <v>2323</v>
      </c>
      <c r="R356" s="4" t="s">
        <v>24</v>
      </c>
      <c r="S356" t="s">
        <v>2362</v>
      </c>
      <c r="T356" t="str">
        <f>IF(Table1[[#This Row],[discount_percentage]]&gt;=0.5,"yes","no")</f>
        <v>no</v>
      </c>
      <c r="U356">
        <f>MROUND(Table1[[#This Row],[rating]],0.5)</f>
        <v>4</v>
      </c>
      <c r="V356" s="7">
        <f>Table1[[#This Row],[actual_price]]*Table1[[#This Row],[rating_count]]</f>
        <v>3407716</v>
      </c>
      <c r="W356" t="e" cm="1">
        <f t="array" ref="W356">IF(Table1[[#This Row],[actual_price]]&lt;200,"#200",if)</f>
        <v>#NAME?</v>
      </c>
      <c r="X356" t="str">
        <f>IF(Table1[[#This Row],[rating_count]]&lt;1000,"yes","no")</f>
        <v>yes</v>
      </c>
      <c r="Y356" s="7">
        <f>K357*Table1[[#This Row],[rating_count]]</f>
        <v>4535480</v>
      </c>
    </row>
    <row r="357" spans="3:25" x14ac:dyDescent="0.25">
      <c r="C357" t="s">
        <v>2363</v>
      </c>
      <c r="D357" t="s">
        <v>11615</v>
      </c>
      <c r="E357" t="s">
        <v>17</v>
      </c>
      <c r="F357" s="8">
        <v>1499</v>
      </c>
      <c r="G357" s="8" t="str">
        <f>IF(Table1[[#This Row],[actual_price]]&lt;200,"#200",IF(H356&lt;=500,"#200-#500","&gt;#500"))</f>
        <v>&gt;#500</v>
      </c>
      <c r="H357" s="8">
        <v>2499</v>
      </c>
      <c r="I357" s="1">
        <v>0.4</v>
      </c>
      <c r="J357">
        <v>4.3</v>
      </c>
      <c r="K357" s="3">
        <v>15970</v>
      </c>
      <c r="L357" t="s">
        <v>2364</v>
      </c>
      <c r="M357" t="s">
        <v>2365</v>
      </c>
      <c r="N357" t="s">
        <v>2366</v>
      </c>
      <c r="O357" t="s">
        <v>2367</v>
      </c>
      <c r="P357" t="s">
        <v>2368</v>
      </c>
      <c r="Q357" t="s">
        <v>2369</v>
      </c>
      <c r="R357" s="4" t="s">
        <v>24</v>
      </c>
      <c r="S357" t="s">
        <v>2370</v>
      </c>
      <c r="T357" t="str">
        <f>IF(Table1[[#This Row],[discount_percentage]]&gt;=0.5,"yes","no")</f>
        <v>no</v>
      </c>
      <c r="U357">
        <f>MROUND(Table1[[#This Row],[rating]],0.5)</f>
        <v>4.5</v>
      </c>
      <c r="V357" s="7">
        <f>Table1[[#This Row],[actual_price]]*Table1[[#This Row],[rating_count]]</f>
        <v>39909030</v>
      </c>
      <c r="W357" t="e" cm="1">
        <f t="array" ref="W357">IF(Table1[[#This Row],[actual_price]]&lt;200,"#200",if)</f>
        <v>#NAME?</v>
      </c>
      <c r="X357" t="str">
        <f>IF(Table1[[#This Row],[rating_count]]&lt;1000,"yes","no")</f>
        <v>no</v>
      </c>
      <c r="Y357" s="7">
        <f>K358*Table1[[#This Row],[rating_count]]</f>
        <v>2857224640</v>
      </c>
    </row>
    <row r="358" spans="3:25" x14ac:dyDescent="0.25">
      <c r="C358" t="s">
        <v>2371</v>
      </c>
      <c r="D358" t="s">
        <v>11616</v>
      </c>
      <c r="E358" t="s">
        <v>17</v>
      </c>
      <c r="F358" s="8">
        <v>1149</v>
      </c>
      <c r="G358" s="8" t="str">
        <f>IF(Table1[[#This Row],[actual_price]]&lt;200,"#200",IF(H357&lt;=500,"#200-#500","&gt;#500"))</f>
        <v>&gt;#500</v>
      </c>
      <c r="H358" s="8">
        <v>2199</v>
      </c>
      <c r="I358" s="1">
        <v>0.48</v>
      </c>
      <c r="J358">
        <v>4.3</v>
      </c>
      <c r="K358" s="3">
        <v>178912</v>
      </c>
      <c r="L358" t="s">
        <v>2372</v>
      </c>
      <c r="M358" t="s">
        <v>2243</v>
      </c>
      <c r="N358" t="s">
        <v>2244</v>
      </c>
      <c r="O358" t="s">
        <v>2245</v>
      </c>
      <c r="P358" t="s">
        <v>2246</v>
      </c>
      <c r="Q358" t="s">
        <v>2247</v>
      </c>
      <c r="R358" s="4" t="s">
        <v>24</v>
      </c>
      <c r="S358" t="s">
        <v>2373</v>
      </c>
      <c r="T358" t="str">
        <f>IF(Table1[[#This Row],[discount_percentage]]&gt;=0.5,"yes","no")</f>
        <v>no</v>
      </c>
      <c r="U358">
        <f>MROUND(Table1[[#This Row],[rating]],0.5)</f>
        <v>4.5</v>
      </c>
      <c r="V358" s="7">
        <f>Table1[[#This Row],[actual_price]]*Table1[[#This Row],[rating_count]]</f>
        <v>393427488</v>
      </c>
      <c r="W358" t="e" cm="1">
        <f t="array" ref="W358">IF(Table1[[#This Row],[actual_price]]&lt;200,"#200",if)</f>
        <v>#NAME?</v>
      </c>
      <c r="X358" t="str">
        <f>IF(Table1[[#This Row],[rating_count]]&lt;1000,"yes","no")</f>
        <v>no</v>
      </c>
      <c r="Y358" s="7">
        <f>K359*Table1[[#This Row],[rating_count]]</f>
        <v>8301337888</v>
      </c>
    </row>
    <row r="359" spans="3:25" x14ac:dyDescent="0.25">
      <c r="C359" t="s">
        <v>2374</v>
      </c>
      <c r="D359" t="s">
        <v>2375</v>
      </c>
      <c r="E359" t="s">
        <v>17</v>
      </c>
      <c r="F359" s="8">
        <v>349</v>
      </c>
      <c r="G359" s="8" t="str">
        <f>IF(Table1[[#This Row],[actual_price]]&lt;200,"#200",IF(H358&lt;=500,"#200-#500","&gt;#500"))</f>
        <v>&gt;#500</v>
      </c>
      <c r="H359" s="8">
        <v>999</v>
      </c>
      <c r="I359" s="1">
        <v>0.65</v>
      </c>
      <c r="J359">
        <v>3.9</v>
      </c>
      <c r="K359" s="3">
        <v>46399</v>
      </c>
      <c r="L359" t="s">
        <v>12387</v>
      </c>
      <c r="M359" t="s">
        <v>2377</v>
      </c>
      <c r="N359" t="s">
        <v>2378</v>
      </c>
      <c r="O359" t="s">
        <v>2379</v>
      </c>
      <c r="P359" t="s">
        <v>2380</v>
      </c>
      <c r="Q359" t="s">
        <v>2381</v>
      </c>
      <c r="R359" s="4" t="s">
        <v>24</v>
      </c>
      <c r="S359" t="s">
        <v>2382</v>
      </c>
      <c r="T359" t="str">
        <f>IF(Table1[[#This Row],[discount_percentage]]&gt;=0.5,"yes","no")</f>
        <v>yes</v>
      </c>
      <c r="U359">
        <f>MROUND(Table1[[#This Row],[rating]],0.5)</f>
        <v>4</v>
      </c>
      <c r="V359" s="7">
        <f>Table1[[#This Row],[actual_price]]*Table1[[#This Row],[rating_count]]</f>
        <v>46352601</v>
      </c>
      <c r="W359" t="e" cm="1">
        <f t="array" ref="W359">IF(Table1[[#This Row],[actual_price]]&lt;200,"#200",if)</f>
        <v>#NAME?</v>
      </c>
      <c r="X359" t="str">
        <f>IF(Table1[[#This Row],[rating_count]]&lt;1000,"yes","no")</f>
        <v>no</v>
      </c>
      <c r="Y359" s="7">
        <f>K360*Table1[[#This Row],[rating_count]]</f>
        <v>412533509</v>
      </c>
    </row>
    <row r="360" spans="3:25" x14ac:dyDescent="0.25">
      <c r="C360" t="s">
        <v>2383</v>
      </c>
      <c r="D360" t="s">
        <v>2384</v>
      </c>
      <c r="E360" t="s">
        <v>17</v>
      </c>
      <c r="F360" s="8">
        <v>1219</v>
      </c>
      <c r="G360" s="8" t="str">
        <f>IF(Table1[[#This Row],[actual_price]]&lt;200,"#200",IF(H359&lt;=500,"#200-#500","&gt;#500"))</f>
        <v>&gt;#500</v>
      </c>
      <c r="H360" s="8">
        <v>1699</v>
      </c>
      <c r="I360" s="1">
        <v>0.28000000000000003</v>
      </c>
      <c r="J360">
        <v>4.4000000000000004</v>
      </c>
      <c r="K360" s="3">
        <v>8891</v>
      </c>
      <c r="L360" t="s">
        <v>2386</v>
      </c>
      <c r="M360" t="s">
        <v>2387</v>
      </c>
      <c r="N360" t="s">
        <v>2388</v>
      </c>
      <c r="O360" t="s">
        <v>2389</v>
      </c>
      <c r="P360" t="s">
        <v>2390</v>
      </c>
      <c r="Q360" t="s">
        <v>2391</v>
      </c>
      <c r="R360" s="4" t="s">
        <v>24</v>
      </c>
      <c r="S360" t="s">
        <v>2392</v>
      </c>
      <c r="T360" t="str">
        <f>IF(Table1[[#This Row],[discount_percentage]]&gt;=0.5,"yes","no")</f>
        <v>no</v>
      </c>
      <c r="U360">
        <f>MROUND(Table1[[#This Row],[rating]],0.5)</f>
        <v>4.5</v>
      </c>
      <c r="V360" s="7">
        <f>Table1[[#This Row],[actual_price]]*Table1[[#This Row],[rating_count]]</f>
        <v>15105809</v>
      </c>
      <c r="W360" t="e" cm="1">
        <f t="array" ref="W360">IF(Table1[[#This Row],[actual_price]]&lt;200,"#200",if)</f>
        <v>#NAME?</v>
      </c>
      <c r="X360" t="str">
        <f>IF(Table1[[#This Row],[rating_count]]&lt;1000,"yes","no")</f>
        <v>no</v>
      </c>
      <c r="Y360" s="7">
        <f>K361*Table1[[#This Row],[rating_count]]</f>
        <v>268988314</v>
      </c>
    </row>
    <row r="361" spans="3:25" x14ac:dyDescent="0.25">
      <c r="C361" t="s">
        <v>2393</v>
      </c>
      <c r="D361" t="s">
        <v>11617</v>
      </c>
      <c r="E361" t="s">
        <v>17</v>
      </c>
      <c r="F361" s="8">
        <v>1599</v>
      </c>
      <c r="G361" s="8" t="str">
        <f>IF(Table1[[#This Row],[actual_price]]&lt;200,"#200",IF(H360&lt;=500,"#200-#500","&gt;#500"))</f>
        <v>&gt;#500</v>
      </c>
      <c r="H361" s="8">
        <v>3999</v>
      </c>
      <c r="I361" s="1">
        <v>0.6</v>
      </c>
      <c r="J361">
        <v>4</v>
      </c>
      <c r="K361" s="3">
        <v>30254</v>
      </c>
      <c r="L361" t="s">
        <v>2394</v>
      </c>
      <c r="M361" t="s">
        <v>2395</v>
      </c>
      <c r="N361" t="s">
        <v>2396</v>
      </c>
      <c r="O361" t="s">
        <v>2397</v>
      </c>
      <c r="P361" t="s">
        <v>2398</v>
      </c>
      <c r="Q361" t="s">
        <v>2399</v>
      </c>
      <c r="R361" s="4" t="s">
        <v>24</v>
      </c>
      <c r="S361" t="s">
        <v>2400</v>
      </c>
      <c r="T361" t="str">
        <f>IF(Table1[[#This Row],[discount_percentage]]&gt;=0.5,"yes","no")</f>
        <v>yes</v>
      </c>
      <c r="U361">
        <f>MROUND(Table1[[#This Row],[rating]],0.5)</f>
        <v>4</v>
      </c>
      <c r="V361" s="7">
        <f>Table1[[#This Row],[actual_price]]*Table1[[#This Row],[rating_count]]</f>
        <v>120985746</v>
      </c>
      <c r="W361" t="e" cm="1">
        <f t="array" ref="W361">IF(Table1[[#This Row],[actual_price]]&lt;200,"#200",if)</f>
        <v>#NAME?</v>
      </c>
      <c r="X361" t="str">
        <f>IF(Table1[[#This Row],[rating_count]]&lt;1000,"yes","no")</f>
        <v>no</v>
      </c>
      <c r="Y361" s="7">
        <f>K362*Table1[[#This Row],[rating_count]]</f>
        <v>684829544</v>
      </c>
    </row>
    <row r="362" spans="3:25" x14ac:dyDescent="0.25">
      <c r="C362" t="s">
        <v>2401</v>
      </c>
      <c r="D362" t="s">
        <v>2402</v>
      </c>
      <c r="E362" t="s">
        <v>17</v>
      </c>
      <c r="F362" s="8">
        <v>1499</v>
      </c>
      <c r="G362" s="8" t="str">
        <f>IF(Table1[[#This Row],[actual_price]]&lt;200,"#200",IF(H361&lt;=500,"#200-#500","&gt;#500"))</f>
        <v>&gt;#500</v>
      </c>
      <c r="H362" s="8">
        <v>7999</v>
      </c>
      <c r="I362" s="1">
        <v>0.81</v>
      </c>
      <c r="J362">
        <v>4.2</v>
      </c>
      <c r="K362" s="3">
        <v>22636</v>
      </c>
      <c r="L362" t="s">
        <v>12388</v>
      </c>
      <c r="M362" t="s">
        <v>2403</v>
      </c>
      <c r="N362" t="s">
        <v>2404</v>
      </c>
      <c r="O362" t="s">
        <v>2405</v>
      </c>
      <c r="P362" t="s">
        <v>2406</v>
      </c>
      <c r="Q362" t="s">
        <v>2407</v>
      </c>
      <c r="R362" s="4" t="s">
        <v>24</v>
      </c>
      <c r="S362" t="s">
        <v>2408</v>
      </c>
      <c r="T362" t="str">
        <f>IF(Table1[[#This Row],[discount_percentage]]&gt;=0.5,"yes","no")</f>
        <v>yes</v>
      </c>
      <c r="U362">
        <f>MROUND(Table1[[#This Row],[rating]],0.5)</f>
        <v>4</v>
      </c>
      <c r="V362" s="7">
        <f>Table1[[#This Row],[actual_price]]*Table1[[#This Row],[rating_count]]</f>
        <v>181065364</v>
      </c>
      <c r="W362" t="e" cm="1">
        <f t="array" ref="W362">IF(Table1[[#This Row],[actual_price]]&lt;200,"#200",if)</f>
        <v>#NAME?</v>
      </c>
      <c r="X362" t="str">
        <f>IF(Table1[[#This Row],[rating_count]]&lt;1000,"yes","no")</f>
        <v>no</v>
      </c>
      <c r="Y362" s="7">
        <f>K363*Table1[[#This Row],[rating_count]]</f>
        <v>505190248</v>
      </c>
    </row>
    <row r="363" spans="3:25" x14ac:dyDescent="0.25">
      <c r="C363" t="s">
        <v>2409</v>
      </c>
      <c r="D363" t="s">
        <v>11618</v>
      </c>
      <c r="E363" t="s">
        <v>17</v>
      </c>
      <c r="F363" s="8">
        <v>18499</v>
      </c>
      <c r="G363" s="8" t="str">
        <f>IF(Table1[[#This Row],[actual_price]]&lt;200,"#200",IF(H362&lt;=500,"#200-#500","&gt;#500"))</f>
        <v>&gt;#500</v>
      </c>
      <c r="H363" s="8">
        <v>25999</v>
      </c>
      <c r="I363" s="1">
        <v>0.28999999999999998</v>
      </c>
      <c r="J363">
        <v>4.0999999999999996</v>
      </c>
      <c r="K363" s="3">
        <v>22318</v>
      </c>
      <c r="L363" t="s">
        <v>12389</v>
      </c>
      <c r="M363" t="s">
        <v>2410</v>
      </c>
      <c r="N363" t="s">
        <v>2411</v>
      </c>
      <c r="O363" t="s">
        <v>2412</v>
      </c>
      <c r="P363" t="s">
        <v>2413</v>
      </c>
      <c r="Q363" t="s">
        <v>2414</v>
      </c>
      <c r="R363" s="4" t="s">
        <v>24</v>
      </c>
      <c r="S363" t="s">
        <v>2415</v>
      </c>
      <c r="T363" t="str">
        <f>IF(Table1[[#This Row],[discount_percentage]]&gt;=0.5,"yes","no")</f>
        <v>no</v>
      </c>
      <c r="U363">
        <f>MROUND(Table1[[#This Row],[rating]],0.5)</f>
        <v>4</v>
      </c>
      <c r="V363" s="7">
        <f>Table1[[#This Row],[actual_price]]*Table1[[#This Row],[rating_count]]</f>
        <v>580245682</v>
      </c>
      <c r="W363" t="e" cm="1">
        <f t="array" ref="W363">IF(Table1[[#This Row],[actual_price]]&lt;200,"#200",if)</f>
        <v>#NAME?</v>
      </c>
      <c r="X363" t="str">
        <f>IF(Table1[[#This Row],[rating_count]]&lt;1000,"yes","no")</f>
        <v>no</v>
      </c>
      <c r="Y363" s="7">
        <f>K364*Table1[[#This Row],[rating_count]]</f>
        <v>1501086362</v>
      </c>
    </row>
    <row r="364" spans="3:25" x14ac:dyDescent="0.25">
      <c r="C364" t="s">
        <v>2416</v>
      </c>
      <c r="D364" t="s">
        <v>2417</v>
      </c>
      <c r="E364" t="s">
        <v>17</v>
      </c>
      <c r="F364" s="8">
        <v>369</v>
      </c>
      <c r="G364" s="8" t="str">
        <f>IF(Table1[[#This Row],[actual_price]]&lt;200,"#200",IF(H363&lt;=500,"#200-#500","&gt;#500"))</f>
        <v>&gt;#500</v>
      </c>
      <c r="H364" s="8">
        <v>700</v>
      </c>
      <c r="I364" s="1">
        <v>0.47</v>
      </c>
      <c r="J364">
        <v>4.4000000000000004</v>
      </c>
      <c r="K364" s="3">
        <v>67259</v>
      </c>
      <c r="L364" t="s">
        <v>2418</v>
      </c>
      <c r="M364" t="s">
        <v>2275</v>
      </c>
      <c r="N364" t="s">
        <v>2276</v>
      </c>
      <c r="O364" t="s">
        <v>2277</v>
      </c>
      <c r="P364" t="s">
        <v>2278</v>
      </c>
      <c r="Q364" t="s">
        <v>2279</v>
      </c>
      <c r="R364" s="4" t="s">
        <v>24</v>
      </c>
      <c r="S364" t="s">
        <v>2419</v>
      </c>
      <c r="T364" t="str">
        <f>IF(Table1[[#This Row],[discount_percentage]]&gt;=0.5,"yes","no")</f>
        <v>no</v>
      </c>
      <c r="U364">
        <f>MROUND(Table1[[#This Row],[rating]],0.5)</f>
        <v>4.5</v>
      </c>
      <c r="V364" s="7">
        <f>Table1[[#This Row],[actual_price]]*Table1[[#This Row],[rating_count]]</f>
        <v>47081300</v>
      </c>
      <c r="W364" t="e" cm="1">
        <f t="array" ref="W364">IF(Table1[[#This Row],[actual_price]]&lt;200,"#200",if)</f>
        <v>#NAME?</v>
      </c>
      <c r="X364" t="str">
        <f>IF(Table1[[#This Row],[rating_count]]&lt;1000,"yes","no")</f>
        <v>no</v>
      </c>
      <c r="Y364" s="7">
        <f>K365*Table1[[#This Row],[rating_count]]</f>
        <v>1277786482</v>
      </c>
    </row>
    <row r="365" spans="3:25" x14ac:dyDescent="0.25">
      <c r="C365" t="s">
        <v>2420</v>
      </c>
      <c r="D365" t="s">
        <v>11619</v>
      </c>
      <c r="E365" t="s">
        <v>17</v>
      </c>
      <c r="F365" s="8">
        <v>12999</v>
      </c>
      <c r="G365" s="8" t="str">
        <f>IF(Table1[[#This Row],[actual_price]]&lt;200,"#200",IF(H364&lt;=500,"#200-#500","&gt;#500"))</f>
        <v>&gt;#500</v>
      </c>
      <c r="H365" s="8">
        <v>17999</v>
      </c>
      <c r="I365" s="1">
        <v>0.28000000000000003</v>
      </c>
      <c r="J365">
        <v>4.0999999999999996</v>
      </c>
      <c r="K365" s="3">
        <v>18998</v>
      </c>
      <c r="L365" t="s">
        <v>12390</v>
      </c>
      <c r="M365" t="s">
        <v>2421</v>
      </c>
      <c r="N365" t="s">
        <v>2422</v>
      </c>
      <c r="O365" t="s">
        <v>2423</v>
      </c>
      <c r="P365" t="s">
        <v>2424</v>
      </c>
      <c r="Q365" t="s">
        <v>2425</v>
      </c>
      <c r="R365" s="4" t="s">
        <v>24</v>
      </c>
      <c r="S365" t="s">
        <v>2427</v>
      </c>
      <c r="T365" t="str">
        <f>IF(Table1[[#This Row],[discount_percentage]]&gt;=0.5,"yes","no")</f>
        <v>no</v>
      </c>
      <c r="U365">
        <f>MROUND(Table1[[#This Row],[rating]],0.5)</f>
        <v>4</v>
      </c>
      <c r="V365" s="7">
        <f>Table1[[#This Row],[actual_price]]*Table1[[#This Row],[rating_count]]</f>
        <v>341945002</v>
      </c>
      <c r="W365" t="e" cm="1">
        <f t="array" ref="W365">IF(Table1[[#This Row],[actual_price]]&lt;200,"#200",if)</f>
        <v>#NAME?</v>
      </c>
      <c r="X365" t="str">
        <f>IF(Table1[[#This Row],[rating_count]]&lt;1000,"yes","no")</f>
        <v>no</v>
      </c>
      <c r="Y365" s="7">
        <f>K366*Table1[[#This Row],[rating_count]]</f>
        <v>264775126</v>
      </c>
    </row>
    <row r="366" spans="3:25" x14ac:dyDescent="0.25">
      <c r="C366" t="s">
        <v>2428</v>
      </c>
      <c r="D366" t="s">
        <v>2214</v>
      </c>
      <c r="E366" t="s">
        <v>17</v>
      </c>
      <c r="F366" s="8">
        <v>1799</v>
      </c>
      <c r="G366" s="8" t="str">
        <f>IF(Table1[[#This Row],[actual_price]]&lt;200,"#200",IF(H365&lt;=500,"#200-#500","&gt;#500"))</f>
        <v>&gt;#500</v>
      </c>
      <c r="H366" s="8">
        <v>19999</v>
      </c>
      <c r="I366" s="1">
        <v>0.91</v>
      </c>
      <c r="J366">
        <v>4.2</v>
      </c>
      <c r="K366" s="3">
        <v>13937</v>
      </c>
      <c r="L366" t="s">
        <v>12391</v>
      </c>
      <c r="M366" t="s">
        <v>2216</v>
      </c>
      <c r="N366" t="s">
        <v>2217</v>
      </c>
      <c r="O366" t="s">
        <v>2218</v>
      </c>
      <c r="P366" t="s">
        <v>2219</v>
      </c>
      <c r="Q366" t="s">
        <v>2220</v>
      </c>
      <c r="R366" s="4" t="s">
        <v>24</v>
      </c>
      <c r="S366" t="s">
        <v>2429</v>
      </c>
      <c r="T366" t="str">
        <f>IF(Table1[[#This Row],[discount_percentage]]&gt;=0.5,"yes","no")</f>
        <v>yes</v>
      </c>
      <c r="U366">
        <f>MROUND(Table1[[#This Row],[rating]],0.5)</f>
        <v>4</v>
      </c>
      <c r="V366" s="7">
        <f>Table1[[#This Row],[actual_price]]*Table1[[#This Row],[rating_count]]</f>
        <v>278726063</v>
      </c>
      <c r="W366" t="e" cm="1">
        <f t="array" ref="W366">IF(Table1[[#This Row],[actual_price]]&lt;200,"#200",if)</f>
        <v>#NAME?</v>
      </c>
      <c r="X366" t="str">
        <f>IF(Table1[[#This Row],[rating_count]]&lt;1000,"yes","no")</f>
        <v>no</v>
      </c>
      <c r="Y366" s="7">
        <f>K367*Table1[[#This Row],[rating_count]]</f>
        <v>410737327</v>
      </c>
    </row>
    <row r="367" spans="3:25" x14ac:dyDescent="0.25">
      <c r="C367" t="s">
        <v>2430</v>
      </c>
      <c r="D367" t="s">
        <v>2431</v>
      </c>
      <c r="E367" t="s">
        <v>17</v>
      </c>
      <c r="F367" s="8">
        <v>2199</v>
      </c>
      <c r="G367" s="8" t="str">
        <f>IF(Table1[[#This Row],[actual_price]]&lt;200,"#200",IF(H366&lt;=500,"#200-#500","&gt;#500"))</f>
        <v>&gt;#500</v>
      </c>
      <c r="H367" s="8">
        <v>9999</v>
      </c>
      <c r="I367" s="1">
        <v>0.78</v>
      </c>
      <c r="J367">
        <v>4.2</v>
      </c>
      <c r="K367" s="3">
        <v>29471</v>
      </c>
      <c r="L367" t="s">
        <v>2432</v>
      </c>
      <c r="M367" t="s">
        <v>2433</v>
      </c>
      <c r="N367" t="s">
        <v>2434</v>
      </c>
      <c r="O367" t="s">
        <v>2435</v>
      </c>
      <c r="P367" t="s">
        <v>2436</v>
      </c>
      <c r="Q367" t="s">
        <v>2437</v>
      </c>
      <c r="R367" s="4" t="s">
        <v>24</v>
      </c>
      <c r="S367" t="s">
        <v>2438</v>
      </c>
      <c r="T367" t="str">
        <f>IF(Table1[[#This Row],[discount_percentage]]&gt;=0.5,"yes","no")</f>
        <v>yes</v>
      </c>
      <c r="U367">
        <f>MROUND(Table1[[#This Row],[rating]],0.5)</f>
        <v>4</v>
      </c>
      <c r="V367" s="7">
        <f>Table1[[#This Row],[actual_price]]*Table1[[#This Row],[rating_count]]</f>
        <v>294680529</v>
      </c>
      <c r="W367" t="e" cm="1">
        <f t="array" ref="W367">IF(Table1[[#This Row],[actual_price]]&lt;200,"#200",if)</f>
        <v>#NAME?</v>
      </c>
      <c r="X367" t="str">
        <f>IF(Table1[[#This Row],[rating_count]]&lt;1000,"yes","no")</f>
        <v>no</v>
      </c>
      <c r="Y367" s="7">
        <f>K368*Table1[[#This Row],[rating_count]]</f>
        <v>657733778</v>
      </c>
    </row>
    <row r="368" spans="3:25" x14ac:dyDescent="0.25">
      <c r="C368" t="s">
        <v>2439</v>
      </c>
      <c r="D368" t="s">
        <v>11620</v>
      </c>
      <c r="E368" t="s">
        <v>17</v>
      </c>
      <c r="F368" s="8">
        <v>16999</v>
      </c>
      <c r="G368" s="8" t="str">
        <f>IF(Table1[[#This Row],[actual_price]]&lt;200,"#200",IF(H367&lt;=500,"#200-#500","&gt;#500"))</f>
        <v>&gt;#500</v>
      </c>
      <c r="H368" s="8">
        <v>24999</v>
      </c>
      <c r="I368" s="1">
        <v>0.32</v>
      </c>
      <c r="J368">
        <v>4.0999999999999996</v>
      </c>
      <c r="K368" s="3">
        <v>22318</v>
      </c>
      <c r="L368" t="s">
        <v>12392</v>
      </c>
      <c r="M368" t="s">
        <v>2410</v>
      </c>
      <c r="N368" t="s">
        <v>2411</v>
      </c>
      <c r="O368" t="s">
        <v>2412</v>
      </c>
      <c r="P368" t="s">
        <v>2413</v>
      </c>
      <c r="Q368" t="s">
        <v>2414</v>
      </c>
      <c r="R368" s="4" t="s">
        <v>24</v>
      </c>
      <c r="S368" t="s">
        <v>2441</v>
      </c>
      <c r="T368" t="str">
        <f>IF(Table1[[#This Row],[discount_percentage]]&gt;=0.5,"yes","no")</f>
        <v>no</v>
      </c>
      <c r="U368">
        <f>MROUND(Table1[[#This Row],[rating]],0.5)</f>
        <v>4</v>
      </c>
      <c r="V368" s="7">
        <f>Table1[[#This Row],[actual_price]]*Table1[[#This Row],[rating_count]]</f>
        <v>557927682</v>
      </c>
      <c r="W368" t="e" cm="1">
        <f t="array" ref="W368">IF(Table1[[#This Row],[actual_price]]&lt;200,"#200",if)</f>
        <v>#NAME?</v>
      </c>
      <c r="X368" t="str">
        <f>IF(Table1[[#This Row],[rating_count]]&lt;1000,"yes","no")</f>
        <v>no</v>
      </c>
      <c r="Y368" s="7">
        <f>K369*Table1[[#This Row],[rating_count]]</f>
        <v>476489300</v>
      </c>
    </row>
    <row r="369" spans="3:25" x14ac:dyDescent="0.25">
      <c r="C369" t="s">
        <v>2442</v>
      </c>
      <c r="D369" t="s">
        <v>11621</v>
      </c>
      <c r="E369" t="s">
        <v>17</v>
      </c>
      <c r="F369" s="8">
        <v>16499</v>
      </c>
      <c r="G369" s="8" t="str">
        <f>IF(Table1[[#This Row],[actual_price]]&lt;200,"#200",IF(H368&lt;=500,"#200-#500","&gt;#500"))</f>
        <v>&gt;#500</v>
      </c>
      <c r="H369" s="8">
        <v>20999</v>
      </c>
      <c r="I369" s="1">
        <v>0.21</v>
      </c>
      <c r="J369">
        <v>4</v>
      </c>
      <c r="K369" s="3">
        <v>21350</v>
      </c>
      <c r="L369" t="s">
        <v>12393</v>
      </c>
      <c r="M369" t="s">
        <v>2443</v>
      </c>
      <c r="N369" t="s">
        <v>2444</v>
      </c>
      <c r="O369" t="s">
        <v>2445</v>
      </c>
      <c r="P369" t="s">
        <v>2446</v>
      </c>
      <c r="Q369" t="s">
        <v>2447</v>
      </c>
      <c r="R369" s="4" t="s">
        <v>24</v>
      </c>
      <c r="S369" t="s">
        <v>2449</v>
      </c>
      <c r="T369" t="str">
        <f>IF(Table1[[#This Row],[discount_percentage]]&gt;=0.5,"yes","no")</f>
        <v>no</v>
      </c>
      <c r="U369">
        <f>MROUND(Table1[[#This Row],[rating]],0.5)</f>
        <v>4</v>
      </c>
      <c r="V369" s="7">
        <f>Table1[[#This Row],[actual_price]]*Table1[[#This Row],[rating_count]]</f>
        <v>448328650</v>
      </c>
      <c r="W369" t="e" cm="1">
        <f t="array" ref="W369">IF(Table1[[#This Row],[actual_price]]&lt;200,"#200",if)</f>
        <v>#NAME?</v>
      </c>
      <c r="X369" t="str">
        <f>IF(Table1[[#This Row],[rating_count]]&lt;1000,"yes","no")</f>
        <v>no</v>
      </c>
      <c r="Y369" s="7">
        <f>K370*Table1[[#This Row],[rating_count]]</f>
        <v>297554950</v>
      </c>
    </row>
    <row r="370" spans="3:25" x14ac:dyDescent="0.25">
      <c r="C370" t="s">
        <v>2450</v>
      </c>
      <c r="D370" t="s">
        <v>2214</v>
      </c>
      <c r="E370" t="s">
        <v>17</v>
      </c>
      <c r="F370" s="8">
        <v>1799</v>
      </c>
      <c r="G370" s="8" t="str">
        <f>IF(Table1[[#This Row],[actual_price]]&lt;200,"#200",IF(H369&lt;=500,"#200-#500","&gt;#500"))</f>
        <v>&gt;#500</v>
      </c>
      <c r="H370" s="8">
        <v>19999</v>
      </c>
      <c r="I370" s="1">
        <v>0.91</v>
      </c>
      <c r="J370">
        <v>4.2</v>
      </c>
      <c r="K370" s="3">
        <v>13937</v>
      </c>
      <c r="L370" t="s">
        <v>12391</v>
      </c>
      <c r="M370" t="s">
        <v>2216</v>
      </c>
      <c r="N370" t="s">
        <v>2217</v>
      </c>
      <c r="O370" t="s">
        <v>2218</v>
      </c>
      <c r="P370" t="s">
        <v>2219</v>
      </c>
      <c r="Q370" t="s">
        <v>2220</v>
      </c>
      <c r="R370" s="4" t="s">
        <v>24</v>
      </c>
      <c r="S370" t="s">
        <v>2451</v>
      </c>
      <c r="T370" t="str">
        <f>IF(Table1[[#This Row],[discount_percentage]]&gt;=0.5,"yes","no")</f>
        <v>yes</v>
      </c>
      <c r="U370">
        <f>MROUND(Table1[[#This Row],[rating]],0.5)</f>
        <v>4</v>
      </c>
      <c r="V370" s="7">
        <f>Table1[[#This Row],[actual_price]]*Table1[[#This Row],[rating_count]]</f>
        <v>278726063</v>
      </c>
      <c r="W370" t="e" cm="1">
        <f t="array" ref="W370">IF(Table1[[#This Row],[actual_price]]&lt;200,"#200",if)</f>
        <v>#NAME?</v>
      </c>
      <c r="X370" t="str">
        <f>IF(Table1[[#This Row],[rating_count]]&lt;1000,"yes","no")</f>
        <v>no</v>
      </c>
      <c r="Y370" s="7">
        <f>K371*Table1[[#This Row],[rating_count]]</f>
        <v>338250990</v>
      </c>
    </row>
    <row r="371" spans="3:25" x14ac:dyDescent="0.25">
      <c r="C371" t="s">
        <v>16</v>
      </c>
      <c r="D371" t="s">
        <v>11349</v>
      </c>
      <c r="E371" t="s">
        <v>17</v>
      </c>
      <c r="F371" s="8">
        <v>399</v>
      </c>
      <c r="G371" s="8" t="str">
        <f>IF(Table1[[#This Row],[actual_price]]&lt;200,"#200",IF(H370&lt;=500,"#200-#500","&gt;#500"))</f>
        <v>&gt;#500</v>
      </c>
      <c r="H371" s="8">
        <v>1099</v>
      </c>
      <c r="I371" s="1">
        <v>0.64</v>
      </c>
      <c r="J371">
        <v>4.2</v>
      </c>
      <c r="K371" s="3">
        <v>24270</v>
      </c>
      <c r="L371" t="s">
        <v>18</v>
      </c>
      <c r="M371" t="s">
        <v>19</v>
      </c>
      <c r="N371" t="s">
        <v>20</v>
      </c>
      <c r="O371" t="s">
        <v>21</v>
      </c>
      <c r="P371" t="s">
        <v>22</v>
      </c>
      <c r="Q371" t="s">
        <v>651</v>
      </c>
      <c r="R371" t="s">
        <v>2452</v>
      </c>
      <c r="S371" t="s">
        <v>2453</v>
      </c>
      <c r="T371" t="str">
        <f>IF(Table1[[#This Row],[discount_percentage]]&gt;=0.5,"yes","no")</f>
        <v>yes</v>
      </c>
      <c r="U371">
        <f>MROUND(Table1[[#This Row],[rating]],0.5)</f>
        <v>4</v>
      </c>
      <c r="V371" s="7">
        <f>Table1[[#This Row],[actual_price]]*Table1[[#This Row],[rating_count]]</f>
        <v>26672730</v>
      </c>
      <c r="W371" t="e" cm="1">
        <f t="array" ref="W371">IF(Table1[[#This Row],[actual_price]]&lt;200,"#200",if)</f>
        <v>#NAME?</v>
      </c>
      <c r="X371" t="str">
        <f>IF(Table1[[#This Row],[rating_count]]&lt;1000,"yes","no")</f>
        <v>no</v>
      </c>
      <c r="Y371" s="7">
        <f>K372*Table1[[#This Row],[rating_count]]</f>
        <v>7616799720</v>
      </c>
    </row>
    <row r="372" spans="3:25" x14ac:dyDescent="0.25">
      <c r="C372" t="s">
        <v>2454</v>
      </c>
      <c r="D372" t="s">
        <v>11622</v>
      </c>
      <c r="E372" t="s">
        <v>17</v>
      </c>
      <c r="F372" s="8">
        <v>8499</v>
      </c>
      <c r="G372" s="8" t="str">
        <f>IF(Table1[[#This Row],[actual_price]]&lt;200,"#200",IF(H371&lt;=500,"#200-#500","&gt;#500"))</f>
        <v>&gt;#500</v>
      </c>
      <c r="H372" s="8">
        <v>10999</v>
      </c>
      <c r="I372" s="1">
        <v>0.23</v>
      </c>
      <c r="J372">
        <v>4.0999999999999996</v>
      </c>
      <c r="K372" s="3">
        <v>313836</v>
      </c>
      <c r="L372" t="s">
        <v>12394</v>
      </c>
      <c r="M372" t="s">
        <v>2455</v>
      </c>
      <c r="N372" t="s">
        <v>2456</v>
      </c>
      <c r="O372" t="s">
        <v>2457</v>
      </c>
      <c r="P372" t="s">
        <v>2458</v>
      </c>
      <c r="Q372" t="s">
        <v>2459</v>
      </c>
      <c r="R372" t="s">
        <v>2460</v>
      </c>
      <c r="S372" t="s">
        <v>2461</v>
      </c>
      <c r="T372" t="str">
        <f>IF(Table1[[#This Row],[discount_percentage]]&gt;=0.5,"yes","no")</f>
        <v>no</v>
      </c>
      <c r="U372">
        <f>MROUND(Table1[[#This Row],[rating]],0.5)</f>
        <v>4</v>
      </c>
      <c r="V372" s="7">
        <f>Table1[[#This Row],[actual_price]]*Table1[[#This Row],[rating_count]]</f>
        <v>3451882164</v>
      </c>
      <c r="W372" t="e" cm="1">
        <f t="array" ref="W372">IF(Table1[[#This Row],[actual_price]]&lt;200,"#200",if)</f>
        <v>#NAME?</v>
      </c>
      <c r="X372" t="str">
        <f>IF(Table1[[#This Row],[rating_count]]&lt;1000,"yes","no")</f>
        <v>no</v>
      </c>
      <c r="Y372" s="7">
        <f>K373*Table1[[#This Row],[rating_count]]</f>
        <v>98493034896</v>
      </c>
    </row>
    <row r="373" spans="3:25" x14ac:dyDescent="0.25">
      <c r="C373" t="s">
        <v>2462</v>
      </c>
      <c r="D373" t="s">
        <v>11623</v>
      </c>
      <c r="E373" t="s">
        <v>17</v>
      </c>
      <c r="F373" s="8">
        <v>6499</v>
      </c>
      <c r="G373" s="8" t="str">
        <f>IF(Table1[[#This Row],[actual_price]]&lt;200,"#200",IF(H372&lt;=500,"#200-#500","&gt;#500"))</f>
        <v>&gt;#500</v>
      </c>
      <c r="H373" s="8">
        <v>8499</v>
      </c>
      <c r="I373" s="1">
        <v>0.24</v>
      </c>
      <c r="J373">
        <v>4.0999999999999996</v>
      </c>
      <c r="K373" s="3">
        <v>313836</v>
      </c>
      <c r="L373" t="s">
        <v>12395</v>
      </c>
      <c r="M373" t="s">
        <v>2455</v>
      </c>
      <c r="N373" t="s">
        <v>2456</v>
      </c>
      <c r="O373" t="s">
        <v>2457</v>
      </c>
      <c r="P373" t="s">
        <v>2458</v>
      </c>
      <c r="Q373" t="s">
        <v>2459</v>
      </c>
      <c r="R373" t="s">
        <v>2463</v>
      </c>
      <c r="S373" t="s">
        <v>2464</v>
      </c>
      <c r="T373" t="str">
        <f>IF(Table1[[#This Row],[discount_percentage]]&gt;=0.5,"yes","no")</f>
        <v>no</v>
      </c>
      <c r="U373">
        <f>MROUND(Table1[[#This Row],[rating]],0.5)</f>
        <v>4</v>
      </c>
      <c r="V373" s="7">
        <f>Table1[[#This Row],[actual_price]]*Table1[[#This Row],[rating_count]]</f>
        <v>2667292164</v>
      </c>
      <c r="W373" t="e" cm="1">
        <f t="array" ref="W373">IF(Table1[[#This Row],[actual_price]]&lt;200,"#200",if)</f>
        <v>#NAME?</v>
      </c>
      <c r="X373" t="str">
        <f>IF(Table1[[#This Row],[rating_count]]&lt;1000,"yes","no")</f>
        <v>no</v>
      </c>
      <c r="Y373" s="7">
        <f>K374*Table1[[#This Row],[rating_count]]</f>
        <v>4373932332</v>
      </c>
    </row>
    <row r="374" spans="3:25" x14ac:dyDescent="0.25">
      <c r="C374" t="s">
        <v>2465</v>
      </c>
      <c r="D374" t="s">
        <v>2214</v>
      </c>
      <c r="E374" t="s">
        <v>17</v>
      </c>
      <c r="F374" s="8">
        <v>1799</v>
      </c>
      <c r="G374" s="8" t="str">
        <f>IF(Table1[[#This Row],[actual_price]]&lt;200,"#200",IF(H373&lt;=500,"#200-#500","&gt;#500"))</f>
        <v>&gt;#500</v>
      </c>
      <c r="H374" s="8">
        <v>19999</v>
      </c>
      <c r="I374" s="1">
        <v>0.91</v>
      </c>
      <c r="J374">
        <v>4.2</v>
      </c>
      <c r="K374" s="3">
        <v>13937</v>
      </c>
      <c r="L374" t="s">
        <v>12396</v>
      </c>
      <c r="M374" t="s">
        <v>2216</v>
      </c>
      <c r="N374" t="s">
        <v>2217</v>
      </c>
      <c r="O374" t="s">
        <v>2218</v>
      </c>
      <c r="P374" t="s">
        <v>2219</v>
      </c>
      <c r="Q374" t="s">
        <v>2220</v>
      </c>
      <c r="R374" t="s">
        <v>2466</v>
      </c>
      <c r="S374" t="s">
        <v>2467</v>
      </c>
      <c r="T374" t="str">
        <f>IF(Table1[[#This Row],[discount_percentage]]&gt;=0.5,"yes","no")</f>
        <v>yes</v>
      </c>
      <c r="U374">
        <f>MROUND(Table1[[#This Row],[rating]],0.5)</f>
        <v>4</v>
      </c>
      <c r="V374" s="7">
        <f>Table1[[#This Row],[actual_price]]*Table1[[#This Row],[rating_count]]</f>
        <v>278726063</v>
      </c>
      <c r="W374" t="e" cm="1">
        <f t="array" ref="W374">IF(Table1[[#This Row],[actual_price]]&lt;200,"#200",if)</f>
        <v>#NAME?</v>
      </c>
      <c r="X374" t="str">
        <f>IF(Table1[[#This Row],[rating_count]]&lt;1000,"yes","no")</f>
        <v>no</v>
      </c>
      <c r="Y374" s="7">
        <f>K375*Table1[[#This Row],[rating_count]]</f>
        <v>178337852</v>
      </c>
    </row>
    <row r="375" spans="3:25" x14ac:dyDescent="0.25">
      <c r="C375" t="s">
        <v>2468</v>
      </c>
      <c r="D375" t="s">
        <v>11612</v>
      </c>
      <c r="E375" t="s">
        <v>17</v>
      </c>
      <c r="F375" s="8">
        <v>8999</v>
      </c>
      <c r="G375" s="8" t="str">
        <f>IF(Table1[[#This Row],[actual_price]]&lt;200,"#200",IF(H374&lt;=500,"#200-#500","&gt;#500"))</f>
        <v>&gt;#500</v>
      </c>
      <c r="H375" s="8">
        <v>11999</v>
      </c>
      <c r="I375" s="1">
        <v>0.25</v>
      </c>
      <c r="J375">
        <v>4</v>
      </c>
      <c r="K375" s="3">
        <v>12796</v>
      </c>
      <c r="L375" t="s">
        <v>12385</v>
      </c>
      <c r="M375" t="s">
        <v>2335</v>
      </c>
      <c r="N375" t="s">
        <v>2336</v>
      </c>
      <c r="O375" t="s">
        <v>2337</v>
      </c>
      <c r="P375" t="s">
        <v>2338</v>
      </c>
      <c r="Q375" t="s">
        <v>2339</v>
      </c>
      <c r="R375" t="s">
        <v>2469</v>
      </c>
      <c r="S375" t="s">
        <v>2470</v>
      </c>
      <c r="T375" t="str">
        <f>IF(Table1[[#This Row],[discount_percentage]]&gt;=0.5,"yes","no")</f>
        <v>no</v>
      </c>
      <c r="U375">
        <f>MROUND(Table1[[#This Row],[rating]],0.5)</f>
        <v>4</v>
      </c>
      <c r="V375" s="7">
        <f>Table1[[#This Row],[actual_price]]*Table1[[#This Row],[rating_count]]</f>
        <v>153539204</v>
      </c>
      <c r="W375" t="e" cm="1">
        <f t="array" ref="W375">IF(Table1[[#This Row],[actual_price]]&lt;200,"#200",if)</f>
        <v>#NAME?</v>
      </c>
      <c r="X375" t="str">
        <f>IF(Table1[[#This Row],[rating_count]]&lt;1000,"yes","no")</f>
        <v>no</v>
      </c>
      <c r="Y375" s="7">
        <f>K376*Table1[[#This Row],[rating_count]]</f>
        <v>181511260</v>
      </c>
    </row>
    <row r="376" spans="3:25" x14ac:dyDescent="0.25">
      <c r="C376" t="s">
        <v>2471</v>
      </c>
      <c r="D376" t="s">
        <v>2472</v>
      </c>
      <c r="E376" t="s">
        <v>17</v>
      </c>
      <c r="F376" s="8">
        <v>139</v>
      </c>
      <c r="G376" s="8" t="str">
        <f>IF(Table1[[#This Row],[actual_price]]&lt;200,"#200",IF(H375&lt;=500,"#200-#500","&gt;#500"))</f>
        <v>&gt;#500</v>
      </c>
      <c r="H376" s="8">
        <v>495</v>
      </c>
      <c r="I376" s="1">
        <v>0.72</v>
      </c>
      <c r="J376">
        <v>4.3</v>
      </c>
      <c r="K376" s="3">
        <v>14185</v>
      </c>
      <c r="L376" t="s">
        <v>2474</v>
      </c>
      <c r="M376" t="s">
        <v>1549</v>
      </c>
      <c r="N376" t="s">
        <v>1550</v>
      </c>
      <c r="O376" t="s">
        <v>1551</v>
      </c>
      <c r="P376" t="s">
        <v>1552</v>
      </c>
      <c r="Q376" t="s">
        <v>2475</v>
      </c>
      <c r="R376" t="s">
        <v>2476</v>
      </c>
      <c r="S376" t="s">
        <v>2477</v>
      </c>
      <c r="T376" t="str">
        <f>IF(Table1[[#This Row],[discount_percentage]]&gt;=0.5,"yes","no")</f>
        <v>yes</v>
      </c>
      <c r="U376">
        <f>MROUND(Table1[[#This Row],[rating]],0.5)</f>
        <v>4.5</v>
      </c>
      <c r="V376" s="7">
        <f>Table1[[#This Row],[actual_price]]*Table1[[#This Row],[rating_count]]</f>
        <v>7021575</v>
      </c>
      <c r="W376" t="e" cm="1">
        <f t="array" ref="W376">IF(Table1[[#This Row],[actual_price]]&lt;200,"#200",if)</f>
        <v>#NAME?</v>
      </c>
      <c r="X376" t="str">
        <f>IF(Table1[[#This Row],[rating_count]]&lt;1000,"yes","no")</f>
        <v>no</v>
      </c>
      <c r="Y376" s="7">
        <f>K377*Table1[[#This Row],[rating_count]]</f>
        <v>243400415</v>
      </c>
    </row>
    <row r="377" spans="3:25" x14ac:dyDescent="0.25">
      <c r="C377" t="s">
        <v>2478</v>
      </c>
      <c r="D377" t="s">
        <v>2479</v>
      </c>
      <c r="E377" t="s">
        <v>17</v>
      </c>
      <c r="F377" s="8">
        <v>3999</v>
      </c>
      <c r="G377" s="8" t="str">
        <f>IF(Table1[[#This Row],[actual_price]]&lt;200,"#200",IF(H376&lt;=500,"#200-#500","&gt;#500"))</f>
        <v>#200-#500</v>
      </c>
      <c r="H377" s="8">
        <v>16999</v>
      </c>
      <c r="I377" s="1">
        <v>0.76</v>
      </c>
      <c r="J377">
        <v>4.3</v>
      </c>
      <c r="K377" s="3">
        <v>17159</v>
      </c>
      <c r="L377" t="s">
        <v>2480</v>
      </c>
      <c r="M377" t="s">
        <v>2481</v>
      </c>
      <c r="N377" t="s">
        <v>2482</v>
      </c>
      <c r="O377" t="s">
        <v>2483</v>
      </c>
      <c r="P377" t="s">
        <v>2484</v>
      </c>
      <c r="Q377" t="s">
        <v>2485</v>
      </c>
      <c r="R377" t="s">
        <v>2486</v>
      </c>
      <c r="S377" t="s">
        <v>2487</v>
      </c>
      <c r="T377" t="str">
        <f>IF(Table1[[#This Row],[discount_percentage]]&gt;=0.5,"yes","no")</f>
        <v>yes</v>
      </c>
      <c r="U377">
        <f>MROUND(Table1[[#This Row],[rating]],0.5)</f>
        <v>4.5</v>
      </c>
      <c r="V377" s="7">
        <f>Table1[[#This Row],[actual_price]]*Table1[[#This Row],[rating_count]]</f>
        <v>291685841</v>
      </c>
      <c r="W377" t="e" cm="1">
        <f t="array" ref="W377">IF(Table1[[#This Row],[actual_price]]&lt;200,"#200",if)</f>
        <v>#NAME?</v>
      </c>
      <c r="X377" t="str">
        <f>IF(Table1[[#This Row],[rating_count]]&lt;1000,"yes","no")</f>
        <v>no</v>
      </c>
      <c r="Y377" s="7">
        <f>K378*Table1[[#This Row],[rating_count]]</f>
        <v>88866461</v>
      </c>
    </row>
    <row r="378" spans="3:25" x14ac:dyDescent="0.25">
      <c r="C378" t="s">
        <v>2488</v>
      </c>
      <c r="D378" t="s">
        <v>11624</v>
      </c>
      <c r="E378" t="s">
        <v>17</v>
      </c>
      <c r="F378" s="8">
        <v>2998</v>
      </c>
      <c r="G378" s="8" t="str">
        <f>IF(Table1[[#This Row],[actual_price]]&lt;200,"#200",IF(H377&lt;=500,"#200-#500","&gt;#500"))</f>
        <v>&gt;#500</v>
      </c>
      <c r="H378" s="8">
        <v>5999</v>
      </c>
      <c r="I378" s="1">
        <v>0.5</v>
      </c>
      <c r="J378">
        <v>4.0999999999999996</v>
      </c>
      <c r="K378" s="3">
        <v>5179</v>
      </c>
      <c r="L378" t="s">
        <v>2489</v>
      </c>
      <c r="M378" t="s">
        <v>2490</v>
      </c>
      <c r="N378" t="s">
        <v>2491</v>
      </c>
      <c r="O378" t="s">
        <v>2492</v>
      </c>
      <c r="P378" t="s">
        <v>2493</v>
      </c>
      <c r="Q378" t="s">
        <v>2494</v>
      </c>
      <c r="R378" t="s">
        <v>2495</v>
      </c>
      <c r="S378" t="s">
        <v>2496</v>
      </c>
      <c r="T378" t="str">
        <f>IF(Table1[[#This Row],[discount_percentage]]&gt;=0.5,"yes","no")</f>
        <v>yes</v>
      </c>
      <c r="U378">
        <f>MROUND(Table1[[#This Row],[rating]],0.5)</f>
        <v>4</v>
      </c>
      <c r="V378" s="7">
        <f>Table1[[#This Row],[actual_price]]*Table1[[#This Row],[rating_count]]</f>
        <v>31068821</v>
      </c>
      <c r="W378" t="e" cm="1">
        <f t="array" ref="W378">IF(Table1[[#This Row],[actual_price]]&lt;200,"#200",if)</f>
        <v>#NAME?</v>
      </c>
      <c r="X378" t="str">
        <f>IF(Table1[[#This Row],[rating_count]]&lt;1000,"yes","no")</f>
        <v>no</v>
      </c>
      <c r="Y378" s="7">
        <f>K379*Table1[[#This Row],[rating_count]]</f>
        <v>227839747</v>
      </c>
    </row>
    <row r="379" spans="3:25" x14ac:dyDescent="0.25">
      <c r="C379" t="s">
        <v>26</v>
      </c>
      <c r="D379" t="s">
        <v>11350</v>
      </c>
      <c r="E379" t="s">
        <v>17</v>
      </c>
      <c r="F379" s="8">
        <v>199</v>
      </c>
      <c r="G379" s="8" t="str">
        <f>IF(Table1[[#This Row],[actual_price]]&lt;200,"#200",IF(H378&lt;=500,"#200-#500","&gt;#500"))</f>
        <v>&gt;#500</v>
      </c>
      <c r="H379" s="8">
        <v>349</v>
      </c>
      <c r="I379" s="1">
        <v>0.43</v>
      </c>
      <c r="J379">
        <v>4</v>
      </c>
      <c r="K379" s="3">
        <v>43993</v>
      </c>
      <c r="L379" t="s">
        <v>12208</v>
      </c>
      <c r="M379" t="s">
        <v>27</v>
      </c>
      <c r="N379" t="s">
        <v>28</v>
      </c>
      <c r="O379" t="s">
        <v>29</v>
      </c>
      <c r="P379" t="s">
        <v>30</v>
      </c>
      <c r="Q379" t="s">
        <v>31</v>
      </c>
      <c r="R379" t="s">
        <v>2497</v>
      </c>
      <c r="S379" t="s">
        <v>2498</v>
      </c>
      <c r="T379" t="str">
        <f>IF(Table1[[#This Row],[discount_percentage]]&gt;=0.5,"yes","no")</f>
        <v>no</v>
      </c>
      <c r="U379">
        <f>MROUND(Table1[[#This Row],[rating]],0.5)</f>
        <v>4</v>
      </c>
      <c r="V379" s="7">
        <f>Table1[[#This Row],[actual_price]]*Table1[[#This Row],[rating_count]]</f>
        <v>15353557</v>
      </c>
      <c r="W379" t="e" cm="1">
        <f t="array" ref="W379">IF(Table1[[#This Row],[actual_price]]&lt;200,"#200",if)</f>
        <v>#NAME?</v>
      </c>
      <c r="X379" t="str">
        <f>IF(Table1[[#This Row],[rating_count]]&lt;1000,"yes","no")</f>
        <v>no</v>
      </c>
      <c r="Y379" s="7">
        <f>K380*Table1[[#This Row],[rating_count]]</f>
        <v>846953236</v>
      </c>
    </row>
    <row r="380" spans="3:25" x14ac:dyDescent="0.25">
      <c r="C380" t="s">
        <v>2499</v>
      </c>
      <c r="D380" t="s">
        <v>11625</v>
      </c>
      <c r="E380" t="s">
        <v>17</v>
      </c>
      <c r="F380" s="8">
        <v>15499</v>
      </c>
      <c r="G380" s="8" t="str">
        <f>IF(Table1[[#This Row],[actual_price]]&lt;200,"#200",IF(H379&lt;=500,"#200-#500","&gt;#500"))</f>
        <v>#200-#500</v>
      </c>
      <c r="H380" s="8">
        <v>18999</v>
      </c>
      <c r="I380" s="1">
        <v>0.18</v>
      </c>
      <c r="J380">
        <v>4.0999999999999996</v>
      </c>
      <c r="K380" s="3">
        <v>19252</v>
      </c>
      <c r="L380" t="s">
        <v>2500</v>
      </c>
      <c r="M380" t="s">
        <v>2501</v>
      </c>
      <c r="N380" t="s">
        <v>2502</v>
      </c>
      <c r="O380" t="s">
        <v>2503</v>
      </c>
      <c r="P380" t="s">
        <v>2504</v>
      </c>
      <c r="Q380" t="s">
        <v>2505</v>
      </c>
      <c r="R380" t="s">
        <v>2506</v>
      </c>
      <c r="S380" t="s">
        <v>2507</v>
      </c>
      <c r="T380" t="str">
        <f>IF(Table1[[#This Row],[discount_percentage]]&gt;=0.5,"yes","no")</f>
        <v>no</v>
      </c>
      <c r="U380">
        <f>MROUND(Table1[[#This Row],[rating]],0.5)</f>
        <v>4</v>
      </c>
      <c r="V380" s="7">
        <f>Table1[[#This Row],[actual_price]]*Table1[[#This Row],[rating_count]]</f>
        <v>365768748</v>
      </c>
      <c r="W380" t="e" cm="1">
        <f t="array" ref="W380">IF(Table1[[#This Row],[actual_price]]&lt;200,"#200",if)</f>
        <v>#NAME?</v>
      </c>
      <c r="X380" t="str">
        <f>IF(Table1[[#This Row],[rating_count]]&lt;1000,"yes","no")</f>
        <v>no</v>
      </c>
      <c r="Y380" s="7">
        <f>K381*Table1[[#This Row],[rating_count]]</f>
        <v>152629856</v>
      </c>
    </row>
    <row r="381" spans="3:25" x14ac:dyDescent="0.25">
      <c r="C381" t="s">
        <v>34</v>
      </c>
      <c r="D381" t="s">
        <v>35</v>
      </c>
      <c r="E381" t="s">
        <v>17</v>
      </c>
      <c r="F381" s="8">
        <v>199</v>
      </c>
      <c r="G381" s="8" t="str">
        <f>IF(Table1[[#This Row],[actual_price]]&lt;200,"#200",IF(H380&lt;=500,"#200-#500","&gt;#500"))</f>
        <v>&gt;#500</v>
      </c>
      <c r="H381" s="8">
        <v>999</v>
      </c>
      <c r="I381" s="1">
        <v>0.8</v>
      </c>
      <c r="J381">
        <v>3.9</v>
      </c>
      <c r="K381" s="3">
        <v>7928</v>
      </c>
      <c r="L381" t="s">
        <v>2508</v>
      </c>
      <c r="M381" t="s">
        <v>37</v>
      </c>
      <c r="N381" t="s">
        <v>38</v>
      </c>
      <c r="O381" t="s">
        <v>39</v>
      </c>
      <c r="P381" t="s">
        <v>40</v>
      </c>
      <c r="Q381" t="s">
        <v>2509</v>
      </c>
      <c r="R381" t="s">
        <v>2510</v>
      </c>
      <c r="S381" t="s">
        <v>2511</v>
      </c>
      <c r="T381" t="str">
        <f>IF(Table1[[#This Row],[discount_percentage]]&gt;=0.5,"yes","no")</f>
        <v>yes</v>
      </c>
      <c r="U381">
        <f>MROUND(Table1[[#This Row],[rating]],0.5)</f>
        <v>4</v>
      </c>
      <c r="V381" s="7">
        <f>Table1[[#This Row],[actual_price]]*Table1[[#This Row],[rating_count]]</f>
        <v>7920072</v>
      </c>
      <c r="W381" t="e" cm="1">
        <f t="array" ref="W381">IF(Table1[[#This Row],[actual_price]]&lt;200,"#200",if)</f>
        <v>#NAME?</v>
      </c>
      <c r="X381" t="str">
        <f>IF(Table1[[#This Row],[rating_count]]&lt;1000,"yes","no")</f>
        <v>no</v>
      </c>
      <c r="Y381" s="7">
        <f>K382*Table1[[#This Row],[rating_count]]</f>
        <v>110492536</v>
      </c>
    </row>
    <row r="382" spans="3:25" x14ac:dyDescent="0.25">
      <c r="C382" t="s">
        <v>2512</v>
      </c>
      <c r="D382" t="s">
        <v>2214</v>
      </c>
      <c r="E382" t="s">
        <v>17</v>
      </c>
      <c r="F382" s="8">
        <v>1799</v>
      </c>
      <c r="G382" s="8" t="str">
        <f>IF(Table1[[#This Row],[actual_price]]&lt;200,"#200",IF(H381&lt;=500,"#200-#500","&gt;#500"))</f>
        <v>&gt;#500</v>
      </c>
      <c r="H382" s="8">
        <v>19999</v>
      </c>
      <c r="I382" s="1">
        <v>0.91</v>
      </c>
      <c r="J382">
        <v>4.2</v>
      </c>
      <c r="K382" s="3">
        <v>13937</v>
      </c>
      <c r="L382" t="s">
        <v>12379</v>
      </c>
      <c r="M382" t="s">
        <v>2216</v>
      </c>
      <c r="N382" t="s">
        <v>2217</v>
      </c>
      <c r="O382" t="s">
        <v>2218</v>
      </c>
      <c r="P382" t="s">
        <v>2219</v>
      </c>
      <c r="Q382" t="s">
        <v>2220</v>
      </c>
      <c r="R382" t="s">
        <v>2513</v>
      </c>
      <c r="S382" t="s">
        <v>2514</v>
      </c>
      <c r="T382" t="str">
        <f>IF(Table1[[#This Row],[discount_percentage]]&gt;=0.5,"yes","no")</f>
        <v>yes</v>
      </c>
      <c r="U382">
        <f>MROUND(Table1[[#This Row],[rating]],0.5)</f>
        <v>4</v>
      </c>
      <c r="V382" s="7">
        <f>Table1[[#This Row],[actual_price]]*Table1[[#This Row],[rating_count]]</f>
        <v>278726063</v>
      </c>
      <c r="W382" t="e" cm="1">
        <f t="array" ref="W382">IF(Table1[[#This Row],[actual_price]]&lt;200,"#200",if)</f>
        <v>#NAME?</v>
      </c>
      <c r="X382" t="str">
        <f>IF(Table1[[#This Row],[rating_count]]&lt;1000,"yes","no")</f>
        <v>no</v>
      </c>
      <c r="Y382" s="7">
        <f>K383*Table1[[#This Row],[rating_count]]</f>
        <v>178337852</v>
      </c>
    </row>
    <row r="383" spans="3:25" x14ac:dyDescent="0.25">
      <c r="C383" t="s">
        <v>2515</v>
      </c>
      <c r="D383" t="s">
        <v>11612</v>
      </c>
      <c r="E383" t="s">
        <v>17</v>
      </c>
      <c r="F383" s="8">
        <v>8999</v>
      </c>
      <c r="G383" s="8" t="str">
        <f>IF(Table1[[#This Row],[actual_price]]&lt;200,"#200",IF(H382&lt;=500,"#200-#500","&gt;#500"))</f>
        <v>&gt;#500</v>
      </c>
      <c r="H383" s="8">
        <v>11999</v>
      </c>
      <c r="I383" s="1">
        <v>0.25</v>
      </c>
      <c r="J383">
        <v>4</v>
      </c>
      <c r="K383" s="3">
        <v>12796</v>
      </c>
      <c r="L383" t="s">
        <v>12385</v>
      </c>
      <c r="M383" t="s">
        <v>2335</v>
      </c>
      <c r="N383" t="s">
        <v>2336</v>
      </c>
      <c r="O383" t="s">
        <v>2337</v>
      </c>
      <c r="P383" t="s">
        <v>2338</v>
      </c>
      <c r="Q383" t="s">
        <v>2339</v>
      </c>
      <c r="R383" t="s">
        <v>2516</v>
      </c>
      <c r="S383" t="s">
        <v>2517</v>
      </c>
      <c r="T383" t="str">
        <f>IF(Table1[[#This Row],[discount_percentage]]&gt;=0.5,"yes","no")</f>
        <v>no</v>
      </c>
      <c r="U383">
        <f>MROUND(Table1[[#This Row],[rating]],0.5)</f>
        <v>4</v>
      </c>
      <c r="V383" s="7">
        <f>Table1[[#This Row],[actual_price]]*Table1[[#This Row],[rating_count]]</f>
        <v>153539204</v>
      </c>
      <c r="W383" t="e" cm="1">
        <f t="array" ref="W383">IF(Table1[[#This Row],[actual_price]]&lt;200,"#200",if)</f>
        <v>#NAME?</v>
      </c>
      <c r="X383" t="str">
        <f>IF(Table1[[#This Row],[rating_count]]&lt;1000,"yes","no")</f>
        <v>no</v>
      </c>
      <c r="Y383" s="7">
        <f>K384*Table1[[#This Row],[rating_count]]</f>
        <v>21497280</v>
      </c>
    </row>
    <row r="384" spans="3:25" x14ac:dyDescent="0.25">
      <c r="C384" t="s">
        <v>2518</v>
      </c>
      <c r="D384" t="s">
        <v>11626</v>
      </c>
      <c r="E384" t="s">
        <v>17</v>
      </c>
      <c r="F384" s="8">
        <v>873</v>
      </c>
      <c r="G384" s="8" t="str">
        <f>IF(Table1[[#This Row],[actual_price]]&lt;200,"#200",IF(H383&lt;=500,"#200-#500","&gt;#500"))</f>
        <v>&gt;#500</v>
      </c>
      <c r="H384" s="8">
        <v>1699</v>
      </c>
      <c r="I384" s="1">
        <v>0.49</v>
      </c>
      <c r="J384">
        <v>4.4000000000000004</v>
      </c>
      <c r="K384" s="3">
        <v>1680</v>
      </c>
      <c r="L384" t="s">
        <v>2519</v>
      </c>
      <c r="M384" t="s">
        <v>2520</v>
      </c>
      <c r="N384" t="s">
        <v>2521</v>
      </c>
      <c r="O384" t="s">
        <v>2522</v>
      </c>
      <c r="P384" t="s">
        <v>2523</v>
      </c>
      <c r="Q384" t="s">
        <v>2524</v>
      </c>
      <c r="R384" t="s">
        <v>2525</v>
      </c>
      <c r="S384" t="s">
        <v>2526</v>
      </c>
      <c r="T384" t="str">
        <f>IF(Table1[[#This Row],[discount_percentage]]&gt;=0.5,"yes","no")</f>
        <v>no</v>
      </c>
      <c r="U384">
        <f>MROUND(Table1[[#This Row],[rating]],0.5)</f>
        <v>4.5</v>
      </c>
      <c r="V384" s="7">
        <f>Table1[[#This Row],[actual_price]]*Table1[[#This Row],[rating_count]]</f>
        <v>2854320</v>
      </c>
      <c r="W384" t="e" cm="1">
        <f t="array" ref="W384">IF(Table1[[#This Row],[actual_price]]&lt;200,"#200",if)</f>
        <v>#NAME?</v>
      </c>
      <c r="X384" t="str">
        <f>IF(Table1[[#This Row],[rating_count]]&lt;1000,"yes","no")</f>
        <v>no</v>
      </c>
      <c r="Y384" s="7">
        <f>K385*Table1[[#This Row],[rating_count]]</f>
        <v>22253280</v>
      </c>
    </row>
    <row r="385" spans="3:25" x14ac:dyDescent="0.25">
      <c r="C385" t="s">
        <v>2527</v>
      </c>
      <c r="D385" t="s">
        <v>11627</v>
      </c>
      <c r="E385" t="s">
        <v>17</v>
      </c>
      <c r="F385" s="8">
        <v>12999</v>
      </c>
      <c r="G385" s="8" t="str">
        <f>IF(Table1[[#This Row],[actual_price]]&lt;200,"#200",IF(H384&lt;=500,"#200-#500","&gt;#500"))</f>
        <v>&gt;#500</v>
      </c>
      <c r="H385" s="8">
        <v>15999</v>
      </c>
      <c r="I385" s="1">
        <v>0.19</v>
      </c>
      <c r="J385">
        <v>4.2</v>
      </c>
      <c r="K385" s="3">
        <v>13246</v>
      </c>
      <c r="L385" t="s">
        <v>12397</v>
      </c>
      <c r="M385" t="s">
        <v>2528</v>
      </c>
      <c r="N385" t="s">
        <v>2529</v>
      </c>
      <c r="O385" t="s">
        <v>2530</v>
      </c>
      <c r="P385" t="s">
        <v>2531</v>
      </c>
      <c r="Q385" t="s">
        <v>2532</v>
      </c>
      <c r="R385" t="s">
        <v>2533</v>
      </c>
      <c r="S385" t="s">
        <v>2534</v>
      </c>
      <c r="T385" t="str">
        <f>IF(Table1[[#This Row],[discount_percentage]]&gt;=0.5,"yes","no")</f>
        <v>no</v>
      </c>
      <c r="U385">
        <f>MROUND(Table1[[#This Row],[rating]],0.5)</f>
        <v>4</v>
      </c>
      <c r="V385" s="7">
        <f>Table1[[#This Row],[actual_price]]*Table1[[#This Row],[rating_count]]</f>
        <v>211922754</v>
      </c>
      <c r="W385" t="e" cm="1">
        <f t="array" ref="W385">IF(Table1[[#This Row],[actual_price]]&lt;200,"#200",if)</f>
        <v>#NAME?</v>
      </c>
      <c r="X385" t="str">
        <f>IF(Table1[[#This Row],[rating_count]]&lt;1000,"yes","no")</f>
        <v>no</v>
      </c>
      <c r="Y385" s="7">
        <f>K386*Table1[[#This Row],[rating_count]]</f>
        <v>194027408</v>
      </c>
    </row>
    <row r="386" spans="3:25" x14ac:dyDescent="0.25">
      <c r="C386" t="s">
        <v>2535</v>
      </c>
      <c r="D386" t="s">
        <v>2536</v>
      </c>
      <c r="E386" t="s">
        <v>17</v>
      </c>
      <c r="F386" s="8">
        <v>539</v>
      </c>
      <c r="G386" s="8" t="str">
        <f>IF(Table1[[#This Row],[actual_price]]&lt;200,"#200",IF(H385&lt;=500,"#200-#500","&gt;#500"))</f>
        <v>&gt;#500</v>
      </c>
      <c r="H386" s="8">
        <v>1599</v>
      </c>
      <c r="I386" s="1">
        <v>0.66</v>
      </c>
      <c r="J386">
        <v>3.8</v>
      </c>
      <c r="K386" s="3">
        <v>14648</v>
      </c>
      <c r="L386" t="s">
        <v>2538</v>
      </c>
      <c r="M386" t="s">
        <v>2539</v>
      </c>
      <c r="N386" t="s">
        <v>2540</v>
      </c>
      <c r="O386" t="s">
        <v>2541</v>
      </c>
      <c r="P386" t="s">
        <v>2542</v>
      </c>
      <c r="Q386" t="s">
        <v>2543</v>
      </c>
      <c r="R386" t="s">
        <v>2544</v>
      </c>
      <c r="S386" t="s">
        <v>2545</v>
      </c>
      <c r="T386" t="str">
        <f>IF(Table1[[#This Row],[discount_percentage]]&gt;=0.5,"yes","no")</f>
        <v>yes</v>
      </c>
      <c r="U386">
        <f>MROUND(Table1[[#This Row],[rating]],0.5)</f>
        <v>4</v>
      </c>
      <c r="V386" s="7">
        <f>Table1[[#This Row],[actual_price]]*Table1[[#This Row],[rating_count]]</f>
        <v>23422152</v>
      </c>
      <c r="W386" t="e" cm="1">
        <f t="array" ref="W386">IF(Table1[[#This Row],[actual_price]]&lt;200,"#200",if)</f>
        <v>#NAME?</v>
      </c>
      <c r="X386" t="str">
        <f>IF(Table1[[#This Row],[rating_count]]&lt;1000,"yes","no")</f>
        <v>no</v>
      </c>
      <c r="Y386" s="7">
        <f>K387*Table1[[#This Row],[rating_count]]</f>
        <v>405691008</v>
      </c>
    </row>
    <row r="387" spans="3:25" x14ac:dyDescent="0.25">
      <c r="C387" t="s">
        <v>2546</v>
      </c>
      <c r="D387" t="s">
        <v>2223</v>
      </c>
      <c r="E387" t="s">
        <v>17</v>
      </c>
      <c r="F387" s="8">
        <v>1999</v>
      </c>
      <c r="G387" s="8" t="str">
        <f>IF(Table1[[#This Row],[actual_price]]&lt;200,"#200",IF(H386&lt;=500,"#200-#500","&gt;#500"))</f>
        <v>&gt;#500</v>
      </c>
      <c r="H387" s="8">
        <v>9999</v>
      </c>
      <c r="I387" s="1">
        <v>0.8</v>
      </c>
      <c r="J387">
        <v>4.3</v>
      </c>
      <c r="K387" s="3">
        <v>27696</v>
      </c>
      <c r="L387" t="s">
        <v>2547</v>
      </c>
      <c r="M387" t="s">
        <v>2225</v>
      </c>
      <c r="N387" t="s">
        <v>2226</v>
      </c>
      <c r="O387" t="s">
        <v>2227</v>
      </c>
      <c r="P387" t="s">
        <v>2228</v>
      </c>
      <c r="Q387" t="s">
        <v>2229</v>
      </c>
      <c r="R387" t="s">
        <v>2548</v>
      </c>
      <c r="S387" t="s">
        <v>2549</v>
      </c>
      <c r="T387" t="str">
        <f>IF(Table1[[#This Row],[discount_percentage]]&gt;=0.5,"yes","no")</f>
        <v>yes</v>
      </c>
      <c r="U387">
        <f>MROUND(Table1[[#This Row],[rating]],0.5)</f>
        <v>4.5</v>
      </c>
      <c r="V387" s="7">
        <f>Table1[[#This Row],[actual_price]]*Table1[[#This Row],[rating_count]]</f>
        <v>276932304</v>
      </c>
      <c r="W387" t="e" cm="1">
        <f t="array" ref="W387">IF(Table1[[#This Row],[actual_price]]&lt;200,"#200",if)</f>
        <v>#NAME?</v>
      </c>
      <c r="X387" t="str">
        <f>IF(Table1[[#This Row],[rating_count]]&lt;1000,"yes","no")</f>
        <v>no</v>
      </c>
      <c r="Y387" s="7">
        <f>K388*Table1[[#This Row],[rating_count]]</f>
        <v>911641536</v>
      </c>
    </row>
    <row r="388" spans="3:25" x14ac:dyDescent="0.25">
      <c r="C388" t="s">
        <v>2550</v>
      </c>
      <c r="D388" t="s">
        <v>11628</v>
      </c>
      <c r="E388" t="s">
        <v>17</v>
      </c>
      <c r="F388" s="8">
        <v>15490</v>
      </c>
      <c r="G388" s="8" t="str">
        <f>IF(Table1[[#This Row],[actual_price]]&lt;200,"#200",IF(H387&lt;=500,"#200-#500","&gt;#500"))</f>
        <v>&gt;#500</v>
      </c>
      <c r="H388" s="8">
        <v>20990</v>
      </c>
      <c r="I388" s="1">
        <v>0.26</v>
      </c>
      <c r="J388">
        <v>4.2</v>
      </c>
      <c r="K388" s="3">
        <v>32916</v>
      </c>
      <c r="L388" t="s">
        <v>2551</v>
      </c>
      <c r="M388" t="s">
        <v>2552</v>
      </c>
      <c r="N388" t="s">
        <v>2553</v>
      </c>
      <c r="O388" t="s">
        <v>2554</v>
      </c>
      <c r="P388" t="s">
        <v>2555</v>
      </c>
      <c r="Q388" t="s">
        <v>2556</v>
      </c>
      <c r="R388" t="s">
        <v>2557</v>
      </c>
      <c r="S388" t="s">
        <v>2558</v>
      </c>
      <c r="T388" t="str">
        <f>IF(Table1[[#This Row],[discount_percentage]]&gt;=0.5,"yes","no")</f>
        <v>no</v>
      </c>
      <c r="U388">
        <f>MROUND(Table1[[#This Row],[rating]],0.5)</f>
        <v>4</v>
      </c>
      <c r="V388" s="7">
        <f>Table1[[#This Row],[actual_price]]*Table1[[#This Row],[rating_count]]</f>
        <v>690906840</v>
      </c>
      <c r="W388" t="e" cm="1">
        <f t="array" ref="W388">IF(Table1[[#This Row],[actual_price]]&lt;200,"#200",if)</f>
        <v>#NAME?</v>
      </c>
      <c r="X388" t="str">
        <f>IF(Table1[[#This Row],[rating_count]]&lt;1000,"yes","no")</f>
        <v>no</v>
      </c>
      <c r="Y388" s="7">
        <f>K389*Table1[[#This Row],[rating_count]]</f>
        <v>850022784</v>
      </c>
    </row>
    <row r="389" spans="3:25" x14ac:dyDescent="0.25">
      <c r="C389" t="s">
        <v>2559</v>
      </c>
      <c r="D389" t="s">
        <v>11629</v>
      </c>
      <c r="E389" t="s">
        <v>17</v>
      </c>
      <c r="F389" s="8">
        <v>19999</v>
      </c>
      <c r="G389" s="8" t="str">
        <f>IF(Table1[[#This Row],[actual_price]]&lt;200,"#200",IF(H388&lt;=500,"#200-#500","&gt;#500"))</f>
        <v>&gt;#500</v>
      </c>
      <c r="H389" s="8">
        <v>24999</v>
      </c>
      <c r="I389" s="1">
        <v>0.2</v>
      </c>
      <c r="J389">
        <v>3.9</v>
      </c>
      <c r="K389" s="3">
        <v>25824</v>
      </c>
      <c r="L389" t="s">
        <v>12398</v>
      </c>
      <c r="M389" t="s">
        <v>2560</v>
      </c>
      <c r="N389" t="s">
        <v>2561</v>
      </c>
      <c r="O389" t="s">
        <v>2562</v>
      </c>
      <c r="P389" t="s">
        <v>2563</v>
      </c>
      <c r="Q389" t="s">
        <v>2564</v>
      </c>
      <c r="R389" t="s">
        <v>2565</v>
      </c>
      <c r="S389" t="s">
        <v>2566</v>
      </c>
      <c r="T389" t="str">
        <f>IF(Table1[[#This Row],[discount_percentage]]&gt;=0.5,"yes","no")</f>
        <v>no</v>
      </c>
      <c r="U389">
        <f>MROUND(Table1[[#This Row],[rating]],0.5)</f>
        <v>4</v>
      </c>
      <c r="V389" s="7">
        <f>Table1[[#This Row],[actual_price]]*Table1[[#This Row],[rating_count]]</f>
        <v>645574176</v>
      </c>
      <c r="W389" t="e" cm="1">
        <f t="array" ref="W389">IF(Table1[[#This Row],[actual_price]]&lt;200,"#200",if)</f>
        <v>#NAME?</v>
      </c>
      <c r="X389" t="str">
        <f>IF(Table1[[#This Row],[rating_count]]&lt;1000,"yes","no")</f>
        <v>no</v>
      </c>
      <c r="Y389" s="7">
        <f>K390*Table1[[#This Row],[rating_count]]</f>
        <v>192698688</v>
      </c>
    </row>
    <row r="390" spans="3:25" x14ac:dyDescent="0.25">
      <c r="C390" t="s">
        <v>2567</v>
      </c>
      <c r="D390" t="s">
        <v>2568</v>
      </c>
      <c r="E390" t="s">
        <v>17</v>
      </c>
      <c r="F390" s="8">
        <v>1075</v>
      </c>
      <c r="G390" s="8" t="str">
        <f>IF(Table1[[#This Row],[actual_price]]&lt;200,"#200",IF(H389&lt;=500,"#200-#500","&gt;#500"))</f>
        <v>&gt;#500</v>
      </c>
      <c r="H390" s="8">
        <v>1699</v>
      </c>
      <c r="I390" s="1">
        <v>0.37</v>
      </c>
      <c r="J390">
        <v>4.4000000000000004</v>
      </c>
      <c r="K390" s="3">
        <v>7462</v>
      </c>
      <c r="L390" t="s">
        <v>2569</v>
      </c>
      <c r="M390" t="s">
        <v>2570</v>
      </c>
      <c r="N390" t="s">
        <v>2571</v>
      </c>
      <c r="O390" t="s">
        <v>2572</v>
      </c>
      <c r="P390" t="s">
        <v>2573</v>
      </c>
      <c r="Q390" t="s">
        <v>2574</v>
      </c>
      <c r="R390" t="s">
        <v>2575</v>
      </c>
      <c r="S390" t="s">
        <v>2576</v>
      </c>
      <c r="T390" t="str">
        <f>IF(Table1[[#This Row],[discount_percentage]]&gt;=0.5,"yes","no")</f>
        <v>no</v>
      </c>
      <c r="U390">
        <f>MROUND(Table1[[#This Row],[rating]],0.5)</f>
        <v>4.5</v>
      </c>
      <c r="V390" s="7">
        <f>Table1[[#This Row],[actual_price]]*Table1[[#This Row],[rating_count]]</f>
        <v>12677938</v>
      </c>
      <c r="W390" t="e" cm="1">
        <f t="array" ref="W390">IF(Table1[[#This Row],[actual_price]]&lt;200,"#200",if)</f>
        <v>#NAME?</v>
      </c>
      <c r="X390" t="str">
        <f>IF(Table1[[#This Row],[rating_count]]&lt;1000,"yes","no")</f>
        <v>no</v>
      </c>
      <c r="Y390" s="7">
        <f>K391*Table1[[#This Row],[rating_count]]</f>
        <v>282190454</v>
      </c>
    </row>
    <row r="391" spans="3:25" x14ac:dyDescent="0.25">
      <c r="C391" t="s">
        <v>2577</v>
      </c>
      <c r="D391" t="s">
        <v>11630</v>
      </c>
      <c r="E391" t="s">
        <v>17</v>
      </c>
      <c r="F391" s="8">
        <v>399</v>
      </c>
      <c r="G391" s="8" t="str">
        <f>IF(Table1[[#This Row],[actual_price]]&lt;200,"#200",IF(H390&lt;=500,"#200-#500","&gt;#500"))</f>
        <v>&gt;#500</v>
      </c>
      <c r="H391" s="8">
        <v>699</v>
      </c>
      <c r="I391" s="1">
        <v>0.43</v>
      </c>
      <c r="J391">
        <v>4</v>
      </c>
      <c r="K391" s="3">
        <v>37817</v>
      </c>
      <c r="L391" t="s">
        <v>2578</v>
      </c>
      <c r="M391" t="s">
        <v>2579</v>
      </c>
      <c r="N391" t="s">
        <v>2580</v>
      </c>
      <c r="O391" t="s">
        <v>2581</v>
      </c>
      <c r="P391" t="s">
        <v>2582</v>
      </c>
      <c r="Q391" t="s">
        <v>2583</v>
      </c>
      <c r="R391" t="s">
        <v>2584</v>
      </c>
      <c r="S391" t="s">
        <v>2585</v>
      </c>
      <c r="T391" t="str">
        <f>IF(Table1[[#This Row],[discount_percentage]]&gt;=0.5,"yes","no")</f>
        <v>no</v>
      </c>
      <c r="U391">
        <f>MROUND(Table1[[#This Row],[rating]],0.5)</f>
        <v>4</v>
      </c>
      <c r="V391" s="7">
        <f>Table1[[#This Row],[actual_price]]*Table1[[#This Row],[rating_count]]</f>
        <v>26434083</v>
      </c>
      <c r="W391" t="e" cm="1">
        <f t="array" ref="W391">IF(Table1[[#This Row],[actual_price]]&lt;200,"#200",if)</f>
        <v>#NAME?</v>
      </c>
      <c r="X391" t="str">
        <f>IF(Table1[[#This Row],[rating_count]]&lt;1000,"yes","no")</f>
        <v>no</v>
      </c>
      <c r="Y391" s="7">
        <f>K392*Table1[[#This Row],[rating_count]]</f>
        <v>1144115518</v>
      </c>
    </row>
    <row r="392" spans="3:25" x14ac:dyDescent="0.25">
      <c r="C392" t="s">
        <v>2586</v>
      </c>
      <c r="D392" t="s">
        <v>11631</v>
      </c>
      <c r="E392" t="s">
        <v>17</v>
      </c>
      <c r="F392" s="8">
        <v>1999</v>
      </c>
      <c r="G392" s="8" t="str">
        <f>IF(Table1[[#This Row],[actual_price]]&lt;200,"#200",IF(H391&lt;=500,"#200-#500","&gt;#500"))</f>
        <v>&gt;#500</v>
      </c>
      <c r="H392" s="8">
        <v>3990</v>
      </c>
      <c r="I392" s="1">
        <v>0.5</v>
      </c>
      <c r="J392">
        <v>4</v>
      </c>
      <c r="K392" s="3">
        <v>30254</v>
      </c>
      <c r="L392" t="s">
        <v>2587</v>
      </c>
      <c r="M392" t="s">
        <v>2395</v>
      </c>
      <c r="N392" t="s">
        <v>2396</v>
      </c>
      <c r="O392" t="s">
        <v>2397</v>
      </c>
      <c r="P392" t="s">
        <v>2398</v>
      </c>
      <c r="Q392" t="s">
        <v>2399</v>
      </c>
      <c r="R392" t="s">
        <v>2588</v>
      </c>
      <c r="S392" t="s">
        <v>2589</v>
      </c>
      <c r="T392" t="str">
        <f>IF(Table1[[#This Row],[discount_percentage]]&gt;=0.5,"yes","no")</f>
        <v>yes</v>
      </c>
      <c r="U392">
        <f>MROUND(Table1[[#This Row],[rating]],0.5)</f>
        <v>4</v>
      </c>
      <c r="V392" s="7">
        <f>Table1[[#This Row],[actual_price]]*Table1[[#This Row],[rating_count]]</f>
        <v>120713460</v>
      </c>
      <c r="W392" t="e" cm="1">
        <f t="array" ref="W392">IF(Table1[[#This Row],[actual_price]]&lt;200,"#200",if)</f>
        <v>#NAME?</v>
      </c>
      <c r="X392" t="str">
        <f>IF(Table1[[#This Row],[rating_count]]&lt;1000,"yes","no")</f>
        <v>no</v>
      </c>
      <c r="Y392" s="7">
        <f>K393*Table1[[#This Row],[rating_count]]</f>
        <v>539459074</v>
      </c>
    </row>
    <row r="393" spans="3:25" x14ac:dyDescent="0.25">
      <c r="C393" t="s">
        <v>2590</v>
      </c>
      <c r="D393" t="s">
        <v>11632</v>
      </c>
      <c r="E393" t="s">
        <v>17</v>
      </c>
      <c r="F393" s="8">
        <v>1999</v>
      </c>
      <c r="G393" s="8" t="str">
        <f>IF(Table1[[#This Row],[actual_price]]&lt;200,"#200",IF(H392&lt;=500,"#200-#500","&gt;#500"))</f>
        <v>&gt;#500</v>
      </c>
      <c r="H393" s="8">
        <v>7990</v>
      </c>
      <c r="I393" s="1">
        <v>0.75</v>
      </c>
      <c r="J393">
        <v>3.8</v>
      </c>
      <c r="K393" s="3">
        <v>17831</v>
      </c>
      <c r="L393" t="s">
        <v>2232</v>
      </c>
      <c r="M393" t="s">
        <v>2233</v>
      </c>
      <c r="N393" t="s">
        <v>2234</v>
      </c>
      <c r="O393" t="s">
        <v>2235</v>
      </c>
      <c r="P393" t="s">
        <v>2236</v>
      </c>
      <c r="Q393" t="s">
        <v>2237</v>
      </c>
      <c r="R393" t="s">
        <v>2591</v>
      </c>
      <c r="S393" t="s">
        <v>2592</v>
      </c>
      <c r="T393" t="str">
        <f>IF(Table1[[#This Row],[discount_percentage]]&gt;=0.5,"yes","no")</f>
        <v>yes</v>
      </c>
      <c r="U393">
        <f>MROUND(Table1[[#This Row],[rating]],0.5)</f>
        <v>4</v>
      </c>
      <c r="V393" s="7">
        <f>Table1[[#This Row],[actual_price]]*Table1[[#This Row],[rating_count]]</f>
        <v>142469690</v>
      </c>
      <c r="W393" t="e" cm="1">
        <f t="array" ref="W393">IF(Table1[[#This Row],[actual_price]]&lt;200,"#200",if)</f>
        <v>#NAME?</v>
      </c>
      <c r="X393" t="str">
        <f>IF(Table1[[#This Row],[rating_count]]&lt;1000,"yes","no")</f>
        <v>no</v>
      </c>
      <c r="Y393" s="7">
        <f>K394*Table1[[#This Row],[rating_count]]</f>
        <v>1682604484</v>
      </c>
    </row>
    <row r="394" spans="3:25" x14ac:dyDescent="0.25">
      <c r="C394" t="s">
        <v>44</v>
      </c>
      <c r="D394" t="s">
        <v>11351</v>
      </c>
      <c r="E394" t="s">
        <v>17</v>
      </c>
      <c r="F394" s="8">
        <v>329</v>
      </c>
      <c r="G394" s="8" t="str">
        <f>IF(Table1[[#This Row],[actual_price]]&lt;200,"#200",IF(H393&lt;=500,"#200-#500","&gt;#500"))</f>
        <v>&gt;#500</v>
      </c>
      <c r="H394" s="8">
        <v>699</v>
      </c>
      <c r="I394" s="1">
        <v>0.53</v>
      </c>
      <c r="J394">
        <v>4.2</v>
      </c>
      <c r="K394" s="3">
        <v>94364</v>
      </c>
      <c r="L394" t="s">
        <v>45</v>
      </c>
      <c r="M394" t="s">
        <v>46</v>
      </c>
      <c r="N394" t="s">
        <v>47</v>
      </c>
      <c r="O394" t="s">
        <v>48</v>
      </c>
      <c r="P394" t="s">
        <v>49</v>
      </c>
      <c r="Q394" t="s">
        <v>50</v>
      </c>
      <c r="R394" t="s">
        <v>2593</v>
      </c>
      <c r="S394" t="s">
        <v>2594</v>
      </c>
      <c r="T394" t="str">
        <f>IF(Table1[[#This Row],[discount_percentage]]&gt;=0.5,"yes","no")</f>
        <v>yes</v>
      </c>
      <c r="U394">
        <f>MROUND(Table1[[#This Row],[rating]],0.5)</f>
        <v>4</v>
      </c>
      <c r="V394" s="7">
        <f>Table1[[#This Row],[actual_price]]*Table1[[#This Row],[rating_count]]</f>
        <v>65960436</v>
      </c>
      <c r="W394" t="e" cm="1">
        <f t="array" ref="W394">IF(Table1[[#This Row],[actual_price]]&lt;200,"#200",if)</f>
        <v>#NAME?</v>
      </c>
      <c r="X394" t="str">
        <f>IF(Table1[[#This Row],[rating_count]]&lt;1000,"yes","no")</f>
        <v>no</v>
      </c>
      <c r="Y394" s="7">
        <f>K395*Table1[[#This Row],[rating_count]]</f>
        <v>1595223420</v>
      </c>
    </row>
    <row r="395" spans="3:25" x14ac:dyDescent="0.25">
      <c r="C395" t="s">
        <v>52</v>
      </c>
      <c r="D395" t="s">
        <v>11352</v>
      </c>
      <c r="E395" t="s">
        <v>17</v>
      </c>
      <c r="F395" s="8">
        <v>154</v>
      </c>
      <c r="G395" s="8" t="str">
        <f>IF(Table1[[#This Row],[actual_price]]&lt;200,"#200",IF(H394&lt;=500,"#200-#500","&gt;#500"))</f>
        <v>&gt;#500</v>
      </c>
      <c r="H395" s="8">
        <v>399</v>
      </c>
      <c r="I395" s="1">
        <v>0.61</v>
      </c>
      <c r="J395">
        <v>4.2</v>
      </c>
      <c r="K395" s="3">
        <v>16905</v>
      </c>
      <c r="L395" t="s">
        <v>53</v>
      </c>
      <c r="M395" t="s">
        <v>54</v>
      </c>
      <c r="N395" t="s">
        <v>55</v>
      </c>
      <c r="O395" t="s">
        <v>56</v>
      </c>
      <c r="P395" t="s">
        <v>57</v>
      </c>
      <c r="Q395" t="s">
        <v>11299</v>
      </c>
      <c r="R395" t="s">
        <v>2595</v>
      </c>
      <c r="S395" t="s">
        <v>2596</v>
      </c>
      <c r="T395" t="str">
        <f>IF(Table1[[#This Row],[discount_percentage]]&gt;=0.5,"yes","no")</f>
        <v>yes</v>
      </c>
      <c r="U395">
        <f>MROUND(Table1[[#This Row],[rating]],0.5)</f>
        <v>4</v>
      </c>
      <c r="V395" s="7">
        <f>Table1[[#This Row],[actual_price]]*Table1[[#This Row],[rating_count]]</f>
        <v>6745095</v>
      </c>
      <c r="W395" t="e" cm="1">
        <f t="array" ref="W395">IF(Table1[[#This Row],[actual_price]]&lt;200,"#200",if)</f>
        <v>#NAME?</v>
      </c>
      <c r="X395" t="str">
        <f>IF(Table1[[#This Row],[rating_count]]&lt;1000,"yes","no")</f>
        <v>no</v>
      </c>
      <c r="Y395" s="7">
        <f>K396*Table1[[#This Row],[rating_count]]</f>
        <v>343357455</v>
      </c>
    </row>
    <row r="396" spans="3:25" x14ac:dyDescent="0.25">
      <c r="C396" t="s">
        <v>2597</v>
      </c>
      <c r="D396" t="s">
        <v>11633</v>
      </c>
      <c r="E396" t="s">
        <v>17</v>
      </c>
      <c r="F396" s="8">
        <v>28999</v>
      </c>
      <c r="G396" s="8" t="str">
        <f>IF(Table1[[#This Row],[actual_price]]&lt;200,"#200",IF(H395&lt;=500,"#200-#500","&gt;#500"))</f>
        <v>#200-#500</v>
      </c>
      <c r="H396" s="8">
        <v>34999</v>
      </c>
      <c r="I396" s="1">
        <v>0.17</v>
      </c>
      <c r="J396">
        <v>4.4000000000000004</v>
      </c>
      <c r="K396" s="3">
        <v>20311</v>
      </c>
      <c r="L396" t="s">
        <v>2598</v>
      </c>
      <c r="M396" t="s">
        <v>2599</v>
      </c>
      <c r="N396" t="s">
        <v>2600</v>
      </c>
      <c r="O396" t="s">
        <v>2601</v>
      </c>
      <c r="P396" t="s">
        <v>2602</v>
      </c>
      <c r="Q396" t="s">
        <v>2603</v>
      </c>
      <c r="R396" t="s">
        <v>2604</v>
      </c>
      <c r="S396" t="s">
        <v>2605</v>
      </c>
      <c r="T396" t="str">
        <f>IF(Table1[[#This Row],[discount_percentage]]&gt;=0.5,"yes","no")</f>
        <v>no</v>
      </c>
      <c r="U396">
        <f>MROUND(Table1[[#This Row],[rating]],0.5)</f>
        <v>4.5</v>
      </c>
      <c r="V396" s="7">
        <f>Table1[[#This Row],[actual_price]]*Table1[[#This Row],[rating_count]]</f>
        <v>710864689</v>
      </c>
      <c r="W396" t="e" cm="1">
        <f t="array" ref="W396">IF(Table1[[#This Row],[actual_price]]&lt;200,"#200",if)</f>
        <v>#NAME?</v>
      </c>
      <c r="X396" t="str">
        <f>IF(Table1[[#This Row],[rating_count]]&lt;1000,"yes","no")</f>
        <v>no</v>
      </c>
      <c r="Y396" s="7">
        <f>K397*Table1[[#This Row],[rating_count]]</f>
        <v>1414092442</v>
      </c>
    </row>
    <row r="397" spans="3:25" x14ac:dyDescent="0.25">
      <c r="C397" t="s">
        <v>2606</v>
      </c>
      <c r="D397" t="s">
        <v>11634</v>
      </c>
      <c r="E397" t="s">
        <v>17</v>
      </c>
      <c r="F397" s="8">
        <v>2299</v>
      </c>
      <c r="G397" s="8" t="str">
        <f>IF(Table1[[#This Row],[actual_price]]&lt;200,"#200",IF(H396&lt;=500,"#200-#500","&gt;#500"))</f>
        <v>&gt;#500</v>
      </c>
      <c r="H397" s="8">
        <v>7990</v>
      </c>
      <c r="I397" s="1">
        <v>0.71</v>
      </c>
      <c r="J397">
        <v>4.2</v>
      </c>
      <c r="K397" s="3">
        <v>69622</v>
      </c>
      <c r="L397" t="s">
        <v>12399</v>
      </c>
      <c r="M397" t="s">
        <v>2607</v>
      </c>
      <c r="N397" t="s">
        <v>2608</v>
      </c>
      <c r="O397" t="s">
        <v>2609</v>
      </c>
      <c r="P397" t="s">
        <v>2610</v>
      </c>
      <c r="Q397" t="s">
        <v>2611</v>
      </c>
      <c r="R397" t="s">
        <v>2612</v>
      </c>
      <c r="S397" t="s">
        <v>2613</v>
      </c>
      <c r="T397" t="str">
        <f>IF(Table1[[#This Row],[discount_percentage]]&gt;=0.5,"yes","no")</f>
        <v>yes</v>
      </c>
      <c r="U397">
        <f>MROUND(Table1[[#This Row],[rating]],0.5)</f>
        <v>4</v>
      </c>
      <c r="V397" s="7">
        <f>Table1[[#This Row],[actual_price]]*Table1[[#This Row],[rating_count]]</f>
        <v>556279780</v>
      </c>
      <c r="W397" t="e" cm="1">
        <f t="array" ref="W397">IF(Table1[[#This Row],[actual_price]]&lt;200,"#200",if)</f>
        <v>#NAME?</v>
      </c>
      <c r="X397" t="str">
        <f>IF(Table1[[#This Row],[rating_count]]&lt;1000,"yes","no")</f>
        <v>no</v>
      </c>
      <c r="Y397" s="7">
        <f>K398*Table1[[#This Row],[rating_count]]</f>
        <v>235461604</v>
      </c>
    </row>
    <row r="398" spans="3:25" x14ac:dyDescent="0.25">
      <c r="C398" t="s">
        <v>2614</v>
      </c>
      <c r="D398" t="s">
        <v>2615</v>
      </c>
      <c r="E398" t="s">
        <v>17</v>
      </c>
      <c r="F398" s="8">
        <v>399</v>
      </c>
      <c r="G398" s="8" t="str">
        <f>IF(Table1[[#This Row],[actual_price]]&lt;200,"#200",IF(H397&lt;=500,"#200-#500","&gt;#500"))</f>
        <v>&gt;#500</v>
      </c>
      <c r="H398" s="8">
        <v>1999</v>
      </c>
      <c r="I398" s="1">
        <v>0.8</v>
      </c>
      <c r="J398">
        <v>4</v>
      </c>
      <c r="K398" s="3">
        <v>3382</v>
      </c>
      <c r="L398" t="s">
        <v>2617</v>
      </c>
      <c r="M398" t="s">
        <v>2618</v>
      </c>
      <c r="N398" t="s">
        <v>2619</v>
      </c>
      <c r="O398" t="s">
        <v>2620</v>
      </c>
      <c r="P398" t="s">
        <v>2621</v>
      </c>
      <c r="Q398" t="s">
        <v>11313</v>
      </c>
      <c r="R398" t="s">
        <v>2622</v>
      </c>
      <c r="S398" t="s">
        <v>2623</v>
      </c>
      <c r="T398" t="str">
        <f>IF(Table1[[#This Row],[discount_percentage]]&gt;=0.5,"yes","no")</f>
        <v>yes</v>
      </c>
      <c r="U398">
        <f>MROUND(Table1[[#This Row],[rating]],0.5)</f>
        <v>4</v>
      </c>
      <c r="V398" s="7">
        <f>Table1[[#This Row],[actual_price]]*Table1[[#This Row],[rating_count]]</f>
        <v>6760618</v>
      </c>
      <c r="W398" t="e" cm="1">
        <f t="array" ref="W398">IF(Table1[[#This Row],[actual_price]]&lt;200,"#200",if)</f>
        <v>#NAME?</v>
      </c>
      <c r="X398" t="str">
        <f>IF(Table1[[#This Row],[rating_count]]&lt;1000,"yes","no")</f>
        <v>no</v>
      </c>
      <c r="Y398" s="7">
        <f>K399*Table1[[#This Row],[rating_count]]</f>
        <v>473601752</v>
      </c>
    </row>
    <row r="399" spans="3:25" x14ac:dyDescent="0.25">
      <c r="C399" t="s">
        <v>2624</v>
      </c>
      <c r="D399" t="s">
        <v>11635</v>
      </c>
      <c r="E399" t="s">
        <v>17</v>
      </c>
      <c r="F399" s="8">
        <v>1149</v>
      </c>
      <c r="G399" s="8" t="str">
        <f>IF(Table1[[#This Row],[actual_price]]&lt;200,"#200",IF(H398&lt;=500,"#200-#500","&gt;#500"))</f>
        <v>&gt;#500</v>
      </c>
      <c r="H399" s="8">
        <v>3999</v>
      </c>
      <c r="I399" s="1">
        <v>0.71</v>
      </c>
      <c r="J399">
        <v>4.3</v>
      </c>
      <c r="K399" s="3">
        <v>140036</v>
      </c>
      <c r="L399" t="s">
        <v>2625</v>
      </c>
      <c r="M399" t="s">
        <v>2626</v>
      </c>
      <c r="N399" t="s">
        <v>2627</v>
      </c>
      <c r="O399" t="s">
        <v>2628</v>
      </c>
      <c r="P399" t="s">
        <v>2629</v>
      </c>
      <c r="Q399" t="s">
        <v>2630</v>
      </c>
      <c r="R399" t="s">
        <v>2631</v>
      </c>
      <c r="S399" t="s">
        <v>2632</v>
      </c>
      <c r="T399" t="str">
        <f>IF(Table1[[#This Row],[discount_percentage]]&gt;=0.5,"yes","no")</f>
        <v>yes</v>
      </c>
      <c r="U399">
        <f>MROUND(Table1[[#This Row],[rating]],0.5)</f>
        <v>4.5</v>
      </c>
      <c r="V399" s="7">
        <f>Table1[[#This Row],[actual_price]]*Table1[[#This Row],[rating_count]]</f>
        <v>560003964</v>
      </c>
      <c r="W399" t="e" cm="1">
        <f t="array" ref="W399">IF(Table1[[#This Row],[actual_price]]&lt;200,"#200",if)</f>
        <v>#NAME?</v>
      </c>
      <c r="X399" t="str">
        <f>IF(Table1[[#This Row],[rating_count]]&lt;1000,"yes","no")</f>
        <v>no</v>
      </c>
      <c r="Y399" s="7">
        <f>K400*Table1[[#This Row],[rating_count]]</f>
        <v>1204169564</v>
      </c>
    </row>
    <row r="400" spans="3:25" x14ac:dyDescent="0.25">
      <c r="C400" t="s">
        <v>2633</v>
      </c>
      <c r="D400" t="s">
        <v>11636</v>
      </c>
      <c r="E400" t="s">
        <v>17</v>
      </c>
      <c r="F400" s="8">
        <v>529</v>
      </c>
      <c r="G400" s="8" t="str">
        <f>IF(Table1[[#This Row],[actual_price]]&lt;200,"#200",IF(H399&lt;=500,"#200-#500","&gt;#500"))</f>
        <v>&gt;#500</v>
      </c>
      <c r="H400" s="8">
        <v>1499</v>
      </c>
      <c r="I400" s="1">
        <v>0.65</v>
      </c>
      <c r="J400">
        <v>4.0999999999999996</v>
      </c>
      <c r="K400" s="3">
        <v>8599</v>
      </c>
      <c r="L400" t="s">
        <v>12400</v>
      </c>
      <c r="M400" t="s">
        <v>2634</v>
      </c>
      <c r="N400" t="s">
        <v>2635</v>
      </c>
      <c r="O400" t="s">
        <v>2636</v>
      </c>
      <c r="P400" t="s">
        <v>2637</v>
      </c>
      <c r="Q400" t="s">
        <v>2638</v>
      </c>
      <c r="R400" t="s">
        <v>2639</v>
      </c>
      <c r="S400" t="s">
        <v>2640</v>
      </c>
      <c r="T400" t="str">
        <f>IF(Table1[[#This Row],[discount_percentage]]&gt;=0.5,"yes","no")</f>
        <v>yes</v>
      </c>
      <c r="U400">
        <f>MROUND(Table1[[#This Row],[rating]],0.5)</f>
        <v>4</v>
      </c>
      <c r="V400" s="7">
        <f>Table1[[#This Row],[actual_price]]*Table1[[#This Row],[rating_count]]</f>
        <v>12889901</v>
      </c>
      <c r="W400" t="e" cm="1">
        <f t="array" ref="W400">IF(Table1[[#This Row],[actual_price]]&lt;200,"#200",if)</f>
        <v>#NAME?</v>
      </c>
      <c r="X400" t="str">
        <f>IF(Table1[[#This Row],[rating_count]]&lt;1000,"yes","no")</f>
        <v>no</v>
      </c>
      <c r="Y400" s="7">
        <f>K401*Table1[[#This Row],[rating_count]]</f>
        <v>163363802</v>
      </c>
    </row>
    <row r="401" spans="3:25" x14ac:dyDescent="0.25">
      <c r="C401" t="s">
        <v>2641</v>
      </c>
      <c r="D401" t="s">
        <v>11637</v>
      </c>
      <c r="E401" t="s">
        <v>17</v>
      </c>
      <c r="F401" s="8">
        <v>13999</v>
      </c>
      <c r="G401" s="8" t="str">
        <f>IF(Table1[[#This Row],[actual_price]]&lt;200,"#200",IF(H400&lt;=500,"#200-#500","&gt;#500"))</f>
        <v>&gt;#500</v>
      </c>
      <c r="H401" s="8">
        <v>19499</v>
      </c>
      <c r="I401" s="1">
        <v>0.28000000000000003</v>
      </c>
      <c r="J401">
        <v>4.0999999999999996</v>
      </c>
      <c r="K401" s="3">
        <v>18998</v>
      </c>
      <c r="L401" t="s">
        <v>12401</v>
      </c>
      <c r="M401" t="s">
        <v>2421</v>
      </c>
      <c r="N401" t="s">
        <v>2422</v>
      </c>
      <c r="O401" t="s">
        <v>2423</v>
      </c>
      <c r="P401" t="s">
        <v>2424</v>
      </c>
      <c r="Q401" t="s">
        <v>2425</v>
      </c>
      <c r="R401" t="s">
        <v>2642</v>
      </c>
      <c r="S401" t="s">
        <v>2643</v>
      </c>
      <c r="T401" t="str">
        <f>IF(Table1[[#This Row],[discount_percentage]]&gt;=0.5,"yes","no")</f>
        <v>no</v>
      </c>
      <c r="U401">
        <f>MROUND(Table1[[#This Row],[rating]],0.5)</f>
        <v>4</v>
      </c>
      <c r="V401" s="7">
        <f>Table1[[#This Row],[actual_price]]*Table1[[#This Row],[rating_count]]</f>
        <v>370442002</v>
      </c>
      <c r="W401" t="e" cm="1">
        <f t="array" ref="W401">IF(Table1[[#This Row],[actual_price]]&lt;200,"#200",if)</f>
        <v>#NAME?</v>
      </c>
      <c r="X401" t="str">
        <f>IF(Table1[[#This Row],[rating_count]]&lt;1000,"yes","no")</f>
        <v>no</v>
      </c>
      <c r="Y401" s="7">
        <f>K402*Table1[[#This Row],[rating_count]]</f>
        <v>6909819574</v>
      </c>
    </row>
    <row r="402" spans="3:25" x14ac:dyDescent="0.25">
      <c r="C402" t="s">
        <v>2644</v>
      </c>
      <c r="D402" t="s">
        <v>11614</v>
      </c>
      <c r="E402" t="s">
        <v>17</v>
      </c>
      <c r="F402" s="8">
        <v>379</v>
      </c>
      <c r="G402" s="8" t="str">
        <f>IF(Table1[[#This Row],[actual_price]]&lt;200,"#200",IF(H401&lt;=500,"#200-#500","&gt;#500"))</f>
        <v>&gt;#500</v>
      </c>
      <c r="H402" s="8">
        <v>999</v>
      </c>
      <c r="I402" s="1">
        <v>0.62</v>
      </c>
      <c r="J402">
        <v>4.0999999999999996</v>
      </c>
      <c r="K402" s="3">
        <v>363713</v>
      </c>
      <c r="L402" t="s">
        <v>12402</v>
      </c>
      <c r="M402" t="s">
        <v>2351</v>
      </c>
      <c r="N402" t="s">
        <v>2352</v>
      </c>
      <c r="O402" t="s">
        <v>2353</v>
      </c>
      <c r="P402" t="s">
        <v>2354</v>
      </c>
      <c r="Q402" t="s">
        <v>2355</v>
      </c>
      <c r="R402" t="s">
        <v>2645</v>
      </c>
      <c r="S402" t="s">
        <v>2646</v>
      </c>
      <c r="T402" t="str">
        <f>IF(Table1[[#This Row],[discount_percentage]]&gt;=0.5,"yes","no")</f>
        <v>yes</v>
      </c>
      <c r="U402">
        <f>MROUND(Table1[[#This Row],[rating]],0.5)</f>
        <v>4</v>
      </c>
      <c r="V402" s="7">
        <f>Table1[[#This Row],[actual_price]]*Table1[[#This Row],[rating_count]]</f>
        <v>363349287</v>
      </c>
      <c r="W402" t="e" cm="1">
        <f t="array" ref="W402">IF(Table1[[#This Row],[actual_price]]&lt;200,"#200",if)</f>
        <v>#NAME?</v>
      </c>
      <c r="X402" t="str">
        <f>IF(Table1[[#This Row],[rating_count]]&lt;1000,"yes","no")</f>
        <v>no</v>
      </c>
      <c r="Y402" s="7">
        <f>K403*Table1[[#This Row],[rating_count]]</f>
        <v>7002202676</v>
      </c>
    </row>
    <row r="403" spans="3:25" x14ac:dyDescent="0.25">
      <c r="C403" t="s">
        <v>2647</v>
      </c>
      <c r="D403" t="s">
        <v>11638</v>
      </c>
      <c r="E403" t="s">
        <v>17</v>
      </c>
      <c r="F403" s="8">
        <v>13999</v>
      </c>
      <c r="G403" s="8" t="str">
        <f>IF(Table1[[#This Row],[actual_price]]&lt;200,"#200",IF(H402&lt;=500,"#200-#500","&gt;#500"))</f>
        <v>&gt;#500</v>
      </c>
      <c r="H403" s="8">
        <v>19999</v>
      </c>
      <c r="I403" s="1">
        <v>0.3</v>
      </c>
      <c r="J403">
        <v>4.0999999999999996</v>
      </c>
      <c r="K403" s="3">
        <v>19252</v>
      </c>
      <c r="L403" t="s">
        <v>2648</v>
      </c>
      <c r="M403" t="s">
        <v>2501</v>
      </c>
      <c r="N403" t="s">
        <v>2502</v>
      </c>
      <c r="O403" t="s">
        <v>2503</v>
      </c>
      <c r="P403" t="s">
        <v>2504</v>
      </c>
      <c r="Q403" t="s">
        <v>2505</v>
      </c>
      <c r="R403" t="s">
        <v>2649</v>
      </c>
      <c r="S403" t="s">
        <v>2650</v>
      </c>
      <c r="T403" t="str">
        <f>IF(Table1[[#This Row],[discount_percentage]]&gt;=0.5,"yes","no")</f>
        <v>no</v>
      </c>
      <c r="U403">
        <f>MROUND(Table1[[#This Row],[rating]],0.5)</f>
        <v>4</v>
      </c>
      <c r="V403" s="7">
        <f>Table1[[#This Row],[actual_price]]*Table1[[#This Row],[rating_count]]</f>
        <v>385020748</v>
      </c>
      <c r="W403" t="e" cm="1">
        <f t="array" ref="W403">IF(Table1[[#This Row],[actual_price]]&lt;200,"#200",if)</f>
        <v>#NAME?</v>
      </c>
      <c r="X403" t="str">
        <f>IF(Table1[[#This Row],[rating_count]]&lt;1000,"yes","no")</f>
        <v>no</v>
      </c>
      <c r="Y403" s="7">
        <f>K404*Table1[[#This Row],[rating_count]]</f>
        <v>1405396</v>
      </c>
    </row>
    <row r="404" spans="3:25" x14ac:dyDescent="0.25">
      <c r="C404" t="s">
        <v>2651</v>
      </c>
      <c r="D404" t="s">
        <v>2652</v>
      </c>
      <c r="E404" t="s">
        <v>17</v>
      </c>
      <c r="F404" s="8">
        <v>3999</v>
      </c>
      <c r="G404" s="8" t="str">
        <f>IF(Table1[[#This Row],[actual_price]]&lt;200,"#200",IF(H403&lt;=500,"#200-#500","&gt;#500"))</f>
        <v>&gt;#500</v>
      </c>
      <c r="H404" s="8">
        <v>9999</v>
      </c>
      <c r="I404" s="1">
        <v>0.6</v>
      </c>
      <c r="J404">
        <v>4.4000000000000004</v>
      </c>
      <c r="K404" s="3">
        <v>73</v>
      </c>
      <c r="L404" t="s">
        <v>2653</v>
      </c>
      <c r="M404" t="s">
        <v>2654</v>
      </c>
      <c r="N404" t="s">
        <v>2655</v>
      </c>
      <c r="O404" t="s">
        <v>2656</v>
      </c>
      <c r="P404" t="s">
        <v>2657</v>
      </c>
      <c r="Q404" t="s">
        <v>2658</v>
      </c>
      <c r="R404" t="s">
        <v>2659</v>
      </c>
      <c r="S404" t="s">
        <v>2660</v>
      </c>
      <c r="T404" t="str">
        <f>IF(Table1[[#This Row],[discount_percentage]]&gt;=0.5,"yes","no")</f>
        <v>yes</v>
      </c>
      <c r="U404">
        <f>MROUND(Table1[[#This Row],[rating]],0.5)</f>
        <v>4.5</v>
      </c>
      <c r="V404" s="7">
        <f>Table1[[#This Row],[actual_price]]*Table1[[#This Row],[rating_count]]</f>
        <v>729927</v>
      </c>
      <c r="W404" t="e" cm="1">
        <f t="array" ref="W404">IF(Table1[[#This Row],[actual_price]]&lt;200,"#200",if)</f>
        <v>#NAME?</v>
      </c>
      <c r="X404" t="str">
        <f>IF(Table1[[#This Row],[rating_count]]&lt;1000,"yes","no")</f>
        <v>yes</v>
      </c>
      <c r="Y404" s="7">
        <f>K405*Table1[[#This Row],[rating_count]]</f>
        <v>1815510</v>
      </c>
    </row>
    <row r="405" spans="3:25" x14ac:dyDescent="0.25">
      <c r="C405" t="s">
        <v>59</v>
      </c>
      <c r="D405" t="s">
        <v>11353</v>
      </c>
      <c r="E405" t="s">
        <v>17</v>
      </c>
      <c r="F405" s="8">
        <v>149</v>
      </c>
      <c r="G405" s="8" t="str">
        <f>IF(Table1[[#This Row],[actual_price]]&lt;200,"#200",IF(H404&lt;=500,"#200-#500","&gt;#500"))</f>
        <v>&gt;#500</v>
      </c>
      <c r="H405" s="8">
        <v>1000</v>
      </c>
      <c r="I405" s="1">
        <v>0.85</v>
      </c>
      <c r="J405">
        <v>3.9</v>
      </c>
      <c r="K405" s="3">
        <v>24870</v>
      </c>
      <c r="L405" t="s">
        <v>60</v>
      </c>
      <c r="M405" t="s">
        <v>2661</v>
      </c>
      <c r="N405" t="s">
        <v>2662</v>
      </c>
      <c r="O405" t="s">
        <v>2663</v>
      </c>
      <c r="P405" t="s">
        <v>2664</v>
      </c>
      <c r="Q405" t="s">
        <v>2665</v>
      </c>
      <c r="R405" t="s">
        <v>2666</v>
      </c>
      <c r="S405" t="s">
        <v>2667</v>
      </c>
      <c r="T405" t="str">
        <f>IF(Table1[[#This Row],[discount_percentage]]&gt;=0.5,"yes","no")</f>
        <v>yes</v>
      </c>
      <c r="U405">
        <f>MROUND(Table1[[#This Row],[rating]],0.5)</f>
        <v>4</v>
      </c>
      <c r="V405" s="7">
        <f>Table1[[#This Row],[actual_price]]*Table1[[#This Row],[rating_count]]</f>
        <v>24870000</v>
      </c>
      <c r="W405" t="e" cm="1">
        <f t="array" ref="W405">IF(Table1[[#This Row],[actual_price]]&lt;200,"#200",if)</f>
        <v>#NAME?</v>
      </c>
      <c r="X405" t="str">
        <f>IF(Table1[[#This Row],[rating_count]]&lt;1000,"yes","no")</f>
        <v>no</v>
      </c>
      <c r="Y405" s="7">
        <f>K406*Table1[[#This Row],[rating_count]]</f>
        <v>1060481670</v>
      </c>
    </row>
    <row r="406" spans="3:25" x14ac:dyDescent="0.25">
      <c r="C406" t="s">
        <v>2668</v>
      </c>
      <c r="D406" t="s">
        <v>11639</v>
      </c>
      <c r="E406" t="s">
        <v>17</v>
      </c>
      <c r="F406" s="8">
        <v>99</v>
      </c>
      <c r="G406" s="8" t="str">
        <f>IF(Table1[[#This Row],[actual_price]]&lt;200,"#200",IF(H405&lt;=500,"#200-#500","&gt;#500"))</f>
        <v>&gt;#500</v>
      </c>
      <c r="H406" s="8">
        <v>499</v>
      </c>
      <c r="I406" s="1">
        <v>0.8</v>
      </c>
      <c r="J406">
        <v>4.3</v>
      </c>
      <c r="K406" s="3">
        <v>42641</v>
      </c>
      <c r="L406" t="s">
        <v>2670</v>
      </c>
      <c r="M406" t="s">
        <v>2671</v>
      </c>
      <c r="N406" t="s">
        <v>2672</v>
      </c>
      <c r="O406" t="s">
        <v>2673</v>
      </c>
      <c r="P406" t="s">
        <v>2674</v>
      </c>
      <c r="Q406" t="s">
        <v>11314</v>
      </c>
      <c r="R406" t="s">
        <v>2675</v>
      </c>
      <c r="S406" t="s">
        <v>2676</v>
      </c>
      <c r="T406" t="str">
        <f>IF(Table1[[#This Row],[discount_percentage]]&gt;=0.5,"yes","no")</f>
        <v>yes</v>
      </c>
      <c r="U406">
        <f>MROUND(Table1[[#This Row],[rating]],0.5)</f>
        <v>4.5</v>
      </c>
      <c r="V406" s="7">
        <f>Table1[[#This Row],[actual_price]]*Table1[[#This Row],[rating_count]]</f>
        <v>21277859</v>
      </c>
      <c r="W406" t="e" cm="1">
        <f t="array" ref="W406">IF(Table1[[#This Row],[actual_price]]&lt;200,"#200",if)</f>
        <v>#NAME?</v>
      </c>
      <c r="X406" t="str">
        <f>IF(Table1[[#This Row],[rating_count]]&lt;1000,"yes","no")</f>
        <v>no</v>
      </c>
      <c r="Y406" s="7">
        <f>K407*Table1[[#This Row],[rating_count]]</f>
        <v>187193990</v>
      </c>
    </row>
    <row r="407" spans="3:25" x14ac:dyDescent="0.25">
      <c r="C407" t="s">
        <v>2677</v>
      </c>
      <c r="D407" t="s">
        <v>2678</v>
      </c>
      <c r="E407" t="s">
        <v>17</v>
      </c>
      <c r="F407" s="8">
        <v>4790</v>
      </c>
      <c r="G407" s="8" t="str">
        <f>IF(Table1[[#This Row],[actual_price]]&lt;200,"#200",IF(H406&lt;=500,"#200-#500","&gt;#500"))</f>
        <v>#200-#500</v>
      </c>
      <c r="H407" s="8">
        <v>15990</v>
      </c>
      <c r="I407" s="1">
        <v>0.7</v>
      </c>
      <c r="J407">
        <v>4</v>
      </c>
      <c r="K407" s="3">
        <v>4390</v>
      </c>
      <c r="L407" t="s">
        <v>2679</v>
      </c>
      <c r="M407" t="s">
        <v>2680</v>
      </c>
      <c r="N407" t="s">
        <v>2681</v>
      </c>
      <c r="O407" t="s">
        <v>2682</v>
      </c>
      <c r="P407" t="s">
        <v>2683</v>
      </c>
      <c r="Q407" t="s">
        <v>2684</v>
      </c>
      <c r="R407" t="s">
        <v>2685</v>
      </c>
      <c r="S407" t="s">
        <v>2686</v>
      </c>
      <c r="T407" t="str">
        <f>IF(Table1[[#This Row],[discount_percentage]]&gt;=0.5,"yes","no")</f>
        <v>yes</v>
      </c>
      <c r="U407">
        <f>MROUND(Table1[[#This Row],[rating]],0.5)</f>
        <v>4</v>
      </c>
      <c r="V407" s="7">
        <f>Table1[[#This Row],[actual_price]]*Table1[[#This Row],[rating_count]]</f>
        <v>70196100</v>
      </c>
      <c r="W407" t="e" cm="1">
        <f t="array" ref="W407">IF(Table1[[#This Row],[actual_price]]&lt;200,"#200",if)</f>
        <v>#NAME?</v>
      </c>
      <c r="X407" t="str">
        <f>IF(Table1[[#This Row],[rating_count]]&lt;1000,"yes","no")</f>
        <v>no</v>
      </c>
      <c r="Y407" s="7">
        <f>K408*Table1[[#This Row],[rating_count]]</f>
        <v>76451850</v>
      </c>
    </row>
    <row r="408" spans="3:25" x14ac:dyDescent="0.25">
      <c r="C408" t="s">
        <v>2687</v>
      </c>
      <c r="D408" t="s">
        <v>11607</v>
      </c>
      <c r="E408" t="s">
        <v>17</v>
      </c>
      <c r="F408" s="8">
        <v>33999</v>
      </c>
      <c r="G408" s="8" t="str">
        <f>IF(Table1[[#This Row],[actual_price]]&lt;200,"#200",IF(H407&lt;=500,"#200-#500","&gt;#500"))</f>
        <v>&gt;#500</v>
      </c>
      <c r="H408" s="8">
        <v>33999</v>
      </c>
      <c r="I408" s="1">
        <v>0</v>
      </c>
      <c r="J408">
        <v>4.3</v>
      </c>
      <c r="K408" s="3">
        <v>17415</v>
      </c>
      <c r="L408" t="s">
        <v>12403</v>
      </c>
      <c r="M408" t="s">
        <v>2258</v>
      </c>
      <c r="N408" t="s">
        <v>2259</v>
      </c>
      <c r="O408" t="s">
        <v>2260</v>
      </c>
      <c r="P408" t="s">
        <v>2261</v>
      </c>
      <c r="Q408" t="s">
        <v>2262</v>
      </c>
      <c r="R408" t="s">
        <v>2263</v>
      </c>
      <c r="S408" t="s">
        <v>2688</v>
      </c>
      <c r="T408" t="str">
        <f>IF(Table1[[#This Row],[discount_percentage]]&gt;=0.5,"yes","no")</f>
        <v>no</v>
      </c>
      <c r="U408">
        <f>MROUND(Table1[[#This Row],[rating]],0.5)</f>
        <v>4.5</v>
      </c>
      <c r="V408" s="7">
        <f>Table1[[#This Row],[actual_price]]*Table1[[#This Row],[rating_count]]</f>
        <v>592092585</v>
      </c>
      <c r="W408" t="e" cm="1">
        <f t="array" ref="W408">IF(Table1[[#This Row],[actual_price]]&lt;200,"#200",if)</f>
        <v>#NAME?</v>
      </c>
      <c r="X408" t="str">
        <f>IF(Table1[[#This Row],[rating_count]]&lt;1000,"yes","no")</f>
        <v>no</v>
      </c>
      <c r="Y408" s="7">
        <f>K409*Table1[[#This Row],[rating_count]]</f>
        <v>24311340</v>
      </c>
    </row>
    <row r="409" spans="3:25" x14ac:dyDescent="0.25">
      <c r="C409" t="s">
        <v>2689</v>
      </c>
      <c r="D409" t="s">
        <v>11640</v>
      </c>
      <c r="E409" t="s">
        <v>17</v>
      </c>
      <c r="F409" s="8">
        <v>99</v>
      </c>
      <c r="G409" s="8" t="str">
        <f>IF(Table1[[#This Row],[actual_price]]&lt;200,"#200",IF(H408&lt;=500,"#200-#500","&gt;#500"))</f>
        <v>&gt;#500</v>
      </c>
      <c r="H409" s="8">
        <v>999</v>
      </c>
      <c r="I409" s="1">
        <v>0.9</v>
      </c>
      <c r="J409">
        <v>4</v>
      </c>
      <c r="K409" s="3">
        <v>1396</v>
      </c>
      <c r="L409" t="s">
        <v>2691</v>
      </c>
      <c r="M409" t="s">
        <v>2692</v>
      </c>
      <c r="N409" t="s">
        <v>2693</v>
      </c>
      <c r="O409" t="s">
        <v>2694</v>
      </c>
      <c r="P409" t="s">
        <v>2695</v>
      </c>
      <c r="Q409" t="s">
        <v>2696</v>
      </c>
      <c r="R409" t="s">
        <v>2697</v>
      </c>
      <c r="S409" t="s">
        <v>2698</v>
      </c>
      <c r="T409" t="str">
        <f>IF(Table1[[#This Row],[discount_percentage]]&gt;=0.5,"yes","no")</f>
        <v>yes</v>
      </c>
      <c r="U409">
        <f>MROUND(Table1[[#This Row],[rating]],0.5)</f>
        <v>4</v>
      </c>
      <c r="V409" s="7">
        <f>Table1[[#This Row],[actual_price]]*Table1[[#This Row],[rating_count]]</f>
        <v>1394604</v>
      </c>
      <c r="W409" t="e" cm="1">
        <f t="array" ref="W409">IF(Table1[[#This Row],[actual_price]]&lt;200,"#200",if)</f>
        <v>#NAME?</v>
      </c>
      <c r="X409" t="str">
        <f>IF(Table1[[#This Row],[rating_count]]&lt;1000,"yes","no")</f>
        <v>no</v>
      </c>
      <c r="Y409" s="7">
        <f>K410*Table1[[#This Row],[rating_count]]</f>
        <v>25409992</v>
      </c>
    </row>
    <row r="410" spans="3:25" x14ac:dyDescent="0.25">
      <c r="C410" t="s">
        <v>2699</v>
      </c>
      <c r="D410" t="s">
        <v>11641</v>
      </c>
      <c r="E410" t="s">
        <v>17</v>
      </c>
      <c r="F410" s="8">
        <v>299</v>
      </c>
      <c r="G410" s="8" t="str">
        <f>IF(Table1[[#This Row],[actual_price]]&lt;200,"#200",IF(H409&lt;=500,"#200-#500","&gt;#500"))</f>
        <v>&gt;#500</v>
      </c>
      <c r="H410" s="8">
        <v>1900</v>
      </c>
      <c r="I410" s="1">
        <v>0.84</v>
      </c>
      <c r="J410">
        <v>3.6</v>
      </c>
      <c r="K410" s="3">
        <v>18202</v>
      </c>
      <c r="L410" t="s">
        <v>2700</v>
      </c>
      <c r="M410" t="s">
        <v>2701</v>
      </c>
      <c r="N410" t="s">
        <v>2702</v>
      </c>
      <c r="O410" t="s">
        <v>2703</v>
      </c>
      <c r="P410" t="s">
        <v>2704</v>
      </c>
      <c r="Q410" t="s">
        <v>2705</v>
      </c>
      <c r="R410" t="s">
        <v>2706</v>
      </c>
      <c r="S410" t="s">
        <v>2707</v>
      </c>
      <c r="T410" t="str">
        <f>IF(Table1[[#This Row],[discount_percentage]]&gt;=0.5,"yes","no")</f>
        <v>yes</v>
      </c>
      <c r="U410">
        <f>MROUND(Table1[[#This Row],[rating]],0.5)</f>
        <v>3.5</v>
      </c>
      <c r="V410" s="7">
        <f>Table1[[#This Row],[actual_price]]*Table1[[#This Row],[rating_count]]</f>
        <v>34583800</v>
      </c>
      <c r="W410" t="e" cm="1">
        <f t="array" ref="W410">IF(Table1[[#This Row],[actual_price]]&lt;200,"#200",if)</f>
        <v>#NAME?</v>
      </c>
      <c r="X410" t="str">
        <f>IF(Table1[[#This Row],[rating_count]]&lt;1000,"yes","no")</f>
        <v>no</v>
      </c>
      <c r="Y410" s="7">
        <f>K411*Table1[[#This Row],[rating_count]]</f>
        <v>345801596</v>
      </c>
    </row>
    <row r="411" spans="3:25" x14ac:dyDescent="0.25">
      <c r="C411" t="s">
        <v>2708</v>
      </c>
      <c r="D411" t="s">
        <v>11642</v>
      </c>
      <c r="E411" t="s">
        <v>17</v>
      </c>
      <c r="F411" s="8">
        <v>10999</v>
      </c>
      <c r="G411" s="8" t="str">
        <f>IF(Table1[[#This Row],[actual_price]]&lt;200,"#200",IF(H410&lt;=500,"#200-#500","&gt;#500"))</f>
        <v>&gt;#500</v>
      </c>
      <c r="H411" s="8">
        <v>14999</v>
      </c>
      <c r="I411" s="1">
        <v>0.27</v>
      </c>
      <c r="J411">
        <v>4.0999999999999996</v>
      </c>
      <c r="K411" s="3">
        <v>18998</v>
      </c>
      <c r="L411" t="s">
        <v>12404</v>
      </c>
      <c r="M411" t="s">
        <v>2421</v>
      </c>
      <c r="N411" t="s">
        <v>2422</v>
      </c>
      <c r="O411" t="s">
        <v>2423</v>
      </c>
      <c r="P411" t="s">
        <v>2424</v>
      </c>
      <c r="Q411" t="s">
        <v>2425</v>
      </c>
      <c r="R411" t="s">
        <v>2426</v>
      </c>
      <c r="S411" t="s">
        <v>2709</v>
      </c>
      <c r="T411" t="str">
        <f>IF(Table1[[#This Row],[discount_percentage]]&gt;=0.5,"yes","no")</f>
        <v>no</v>
      </c>
      <c r="U411">
        <f>MROUND(Table1[[#This Row],[rating]],0.5)</f>
        <v>4</v>
      </c>
      <c r="V411" s="7">
        <f>Table1[[#This Row],[actual_price]]*Table1[[#This Row],[rating_count]]</f>
        <v>284951002</v>
      </c>
      <c r="W411" t="e" cm="1">
        <f t="array" ref="W411">IF(Table1[[#This Row],[actual_price]]&lt;200,"#200",if)</f>
        <v>#NAME?</v>
      </c>
      <c r="X411" t="str">
        <f>IF(Table1[[#This Row],[rating_count]]&lt;1000,"yes","no")</f>
        <v>no</v>
      </c>
      <c r="Y411" s="7">
        <f>K412*Table1[[#This Row],[rating_count]]</f>
        <v>209528942</v>
      </c>
    </row>
    <row r="412" spans="3:25" x14ac:dyDescent="0.25">
      <c r="C412" t="s">
        <v>2710</v>
      </c>
      <c r="D412" t="s">
        <v>11643</v>
      </c>
      <c r="E412" t="s">
        <v>17</v>
      </c>
      <c r="F412" s="8">
        <v>34999</v>
      </c>
      <c r="G412" s="8" t="str">
        <f>IF(Table1[[#This Row],[actual_price]]&lt;200,"#200",IF(H411&lt;=500,"#200-#500","&gt;#500"))</f>
        <v>&gt;#500</v>
      </c>
      <c r="H412" s="8">
        <v>38999</v>
      </c>
      <c r="I412" s="1">
        <v>0.1</v>
      </c>
      <c r="J412">
        <v>4.2</v>
      </c>
      <c r="K412" s="3">
        <v>11029</v>
      </c>
      <c r="L412" t="s">
        <v>12405</v>
      </c>
      <c r="M412" t="s">
        <v>2711</v>
      </c>
      <c r="N412" t="s">
        <v>2712</v>
      </c>
      <c r="O412" t="s">
        <v>2713</v>
      </c>
      <c r="P412" t="s">
        <v>2714</v>
      </c>
      <c r="Q412" t="s">
        <v>2715</v>
      </c>
      <c r="R412" t="s">
        <v>2716</v>
      </c>
      <c r="S412" t="s">
        <v>2717</v>
      </c>
      <c r="T412" t="str">
        <f>IF(Table1[[#This Row],[discount_percentage]]&gt;=0.5,"yes","no")</f>
        <v>no</v>
      </c>
      <c r="U412">
        <f>MROUND(Table1[[#This Row],[rating]],0.5)</f>
        <v>4</v>
      </c>
      <c r="V412" s="7">
        <f>Table1[[#This Row],[actual_price]]*Table1[[#This Row],[rating_count]]</f>
        <v>430119971</v>
      </c>
      <c r="W412" t="e" cm="1">
        <f t="array" ref="W412">IF(Table1[[#This Row],[actual_price]]&lt;200,"#200",if)</f>
        <v>#NAME?</v>
      </c>
      <c r="X412" t="str">
        <f>IF(Table1[[#This Row],[rating_count]]&lt;1000,"yes","no")</f>
        <v>no</v>
      </c>
      <c r="Y412" s="7">
        <f>K413*Table1[[#This Row],[rating_count]]</f>
        <v>246145222</v>
      </c>
    </row>
    <row r="413" spans="3:25" x14ac:dyDescent="0.25">
      <c r="C413" t="s">
        <v>2718</v>
      </c>
      <c r="D413" t="s">
        <v>11620</v>
      </c>
      <c r="E413" t="s">
        <v>17</v>
      </c>
      <c r="F413" s="8">
        <v>16999</v>
      </c>
      <c r="G413" s="8" t="str">
        <f>IF(Table1[[#This Row],[actual_price]]&lt;200,"#200",IF(H412&lt;=500,"#200-#500","&gt;#500"))</f>
        <v>&gt;#500</v>
      </c>
      <c r="H413" s="8">
        <v>24999</v>
      </c>
      <c r="I413" s="1">
        <v>0.32</v>
      </c>
      <c r="J413">
        <v>4.0999999999999996</v>
      </c>
      <c r="K413" s="3">
        <v>22318</v>
      </c>
      <c r="L413" t="s">
        <v>12392</v>
      </c>
      <c r="M413" t="s">
        <v>2410</v>
      </c>
      <c r="N413" t="s">
        <v>2411</v>
      </c>
      <c r="O413" t="s">
        <v>2412</v>
      </c>
      <c r="P413" t="s">
        <v>2413</v>
      </c>
      <c r="Q413" t="s">
        <v>2414</v>
      </c>
      <c r="R413" t="s">
        <v>2440</v>
      </c>
      <c r="S413" t="s">
        <v>2719</v>
      </c>
      <c r="T413" t="str">
        <f>IF(Table1[[#This Row],[discount_percentage]]&gt;=0.5,"yes","no")</f>
        <v>no</v>
      </c>
      <c r="U413">
        <f>MROUND(Table1[[#This Row],[rating]],0.5)</f>
        <v>4</v>
      </c>
      <c r="V413" s="7">
        <f>Table1[[#This Row],[actual_price]]*Table1[[#This Row],[rating_count]]</f>
        <v>557927682</v>
      </c>
      <c r="W413" t="e" cm="1">
        <f t="array" ref="W413">IF(Table1[[#This Row],[actual_price]]&lt;200,"#200",if)</f>
        <v>#NAME?</v>
      </c>
      <c r="X413" t="str">
        <f>IF(Table1[[#This Row],[rating_count]]&lt;1000,"yes","no")</f>
        <v>no</v>
      </c>
      <c r="Y413" s="7">
        <f>K414*Table1[[#This Row],[rating_count]]</f>
        <v>39859948</v>
      </c>
    </row>
    <row r="414" spans="3:25" x14ac:dyDescent="0.25">
      <c r="C414" t="s">
        <v>2720</v>
      </c>
      <c r="D414" t="s">
        <v>11644</v>
      </c>
      <c r="E414" t="s">
        <v>17</v>
      </c>
      <c r="F414" s="8">
        <v>199</v>
      </c>
      <c r="G414" s="8" t="str">
        <f>IF(Table1[[#This Row],[actual_price]]&lt;200,"#200",IF(H413&lt;=500,"#200-#500","&gt;#500"))</f>
        <v>&gt;#500</v>
      </c>
      <c r="H414" s="8">
        <v>499</v>
      </c>
      <c r="I414" s="1">
        <v>0.6</v>
      </c>
      <c r="J414">
        <v>4.0999999999999996</v>
      </c>
      <c r="K414" s="3">
        <v>1786</v>
      </c>
      <c r="L414" t="s">
        <v>2721</v>
      </c>
      <c r="M414" t="s">
        <v>2722</v>
      </c>
      <c r="N414" t="s">
        <v>2723</v>
      </c>
      <c r="O414" t="s">
        <v>2724</v>
      </c>
      <c r="P414" t="s">
        <v>2725</v>
      </c>
      <c r="Q414" t="s">
        <v>2726</v>
      </c>
      <c r="R414" t="s">
        <v>2727</v>
      </c>
      <c r="S414" t="s">
        <v>2728</v>
      </c>
      <c r="T414" t="str">
        <f>IF(Table1[[#This Row],[discount_percentage]]&gt;=0.5,"yes","no")</f>
        <v>yes</v>
      </c>
      <c r="U414">
        <f>MROUND(Table1[[#This Row],[rating]],0.5)</f>
        <v>4</v>
      </c>
      <c r="V414" s="7">
        <f>Table1[[#This Row],[actual_price]]*Table1[[#This Row],[rating_count]]</f>
        <v>891214</v>
      </c>
      <c r="W414" t="e" cm="1">
        <f t="array" ref="W414">IF(Table1[[#This Row],[actual_price]]&lt;200,"#200",if)</f>
        <v>#NAME?</v>
      </c>
      <c r="X414" t="str">
        <f>IF(Table1[[#This Row],[rating_count]]&lt;1000,"yes","no")</f>
        <v>no</v>
      </c>
      <c r="Y414" s="7">
        <f>K415*Table1[[#This Row],[rating_count]]</f>
        <v>12898492</v>
      </c>
    </row>
    <row r="415" spans="3:25" x14ac:dyDescent="0.25">
      <c r="C415" t="s">
        <v>2729</v>
      </c>
      <c r="D415" t="s">
        <v>11645</v>
      </c>
      <c r="E415" t="s">
        <v>17</v>
      </c>
      <c r="F415" s="8">
        <v>999</v>
      </c>
      <c r="G415" s="8" t="str">
        <f>IF(Table1[[#This Row],[actual_price]]&lt;200,"#200",IF(H414&lt;=500,"#200-#500","&gt;#500"))</f>
        <v>#200-#500</v>
      </c>
      <c r="H415" s="8">
        <v>1599</v>
      </c>
      <c r="I415" s="1">
        <v>0.38</v>
      </c>
      <c r="J415">
        <v>4</v>
      </c>
      <c r="K415" s="3">
        <v>7222</v>
      </c>
      <c r="L415" t="s">
        <v>2730</v>
      </c>
      <c r="M415" t="s">
        <v>2731</v>
      </c>
      <c r="N415" t="s">
        <v>2732</v>
      </c>
      <c r="O415" t="s">
        <v>2733</v>
      </c>
      <c r="P415" t="s">
        <v>2734</v>
      </c>
      <c r="Q415" t="s">
        <v>2735</v>
      </c>
      <c r="R415" t="s">
        <v>2736</v>
      </c>
      <c r="S415" t="s">
        <v>2737</v>
      </c>
      <c r="T415" t="str">
        <f>IF(Table1[[#This Row],[discount_percentage]]&gt;=0.5,"yes","no")</f>
        <v>no</v>
      </c>
      <c r="U415">
        <f>MROUND(Table1[[#This Row],[rating]],0.5)</f>
        <v>4</v>
      </c>
      <c r="V415" s="7">
        <f>Table1[[#This Row],[actual_price]]*Table1[[#This Row],[rating_count]]</f>
        <v>11547978</v>
      </c>
      <c r="W415" t="e" cm="1">
        <f t="array" ref="W415">IF(Table1[[#This Row],[actual_price]]&lt;200,"#200",if)</f>
        <v>#NAME?</v>
      </c>
      <c r="X415" t="str">
        <f>IF(Table1[[#This Row],[rating_count]]&lt;1000,"yes","no")</f>
        <v>no</v>
      </c>
      <c r="Y415" s="7">
        <f>K416*Table1[[#This Row],[rating_count]]</f>
        <v>926662042</v>
      </c>
    </row>
    <row r="416" spans="3:25" x14ac:dyDescent="0.25">
      <c r="C416" t="s">
        <v>2738</v>
      </c>
      <c r="D416" t="s">
        <v>2739</v>
      </c>
      <c r="E416" t="s">
        <v>17</v>
      </c>
      <c r="F416" s="8">
        <v>1299</v>
      </c>
      <c r="G416" s="8" t="str">
        <f>IF(Table1[[#This Row],[actual_price]]&lt;200,"#200",IF(H415&lt;=500,"#200-#500","&gt;#500"))</f>
        <v>&gt;#500</v>
      </c>
      <c r="H416" s="8">
        <v>1599</v>
      </c>
      <c r="I416" s="1">
        <v>0.19</v>
      </c>
      <c r="J416">
        <v>4</v>
      </c>
      <c r="K416" s="3">
        <v>128311</v>
      </c>
      <c r="L416" t="s">
        <v>2293</v>
      </c>
      <c r="M416" t="s">
        <v>2294</v>
      </c>
      <c r="N416" t="s">
        <v>2295</v>
      </c>
      <c r="O416" t="s">
        <v>2296</v>
      </c>
      <c r="P416" t="s">
        <v>2297</v>
      </c>
      <c r="Q416" t="s">
        <v>2298</v>
      </c>
      <c r="R416" t="s">
        <v>2740</v>
      </c>
      <c r="S416" t="s">
        <v>2741</v>
      </c>
      <c r="T416" t="str">
        <f>IF(Table1[[#This Row],[discount_percentage]]&gt;=0.5,"yes","no")</f>
        <v>no</v>
      </c>
      <c r="U416">
        <f>MROUND(Table1[[#This Row],[rating]],0.5)</f>
        <v>4</v>
      </c>
      <c r="V416" s="7">
        <f>Table1[[#This Row],[actual_price]]*Table1[[#This Row],[rating_count]]</f>
        <v>205169289</v>
      </c>
      <c r="W416" t="e" cm="1">
        <f t="array" ref="W416">IF(Table1[[#This Row],[actual_price]]&lt;200,"#200",if)</f>
        <v>#NAME?</v>
      </c>
      <c r="X416" t="str">
        <f>IF(Table1[[#This Row],[rating_count]]&lt;1000,"yes","no")</f>
        <v>no</v>
      </c>
      <c r="Y416" s="7">
        <f>K417*Table1[[#This Row],[rating_count]]</f>
        <v>10777610756</v>
      </c>
    </row>
    <row r="417" spans="3:25" x14ac:dyDescent="0.25">
      <c r="C417" t="s">
        <v>2742</v>
      </c>
      <c r="D417" t="s">
        <v>11646</v>
      </c>
      <c r="E417" t="s">
        <v>17</v>
      </c>
      <c r="F417" s="8">
        <v>599</v>
      </c>
      <c r="G417" s="8" t="str">
        <f>IF(Table1[[#This Row],[actual_price]]&lt;200,"#200",IF(H416&lt;=500,"#200-#500","&gt;#500"))</f>
        <v>&gt;#500</v>
      </c>
      <c r="H417" s="8">
        <v>1800</v>
      </c>
      <c r="I417" s="1">
        <v>0.67</v>
      </c>
      <c r="J417">
        <v>3.5</v>
      </c>
      <c r="K417" s="3">
        <v>83996</v>
      </c>
      <c r="L417" t="s">
        <v>12406</v>
      </c>
      <c r="M417" t="s">
        <v>2743</v>
      </c>
      <c r="N417" t="s">
        <v>2744</v>
      </c>
      <c r="O417" t="s">
        <v>2745</v>
      </c>
      <c r="P417" t="s">
        <v>2746</v>
      </c>
      <c r="Q417" t="s">
        <v>2747</v>
      </c>
      <c r="R417" t="s">
        <v>2748</v>
      </c>
      <c r="S417" t="s">
        <v>2749</v>
      </c>
      <c r="T417" t="str">
        <f>IF(Table1[[#This Row],[discount_percentage]]&gt;=0.5,"yes","no")</f>
        <v>yes</v>
      </c>
      <c r="U417">
        <f>MROUND(Table1[[#This Row],[rating]],0.5)</f>
        <v>3.5</v>
      </c>
      <c r="V417" s="7">
        <f>Table1[[#This Row],[actual_price]]*Table1[[#This Row],[rating_count]]</f>
        <v>151192800</v>
      </c>
      <c r="W417" t="e" cm="1">
        <f t="array" ref="W417">IF(Table1[[#This Row],[actual_price]]&lt;200,"#200",if)</f>
        <v>#NAME?</v>
      </c>
      <c r="X417" t="str">
        <f>IF(Table1[[#This Row],[rating_count]]&lt;1000,"yes","no")</f>
        <v>no</v>
      </c>
      <c r="Y417" s="7">
        <f>K418*Table1[[#This Row],[rating_count]]</f>
        <v>11762463856</v>
      </c>
    </row>
    <row r="418" spans="3:25" x14ac:dyDescent="0.25">
      <c r="C418" t="s">
        <v>2750</v>
      </c>
      <c r="D418" t="s">
        <v>11647</v>
      </c>
      <c r="E418" t="s">
        <v>17</v>
      </c>
      <c r="F418" s="8">
        <v>599</v>
      </c>
      <c r="G418" s="8" t="str">
        <f>IF(Table1[[#This Row],[actual_price]]&lt;200,"#200",IF(H417&lt;=500,"#200-#500","&gt;#500"))</f>
        <v>&gt;#500</v>
      </c>
      <c r="H418" s="8">
        <v>1899</v>
      </c>
      <c r="I418" s="1">
        <v>0.68</v>
      </c>
      <c r="J418">
        <v>4.3</v>
      </c>
      <c r="K418" s="3">
        <v>140036</v>
      </c>
      <c r="L418" t="s">
        <v>2625</v>
      </c>
      <c r="M418" t="s">
        <v>2626</v>
      </c>
      <c r="N418" t="s">
        <v>2627</v>
      </c>
      <c r="O418" t="s">
        <v>2628</v>
      </c>
      <c r="P418" t="s">
        <v>2629</v>
      </c>
      <c r="Q418" t="s">
        <v>2630</v>
      </c>
      <c r="R418" t="s">
        <v>2751</v>
      </c>
      <c r="S418" t="s">
        <v>2752</v>
      </c>
      <c r="T418" t="str">
        <f>IF(Table1[[#This Row],[discount_percentage]]&gt;=0.5,"yes","no")</f>
        <v>yes</v>
      </c>
      <c r="U418">
        <f>MROUND(Table1[[#This Row],[rating]],0.5)</f>
        <v>4.5</v>
      </c>
      <c r="V418" s="7">
        <f>Table1[[#This Row],[actual_price]]*Table1[[#This Row],[rating_count]]</f>
        <v>265928364</v>
      </c>
      <c r="W418" t="e" cm="1">
        <f t="array" ref="W418">IF(Table1[[#This Row],[actual_price]]&lt;200,"#200",if)</f>
        <v>#NAME?</v>
      </c>
      <c r="X418" t="str">
        <f>IF(Table1[[#This Row],[rating_count]]&lt;1000,"yes","no")</f>
        <v>no</v>
      </c>
      <c r="Y418" s="7">
        <f>K419*Table1[[#This Row],[rating_count]]</f>
        <v>2615592408</v>
      </c>
    </row>
    <row r="419" spans="3:25" x14ac:dyDescent="0.25">
      <c r="C419" t="s">
        <v>2753</v>
      </c>
      <c r="D419" t="s">
        <v>11648</v>
      </c>
      <c r="E419" t="s">
        <v>17</v>
      </c>
      <c r="F419" s="8">
        <v>1799</v>
      </c>
      <c r="G419" s="8" t="str">
        <f>IF(Table1[[#This Row],[actual_price]]&lt;200,"#200",IF(H418&lt;=500,"#200-#500","&gt;#500"))</f>
        <v>&gt;#500</v>
      </c>
      <c r="H419" s="8">
        <v>2499</v>
      </c>
      <c r="I419" s="1">
        <v>0.28000000000000003</v>
      </c>
      <c r="J419">
        <v>4.0999999999999996</v>
      </c>
      <c r="K419" s="3">
        <v>18678</v>
      </c>
      <c r="L419" t="s">
        <v>2754</v>
      </c>
      <c r="M419" t="s">
        <v>2755</v>
      </c>
      <c r="N419" t="s">
        <v>2756</v>
      </c>
      <c r="O419" t="s">
        <v>2757</v>
      </c>
      <c r="P419" t="s">
        <v>2758</v>
      </c>
      <c r="Q419" t="s">
        <v>11315</v>
      </c>
      <c r="R419" t="s">
        <v>2759</v>
      </c>
      <c r="S419" t="s">
        <v>2760</v>
      </c>
      <c r="T419" t="str">
        <f>IF(Table1[[#This Row],[discount_percentage]]&gt;=0.5,"yes","no")</f>
        <v>no</v>
      </c>
      <c r="U419">
        <f>MROUND(Table1[[#This Row],[rating]],0.5)</f>
        <v>4</v>
      </c>
      <c r="V419" s="7">
        <f>Table1[[#This Row],[actual_price]]*Table1[[#This Row],[rating_count]]</f>
        <v>46676322</v>
      </c>
      <c r="W419" t="e" cm="1">
        <f t="array" ref="W419">IF(Table1[[#This Row],[actual_price]]&lt;200,"#200",if)</f>
        <v>#NAME?</v>
      </c>
      <c r="X419" t="str">
        <f>IF(Table1[[#This Row],[rating_count]]&lt;1000,"yes","no")</f>
        <v>no</v>
      </c>
      <c r="Y419" s="7">
        <f>K420*Table1[[#This Row],[rating_count]]</f>
        <v>283700142</v>
      </c>
    </row>
    <row r="420" spans="3:25" x14ac:dyDescent="0.25">
      <c r="C420" t="s">
        <v>68</v>
      </c>
      <c r="D420" t="s">
        <v>11354</v>
      </c>
      <c r="E420" t="s">
        <v>17</v>
      </c>
      <c r="F420" s="8">
        <v>176.63</v>
      </c>
      <c r="G420" s="8" t="str">
        <f>IF(Table1[[#This Row],[actual_price]]&lt;200,"#200",IF(H419&lt;=500,"#200-#500","&gt;#500"))</f>
        <v>&gt;#500</v>
      </c>
      <c r="H420" s="8">
        <v>499</v>
      </c>
      <c r="I420" s="1">
        <v>0.65</v>
      </c>
      <c r="J420">
        <v>4.0999999999999996</v>
      </c>
      <c r="K420" s="3">
        <v>15189</v>
      </c>
      <c r="L420" t="s">
        <v>69</v>
      </c>
      <c r="M420" t="s">
        <v>70</v>
      </c>
      <c r="N420" t="s">
        <v>71</v>
      </c>
      <c r="O420" t="s">
        <v>72</v>
      </c>
      <c r="P420" t="s">
        <v>73</v>
      </c>
      <c r="Q420" t="s">
        <v>74</v>
      </c>
      <c r="R420" t="s">
        <v>2761</v>
      </c>
      <c r="S420" t="s">
        <v>2762</v>
      </c>
      <c r="T420" t="str">
        <f>IF(Table1[[#This Row],[discount_percentage]]&gt;=0.5,"yes","no")</f>
        <v>yes</v>
      </c>
      <c r="U420">
        <f>MROUND(Table1[[#This Row],[rating]],0.5)</f>
        <v>4</v>
      </c>
      <c r="V420" s="7">
        <f>Table1[[#This Row],[actual_price]]*Table1[[#This Row],[rating_count]]</f>
        <v>7579311</v>
      </c>
      <c r="W420" t="e" cm="1">
        <f t="array" ref="W420">IF(Table1[[#This Row],[actual_price]]&lt;200,"#200",if)</f>
        <v>#NAME?</v>
      </c>
      <c r="X420" t="str">
        <f>IF(Table1[[#This Row],[rating_count]]&lt;1000,"yes","no")</f>
        <v>no</v>
      </c>
      <c r="Y420" s="7">
        <f>K421*Table1[[#This Row],[rating_count]]</f>
        <v>288560622</v>
      </c>
    </row>
    <row r="421" spans="3:25" x14ac:dyDescent="0.25">
      <c r="C421" t="s">
        <v>2763</v>
      </c>
      <c r="D421" t="s">
        <v>11642</v>
      </c>
      <c r="E421" t="s">
        <v>17</v>
      </c>
      <c r="F421" s="8">
        <v>10999</v>
      </c>
      <c r="G421" s="8" t="str">
        <f>IF(Table1[[#This Row],[actual_price]]&lt;200,"#200",IF(H420&lt;=500,"#200-#500","&gt;#500"))</f>
        <v>#200-#500</v>
      </c>
      <c r="H421" s="8">
        <v>14999</v>
      </c>
      <c r="I421" s="1">
        <v>0.27</v>
      </c>
      <c r="J421">
        <v>4.0999999999999996</v>
      </c>
      <c r="K421" s="3">
        <v>18998</v>
      </c>
      <c r="L421" t="s">
        <v>12404</v>
      </c>
      <c r="M421" t="s">
        <v>2421</v>
      </c>
      <c r="N421" t="s">
        <v>2422</v>
      </c>
      <c r="O421" t="s">
        <v>2423</v>
      </c>
      <c r="P421" t="s">
        <v>2424</v>
      </c>
      <c r="Q421" t="s">
        <v>2425</v>
      </c>
      <c r="R421" t="s">
        <v>2764</v>
      </c>
      <c r="S421" t="s">
        <v>2765</v>
      </c>
      <c r="T421" t="str">
        <f>IF(Table1[[#This Row],[discount_percentage]]&gt;=0.5,"yes","no")</f>
        <v>no</v>
      </c>
      <c r="U421">
        <f>MROUND(Table1[[#This Row],[rating]],0.5)</f>
        <v>4</v>
      </c>
      <c r="V421" s="7">
        <f>Table1[[#This Row],[actual_price]]*Table1[[#This Row],[rating_count]]</f>
        <v>284951002</v>
      </c>
      <c r="W421" t="e" cm="1">
        <f t="array" ref="W421">IF(Table1[[#This Row],[actual_price]]&lt;200,"#200",if)</f>
        <v>#NAME?</v>
      </c>
      <c r="X421" t="str">
        <f>IF(Table1[[#This Row],[rating_count]]&lt;1000,"yes","no")</f>
        <v>no</v>
      </c>
      <c r="Y421" s="7">
        <f>K422*Table1[[#This Row],[rating_count]]</f>
        <v>920434102</v>
      </c>
    </row>
    <row r="422" spans="3:25" x14ac:dyDescent="0.25">
      <c r="C422" t="s">
        <v>2766</v>
      </c>
      <c r="D422" t="s">
        <v>11634</v>
      </c>
      <c r="E422" t="s">
        <v>17</v>
      </c>
      <c r="F422" s="8">
        <v>2999</v>
      </c>
      <c r="G422" s="8" t="str">
        <f>IF(Table1[[#This Row],[actual_price]]&lt;200,"#200",IF(H421&lt;=500,"#200-#500","&gt;#500"))</f>
        <v>&gt;#500</v>
      </c>
      <c r="H422" s="8">
        <v>7990</v>
      </c>
      <c r="I422" s="1">
        <v>0.62</v>
      </c>
      <c r="J422">
        <v>4.0999999999999996</v>
      </c>
      <c r="K422" s="3">
        <v>48449</v>
      </c>
      <c r="L422" t="s">
        <v>12399</v>
      </c>
      <c r="M422" t="s">
        <v>2767</v>
      </c>
      <c r="N422" t="s">
        <v>2768</v>
      </c>
      <c r="O422" t="s">
        <v>2769</v>
      </c>
      <c r="P422" t="s">
        <v>2770</v>
      </c>
      <c r="Q422" t="s">
        <v>2771</v>
      </c>
      <c r="R422" t="s">
        <v>2772</v>
      </c>
      <c r="S422" t="s">
        <v>2773</v>
      </c>
      <c r="T422" t="str">
        <f>IF(Table1[[#This Row],[discount_percentage]]&gt;=0.5,"yes","no")</f>
        <v>yes</v>
      </c>
      <c r="U422">
        <f>MROUND(Table1[[#This Row],[rating]],0.5)</f>
        <v>4</v>
      </c>
      <c r="V422" s="7">
        <f>Table1[[#This Row],[actual_price]]*Table1[[#This Row],[rating_count]]</f>
        <v>387107510</v>
      </c>
      <c r="W422" t="e" cm="1">
        <f t="array" ref="W422">IF(Table1[[#This Row],[actual_price]]&lt;200,"#200",if)</f>
        <v>#NAME?</v>
      </c>
      <c r="X422" t="str">
        <f>IF(Table1[[#This Row],[rating_count]]&lt;1000,"yes","no")</f>
        <v>no</v>
      </c>
      <c r="Y422" s="7">
        <f>K423*Table1[[#This Row],[rating_count]]</f>
        <v>863894119</v>
      </c>
    </row>
    <row r="423" spans="3:25" x14ac:dyDescent="0.25">
      <c r="C423" t="s">
        <v>2774</v>
      </c>
      <c r="D423" t="s">
        <v>11632</v>
      </c>
      <c r="E423" t="s">
        <v>17</v>
      </c>
      <c r="F423" s="8">
        <v>1999</v>
      </c>
      <c r="G423" s="8" t="str">
        <f>IF(Table1[[#This Row],[actual_price]]&lt;200,"#200",IF(H422&lt;=500,"#200-#500","&gt;#500"))</f>
        <v>&gt;#500</v>
      </c>
      <c r="H423" s="8">
        <v>7990</v>
      </c>
      <c r="I423" s="1">
        <v>0.75</v>
      </c>
      <c r="J423">
        <v>3.8</v>
      </c>
      <c r="K423" s="3">
        <v>17831</v>
      </c>
      <c r="L423" t="s">
        <v>2232</v>
      </c>
      <c r="M423" t="s">
        <v>2233</v>
      </c>
      <c r="N423" t="s">
        <v>2234</v>
      </c>
      <c r="O423" t="s">
        <v>2235</v>
      </c>
      <c r="P423" t="s">
        <v>2236</v>
      </c>
      <c r="Q423" t="s">
        <v>2237</v>
      </c>
      <c r="R423" t="s">
        <v>2775</v>
      </c>
      <c r="S423" t="s">
        <v>2776</v>
      </c>
      <c r="T423" t="str">
        <f>IF(Table1[[#This Row],[discount_percentage]]&gt;=0.5,"yes","no")</f>
        <v>yes</v>
      </c>
      <c r="U423">
        <f>MROUND(Table1[[#This Row],[rating]],0.5)</f>
        <v>4</v>
      </c>
      <c r="V423" s="7">
        <f>Table1[[#This Row],[actual_price]]*Table1[[#This Row],[rating_count]]</f>
        <v>142469690</v>
      </c>
      <c r="W423" t="e" cm="1">
        <f t="array" ref="W423">IF(Table1[[#This Row],[actual_price]]&lt;200,"#200",if)</f>
        <v>#NAME?</v>
      </c>
      <c r="X423" t="str">
        <f>IF(Table1[[#This Row],[rating_count]]&lt;1000,"yes","no")</f>
        <v>no</v>
      </c>
      <c r="Y423" s="7">
        <f>K424*Table1[[#This Row],[rating_count]]</f>
        <v>542258541</v>
      </c>
    </row>
    <row r="424" spans="3:25" x14ac:dyDescent="0.25">
      <c r="C424" t="s">
        <v>77</v>
      </c>
      <c r="D424" t="s">
        <v>11355</v>
      </c>
      <c r="E424" t="s">
        <v>17</v>
      </c>
      <c r="F424" s="8">
        <v>229</v>
      </c>
      <c r="G424" s="8" t="str">
        <f>IF(Table1[[#This Row],[actual_price]]&lt;200,"#200",IF(H423&lt;=500,"#200-#500","&gt;#500"))</f>
        <v>&gt;#500</v>
      </c>
      <c r="H424" s="8">
        <v>299</v>
      </c>
      <c r="I424" s="1">
        <v>0.23</v>
      </c>
      <c r="J424">
        <v>4.3</v>
      </c>
      <c r="K424" s="3">
        <v>30411</v>
      </c>
      <c r="L424" t="s">
        <v>78</v>
      </c>
      <c r="M424" t="s">
        <v>79</v>
      </c>
      <c r="N424" t="s">
        <v>80</v>
      </c>
      <c r="O424" t="s">
        <v>81</v>
      </c>
      <c r="P424" t="s">
        <v>82</v>
      </c>
      <c r="Q424" t="s">
        <v>83</v>
      </c>
      <c r="R424" t="s">
        <v>2777</v>
      </c>
      <c r="S424" t="s">
        <v>2778</v>
      </c>
      <c r="T424" t="str">
        <f>IF(Table1[[#This Row],[discount_percentage]]&gt;=0.5,"yes","no")</f>
        <v>no</v>
      </c>
      <c r="U424">
        <f>MROUND(Table1[[#This Row],[rating]],0.5)</f>
        <v>4.5</v>
      </c>
      <c r="V424" s="7">
        <f>Table1[[#This Row],[actual_price]]*Table1[[#This Row],[rating_count]]</f>
        <v>9092889</v>
      </c>
      <c r="W424" t="e" cm="1">
        <f t="array" ref="W424">IF(Table1[[#This Row],[actual_price]]&lt;200,"#200",if)</f>
        <v>#NAME?</v>
      </c>
      <c r="X424" t="str">
        <f>IF(Table1[[#This Row],[rating_count]]&lt;1000,"yes","no")</f>
        <v>no</v>
      </c>
      <c r="Y424" s="7">
        <f>K425*Table1[[#This Row],[rating_count]]</f>
        <v>1337901534</v>
      </c>
    </row>
    <row r="425" spans="3:25" x14ac:dyDescent="0.25">
      <c r="C425" t="s">
        <v>94</v>
      </c>
      <c r="D425" t="s">
        <v>11357</v>
      </c>
      <c r="E425" t="s">
        <v>17</v>
      </c>
      <c r="F425" s="8">
        <v>199</v>
      </c>
      <c r="G425" s="8" t="str">
        <f>IF(Table1[[#This Row],[actual_price]]&lt;200,"#200",IF(H424&lt;=500,"#200-#500","&gt;#500"))</f>
        <v>#200-#500</v>
      </c>
      <c r="H425" s="8">
        <v>299</v>
      </c>
      <c r="I425" s="1">
        <v>0.33</v>
      </c>
      <c r="J425">
        <v>4</v>
      </c>
      <c r="K425" s="3">
        <v>43994</v>
      </c>
      <c r="L425" t="s">
        <v>95</v>
      </c>
      <c r="M425" t="s">
        <v>27</v>
      </c>
      <c r="N425" t="s">
        <v>28</v>
      </c>
      <c r="O425" t="s">
        <v>29</v>
      </c>
      <c r="P425" t="s">
        <v>30</v>
      </c>
      <c r="Q425" t="s">
        <v>31</v>
      </c>
      <c r="R425" t="s">
        <v>2779</v>
      </c>
      <c r="S425" t="s">
        <v>2780</v>
      </c>
      <c r="T425" t="str">
        <f>IF(Table1[[#This Row],[discount_percentage]]&gt;=0.5,"yes","no")</f>
        <v>no</v>
      </c>
      <c r="U425">
        <f>MROUND(Table1[[#This Row],[rating]],0.5)</f>
        <v>4</v>
      </c>
      <c r="V425" s="7">
        <f>Table1[[#This Row],[actual_price]]*Table1[[#This Row],[rating_count]]</f>
        <v>13154206</v>
      </c>
      <c r="W425" t="e" cm="1">
        <f t="array" ref="W425">IF(Table1[[#This Row],[actual_price]]&lt;200,"#200",if)</f>
        <v>#NAME?</v>
      </c>
      <c r="X425" t="str">
        <f>IF(Table1[[#This Row],[rating_count]]&lt;1000,"yes","no")</f>
        <v>no</v>
      </c>
      <c r="Y425" s="7">
        <f>K426*Table1[[#This Row],[rating_count]]</f>
        <v>57852110</v>
      </c>
    </row>
    <row r="426" spans="3:25" x14ac:dyDescent="0.25">
      <c r="C426" t="s">
        <v>2781</v>
      </c>
      <c r="D426" t="s">
        <v>2782</v>
      </c>
      <c r="E426" t="s">
        <v>17</v>
      </c>
      <c r="F426" s="8">
        <v>649</v>
      </c>
      <c r="G426" s="8" t="str">
        <f>IF(Table1[[#This Row],[actual_price]]&lt;200,"#200",IF(H425&lt;=500,"#200-#500","&gt;#500"))</f>
        <v>#200-#500</v>
      </c>
      <c r="H426" s="8">
        <v>999</v>
      </c>
      <c r="I426" s="1">
        <v>0.35</v>
      </c>
      <c r="J426">
        <v>4.2</v>
      </c>
      <c r="K426" s="3">
        <v>1315</v>
      </c>
      <c r="L426" t="s">
        <v>2783</v>
      </c>
      <c r="M426" t="s">
        <v>2784</v>
      </c>
      <c r="N426" t="s">
        <v>2785</v>
      </c>
      <c r="O426" t="s">
        <v>2786</v>
      </c>
      <c r="P426" t="s">
        <v>2787</v>
      </c>
      <c r="Q426" t="s">
        <v>2788</v>
      </c>
      <c r="R426" t="s">
        <v>2789</v>
      </c>
      <c r="S426" t="s">
        <v>2790</v>
      </c>
      <c r="T426" t="str">
        <f>IF(Table1[[#This Row],[discount_percentage]]&gt;=0.5,"yes","no")</f>
        <v>no</v>
      </c>
      <c r="U426">
        <f>MROUND(Table1[[#This Row],[rating]],0.5)</f>
        <v>4</v>
      </c>
      <c r="V426" s="7">
        <f>Table1[[#This Row],[actual_price]]*Table1[[#This Row],[rating_count]]</f>
        <v>1313685</v>
      </c>
      <c r="W426" t="e" cm="1">
        <f t="array" ref="W426">IF(Table1[[#This Row],[actual_price]]&lt;200,"#200",if)</f>
        <v>#NAME?</v>
      </c>
      <c r="X426" t="str">
        <f>IF(Table1[[#This Row],[rating_count]]&lt;1000,"yes","no")</f>
        <v>no</v>
      </c>
      <c r="Y426" s="7">
        <f>K427*Table1[[#This Row],[rating_count]]</f>
        <v>24982370</v>
      </c>
    </row>
    <row r="427" spans="3:25" x14ac:dyDescent="0.25">
      <c r="C427" t="s">
        <v>2791</v>
      </c>
      <c r="D427" t="s">
        <v>11637</v>
      </c>
      <c r="E427" t="s">
        <v>17</v>
      </c>
      <c r="F427" s="8">
        <v>13999</v>
      </c>
      <c r="G427" s="8" t="str">
        <f>IF(Table1[[#This Row],[actual_price]]&lt;200,"#200",IF(H426&lt;=500,"#200-#500","&gt;#500"))</f>
        <v>&gt;#500</v>
      </c>
      <c r="H427" s="8">
        <v>19499</v>
      </c>
      <c r="I427" s="1">
        <v>0.28000000000000003</v>
      </c>
      <c r="J427">
        <v>4.0999999999999996</v>
      </c>
      <c r="K427" s="3">
        <v>18998</v>
      </c>
      <c r="L427" t="s">
        <v>12401</v>
      </c>
      <c r="M427" t="s">
        <v>2421</v>
      </c>
      <c r="N427" t="s">
        <v>2422</v>
      </c>
      <c r="O427" t="s">
        <v>2423</v>
      </c>
      <c r="P427" t="s">
        <v>2424</v>
      </c>
      <c r="Q427" t="s">
        <v>2425</v>
      </c>
      <c r="R427" t="s">
        <v>2642</v>
      </c>
      <c r="S427" t="s">
        <v>2792</v>
      </c>
      <c r="T427" t="str">
        <f>IF(Table1[[#This Row],[discount_percentage]]&gt;=0.5,"yes","no")</f>
        <v>no</v>
      </c>
      <c r="U427">
        <f>MROUND(Table1[[#This Row],[rating]],0.5)</f>
        <v>4</v>
      </c>
      <c r="V427" s="7">
        <f>Table1[[#This Row],[actual_price]]*Table1[[#This Row],[rating_count]]</f>
        <v>370442002</v>
      </c>
      <c r="W427" t="e" cm="1">
        <f t="array" ref="W427">IF(Table1[[#This Row],[actual_price]]&lt;200,"#200",if)</f>
        <v>#NAME?</v>
      </c>
      <c r="X427" t="str">
        <f>IF(Table1[[#This Row],[rating_count]]&lt;1000,"yes","no")</f>
        <v>no</v>
      </c>
      <c r="Y427" s="7">
        <f>K428*Table1[[#This Row],[rating_count]]</f>
        <v>113969002</v>
      </c>
    </row>
    <row r="428" spans="3:25" x14ac:dyDescent="0.25">
      <c r="C428" t="s">
        <v>2793</v>
      </c>
      <c r="D428" t="s">
        <v>2794</v>
      </c>
      <c r="E428" t="s">
        <v>17</v>
      </c>
      <c r="F428" s="8">
        <v>119</v>
      </c>
      <c r="G428" s="8" t="str">
        <f>IF(Table1[[#This Row],[actual_price]]&lt;200,"#200",IF(H427&lt;=500,"#200-#500","&gt;#500"))</f>
        <v>&gt;#500</v>
      </c>
      <c r="H428" s="8">
        <v>299</v>
      </c>
      <c r="I428" s="1">
        <v>0.6</v>
      </c>
      <c r="J428">
        <v>4.0999999999999996</v>
      </c>
      <c r="K428" s="3">
        <v>5999</v>
      </c>
      <c r="L428" t="s">
        <v>2796</v>
      </c>
      <c r="M428" t="s">
        <v>2797</v>
      </c>
      <c r="N428" t="s">
        <v>2798</v>
      </c>
      <c r="O428" t="s">
        <v>2799</v>
      </c>
      <c r="P428" t="s">
        <v>2800</v>
      </c>
      <c r="Q428" t="s">
        <v>2801</v>
      </c>
      <c r="R428" t="s">
        <v>2802</v>
      </c>
      <c r="S428" t="s">
        <v>2803</v>
      </c>
      <c r="T428" t="str">
        <f>IF(Table1[[#This Row],[discount_percentage]]&gt;=0.5,"yes","no")</f>
        <v>yes</v>
      </c>
      <c r="U428">
        <f>MROUND(Table1[[#This Row],[rating]],0.5)</f>
        <v>4</v>
      </c>
      <c r="V428" s="7">
        <f>Table1[[#This Row],[actual_price]]*Table1[[#This Row],[rating_count]]</f>
        <v>1793701</v>
      </c>
      <c r="W428" t="e" cm="1">
        <f t="array" ref="W428">IF(Table1[[#This Row],[actual_price]]&lt;200,"#200",if)</f>
        <v>#NAME?</v>
      </c>
      <c r="X428" t="str">
        <f>IF(Table1[[#This Row],[rating_count]]&lt;1000,"yes","no")</f>
        <v>no</v>
      </c>
      <c r="Y428" s="7">
        <f>K429*Table1[[#This Row],[rating_count]]</f>
        <v>304581228</v>
      </c>
    </row>
    <row r="429" spans="3:25" x14ac:dyDescent="0.25">
      <c r="C429" t="s">
        <v>2804</v>
      </c>
      <c r="D429" t="s">
        <v>11649</v>
      </c>
      <c r="E429" t="s">
        <v>17</v>
      </c>
      <c r="F429" s="8">
        <v>12999</v>
      </c>
      <c r="G429" s="8" t="str">
        <f>IF(Table1[[#This Row],[actual_price]]&lt;200,"#200",IF(H428&lt;=500,"#200-#500","&gt;#500"))</f>
        <v>#200-#500</v>
      </c>
      <c r="H429" s="8">
        <v>17999</v>
      </c>
      <c r="I429" s="1">
        <v>0.28000000000000003</v>
      </c>
      <c r="J429">
        <v>4.0999999999999996</v>
      </c>
      <c r="K429" s="3">
        <v>50772</v>
      </c>
      <c r="L429" t="s">
        <v>12407</v>
      </c>
      <c r="M429" t="s">
        <v>2805</v>
      </c>
      <c r="N429" t="s">
        <v>2806</v>
      </c>
      <c r="O429" t="s">
        <v>2807</v>
      </c>
      <c r="P429" t="s">
        <v>2808</v>
      </c>
      <c r="Q429" t="s">
        <v>2809</v>
      </c>
      <c r="R429" t="s">
        <v>2810</v>
      </c>
      <c r="S429" t="s">
        <v>2811</v>
      </c>
      <c r="T429" t="str">
        <f>IF(Table1[[#This Row],[discount_percentage]]&gt;=0.5,"yes","no")</f>
        <v>no</v>
      </c>
      <c r="U429">
        <f>MROUND(Table1[[#This Row],[rating]],0.5)</f>
        <v>4</v>
      </c>
      <c r="V429" s="7">
        <f>Table1[[#This Row],[actual_price]]*Table1[[#This Row],[rating_count]]</f>
        <v>913845228</v>
      </c>
      <c r="W429" t="e" cm="1">
        <f t="array" ref="W429">IF(Table1[[#This Row],[actual_price]]&lt;200,"#200",if)</f>
        <v>#NAME?</v>
      </c>
      <c r="X429" t="str">
        <f>IF(Table1[[#This Row],[rating_count]]&lt;1000,"yes","no")</f>
        <v>no</v>
      </c>
      <c r="Y429" s="7">
        <f>K430*Table1[[#This Row],[rating_count]]</f>
        <v>679887852</v>
      </c>
    </row>
    <row r="430" spans="3:25" x14ac:dyDescent="0.25">
      <c r="C430" t="s">
        <v>97</v>
      </c>
      <c r="D430" t="s">
        <v>11358</v>
      </c>
      <c r="E430" t="s">
        <v>17</v>
      </c>
      <c r="F430" s="8">
        <v>154</v>
      </c>
      <c r="G430" s="8" t="str">
        <f>IF(Table1[[#This Row],[actual_price]]&lt;200,"#200",IF(H429&lt;=500,"#200-#500","&gt;#500"))</f>
        <v>&gt;#500</v>
      </c>
      <c r="H430" s="8">
        <v>339</v>
      </c>
      <c r="I430" s="1">
        <v>0.55000000000000004</v>
      </c>
      <c r="J430">
        <v>4.3</v>
      </c>
      <c r="K430" s="3">
        <v>13391</v>
      </c>
      <c r="L430" t="s">
        <v>809</v>
      </c>
      <c r="M430" t="s">
        <v>99</v>
      </c>
      <c r="N430" t="s">
        <v>100</v>
      </c>
      <c r="O430" t="s">
        <v>101</v>
      </c>
      <c r="P430" t="s">
        <v>102</v>
      </c>
      <c r="Q430" t="s">
        <v>103</v>
      </c>
      <c r="R430" t="s">
        <v>104</v>
      </c>
      <c r="S430" t="s">
        <v>2812</v>
      </c>
      <c r="T430" t="str">
        <f>IF(Table1[[#This Row],[discount_percentage]]&gt;=0.5,"yes","no")</f>
        <v>yes</v>
      </c>
      <c r="U430">
        <f>MROUND(Table1[[#This Row],[rating]],0.5)</f>
        <v>4.5</v>
      </c>
      <c r="V430" s="7">
        <f>Table1[[#This Row],[actual_price]]*Table1[[#This Row],[rating_count]]</f>
        <v>4539549</v>
      </c>
      <c r="W430" t="e" cm="1">
        <f t="array" ref="W430">IF(Table1[[#This Row],[actual_price]]&lt;200,"#200",if)</f>
        <v>#NAME?</v>
      </c>
      <c r="X430" t="str">
        <f>IF(Table1[[#This Row],[rating_count]]&lt;1000,"yes","no")</f>
        <v>no</v>
      </c>
      <c r="Y430" s="7">
        <f>K431*Table1[[#This Row],[rating_count]]</f>
        <v>345809184</v>
      </c>
    </row>
    <row r="431" spans="3:25" x14ac:dyDescent="0.25">
      <c r="C431" t="s">
        <v>2813</v>
      </c>
      <c r="D431" t="s">
        <v>11629</v>
      </c>
      <c r="E431" t="s">
        <v>17</v>
      </c>
      <c r="F431" s="8">
        <v>20999</v>
      </c>
      <c r="G431" s="8" t="str">
        <f>IF(Table1[[#This Row],[actual_price]]&lt;200,"#200",IF(H430&lt;=500,"#200-#500","&gt;#500"))</f>
        <v>#200-#500</v>
      </c>
      <c r="H431" s="8">
        <v>26999</v>
      </c>
      <c r="I431" s="1">
        <v>0.22</v>
      </c>
      <c r="J431">
        <v>3.9</v>
      </c>
      <c r="K431" s="3">
        <v>25824</v>
      </c>
      <c r="L431" t="s">
        <v>12408</v>
      </c>
      <c r="M431" t="s">
        <v>2560</v>
      </c>
      <c r="N431" t="s">
        <v>2561</v>
      </c>
      <c r="O431" t="s">
        <v>2562</v>
      </c>
      <c r="P431" t="s">
        <v>2563</v>
      </c>
      <c r="Q431" t="s">
        <v>2564</v>
      </c>
      <c r="R431" t="s">
        <v>2814</v>
      </c>
      <c r="S431" t="s">
        <v>2815</v>
      </c>
      <c r="T431" t="str">
        <f>IF(Table1[[#This Row],[discount_percentage]]&gt;=0.5,"yes","no")</f>
        <v>no</v>
      </c>
      <c r="U431">
        <f>MROUND(Table1[[#This Row],[rating]],0.5)</f>
        <v>4</v>
      </c>
      <c r="V431" s="7">
        <f>Table1[[#This Row],[actual_price]]*Table1[[#This Row],[rating_count]]</f>
        <v>697222176</v>
      </c>
      <c r="W431" t="e" cm="1">
        <f t="array" ref="W431">IF(Table1[[#This Row],[actual_price]]&lt;200,"#200",if)</f>
        <v>#NAME?</v>
      </c>
      <c r="X431" t="str">
        <f>IF(Table1[[#This Row],[rating_count]]&lt;1000,"yes","no")</f>
        <v>no</v>
      </c>
      <c r="Y431" s="7">
        <f>K432*Table1[[#This Row],[rating_count]]</f>
        <v>371968896</v>
      </c>
    </row>
    <row r="432" spans="3:25" x14ac:dyDescent="0.25">
      <c r="C432" t="s">
        <v>2816</v>
      </c>
      <c r="D432" t="s">
        <v>2817</v>
      </c>
      <c r="E432" t="s">
        <v>17</v>
      </c>
      <c r="F432" s="8">
        <v>249</v>
      </c>
      <c r="G432" s="8" t="str">
        <f>IF(Table1[[#This Row],[actual_price]]&lt;200,"#200",IF(H431&lt;=500,"#200-#500","&gt;#500"))</f>
        <v>&gt;#500</v>
      </c>
      <c r="H432" s="8">
        <v>649</v>
      </c>
      <c r="I432" s="1">
        <v>0.62</v>
      </c>
      <c r="J432">
        <v>4</v>
      </c>
      <c r="K432" s="3">
        <v>14404</v>
      </c>
      <c r="L432" t="s">
        <v>2818</v>
      </c>
      <c r="M432" t="s">
        <v>2819</v>
      </c>
      <c r="N432" t="s">
        <v>2820</v>
      </c>
      <c r="O432" t="s">
        <v>2821</v>
      </c>
      <c r="P432" t="s">
        <v>2822</v>
      </c>
      <c r="Q432" t="s">
        <v>2823</v>
      </c>
      <c r="R432" t="s">
        <v>2824</v>
      </c>
      <c r="S432" t="s">
        <v>2825</v>
      </c>
      <c r="T432" t="str">
        <f>IF(Table1[[#This Row],[discount_percentage]]&gt;=0.5,"yes","no")</f>
        <v>yes</v>
      </c>
      <c r="U432">
        <f>MROUND(Table1[[#This Row],[rating]],0.5)</f>
        <v>4</v>
      </c>
      <c r="V432" s="7">
        <f>Table1[[#This Row],[actual_price]]*Table1[[#This Row],[rating_count]]</f>
        <v>9348196</v>
      </c>
      <c r="W432" t="e" cm="1">
        <f t="array" ref="W432">IF(Table1[[#This Row],[actual_price]]&lt;200,"#200",if)</f>
        <v>#NAME?</v>
      </c>
      <c r="X432" t="str">
        <f>IF(Table1[[#This Row],[rating_count]]&lt;1000,"yes","no")</f>
        <v>no</v>
      </c>
      <c r="Y432" s="7">
        <f>K433*Table1[[#This Row],[rating_count]]</f>
        <v>163326956</v>
      </c>
    </row>
    <row r="433" spans="3:25" x14ac:dyDescent="0.25">
      <c r="C433" t="s">
        <v>2826</v>
      </c>
      <c r="D433" t="s">
        <v>11650</v>
      </c>
      <c r="E433" t="s">
        <v>17</v>
      </c>
      <c r="F433" s="8">
        <v>99</v>
      </c>
      <c r="G433" s="8" t="str">
        <f>IF(Table1[[#This Row],[actual_price]]&lt;200,"#200",IF(H432&lt;=500,"#200-#500","&gt;#500"))</f>
        <v>#200</v>
      </c>
      <c r="H433" s="8">
        <v>171</v>
      </c>
      <c r="I433" s="1">
        <v>0.42</v>
      </c>
      <c r="J433">
        <v>4.5</v>
      </c>
      <c r="K433" s="3">
        <v>11339</v>
      </c>
      <c r="L433" t="s">
        <v>2827</v>
      </c>
      <c r="M433" t="s">
        <v>2828</v>
      </c>
      <c r="N433" t="s">
        <v>2829</v>
      </c>
      <c r="O433" t="s">
        <v>2830</v>
      </c>
      <c r="P433" t="s">
        <v>2831</v>
      </c>
      <c r="Q433" t="s">
        <v>2832</v>
      </c>
      <c r="R433" t="s">
        <v>2833</v>
      </c>
      <c r="S433" t="s">
        <v>2834</v>
      </c>
      <c r="T433" t="str">
        <f>IF(Table1[[#This Row],[discount_percentage]]&gt;=0.5,"yes","no")</f>
        <v>no</v>
      </c>
      <c r="U433">
        <f>MROUND(Table1[[#This Row],[rating]],0.5)</f>
        <v>4.5</v>
      </c>
      <c r="V433" s="7">
        <f>Table1[[#This Row],[actual_price]]*Table1[[#This Row],[rating_count]]</f>
        <v>1938969</v>
      </c>
      <c r="W433" t="str" cm="1">
        <f t="array" ref="W433">IF(Table1[[#This Row],[actual_price]]&lt;200,"#200",if)</f>
        <v>#200</v>
      </c>
      <c r="X433" t="str">
        <f>IF(Table1[[#This Row],[rating_count]]&lt;1000,"yes","no")</f>
        <v>no</v>
      </c>
      <c r="Y433" s="7">
        <f>K434*Table1[[#This Row],[rating_count]]</f>
        <v>41115214</v>
      </c>
    </row>
    <row r="434" spans="3:25" x14ac:dyDescent="0.25">
      <c r="C434" t="s">
        <v>2835</v>
      </c>
      <c r="D434" t="s">
        <v>2836</v>
      </c>
      <c r="E434" t="s">
        <v>17</v>
      </c>
      <c r="F434" s="8">
        <v>489</v>
      </c>
      <c r="G434" s="8" t="str">
        <f>IF(Table1[[#This Row],[actual_price]]&lt;200,"#200",IF(H433&lt;=500,"#200-#500","&gt;#500"))</f>
        <v>#200-#500</v>
      </c>
      <c r="H434" s="8">
        <v>1999</v>
      </c>
      <c r="I434" s="1">
        <v>0.76</v>
      </c>
      <c r="J434">
        <v>4</v>
      </c>
      <c r="K434" s="3">
        <v>3626</v>
      </c>
      <c r="L434" t="s">
        <v>2837</v>
      </c>
      <c r="M434" t="s">
        <v>2838</v>
      </c>
      <c r="N434" t="s">
        <v>2839</v>
      </c>
      <c r="O434" t="s">
        <v>2840</v>
      </c>
      <c r="P434" t="s">
        <v>2841</v>
      </c>
      <c r="Q434" t="s">
        <v>2842</v>
      </c>
      <c r="R434" t="s">
        <v>2843</v>
      </c>
      <c r="S434" t="s">
        <v>2844</v>
      </c>
      <c r="T434" t="str">
        <f>IF(Table1[[#This Row],[discount_percentage]]&gt;=0.5,"yes","no")</f>
        <v>yes</v>
      </c>
      <c r="U434">
        <f>MROUND(Table1[[#This Row],[rating]],0.5)</f>
        <v>4</v>
      </c>
      <c r="V434" s="7">
        <f>Table1[[#This Row],[actual_price]]*Table1[[#This Row],[rating_count]]</f>
        <v>7248374</v>
      </c>
      <c r="W434" t="e" cm="1">
        <f t="array" ref="W434">IF(Table1[[#This Row],[actual_price]]&lt;200,"#200",if)</f>
        <v>#NAME?</v>
      </c>
      <c r="X434" t="str">
        <f>IF(Table1[[#This Row],[rating_count]]&lt;1000,"yes","no")</f>
        <v>no</v>
      </c>
      <c r="Y434" s="7">
        <f>K435*Table1[[#This Row],[rating_count]]</f>
        <v>118298250</v>
      </c>
    </row>
    <row r="435" spans="3:25" x14ac:dyDescent="0.25">
      <c r="C435" t="s">
        <v>2845</v>
      </c>
      <c r="D435" t="s">
        <v>11651</v>
      </c>
      <c r="E435" t="s">
        <v>17</v>
      </c>
      <c r="F435" s="8">
        <v>369</v>
      </c>
      <c r="G435" s="8" t="str">
        <f>IF(Table1[[#This Row],[actual_price]]&lt;200,"#200",IF(H434&lt;=500,"#200-#500","&gt;#500"))</f>
        <v>&gt;#500</v>
      </c>
      <c r="H435" s="8">
        <v>1600</v>
      </c>
      <c r="I435" s="1">
        <v>0.77</v>
      </c>
      <c r="J435">
        <v>4</v>
      </c>
      <c r="K435" s="3">
        <v>32625</v>
      </c>
      <c r="L435" t="s">
        <v>12409</v>
      </c>
      <c r="M435" t="s">
        <v>2846</v>
      </c>
      <c r="N435" t="s">
        <v>2847</v>
      </c>
      <c r="O435" t="s">
        <v>2848</v>
      </c>
      <c r="P435" t="s">
        <v>2849</v>
      </c>
      <c r="Q435" t="s">
        <v>2850</v>
      </c>
      <c r="R435" t="s">
        <v>2851</v>
      </c>
      <c r="S435" t="s">
        <v>2852</v>
      </c>
      <c r="T435" t="str">
        <f>IF(Table1[[#This Row],[discount_percentage]]&gt;=0.5,"yes","no")</f>
        <v>yes</v>
      </c>
      <c r="U435">
        <f>MROUND(Table1[[#This Row],[rating]],0.5)</f>
        <v>4</v>
      </c>
      <c r="V435" s="7">
        <f>Table1[[#This Row],[actual_price]]*Table1[[#This Row],[rating_count]]</f>
        <v>52200000</v>
      </c>
      <c r="W435" t="e" cm="1">
        <f t="array" ref="W435">IF(Table1[[#This Row],[actual_price]]&lt;200,"#200",if)</f>
        <v>#NAME?</v>
      </c>
      <c r="X435" t="str">
        <f>IF(Table1[[#This Row],[rating_count]]&lt;1000,"yes","no")</f>
        <v>no</v>
      </c>
      <c r="Y435" s="7">
        <f>K436*Table1[[#This Row],[rating_count]]</f>
        <v>628096500</v>
      </c>
    </row>
    <row r="436" spans="3:25" x14ac:dyDescent="0.25">
      <c r="C436" t="s">
        <v>2853</v>
      </c>
      <c r="D436" t="s">
        <v>11638</v>
      </c>
      <c r="E436" t="s">
        <v>17</v>
      </c>
      <c r="F436" s="8">
        <v>15499</v>
      </c>
      <c r="G436" s="8" t="str">
        <f>IF(Table1[[#This Row],[actual_price]]&lt;200,"#200",IF(H435&lt;=500,"#200-#500","&gt;#500"))</f>
        <v>&gt;#500</v>
      </c>
      <c r="H436" s="8">
        <v>20999</v>
      </c>
      <c r="I436" s="1">
        <v>0.26</v>
      </c>
      <c r="J436">
        <v>4.0999999999999996</v>
      </c>
      <c r="K436" s="3">
        <v>19252</v>
      </c>
      <c r="L436" t="s">
        <v>2854</v>
      </c>
      <c r="M436" t="s">
        <v>2501</v>
      </c>
      <c r="N436" t="s">
        <v>2502</v>
      </c>
      <c r="O436" t="s">
        <v>2503</v>
      </c>
      <c r="P436" t="s">
        <v>2504</v>
      </c>
      <c r="Q436" t="s">
        <v>2505</v>
      </c>
      <c r="R436" t="s">
        <v>2649</v>
      </c>
      <c r="S436" t="s">
        <v>2855</v>
      </c>
      <c r="T436" t="str">
        <f>IF(Table1[[#This Row],[discount_percentage]]&gt;=0.5,"yes","no")</f>
        <v>no</v>
      </c>
      <c r="U436">
        <f>MROUND(Table1[[#This Row],[rating]],0.5)</f>
        <v>4</v>
      </c>
      <c r="V436" s="7">
        <f>Table1[[#This Row],[actual_price]]*Table1[[#This Row],[rating_count]]</f>
        <v>404272748</v>
      </c>
      <c r="W436" t="e" cm="1">
        <f t="array" ref="W436">IF(Table1[[#This Row],[actual_price]]&lt;200,"#200",if)</f>
        <v>#NAME?</v>
      </c>
      <c r="X436" t="str">
        <f>IF(Table1[[#This Row],[rating_count]]&lt;1000,"yes","no")</f>
        <v>no</v>
      </c>
      <c r="Y436" s="7">
        <f>K437*Table1[[#This Row],[rating_count]]</f>
        <v>370639504</v>
      </c>
    </row>
    <row r="437" spans="3:25" x14ac:dyDescent="0.25">
      <c r="C437" t="s">
        <v>2856</v>
      </c>
      <c r="D437" t="s">
        <v>11625</v>
      </c>
      <c r="E437" t="s">
        <v>17</v>
      </c>
      <c r="F437" s="8">
        <v>15499</v>
      </c>
      <c r="G437" s="8" t="str">
        <f>IF(Table1[[#This Row],[actual_price]]&lt;200,"#200",IF(H436&lt;=500,"#200-#500","&gt;#500"))</f>
        <v>&gt;#500</v>
      </c>
      <c r="H437" s="8">
        <v>18999</v>
      </c>
      <c r="I437" s="1">
        <v>0.18</v>
      </c>
      <c r="J437">
        <v>4.0999999999999996</v>
      </c>
      <c r="K437" s="3">
        <v>19252</v>
      </c>
      <c r="L437" t="s">
        <v>2500</v>
      </c>
      <c r="M437" t="s">
        <v>2501</v>
      </c>
      <c r="N437" t="s">
        <v>2502</v>
      </c>
      <c r="O437" t="s">
        <v>2503</v>
      </c>
      <c r="P437" t="s">
        <v>2504</v>
      </c>
      <c r="Q437" t="s">
        <v>2505</v>
      </c>
      <c r="R437" t="s">
        <v>2857</v>
      </c>
      <c r="S437" t="s">
        <v>2858</v>
      </c>
      <c r="T437" t="str">
        <f>IF(Table1[[#This Row],[discount_percentage]]&gt;=0.5,"yes","no")</f>
        <v>no</v>
      </c>
      <c r="U437">
        <f>MROUND(Table1[[#This Row],[rating]],0.5)</f>
        <v>4</v>
      </c>
      <c r="V437" s="7">
        <f>Table1[[#This Row],[actual_price]]*Table1[[#This Row],[rating_count]]</f>
        <v>365768748</v>
      </c>
      <c r="W437" t="e" cm="1">
        <f t="array" ref="W437">IF(Table1[[#This Row],[actual_price]]&lt;200,"#200",if)</f>
        <v>#NAME?</v>
      </c>
      <c r="X437" t="str">
        <f>IF(Table1[[#This Row],[rating_count]]&lt;1000,"yes","no")</f>
        <v>no</v>
      </c>
      <c r="Y437" s="7">
        <f>K438*Table1[[#This Row],[rating_count]]</f>
        <v>497163648</v>
      </c>
    </row>
    <row r="438" spans="3:25" x14ac:dyDescent="0.25">
      <c r="C438" t="s">
        <v>2859</v>
      </c>
      <c r="D438" t="s">
        <v>11629</v>
      </c>
      <c r="E438" t="s">
        <v>17</v>
      </c>
      <c r="F438" s="8">
        <v>22999</v>
      </c>
      <c r="G438" s="8" t="str">
        <f>IF(Table1[[#This Row],[actual_price]]&lt;200,"#200",IF(H437&lt;=500,"#200-#500","&gt;#500"))</f>
        <v>&gt;#500</v>
      </c>
      <c r="H438" s="8">
        <v>28999</v>
      </c>
      <c r="I438" s="1">
        <v>0.21</v>
      </c>
      <c r="J438">
        <v>3.9</v>
      </c>
      <c r="K438" s="3">
        <v>25824</v>
      </c>
      <c r="L438" t="s">
        <v>12410</v>
      </c>
      <c r="M438" t="s">
        <v>2560</v>
      </c>
      <c r="N438" t="s">
        <v>2561</v>
      </c>
      <c r="O438" t="s">
        <v>2562</v>
      </c>
      <c r="P438" t="s">
        <v>2563</v>
      </c>
      <c r="Q438" t="s">
        <v>2564</v>
      </c>
      <c r="R438" t="s">
        <v>2565</v>
      </c>
      <c r="S438" t="s">
        <v>2860</v>
      </c>
      <c r="T438" t="str">
        <f>IF(Table1[[#This Row],[discount_percentage]]&gt;=0.5,"yes","no")</f>
        <v>no</v>
      </c>
      <c r="U438">
        <f>MROUND(Table1[[#This Row],[rating]],0.5)</f>
        <v>4</v>
      </c>
      <c r="V438" s="7">
        <f>Table1[[#This Row],[actual_price]]*Table1[[#This Row],[rating_count]]</f>
        <v>748870176</v>
      </c>
      <c r="W438" t="e" cm="1">
        <f t="array" ref="W438">IF(Table1[[#This Row],[actual_price]]&lt;200,"#200",if)</f>
        <v>#NAME?</v>
      </c>
      <c r="X438" t="str">
        <f>IF(Table1[[#This Row],[rating_count]]&lt;1000,"yes","no")</f>
        <v>no</v>
      </c>
      <c r="Y438" s="7">
        <f>K439*Table1[[#This Row],[rating_count]]</f>
        <v>4175198496</v>
      </c>
    </row>
    <row r="439" spans="3:25" x14ac:dyDescent="0.25">
      <c r="C439" t="s">
        <v>2861</v>
      </c>
      <c r="D439" t="s">
        <v>11652</v>
      </c>
      <c r="E439" t="s">
        <v>17</v>
      </c>
      <c r="F439" s="8">
        <v>599</v>
      </c>
      <c r="G439" s="8" t="str">
        <f>IF(Table1[[#This Row],[actual_price]]&lt;200,"#200",IF(H438&lt;=500,"#200-#500","&gt;#500"))</f>
        <v>&gt;#500</v>
      </c>
      <c r="H439" s="8">
        <v>1490</v>
      </c>
      <c r="I439" s="1">
        <v>0.6</v>
      </c>
      <c r="J439">
        <v>4.0999999999999996</v>
      </c>
      <c r="K439" s="3">
        <v>161679</v>
      </c>
      <c r="L439" t="s">
        <v>12411</v>
      </c>
      <c r="M439" t="s">
        <v>2862</v>
      </c>
      <c r="N439" t="s">
        <v>2863</v>
      </c>
      <c r="O439" t="s">
        <v>2864</v>
      </c>
      <c r="P439" t="s">
        <v>2865</v>
      </c>
      <c r="Q439" t="s">
        <v>2866</v>
      </c>
      <c r="R439" t="s">
        <v>2867</v>
      </c>
      <c r="S439" t="s">
        <v>2868</v>
      </c>
      <c r="T439" t="str">
        <f>IF(Table1[[#This Row],[discount_percentage]]&gt;=0.5,"yes","no")</f>
        <v>yes</v>
      </c>
      <c r="U439">
        <f>MROUND(Table1[[#This Row],[rating]],0.5)</f>
        <v>4</v>
      </c>
      <c r="V439" s="7">
        <f>Table1[[#This Row],[actual_price]]*Table1[[#This Row],[rating_count]]</f>
        <v>240901710</v>
      </c>
      <c r="W439" t="e" cm="1">
        <f t="array" ref="W439">IF(Table1[[#This Row],[actual_price]]&lt;200,"#200",if)</f>
        <v>#NAME?</v>
      </c>
      <c r="X439" t="str">
        <f>IF(Table1[[#This Row],[rating_count]]&lt;1000,"yes","no")</f>
        <v>no</v>
      </c>
      <c r="Y439" s="7">
        <f>K440*Table1[[#This Row],[rating_count]]</f>
        <v>2697614115</v>
      </c>
    </row>
    <row r="440" spans="3:25" x14ac:dyDescent="0.25">
      <c r="C440" t="s">
        <v>2869</v>
      </c>
      <c r="D440" t="s">
        <v>11653</v>
      </c>
      <c r="E440" t="s">
        <v>17</v>
      </c>
      <c r="F440" s="8">
        <v>134</v>
      </c>
      <c r="G440" s="8" t="str">
        <f>IF(Table1[[#This Row],[actual_price]]&lt;200,"#200",IF(H439&lt;=500,"#200-#500","&gt;#500"))</f>
        <v>&gt;#500</v>
      </c>
      <c r="H440" s="8">
        <v>699</v>
      </c>
      <c r="I440" s="1">
        <v>0.81</v>
      </c>
      <c r="J440">
        <v>4.0999999999999996</v>
      </c>
      <c r="K440" s="3">
        <v>16685</v>
      </c>
      <c r="L440" t="s">
        <v>2870</v>
      </c>
      <c r="M440" t="s">
        <v>2871</v>
      </c>
      <c r="N440" t="s">
        <v>2872</v>
      </c>
      <c r="O440" t="s">
        <v>2873</v>
      </c>
      <c r="P440" t="s">
        <v>2874</v>
      </c>
      <c r="Q440" t="s">
        <v>2875</v>
      </c>
      <c r="R440" t="s">
        <v>2876</v>
      </c>
      <c r="S440" t="s">
        <v>2877</v>
      </c>
      <c r="T440" t="str">
        <f>IF(Table1[[#This Row],[discount_percentage]]&gt;=0.5,"yes","no")</f>
        <v>yes</v>
      </c>
      <c r="U440">
        <f>MROUND(Table1[[#This Row],[rating]],0.5)</f>
        <v>4</v>
      </c>
      <c r="V440" s="7">
        <f>Table1[[#This Row],[actual_price]]*Table1[[#This Row],[rating_count]]</f>
        <v>11662815</v>
      </c>
      <c r="W440" t="e" cm="1">
        <f t="array" ref="W440">IF(Table1[[#This Row],[actual_price]]&lt;200,"#200",if)</f>
        <v>#NAME?</v>
      </c>
      <c r="X440" t="str">
        <f>IF(Table1[[#This Row],[rating_count]]&lt;1000,"yes","no")</f>
        <v>no</v>
      </c>
      <c r="Y440" s="7">
        <f>K441*Table1[[#This Row],[rating_count]]</f>
        <v>515683295</v>
      </c>
    </row>
    <row r="441" spans="3:25" x14ac:dyDescent="0.25">
      <c r="C441" t="s">
        <v>2878</v>
      </c>
      <c r="D441" t="s">
        <v>11654</v>
      </c>
      <c r="E441" t="s">
        <v>17</v>
      </c>
      <c r="F441" s="8">
        <v>7499</v>
      </c>
      <c r="G441" s="8" t="str">
        <f>IF(Table1[[#This Row],[actual_price]]&lt;200,"#200",IF(H440&lt;=500,"#200-#500","&gt;#500"))</f>
        <v>&gt;#500</v>
      </c>
      <c r="H441" s="8">
        <v>7999</v>
      </c>
      <c r="I441" s="1">
        <v>0.06</v>
      </c>
      <c r="J441">
        <v>4</v>
      </c>
      <c r="K441" s="3">
        <v>30907</v>
      </c>
      <c r="L441" t="s">
        <v>12412</v>
      </c>
      <c r="M441" t="s">
        <v>2879</v>
      </c>
      <c r="N441" t="s">
        <v>2880</v>
      </c>
      <c r="O441" t="s">
        <v>2881</v>
      </c>
      <c r="P441" t="s">
        <v>2882</v>
      </c>
      <c r="Q441" t="s">
        <v>2883</v>
      </c>
      <c r="R441" t="s">
        <v>2884</v>
      </c>
      <c r="S441" t="s">
        <v>2885</v>
      </c>
      <c r="T441" t="str">
        <f>IF(Table1[[#This Row],[discount_percentage]]&gt;=0.5,"yes","no")</f>
        <v>no</v>
      </c>
      <c r="U441">
        <f>MROUND(Table1[[#This Row],[rating]],0.5)</f>
        <v>4</v>
      </c>
      <c r="V441" s="7">
        <f>Table1[[#This Row],[actual_price]]*Table1[[#This Row],[rating_count]]</f>
        <v>247225093</v>
      </c>
      <c r="W441" t="e" cm="1">
        <f t="array" ref="W441">IF(Table1[[#This Row],[actual_price]]&lt;200,"#200",if)</f>
        <v>#NAME?</v>
      </c>
      <c r="X441" t="str">
        <f>IF(Table1[[#This Row],[rating_count]]&lt;1000,"yes","no")</f>
        <v>no</v>
      </c>
      <c r="Y441" s="7">
        <f>K442*Table1[[#This Row],[rating_count]]</f>
        <v>5529633184</v>
      </c>
    </row>
    <row r="442" spans="3:25" x14ac:dyDescent="0.25">
      <c r="C442" t="s">
        <v>2886</v>
      </c>
      <c r="D442" t="s">
        <v>11655</v>
      </c>
      <c r="E442" t="s">
        <v>17</v>
      </c>
      <c r="F442" s="8">
        <v>1149</v>
      </c>
      <c r="G442" s="8" t="str">
        <f>IF(Table1[[#This Row],[actual_price]]&lt;200,"#200",IF(H441&lt;=500,"#200-#500","&gt;#500"))</f>
        <v>&gt;#500</v>
      </c>
      <c r="H442" s="8">
        <v>2199</v>
      </c>
      <c r="I442" s="1">
        <v>0.48</v>
      </c>
      <c r="J442">
        <v>4.3</v>
      </c>
      <c r="K442" s="3">
        <v>178912</v>
      </c>
      <c r="L442" t="s">
        <v>2887</v>
      </c>
      <c r="M442" t="s">
        <v>2243</v>
      </c>
      <c r="N442" t="s">
        <v>2244</v>
      </c>
      <c r="O442" t="s">
        <v>2245</v>
      </c>
      <c r="P442" t="s">
        <v>2246</v>
      </c>
      <c r="Q442" t="s">
        <v>2247</v>
      </c>
      <c r="R442" t="s">
        <v>2888</v>
      </c>
      <c r="S442" t="s">
        <v>2889</v>
      </c>
      <c r="T442" t="str">
        <f>IF(Table1[[#This Row],[discount_percentage]]&gt;=0.5,"yes","no")</f>
        <v>no</v>
      </c>
      <c r="U442">
        <f>MROUND(Table1[[#This Row],[rating]],0.5)</f>
        <v>4.5</v>
      </c>
      <c r="V442" s="7">
        <f>Table1[[#This Row],[actual_price]]*Table1[[#This Row],[rating_count]]</f>
        <v>393427488</v>
      </c>
      <c r="W442" t="e" cm="1">
        <f t="array" ref="W442">IF(Table1[[#This Row],[actual_price]]&lt;200,"#200",if)</f>
        <v>#NAME?</v>
      </c>
      <c r="X442" t="str">
        <f>IF(Table1[[#This Row],[rating_count]]&lt;1000,"yes","no")</f>
        <v>no</v>
      </c>
      <c r="Y442" s="7">
        <f>K443*Table1[[#This Row],[rating_count]]</f>
        <v>22956377632</v>
      </c>
    </row>
    <row r="443" spans="3:25" x14ac:dyDescent="0.25">
      <c r="C443" t="s">
        <v>2890</v>
      </c>
      <c r="D443" t="s">
        <v>2891</v>
      </c>
      <c r="E443" t="s">
        <v>17</v>
      </c>
      <c r="F443" s="8">
        <v>1324</v>
      </c>
      <c r="G443" s="8" t="str">
        <f>IF(Table1[[#This Row],[actual_price]]&lt;200,"#200",IF(H442&lt;=500,"#200-#500","&gt;#500"))</f>
        <v>&gt;#500</v>
      </c>
      <c r="H443" s="8">
        <v>1699</v>
      </c>
      <c r="I443" s="1">
        <v>0.22</v>
      </c>
      <c r="J443">
        <v>4</v>
      </c>
      <c r="K443" s="3">
        <v>128311</v>
      </c>
      <c r="L443" t="s">
        <v>2892</v>
      </c>
      <c r="M443" t="s">
        <v>2294</v>
      </c>
      <c r="N443" t="s">
        <v>2295</v>
      </c>
      <c r="O443" t="s">
        <v>2296</v>
      </c>
      <c r="P443" t="s">
        <v>2297</v>
      </c>
      <c r="Q443" t="s">
        <v>2298</v>
      </c>
      <c r="R443" t="s">
        <v>2893</v>
      </c>
      <c r="S443" t="s">
        <v>2894</v>
      </c>
      <c r="T443" t="str">
        <f>IF(Table1[[#This Row],[discount_percentage]]&gt;=0.5,"yes","no")</f>
        <v>no</v>
      </c>
      <c r="U443">
        <f>MROUND(Table1[[#This Row],[rating]],0.5)</f>
        <v>4</v>
      </c>
      <c r="V443" s="7">
        <f>Table1[[#This Row],[actual_price]]*Table1[[#This Row],[rating_count]]</f>
        <v>218000389</v>
      </c>
      <c r="W443" t="e" cm="1">
        <f t="array" ref="W443">IF(Table1[[#This Row],[actual_price]]&lt;200,"#200",if)</f>
        <v>#NAME?</v>
      </c>
      <c r="X443" t="str">
        <f>IF(Table1[[#This Row],[rating_count]]&lt;1000,"yes","no")</f>
        <v>no</v>
      </c>
      <c r="Y443" s="7">
        <f>K444*Table1[[#This Row],[rating_count]]</f>
        <v>2470243372</v>
      </c>
    </row>
    <row r="444" spans="3:25" x14ac:dyDescent="0.25">
      <c r="C444" t="s">
        <v>2895</v>
      </c>
      <c r="D444" t="s">
        <v>11638</v>
      </c>
      <c r="E444" t="s">
        <v>17</v>
      </c>
      <c r="F444" s="8">
        <v>13999</v>
      </c>
      <c r="G444" s="8" t="str">
        <f>IF(Table1[[#This Row],[actual_price]]&lt;200,"#200",IF(H443&lt;=500,"#200-#500","&gt;#500"))</f>
        <v>&gt;#500</v>
      </c>
      <c r="H444" s="8">
        <v>19999</v>
      </c>
      <c r="I444" s="1">
        <v>0.3</v>
      </c>
      <c r="J444">
        <v>4.0999999999999996</v>
      </c>
      <c r="K444" s="3">
        <v>19252</v>
      </c>
      <c r="L444" t="s">
        <v>2854</v>
      </c>
      <c r="M444" t="s">
        <v>2501</v>
      </c>
      <c r="N444" t="s">
        <v>2502</v>
      </c>
      <c r="O444" t="s">
        <v>2503</v>
      </c>
      <c r="P444" t="s">
        <v>2504</v>
      </c>
      <c r="Q444" t="s">
        <v>2505</v>
      </c>
      <c r="R444" t="s">
        <v>2896</v>
      </c>
      <c r="S444" t="s">
        <v>2897</v>
      </c>
      <c r="T444" t="str">
        <f>IF(Table1[[#This Row],[discount_percentage]]&gt;=0.5,"yes","no")</f>
        <v>no</v>
      </c>
      <c r="U444">
        <f>MROUND(Table1[[#This Row],[rating]],0.5)</f>
        <v>4</v>
      </c>
      <c r="V444" s="7">
        <f>Table1[[#This Row],[actual_price]]*Table1[[#This Row],[rating_count]]</f>
        <v>385020748</v>
      </c>
      <c r="W444" t="e" cm="1">
        <f t="array" ref="W444">IF(Table1[[#This Row],[actual_price]]&lt;200,"#200",if)</f>
        <v>#NAME?</v>
      </c>
      <c r="X444" t="str">
        <f>IF(Table1[[#This Row],[rating_count]]&lt;1000,"yes","no")</f>
        <v>no</v>
      </c>
      <c r="Y444" s="7">
        <f>K445*Table1[[#This Row],[rating_count]]</f>
        <v>1816695728</v>
      </c>
    </row>
    <row r="445" spans="3:25" x14ac:dyDescent="0.25">
      <c r="C445" t="s">
        <v>106</v>
      </c>
      <c r="D445" t="s">
        <v>11359</v>
      </c>
      <c r="E445" t="s">
        <v>17</v>
      </c>
      <c r="F445" s="8">
        <v>299</v>
      </c>
      <c r="G445" s="8" t="str">
        <f>IF(Table1[[#This Row],[actual_price]]&lt;200,"#200",IF(H444&lt;=500,"#200-#500","&gt;#500"))</f>
        <v>&gt;#500</v>
      </c>
      <c r="H445" s="8">
        <v>799</v>
      </c>
      <c r="I445" s="1">
        <v>0.63</v>
      </c>
      <c r="J445">
        <v>4.2</v>
      </c>
      <c r="K445" s="3">
        <v>94364</v>
      </c>
      <c r="L445" t="s">
        <v>107</v>
      </c>
      <c r="M445" t="s">
        <v>46</v>
      </c>
      <c r="N445" t="s">
        <v>47</v>
      </c>
      <c r="O445" t="s">
        <v>48</v>
      </c>
      <c r="P445" t="s">
        <v>49</v>
      </c>
      <c r="Q445" t="s">
        <v>50</v>
      </c>
      <c r="R445" t="s">
        <v>2898</v>
      </c>
      <c r="S445" t="s">
        <v>2899</v>
      </c>
      <c r="T445" t="str">
        <f>IF(Table1[[#This Row],[discount_percentage]]&gt;=0.5,"yes","no")</f>
        <v>yes</v>
      </c>
      <c r="U445">
        <f>MROUND(Table1[[#This Row],[rating]],0.5)</f>
        <v>4</v>
      </c>
      <c r="V445" s="7">
        <f>Table1[[#This Row],[actual_price]]*Table1[[#This Row],[rating_count]]</f>
        <v>75396836</v>
      </c>
      <c r="W445" t="e" cm="1">
        <f t="array" ref="W445">IF(Table1[[#This Row],[actual_price]]&lt;200,"#200",if)</f>
        <v>#NAME?</v>
      </c>
      <c r="X445" t="str">
        <f>IF(Table1[[#This Row],[rating_count]]&lt;1000,"yes","no")</f>
        <v>no</v>
      </c>
      <c r="Y445" s="7">
        <f>K446*Table1[[#This Row],[rating_count]]</f>
        <v>681496808</v>
      </c>
    </row>
    <row r="446" spans="3:25" x14ac:dyDescent="0.25">
      <c r="C446" t="s">
        <v>2900</v>
      </c>
      <c r="D446" t="s">
        <v>11645</v>
      </c>
      <c r="E446" t="s">
        <v>17</v>
      </c>
      <c r="F446" s="8">
        <v>999</v>
      </c>
      <c r="G446" s="8" t="str">
        <f>IF(Table1[[#This Row],[actual_price]]&lt;200,"#200",IF(H445&lt;=500,"#200-#500","&gt;#500"))</f>
        <v>&gt;#500</v>
      </c>
      <c r="H446" s="8">
        <v>1599</v>
      </c>
      <c r="I446" s="1">
        <v>0.38</v>
      </c>
      <c r="J446">
        <v>4</v>
      </c>
      <c r="K446" s="3">
        <v>7222</v>
      </c>
      <c r="L446" t="s">
        <v>2901</v>
      </c>
      <c r="M446" t="s">
        <v>2731</v>
      </c>
      <c r="N446" t="s">
        <v>2732</v>
      </c>
      <c r="O446" t="s">
        <v>2733</v>
      </c>
      <c r="P446" t="s">
        <v>2734</v>
      </c>
      <c r="Q446" t="s">
        <v>2735</v>
      </c>
      <c r="R446" t="s">
        <v>2902</v>
      </c>
      <c r="S446" t="s">
        <v>2903</v>
      </c>
      <c r="T446" t="str">
        <f>IF(Table1[[#This Row],[discount_percentage]]&gt;=0.5,"yes","no")</f>
        <v>no</v>
      </c>
      <c r="U446">
        <f>MROUND(Table1[[#This Row],[rating]],0.5)</f>
        <v>4</v>
      </c>
      <c r="V446" s="7">
        <f>Table1[[#This Row],[actual_price]]*Table1[[#This Row],[rating_count]]</f>
        <v>11547978</v>
      </c>
      <c r="W446" t="e" cm="1">
        <f t="array" ref="W446">IF(Table1[[#This Row],[actual_price]]&lt;200,"#200",if)</f>
        <v>#NAME?</v>
      </c>
      <c r="X446" t="str">
        <f>IF(Table1[[#This Row],[rating_count]]&lt;1000,"yes","no")</f>
        <v>no</v>
      </c>
      <c r="Y446" s="7">
        <f>K447*Table1[[#This Row],[rating_count]]</f>
        <v>137203556</v>
      </c>
    </row>
    <row r="447" spans="3:25" x14ac:dyDescent="0.25">
      <c r="C447" t="s">
        <v>2904</v>
      </c>
      <c r="D447" t="s">
        <v>11619</v>
      </c>
      <c r="E447" t="s">
        <v>17</v>
      </c>
      <c r="F447" s="8">
        <v>12999</v>
      </c>
      <c r="G447" s="8" t="str">
        <f>IF(Table1[[#This Row],[actual_price]]&lt;200,"#200",IF(H446&lt;=500,"#200-#500","&gt;#500"))</f>
        <v>&gt;#500</v>
      </c>
      <c r="H447" s="8">
        <v>17999</v>
      </c>
      <c r="I447" s="1">
        <v>0.28000000000000003</v>
      </c>
      <c r="J447">
        <v>4.0999999999999996</v>
      </c>
      <c r="K447" s="3">
        <v>18998</v>
      </c>
      <c r="L447" t="s">
        <v>12390</v>
      </c>
      <c r="M447" t="s">
        <v>2421</v>
      </c>
      <c r="N447" t="s">
        <v>2422</v>
      </c>
      <c r="O447" t="s">
        <v>2423</v>
      </c>
      <c r="P447" t="s">
        <v>2424</v>
      </c>
      <c r="Q447" t="s">
        <v>2425</v>
      </c>
      <c r="R447" t="s">
        <v>2905</v>
      </c>
      <c r="S447" t="s">
        <v>2906</v>
      </c>
      <c r="T447" t="str">
        <f>IF(Table1[[#This Row],[discount_percentage]]&gt;=0.5,"yes","no")</f>
        <v>no</v>
      </c>
      <c r="U447">
        <f>MROUND(Table1[[#This Row],[rating]],0.5)</f>
        <v>4</v>
      </c>
      <c r="V447" s="7">
        <f>Table1[[#This Row],[actual_price]]*Table1[[#This Row],[rating_count]]</f>
        <v>341945002</v>
      </c>
      <c r="W447" t="e" cm="1">
        <f t="array" ref="W447">IF(Table1[[#This Row],[actual_price]]&lt;200,"#200",if)</f>
        <v>#NAME?</v>
      </c>
      <c r="X447" t="str">
        <f>IF(Table1[[#This Row],[rating_count]]&lt;1000,"yes","no")</f>
        <v>no</v>
      </c>
      <c r="Y447" s="7">
        <f>K448*Table1[[#This Row],[rating_count]]</f>
        <v>625338168</v>
      </c>
    </row>
    <row r="448" spans="3:25" x14ac:dyDescent="0.25">
      <c r="C448" t="s">
        <v>2907</v>
      </c>
      <c r="D448" t="s">
        <v>11628</v>
      </c>
      <c r="E448" t="s">
        <v>17</v>
      </c>
      <c r="F448" s="8">
        <v>15490</v>
      </c>
      <c r="G448" s="8" t="str">
        <f>IF(Table1[[#This Row],[actual_price]]&lt;200,"#200",IF(H447&lt;=500,"#200-#500","&gt;#500"))</f>
        <v>&gt;#500</v>
      </c>
      <c r="H448" s="8">
        <v>20990</v>
      </c>
      <c r="I448" s="1">
        <v>0.26</v>
      </c>
      <c r="J448">
        <v>4.2</v>
      </c>
      <c r="K448" s="3">
        <v>32916</v>
      </c>
      <c r="L448" t="s">
        <v>12413</v>
      </c>
      <c r="M448" t="s">
        <v>2552</v>
      </c>
      <c r="N448" t="s">
        <v>2553</v>
      </c>
      <c r="O448" t="s">
        <v>2554</v>
      </c>
      <c r="P448" t="s">
        <v>2555</v>
      </c>
      <c r="Q448" t="s">
        <v>2556</v>
      </c>
      <c r="R448" t="s">
        <v>2908</v>
      </c>
      <c r="S448" t="s">
        <v>2909</v>
      </c>
      <c r="T448" t="str">
        <f>IF(Table1[[#This Row],[discount_percentage]]&gt;=0.5,"yes","no")</f>
        <v>no</v>
      </c>
      <c r="U448">
        <f>MROUND(Table1[[#This Row],[rating]],0.5)</f>
        <v>4</v>
      </c>
      <c r="V448" s="7">
        <f>Table1[[#This Row],[actual_price]]*Table1[[#This Row],[rating_count]]</f>
        <v>690906840</v>
      </c>
      <c r="W448" t="e" cm="1">
        <f t="array" ref="W448">IF(Table1[[#This Row],[actual_price]]&lt;200,"#200",if)</f>
        <v>#NAME?</v>
      </c>
      <c r="X448" t="str">
        <f>IF(Table1[[#This Row],[rating_count]]&lt;1000,"yes","no")</f>
        <v>no</v>
      </c>
      <c r="Y448" s="7">
        <f>K449*Table1[[#This Row],[rating_count]]</f>
        <v>875664348</v>
      </c>
    </row>
    <row r="449" spans="3:25" x14ac:dyDescent="0.25">
      <c r="C449" t="s">
        <v>2910</v>
      </c>
      <c r="D449" t="s">
        <v>2911</v>
      </c>
      <c r="E449" t="s">
        <v>17</v>
      </c>
      <c r="F449" s="8">
        <v>999</v>
      </c>
      <c r="G449" s="8" t="str">
        <f>IF(Table1[[#This Row],[actual_price]]&lt;200,"#200",IF(H448&lt;=500,"#200-#500","&gt;#500"))</f>
        <v>&gt;#500</v>
      </c>
      <c r="H449" s="8">
        <v>2899</v>
      </c>
      <c r="I449" s="1">
        <v>0.66</v>
      </c>
      <c r="J449">
        <v>4.5999999999999996</v>
      </c>
      <c r="K449" s="3">
        <v>26603</v>
      </c>
      <c r="L449" t="s">
        <v>2913</v>
      </c>
      <c r="M449" t="s">
        <v>2914</v>
      </c>
      <c r="N449" t="s">
        <v>2915</v>
      </c>
      <c r="O449" t="s">
        <v>2916</v>
      </c>
      <c r="P449" t="s">
        <v>2917</v>
      </c>
      <c r="Q449" t="s">
        <v>2918</v>
      </c>
      <c r="R449" t="s">
        <v>2919</v>
      </c>
      <c r="S449" t="s">
        <v>2920</v>
      </c>
      <c r="T449" t="str">
        <f>IF(Table1[[#This Row],[discount_percentage]]&gt;=0.5,"yes","no")</f>
        <v>yes</v>
      </c>
      <c r="U449">
        <f>MROUND(Table1[[#This Row],[rating]],0.5)</f>
        <v>4.5</v>
      </c>
      <c r="V449" s="7">
        <f>Table1[[#This Row],[actual_price]]*Table1[[#This Row],[rating_count]]</f>
        <v>77122097</v>
      </c>
      <c r="W449" t="e" cm="1">
        <f t="array" ref="W449">IF(Table1[[#This Row],[actual_price]]&lt;200,"#200",if)</f>
        <v>#NAME?</v>
      </c>
      <c r="X449" t="str">
        <f>IF(Table1[[#This Row],[rating_count]]&lt;1000,"yes","no")</f>
        <v>no</v>
      </c>
      <c r="Y449" s="7">
        <f>K450*Table1[[#This Row],[rating_count]]</f>
        <v>1807673850</v>
      </c>
    </row>
    <row r="450" spans="3:25" x14ac:dyDescent="0.25">
      <c r="C450" t="s">
        <v>2921</v>
      </c>
      <c r="D450" t="s">
        <v>11656</v>
      </c>
      <c r="E450" t="s">
        <v>17</v>
      </c>
      <c r="F450" s="8">
        <v>1599</v>
      </c>
      <c r="G450" s="8" t="str">
        <f>IF(Table1[[#This Row],[actual_price]]&lt;200,"#200",IF(H449&lt;=500,"#200-#500","&gt;#500"))</f>
        <v>&gt;#500</v>
      </c>
      <c r="H450" s="8">
        <v>4999</v>
      </c>
      <c r="I450" s="1">
        <v>0.68</v>
      </c>
      <c r="J450">
        <v>4</v>
      </c>
      <c r="K450" s="3">
        <v>67950</v>
      </c>
      <c r="L450" t="s">
        <v>12414</v>
      </c>
      <c r="M450" t="s">
        <v>2922</v>
      </c>
      <c r="N450" t="s">
        <v>2923</v>
      </c>
      <c r="O450" t="s">
        <v>2924</v>
      </c>
      <c r="P450" t="s">
        <v>2925</v>
      </c>
      <c r="Q450" t="s">
        <v>2926</v>
      </c>
      <c r="R450" t="s">
        <v>2927</v>
      </c>
      <c r="S450" t="s">
        <v>2928</v>
      </c>
      <c r="T450" t="str">
        <f>IF(Table1[[#This Row],[discount_percentage]]&gt;=0.5,"yes","no")</f>
        <v>yes</v>
      </c>
      <c r="U450">
        <f>MROUND(Table1[[#This Row],[rating]],0.5)</f>
        <v>4</v>
      </c>
      <c r="V450" s="7">
        <f>Table1[[#This Row],[actual_price]]*Table1[[#This Row],[rating_count]]</f>
        <v>339682050</v>
      </c>
      <c r="W450" t="e" cm="1">
        <f t="array" ref="W450">IF(Table1[[#This Row],[actual_price]]&lt;200,"#200",if)</f>
        <v>#NAME?</v>
      </c>
      <c r="X450" t="str">
        <f>IF(Table1[[#This Row],[rating_count]]&lt;1000,"yes","no")</f>
        <v>no</v>
      </c>
      <c r="Y450" s="7">
        <f>K451*Table1[[#This Row],[rating_count]]</f>
        <v>8718732450</v>
      </c>
    </row>
    <row r="451" spans="3:25" x14ac:dyDescent="0.25">
      <c r="C451" t="s">
        <v>2929</v>
      </c>
      <c r="D451" t="s">
        <v>2930</v>
      </c>
      <c r="E451" t="s">
        <v>17</v>
      </c>
      <c r="F451" s="8">
        <v>1324</v>
      </c>
      <c r="G451" s="8" t="str">
        <f>IF(Table1[[#This Row],[actual_price]]&lt;200,"#200",IF(H450&lt;=500,"#200-#500","&gt;#500"))</f>
        <v>&gt;#500</v>
      </c>
      <c r="H451" s="8">
        <v>1699</v>
      </c>
      <c r="I451" s="1">
        <v>0.22</v>
      </c>
      <c r="J451">
        <v>4</v>
      </c>
      <c r="K451" s="3">
        <v>128311</v>
      </c>
      <c r="L451" t="s">
        <v>2892</v>
      </c>
      <c r="M451" t="s">
        <v>2294</v>
      </c>
      <c r="N451" t="s">
        <v>2295</v>
      </c>
      <c r="O451" t="s">
        <v>2296</v>
      </c>
      <c r="P451" t="s">
        <v>2297</v>
      </c>
      <c r="Q451" t="s">
        <v>2298</v>
      </c>
      <c r="R451" t="s">
        <v>2299</v>
      </c>
      <c r="S451" t="s">
        <v>2931</v>
      </c>
      <c r="T451" t="str">
        <f>IF(Table1[[#This Row],[discount_percentage]]&gt;=0.5,"yes","no")</f>
        <v>no</v>
      </c>
      <c r="U451">
        <f>MROUND(Table1[[#This Row],[rating]],0.5)</f>
        <v>4</v>
      </c>
      <c r="V451" s="7">
        <f>Table1[[#This Row],[actual_price]]*Table1[[#This Row],[rating_count]]</f>
        <v>218000389</v>
      </c>
      <c r="W451" t="e" cm="1">
        <f t="array" ref="W451">IF(Table1[[#This Row],[actual_price]]&lt;200,"#200",if)</f>
        <v>#NAME?</v>
      </c>
      <c r="X451" t="str">
        <f>IF(Table1[[#This Row],[rating_count]]&lt;1000,"yes","no")</f>
        <v>no</v>
      </c>
      <c r="Y451" s="7">
        <f>K452*Table1[[#This Row],[rating_count]]</f>
        <v>1218826189</v>
      </c>
    </row>
    <row r="452" spans="3:25" x14ac:dyDescent="0.25">
      <c r="C452" t="s">
        <v>2932</v>
      </c>
      <c r="D452" t="s">
        <v>11657</v>
      </c>
      <c r="E452" t="s">
        <v>17</v>
      </c>
      <c r="F452" s="8">
        <v>20999</v>
      </c>
      <c r="G452" s="8" t="str">
        <f>IF(Table1[[#This Row],[actual_price]]&lt;200,"#200",IF(H451&lt;=500,"#200-#500","&gt;#500"))</f>
        <v>&gt;#500</v>
      </c>
      <c r="H452" s="8">
        <v>29990</v>
      </c>
      <c r="I452" s="1">
        <v>0.3</v>
      </c>
      <c r="J452">
        <v>4.3</v>
      </c>
      <c r="K452" s="3">
        <v>9499</v>
      </c>
      <c r="L452" t="s">
        <v>2933</v>
      </c>
      <c r="M452" t="s">
        <v>2934</v>
      </c>
      <c r="N452" t="s">
        <v>2935</v>
      </c>
      <c r="O452" t="s">
        <v>2936</v>
      </c>
      <c r="P452" t="s">
        <v>2937</v>
      </c>
      <c r="Q452" t="s">
        <v>2938</v>
      </c>
      <c r="R452" t="s">
        <v>2939</v>
      </c>
      <c r="S452" t="s">
        <v>2940</v>
      </c>
      <c r="T452" t="str">
        <f>IF(Table1[[#This Row],[discount_percentage]]&gt;=0.5,"yes","no")</f>
        <v>no</v>
      </c>
      <c r="U452">
        <f>MROUND(Table1[[#This Row],[rating]],0.5)</f>
        <v>4.5</v>
      </c>
      <c r="V452" s="7">
        <f>Table1[[#This Row],[actual_price]]*Table1[[#This Row],[rating_count]]</f>
        <v>284875010</v>
      </c>
      <c r="W452" t="e" cm="1">
        <f t="array" ref="W452">IF(Table1[[#This Row],[actual_price]]&lt;200,"#200",if)</f>
        <v>#NAME?</v>
      </c>
      <c r="X452" t="str">
        <f>IF(Table1[[#This Row],[rating_count]]&lt;1000,"yes","no")</f>
        <v>no</v>
      </c>
      <c r="Y452" s="7">
        <f>K453*Table1[[#This Row],[rating_count]]</f>
        <v>16879723</v>
      </c>
    </row>
    <row r="453" spans="3:25" x14ac:dyDescent="0.25">
      <c r="C453" t="s">
        <v>2941</v>
      </c>
      <c r="D453" t="s">
        <v>2942</v>
      </c>
      <c r="E453" t="s">
        <v>17</v>
      </c>
      <c r="F453" s="8">
        <v>999</v>
      </c>
      <c r="G453" s="8" t="str">
        <f>IF(Table1[[#This Row],[actual_price]]&lt;200,"#200",IF(H452&lt;=500,"#200-#500","&gt;#500"))</f>
        <v>&gt;#500</v>
      </c>
      <c r="H453" s="8">
        <v>1999</v>
      </c>
      <c r="I453" s="1">
        <v>0.5</v>
      </c>
      <c r="J453">
        <v>4.3</v>
      </c>
      <c r="K453" s="3">
        <v>1777</v>
      </c>
      <c r="L453" t="s">
        <v>2943</v>
      </c>
      <c r="M453" t="s">
        <v>2944</v>
      </c>
      <c r="N453" t="s">
        <v>2945</v>
      </c>
      <c r="O453" t="s">
        <v>2946</v>
      </c>
      <c r="P453" t="s">
        <v>2947</v>
      </c>
      <c r="Q453" t="s">
        <v>2948</v>
      </c>
      <c r="R453" t="s">
        <v>2949</v>
      </c>
      <c r="S453" t="s">
        <v>2950</v>
      </c>
      <c r="T453" t="str">
        <f>IF(Table1[[#This Row],[discount_percentage]]&gt;=0.5,"yes","no")</f>
        <v>yes</v>
      </c>
      <c r="U453">
        <f>MROUND(Table1[[#This Row],[rating]],0.5)</f>
        <v>4.5</v>
      </c>
      <c r="V453" s="7">
        <f>Table1[[#This Row],[actual_price]]*Table1[[#This Row],[rating_count]]</f>
        <v>3552223</v>
      </c>
      <c r="W453" t="e" cm="1">
        <f t="array" ref="W453">IF(Table1[[#This Row],[actual_price]]&lt;200,"#200",if)</f>
        <v>#NAME?</v>
      </c>
      <c r="X453" t="str">
        <f>IF(Table1[[#This Row],[rating_count]]&lt;1000,"yes","no")</f>
        <v>no</v>
      </c>
      <c r="Y453" s="7">
        <f>K454*Table1[[#This Row],[rating_count]]</f>
        <v>103965162</v>
      </c>
    </row>
    <row r="454" spans="3:25" x14ac:dyDescent="0.25">
      <c r="C454" t="s">
        <v>2951</v>
      </c>
      <c r="D454" t="s">
        <v>11658</v>
      </c>
      <c r="E454" t="s">
        <v>17</v>
      </c>
      <c r="F454" s="8">
        <v>12490</v>
      </c>
      <c r="G454" s="8" t="str">
        <f>IF(Table1[[#This Row],[actual_price]]&lt;200,"#200",IF(H453&lt;=500,"#200-#500","&gt;#500"))</f>
        <v>&gt;#500</v>
      </c>
      <c r="H454" s="8">
        <v>15990</v>
      </c>
      <c r="I454" s="1">
        <v>0.22</v>
      </c>
      <c r="J454">
        <v>4.2</v>
      </c>
      <c r="K454" s="3">
        <v>58506</v>
      </c>
      <c r="L454" t="s">
        <v>12415</v>
      </c>
      <c r="M454" t="s">
        <v>2952</v>
      </c>
      <c r="N454" t="s">
        <v>2953</v>
      </c>
      <c r="O454" t="s">
        <v>2954</v>
      </c>
      <c r="P454" t="s">
        <v>2955</v>
      </c>
      <c r="Q454" t="s">
        <v>2956</v>
      </c>
      <c r="R454" t="s">
        <v>2957</v>
      </c>
      <c r="S454" t="s">
        <v>2958</v>
      </c>
      <c r="T454" t="str">
        <f>IF(Table1[[#This Row],[discount_percentage]]&gt;=0.5,"yes","no")</f>
        <v>no</v>
      </c>
      <c r="U454">
        <f>MROUND(Table1[[#This Row],[rating]],0.5)</f>
        <v>4</v>
      </c>
      <c r="V454" s="7">
        <f>Table1[[#This Row],[actual_price]]*Table1[[#This Row],[rating_count]]</f>
        <v>935510940</v>
      </c>
      <c r="W454" t="e" cm="1">
        <f t="array" ref="W454">IF(Table1[[#This Row],[actual_price]]&lt;200,"#200",if)</f>
        <v>#NAME?</v>
      </c>
      <c r="X454" t="str">
        <f>IF(Table1[[#This Row],[rating_count]]&lt;1000,"yes","no")</f>
        <v>no</v>
      </c>
      <c r="Y454" s="7">
        <f>K455*Table1[[#This Row],[rating_count]]</f>
        <v>1249103100</v>
      </c>
    </row>
    <row r="455" spans="3:25" x14ac:dyDescent="0.25">
      <c r="C455" t="s">
        <v>2959</v>
      </c>
      <c r="D455" t="s">
        <v>11621</v>
      </c>
      <c r="E455" t="s">
        <v>17</v>
      </c>
      <c r="F455" s="8">
        <v>17999</v>
      </c>
      <c r="G455" s="8" t="str">
        <f>IF(Table1[[#This Row],[actual_price]]&lt;200,"#200",IF(H454&lt;=500,"#200-#500","&gt;#500"))</f>
        <v>&gt;#500</v>
      </c>
      <c r="H455" s="8">
        <v>21990</v>
      </c>
      <c r="I455" s="1">
        <v>0.18</v>
      </c>
      <c r="J455">
        <v>4</v>
      </c>
      <c r="K455" s="3">
        <v>21350</v>
      </c>
      <c r="L455" t="s">
        <v>12416</v>
      </c>
      <c r="M455" t="s">
        <v>2443</v>
      </c>
      <c r="N455" t="s">
        <v>2444</v>
      </c>
      <c r="O455" t="s">
        <v>2445</v>
      </c>
      <c r="P455" t="s">
        <v>2446</v>
      </c>
      <c r="Q455" t="s">
        <v>2447</v>
      </c>
      <c r="R455" t="s">
        <v>2448</v>
      </c>
      <c r="S455" t="s">
        <v>2960</v>
      </c>
      <c r="T455" t="str">
        <f>IF(Table1[[#This Row],[discount_percentage]]&gt;=0.5,"yes","no")</f>
        <v>no</v>
      </c>
      <c r="U455">
        <f>MROUND(Table1[[#This Row],[rating]],0.5)</f>
        <v>4</v>
      </c>
      <c r="V455" s="7">
        <f>Table1[[#This Row],[actual_price]]*Table1[[#This Row],[rating_count]]</f>
        <v>469486500</v>
      </c>
      <c r="W455" t="e" cm="1">
        <f t="array" ref="W455">IF(Table1[[#This Row],[actual_price]]&lt;200,"#200",if)</f>
        <v>#NAME?</v>
      </c>
      <c r="X455" t="str">
        <f>IF(Table1[[#This Row],[rating_count]]&lt;1000,"yes","no")</f>
        <v>no</v>
      </c>
      <c r="Y455" s="7">
        <f>K456*Table1[[#This Row],[rating_count]]</f>
        <v>48315050</v>
      </c>
    </row>
    <row r="456" spans="3:25" x14ac:dyDescent="0.25">
      <c r="C456" t="s">
        <v>118</v>
      </c>
      <c r="D456" t="s">
        <v>119</v>
      </c>
      <c r="E456" t="s">
        <v>17</v>
      </c>
      <c r="F456" s="8">
        <v>350</v>
      </c>
      <c r="G456" s="8" t="str">
        <f>IF(Table1[[#This Row],[actual_price]]&lt;200,"#200",IF(H455&lt;=500,"#200-#500","&gt;#500"))</f>
        <v>&gt;#500</v>
      </c>
      <c r="H456" s="8">
        <v>899</v>
      </c>
      <c r="I456" s="1">
        <v>0.61</v>
      </c>
      <c r="J456">
        <v>4.2</v>
      </c>
      <c r="K456" s="3">
        <v>2263</v>
      </c>
      <c r="L456" t="s">
        <v>120</v>
      </c>
      <c r="M456" t="s">
        <v>121</v>
      </c>
      <c r="N456" t="s">
        <v>122</v>
      </c>
      <c r="O456" t="s">
        <v>123</v>
      </c>
      <c r="P456" t="s">
        <v>124</v>
      </c>
      <c r="Q456" t="s">
        <v>125</v>
      </c>
      <c r="R456" t="s">
        <v>2961</v>
      </c>
      <c r="S456" t="s">
        <v>2962</v>
      </c>
      <c r="T456" t="str">
        <f>IF(Table1[[#This Row],[discount_percentage]]&gt;=0.5,"yes","no")</f>
        <v>yes</v>
      </c>
      <c r="U456">
        <f>MROUND(Table1[[#This Row],[rating]],0.5)</f>
        <v>4</v>
      </c>
      <c r="V456" s="7">
        <f>Table1[[#This Row],[actual_price]]*Table1[[#This Row],[rating_count]]</f>
        <v>2034437</v>
      </c>
      <c r="W456" t="e" cm="1">
        <f t="array" ref="W456">IF(Table1[[#This Row],[actual_price]]&lt;200,"#200",if)</f>
        <v>#NAME?</v>
      </c>
      <c r="X456" t="str">
        <f>IF(Table1[[#This Row],[rating_count]]&lt;1000,"yes","no")</f>
        <v>no</v>
      </c>
      <c r="Y456" s="7">
        <f>K457*Table1[[#This Row],[rating_count]]</f>
        <v>21222414</v>
      </c>
    </row>
    <row r="457" spans="3:25" x14ac:dyDescent="0.25">
      <c r="C457" t="s">
        <v>2963</v>
      </c>
      <c r="D457" t="s">
        <v>2964</v>
      </c>
      <c r="E457" t="s">
        <v>17</v>
      </c>
      <c r="F457" s="8">
        <v>1399</v>
      </c>
      <c r="G457" s="8" t="str">
        <f>IF(Table1[[#This Row],[actual_price]]&lt;200,"#200",IF(H456&lt;=500,"#200-#500","&gt;#500"))</f>
        <v>&gt;#500</v>
      </c>
      <c r="H457" s="8">
        <v>1630</v>
      </c>
      <c r="I457" s="1">
        <v>0.14000000000000001</v>
      </c>
      <c r="J457">
        <v>4</v>
      </c>
      <c r="K457" s="3">
        <v>9378</v>
      </c>
      <c r="L457" t="s">
        <v>2965</v>
      </c>
      <c r="M457" t="s">
        <v>2966</v>
      </c>
      <c r="N457" t="s">
        <v>2967</v>
      </c>
      <c r="O457" t="s">
        <v>2968</v>
      </c>
      <c r="P457" t="s">
        <v>2969</v>
      </c>
      <c r="Q457" t="s">
        <v>2970</v>
      </c>
      <c r="R457" t="s">
        <v>2971</v>
      </c>
      <c r="S457" t="s">
        <v>2972</v>
      </c>
      <c r="T457" t="str">
        <f>IF(Table1[[#This Row],[discount_percentage]]&gt;=0.5,"yes","no")</f>
        <v>no</v>
      </c>
      <c r="U457">
        <f>MROUND(Table1[[#This Row],[rating]],0.5)</f>
        <v>4</v>
      </c>
      <c r="V457" s="7">
        <f>Table1[[#This Row],[actual_price]]*Table1[[#This Row],[rating_count]]</f>
        <v>15286140</v>
      </c>
      <c r="W457" t="e" cm="1">
        <f t="array" ref="W457">IF(Table1[[#This Row],[actual_price]]&lt;200,"#200",if)</f>
        <v>#NAME?</v>
      </c>
      <c r="X457" t="str">
        <f>IF(Table1[[#This Row],[rating_count]]&lt;1000,"yes","no")</f>
        <v>no</v>
      </c>
      <c r="Y457" s="7">
        <f>K458*Table1[[#This Row],[rating_count]]</f>
        <v>44714304</v>
      </c>
    </row>
    <row r="458" spans="3:25" x14ac:dyDescent="0.25">
      <c r="C458" t="s">
        <v>128</v>
      </c>
      <c r="D458" t="s">
        <v>11361</v>
      </c>
      <c r="E458" t="s">
        <v>17</v>
      </c>
      <c r="F458" s="8">
        <v>159</v>
      </c>
      <c r="G458" s="8" t="str">
        <f>IF(Table1[[#This Row],[actual_price]]&lt;200,"#200",IF(H457&lt;=500,"#200-#500","&gt;#500"))</f>
        <v>&gt;#500</v>
      </c>
      <c r="H458" s="8">
        <v>399</v>
      </c>
      <c r="I458" s="1">
        <v>0.6</v>
      </c>
      <c r="J458">
        <v>4.0999999999999996</v>
      </c>
      <c r="K458" s="3">
        <v>4768</v>
      </c>
      <c r="L458" t="s">
        <v>53</v>
      </c>
      <c r="M458" t="s">
        <v>129</v>
      </c>
      <c r="N458" t="s">
        <v>130</v>
      </c>
      <c r="O458" t="s">
        <v>131</v>
      </c>
      <c r="P458" t="s">
        <v>132</v>
      </c>
      <c r="Q458" t="s">
        <v>133</v>
      </c>
      <c r="R458" t="s">
        <v>2973</v>
      </c>
      <c r="S458" t="s">
        <v>2974</v>
      </c>
      <c r="T458" t="str">
        <f>IF(Table1[[#This Row],[discount_percentage]]&gt;=0.5,"yes","no")</f>
        <v>yes</v>
      </c>
      <c r="U458">
        <f>MROUND(Table1[[#This Row],[rating]],0.5)</f>
        <v>4</v>
      </c>
      <c r="V458" s="7">
        <f>Table1[[#This Row],[actual_price]]*Table1[[#This Row],[rating_count]]</f>
        <v>1902432</v>
      </c>
      <c r="W458" t="e" cm="1">
        <f t="array" ref="W458">IF(Table1[[#This Row],[actual_price]]&lt;200,"#200",if)</f>
        <v>#NAME?</v>
      </c>
      <c r="X458" t="str">
        <f>IF(Table1[[#This Row],[rating_count]]&lt;1000,"yes","no")</f>
        <v>no</v>
      </c>
      <c r="Y458" s="7">
        <f>K459*Table1[[#This Row],[rating_count]]</f>
        <v>103923328</v>
      </c>
    </row>
    <row r="459" spans="3:25" x14ac:dyDescent="0.25">
      <c r="C459" t="s">
        <v>2975</v>
      </c>
      <c r="D459" t="s">
        <v>11659</v>
      </c>
      <c r="E459" t="s">
        <v>17</v>
      </c>
      <c r="F459" s="8">
        <v>1499</v>
      </c>
      <c r="G459" s="8" t="str">
        <f>IF(Table1[[#This Row],[actual_price]]&lt;200,"#200",IF(H458&lt;=500,"#200-#500","&gt;#500"))</f>
        <v>#200-#500</v>
      </c>
      <c r="H459" s="8">
        <v>6990</v>
      </c>
      <c r="I459" s="1">
        <v>0.79</v>
      </c>
      <c r="J459">
        <v>3.9</v>
      </c>
      <c r="K459" s="3">
        <v>21796</v>
      </c>
      <c r="L459" t="s">
        <v>2302</v>
      </c>
      <c r="M459" t="s">
        <v>2303</v>
      </c>
      <c r="N459" t="s">
        <v>2304</v>
      </c>
      <c r="O459" t="s">
        <v>2305</v>
      </c>
      <c r="P459" t="s">
        <v>2306</v>
      </c>
      <c r="Q459" t="s">
        <v>2307</v>
      </c>
      <c r="R459" t="s">
        <v>2976</v>
      </c>
      <c r="S459" t="s">
        <v>2977</v>
      </c>
      <c r="T459" t="str">
        <f>IF(Table1[[#This Row],[discount_percentage]]&gt;=0.5,"yes","no")</f>
        <v>yes</v>
      </c>
      <c r="U459">
        <f>MROUND(Table1[[#This Row],[rating]],0.5)</f>
        <v>4</v>
      </c>
      <c r="V459" s="7">
        <f>Table1[[#This Row],[actual_price]]*Table1[[#This Row],[rating_count]]</f>
        <v>152354040</v>
      </c>
      <c r="W459" t="e" cm="1">
        <f t="array" ref="W459">IF(Table1[[#This Row],[actual_price]]&lt;200,"#200",if)</f>
        <v>#NAME?</v>
      </c>
      <c r="X459" t="str">
        <f>IF(Table1[[#This Row],[rating_count]]&lt;1000,"yes","no")</f>
        <v>no</v>
      </c>
      <c r="Y459" s="7">
        <f>K460*Table1[[#This Row],[rating_count]]</f>
        <v>388688068</v>
      </c>
    </row>
    <row r="460" spans="3:25" x14ac:dyDescent="0.25">
      <c r="C460" t="s">
        <v>2978</v>
      </c>
      <c r="D460" t="s">
        <v>11660</v>
      </c>
      <c r="E460" t="s">
        <v>17</v>
      </c>
      <c r="F460" s="8">
        <v>1999</v>
      </c>
      <c r="G460" s="8" t="str">
        <f>IF(Table1[[#This Row],[actual_price]]&lt;200,"#200",IF(H459&lt;=500,"#200-#500","&gt;#500"))</f>
        <v>&gt;#500</v>
      </c>
      <c r="H460" s="8">
        <v>7990</v>
      </c>
      <c r="I460" s="1">
        <v>0.75</v>
      </c>
      <c r="J460">
        <v>3.8</v>
      </c>
      <c r="K460" s="3">
        <v>17833</v>
      </c>
      <c r="L460" t="s">
        <v>2232</v>
      </c>
      <c r="M460" t="s">
        <v>2233</v>
      </c>
      <c r="N460" t="s">
        <v>2234</v>
      </c>
      <c r="O460" t="s">
        <v>2235</v>
      </c>
      <c r="P460" t="s">
        <v>2236</v>
      </c>
      <c r="Q460" t="s">
        <v>2237</v>
      </c>
      <c r="R460" t="s">
        <v>2979</v>
      </c>
      <c r="S460" t="s">
        <v>2980</v>
      </c>
      <c r="T460" t="str">
        <f>IF(Table1[[#This Row],[discount_percentage]]&gt;=0.5,"yes","no")</f>
        <v>yes</v>
      </c>
      <c r="U460">
        <f>MROUND(Table1[[#This Row],[rating]],0.5)</f>
        <v>4</v>
      </c>
      <c r="V460" s="7">
        <f>Table1[[#This Row],[actual_price]]*Table1[[#This Row],[rating_count]]</f>
        <v>142485670</v>
      </c>
      <c r="W460" t="e" cm="1">
        <f t="array" ref="W460">IF(Table1[[#This Row],[actual_price]]&lt;200,"#200",if)</f>
        <v>#NAME?</v>
      </c>
      <c r="X460" t="str">
        <f>IF(Table1[[#This Row],[rating_count]]&lt;1000,"yes","no")</f>
        <v>no</v>
      </c>
      <c r="Y460" s="7">
        <f>K461*Table1[[#This Row],[rating_count]]</f>
        <v>138722907</v>
      </c>
    </row>
    <row r="461" spans="3:25" x14ac:dyDescent="0.25">
      <c r="C461" t="s">
        <v>2981</v>
      </c>
      <c r="D461" t="s">
        <v>11661</v>
      </c>
      <c r="E461" t="s">
        <v>17</v>
      </c>
      <c r="F461" s="8">
        <v>999</v>
      </c>
      <c r="G461" s="8" t="str">
        <f>IF(Table1[[#This Row],[actual_price]]&lt;200,"#200",IF(H460&lt;=500,"#200-#500","&gt;#500"))</f>
        <v>&gt;#500</v>
      </c>
      <c r="H461" s="8">
        <v>2899</v>
      </c>
      <c r="I461" s="1">
        <v>0.66</v>
      </c>
      <c r="J461">
        <v>4.7</v>
      </c>
      <c r="K461" s="3">
        <v>7779</v>
      </c>
      <c r="L461" t="s">
        <v>2982</v>
      </c>
      <c r="M461" t="s">
        <v>2983</v>
      </c>
      <c r="N461" t="s">
        <v>2984</v>
      </c>
      <c r="O461" t="s">
        <v>2985</v>
      </c>
      <c r="P461" t="s">
        <v>2986</v>
      </c>
      <c r="Q461" t="s">
        <v>2987</v>
      </c>
      <c r="R461" t="s">
        <v>2988</v>
      </c>
      <c r="S461" t="s">
        <v>2989</v>
      </c>
      <c r="T461" t="str">
        <f>IF(Table1[[#This Row],[discount_percentage]]&gt;=0.5,"yes","no")</f>
        <v>yes</v>
      </c>
      <c r="U461">
        <f>MROUND(Table1[[#This Row],[rating]],0.5)</f>
        <v>4.5</v>
      </c>
      <c r="V461" s="7">
        <f>Table1[[#This Row],[actual_price]]*Table1[[#This Row],[rating_count]]</f>
        <v>22551321</v>
      </c>
      <c r="W461" t="e" cm="1">
        <f t="array" ref="W461">IF(Table1[[#This Row],[actual_price]]&lt;200,"#200",if)</f>
        <v>#NAME?</v>
      </c>
      <c r="X461" t="str">
        <f>IF(Table1[[#This Row],[rating_count]]&lt;1000,"yes","no")</f>
        <v>no</v>
      </c>
      <c r="Y461" s="7">
        <f>K462*Table1[[#This Row],[rating_count]]</f>
        <v>133246491</v>
      </c>
    </row>
    <row r="462" spans="3:25" x14ac:dyDescent="0.25">
      <c r="C462" t="s">
        <v>2990</v>
      </c>
      <c r="D462" t="s">
        <v>2991</v>
      </c>
      <c r="E462" t="s">
        <v>17</v>
      </c>
      <c r="F462" s="8">
        <v>2099</v>
      </c>
      <c r="G462" s="8" t="str">
        <f>IF(Table1[[#This Row],[actual_price]]&lt;200,"#200",IF(H461&lt;=500,"#200-#500","&gt;#500"))</f>
        <v>&gt;#500</v>
      </c>
      <c r="H462" s="8">
        <v>5999</v>
      </c>
      <c r="I462" s="1">
        <v>0.65</v>
      </c>
      <c r="J462">
        <v>4.3</v>
      </c>
      <c r="K462" s="3">
        <v>17129</v>
      </c>
      <c r="L462" t="s">
        <v>12417</v>
      </c>
      <c r="M462" t="s">
        <v>2993</v>
      </c>
      <c r="N462" t="s">
        <v>2994</v>
      </c>
      <c r="O462" t="s">
        <v>2995</v>
      </c>
      <c r="P462" t="s">
        <v>2996</v>
      </c>
      <c r="Q462" t="s">
        <v>2997</v>
      </c>
      <c r="R462" t="s">
        <v>2998</v>
      </c>
      <c r="S462" t="s">
        <v>2999</v>
      </c>
      <c r="T462" t="str">
        <f>IF(Table1[[#This Row],[discount_percentage]]&gt;=0.5,"yes","no")</f>
        <v>yes</v>
      </c>
      <c r="U462">
        <f>MROUND(Table1[[#This Row],[rating]],0.5)</f>
        <v>4.5</v>
      </c>
      <c r="V462" s="7">
        <f>Table1[[#This Row],[actual_price]]*Table1[[#This Row],[rating_count]]</f>
        <v>102756871</v>
      </c>
      <c r="W462" t="e" cm="1">
        <f t="array" ref="W462">IF(Table1[[#This Row],[actual_price]]&lt;200,"#200",if)</f>
        <v>#NAME?</v>
      </c>
      <c r="X462" t="str">
        <f>IF(Table1[[#This Row],[rating_count]]&lt;1000,"yes","no")</f>
        <v>no</v>
      </c>
      <c r="Y462" s="7">
        <f>K463*Table1[[#This Row],[rating_count]]</f>
        <v>85114001</v>
      </c>
    </row>
    <row r="463" spans="3:25" x14ac:dyDescent="0.25">
      <c r="C463" t="s">
        <v>3000</v>
      </c>
      <c r="D463" t="s">
        <v>11662</v>
      </c>
      <c r="E463" t="s">
        <v>17</v>
      </c>
      <c r="F463" s="8">
        <v>337</v>
      </c>
      <c r="G463" s="8" t="str">
        <f>IF(Table1[[#This Row],[actual_price]]&lt;200,"#200",IF(H462&lt;=500,"#200-#500","&gt;#500"))</f>
        <v>&gt;#500</v>
      </c>
      <c r="H463" s="8">
        <v>699</v>
      </c>
      <c r="I463" s="1">
        <v>0.52</v>
      </c>
      <c r="J463">
        <v>4.2</v>
      </c>
      <c r="K463" s="3">
        <v>4969</v>
      </c>
      <c r="L463" t="s">
        <v>3001</v>
      </c>
      <c r="M463" t="s">
        <v>3002</v>
      </c>
      <c r="N463" t="s">
        <v>3003</v>
      </c>
      <c r="O463" t="s">
        <v>3004</v>
      </c>
      <c r="P463" t="s">
        <v>3005</v>
      </c>
      <c r="Q463" t="s">
        <v>3006</v>
      </c>
      <c r="R463" t="s">
        <v>3007</v>
      </c>
      <c r="S463" t="s">
        <v>3008</v>
      </c>
      <c r="T463" t="str">
        <f>IF(Table1[[#This Row],[discount_percentage]]&gt;=0.5,"yes","no")</f>
        <v>yes</v>
      </c>
      <c r="U463">
        <f>MROUND(Table1[[#This Row],[rating]],0.5)</f>
        <v>4</v>
      </c>
      <c r="V463" s="7">
        <f>Table1[[#This Row],[actual_price]]*Table1[[#This Row],[rating_count]]</f>
        <v>3473331</v>
      </c>
      <c r="W463" t="e" cm="1">
        <f t="array" ref="W463">IF(Table1[[#This Row],[actual_price]]&lt;200,"#200",if)</f>
        <v>#NAME?</v>
      </c>
      <c r="X463" t="str">
        <f>IF(Table1[[#This Row],[rating_count]]&lt;1000,"yes","no")</f>
        <v>no</v>
      </c>
      <c r="Y463" s="7">
        <f>K464*Table1[[#This Row],[rating_count]]</f>
        <v>765226</v>
      </c>
    </row>
    <row r="464" spans="3:25" x14ac:dyDescent="0.25">
      <c r="C464" t="s">
        <v>3009</v>
      </c>
      <c r="D464" t="s">
        <v>11663</v>
      </c>
      <c r="E464" t="s">
        <v>17</v>
      </c>
      <c r="F464" s="8">
        <v>2999</v>
      </c>
      <c r="G464" s="8" t="str">
        <f>IF(Table1[[#This Row],[actual_price]]&lt;200,"#200",IF(H463&lt;=500,"#200-#500","&gt;#500"))</f>
        <v>&gt;#500</v>
      </c>
      <c r="H464" s="8">
        <v>7990</v>
      </c>
      <c r="I464" s="1">
        <v>0.62</v>
      </c>
      <c r="J464">
        <v>4.0999999999999996</v>
      </c>
      <c r="K464" s="3">
        <v>154</v>
      </c>
      <c r="L464" t="s">
        <v>3010</v>
      </c>
      <c r="M464" t="s">
        <v>3011</v>
      </c>
      <c r="N464" t="s">
        <v>3012</v>
      </c>
      <c r="O464" t="s">
        <v>3013</v>
      </c>
      <c r="P464" t="s">
        <v>11316</v>
      </c>
      <c r="Q464" t="s">
        <v>3014</v>
      </c>
      <c r="R464" t="s">
        <v>3015</v>
      </c>
      <c r="S464" t="s">
        <v>3016</v>
      </c>
      <c r="T464" t="str">
        <f>IF(Table1[[#This Row],[discount_percentage]]&gt;=0.5,"yes","no")</f>
        <v>yes</v>
      </c>
      <c r="U464">
        <f>MROUND(Table1[[#This Row],[rating]],0.5)</f>
        <v>4</v>
      </c>
      <c r="V464" s="7">
        <f>Table1[[#This Row],[actual_price]]*Table1[[#This Row],[rating_count]]</f>
        <v>1230460</v>
      </c>
      <c r="W464" t="e" cm="1">
        <f t="array" ref="W464">IF(Table1[[#This Row],[actual_price]]&lt;200,"#200",if)</f>
        <v>#NAME?</v>
      </c>
      <c r="X464" t="str">
        <f>IF(Table1[[#This Row],[rating_count]]&lt;1000,"yes","no")</f>
        <v>yes</v>
      </c>
      <c r="Y464" s="7">
        <f>K465*Table1[[#This Row],[rating_count]]</f>
        <v>679910</v>
      </c>
    </row>
    <row r="465" spans="3:25" x14ac:dyDescent="0.25">
      <c r="C465" t="s">
        <v>3017</v>
      </c>
      <c r="D465" t="s">
        <v>11664</v>
      </c>
      <c r="E465" t="s">
        <v>17</v>
      </c>
      <c r="F465" s="8">
        <v>1299</v>
      </c>
      <c r="G465" s="8" t="str">
        <f>IF(Table1[[#This Row],[actual_price]]&lt;200,"#200",IF(H464&lt;=500,"#200-#500","&gt;#500"))</f>
        <v>&gt;#500</v>
      </c>
      <c r="H465" s="8">
        <v>5999</v>
      </c>
      <c r="I465" s="1">
        <v>0.78</v>
      </c>
      <c r="J465">
        <v>3.3</v>
      </c>
      <c r="K465" s="3">
        <v>4415</v>
      </c>
      <c r="L465" t="s">
        <v>3018</v>
      </c>
      <c r="M465" t="s">
        <v>3019</v>
      </c>
      <c r="N465" t="s">
        <v>3020</v>
      </c>
      <c r="O465" t="s">
        <v>3021</v>
      </c>
      <c r="P465" t="s">
        <v>3022</v>
      </c>
      <c r="Q465" t="s">
        <v>3023</v>
      </c>
      <c r="R465" t="s">
        <v>3024</v>
      </c>
      <c r="S465" t="s">
        <v>3025</v>
      </c>
      <c r="T465" t="str">
        <f>IF(Table1[[#This Row],[discount_percentage]]&gt;=0.5,"yes","no")</f>
        <v>yes</v>
      </c>
      <c r="U465">
        <f>MROUND(Table1[[#This Row],[rating]],0.5)</f>
        <v>3.5</v>
      </c>
      <c r="V465" s="7">
        <f>Table1[[#This Row],[actual_price]]*Table1[[#This Row],[rating_count]]</f>
        <v>26485585</v>
      </c>
      <c r="W465" t="e" cm="1">
        <f t="array" ref="W465">IF(Table1[[#This Row],[actual_price]]&lt;200,"#200",if)</f>
        <v>#NAME?</v>
      </c>
      <c r="X465" t="str">
        <f>IF(Table1[[#This Row],[rating_count]]&lt;1000,"yes","no")</f>
        <v>no</v>
      </c>
      <c r="Y465" s="7">
        <f>K466*Table1[[#This Row],[rating_count]]</f>
        <v>82812155</v>
      </c>
    </row>
    <row r="466" spans="3:25" x14ac:dyDescent="0.25">
      <c r="C466" t="s">
        <v>136</v>
      </c>
      <c r="D466" t="s">
        <v>11362</v>
      </c>
      <c r="E466" t="s">
        <v>17</v>
      </c>
      <c r="F466" s="8">
        <v>349</v>
      </c>
      <c r="G466" s="8" t="str">
        <f>IF(Table1[[#This Row],[actual_price]]&lt;200,"#200",IF(H465&lt;=500,"#200-#500","&gt;#500"))</f>
        <v>&gt;#500</v>
      </c>
      <c r="H466" s="8">
        <v>399</v>
      </c>
      <c r="I466" s="1">
        <v>0.13</v>
      </c>
      <c r="J466">
        <v>4.4000000000000004</v>
      </c>
      <c r="K466" s="3">
        <v>18757</v>
      </c>
      <c r="L466" t="s">
        <v>12211</v>
      </c>
      <c r="M466" t="s">
        <v>137</v>
      </c>
      <c r="N466" t="s">
        <v>138</v>
      </c>
      <c r="O466" t="s">
        <v>139</v>
      </c>
      <c r="P466" t="s">
        <v>140</v>
      </c>
      <c r="Q466" t="s">
        <v>3026</v>
      </c>
      <c r="R466" t="s">
        <v>3027</v>
      </c>
      <c r="S466" t="s">
        <v>3028</v>
      </c>
      <c r="T466" t="str">
        <f>IF(Table1[[#This Row],[discount_percentage]]&gt;=0.5,"yes","no")</f>
        <v>no</v>
      </c>
      <c r="U466">
        <f>MROUND(Table1[[#This Row],[rating]],0.5)</f>
        <v>4.5</v>
      </c>
      <c r="V466" s="7">
        <f>Table1[[#This Row],[actual_price]]*Table1[[#This Row],[rating_count]]</f>
        <v>7484043</v>
      </c>
      <c r="W466" t="e" cm="1">
        <f t="array" ref="W466">IF(Table1[[#This Row],[actual_price]]&lt;200,"#200",if)</f>
        <v>#NAME?</v>
      </c>
      <c r="X466" t="str">
        <f>IF(Table1[[#This Row],[rating_count]]&lt;1000,"yes","no")</f>
        <v>no</v>
      </c>
      <c r="Y466" s="7">
        <f>K467*Table1[[#This Row],[rating_count]]</f>
        <v>400461950</v>
      </c>
    </row>
    <row r="467" spans="3:25" x14ac:dyDescent="0.25">
      <c r="C467" t="s">
        <v>3029</v>
      </c>
      <c r="D467" t="s">
        <v>11621</v>
      </c>
      <c r="E467" t="s">
        <v>17</v>
      </c>
      <c r="F467" s="8">
        <v>16499</v>
      </c>
      <c r="G467" s="8" t="str">
        <f>IF(Table1[[#This Row],[actual_price]]&lt;200,"#200",IF(H466&lt;=500,"#200-#500","&gt;#500"))</f>
        <v>#200-#500</v>
      </c>
      <c r="H467" s="8">
        <v>20990</v>
      </c>
      <c r="I467" s="1">
        <v>0.21</v>
      </c>
      <c r="J467">
        <v>4</v>
      </c>
      <c r="K467" s="3">
        <v>21350</v>
      </c>
      <c r="L467" t="s">
        <v>12416</v>
      </c>
      <c r="M467" t="s">
        <v>2443</v>
      </c>
      <c r="N467" t="s">
        <v>2444</v>
      </c>
      <c r="O467" t="s">
        <v>2445</v>
      </c>
      <c r="P467" t="s">
        <v>2446</v>
      </c>
      <c r="Q467" t="s">
        <v>2447</v>
      </c>
      <c r="R467" t="s">
        <v>3030</v>
      </c>
      <c r="S467" t="s">
        <v>3031</v>
      </c>
      <c r="T467" t="str">
        <f>IF(Table1[[#This Row],[discount_percentage]]&gt;=0.5,"yes","no")</f>
        <v>no</v>
      </c>
      <c r="U467">
        <f>MROUND(Table1[[#This Row],[rating]],0.5)</f>
        <v>4</v>
      </c>
      <c r="V467" s="7">
        <f>Table1[[#This Row],[actual_price]]*Table1[[#This Row],[rating_count]]</f>
        <v>448136500</v>
      </c>
      <c r="W467" t="e" cm="1">
        <f t="array" ref="W467">IF(Table1[[#This Row],[actual_price]]&lt;200,"#200",if)</f>
        <v>#NAME?</v>
      </c>
      <c r="X467" t="str">
        <f>IF(Table1[[#This Row],[rating_count]]&lt;1000,"yes","no")</f>
        <v>no</v>
      </c>
      <c r="Y467" s="7">
        <f>K468*Table1[[#This Row],[rating_count]]</f>
        <v>673357650</v>
      </c>
    </row>
    <row r="468" spans="3:25" x14ac:dyDescent="0.25">
      <c r="C468" t="s">
        <v>3032</v>
      </c>
      <c r="D468" t="s">
        <v>11665</v>
      </c>
      <c r="E468" t="s">
        <v>17</v>
      </c>
      <c r="F468" s="8">
        <v>499</v>
      </c>
      <c r="G468" s="8" t="str">
        <f>IF(Table1[[#This Row],[actual_price]]&lt;200,"#200",IF(H467&lt;=500,"#200-#500","&gt;#500"))</f>
        <v>&gt;#500</v>
      </c>
      <c r="H468" s="8">
        <v>499</v>
      </c>
      <c r="I468" s="1">
        <v>0</v>
      </c>
      <c r="J468">
        <v>4.2</v>
      </c>
      <c r="K468" s="3">
        <v>31539</v>
      </c>
      <c r="L468" t="s">
        <v>3033</v>
      </c>
      <c r="M468" t="s">
        <v>3034</v>
      </c>
      <c r="N468" t="s">
        <v>3035</v>
      </c>
      <c r="O468" t="s">
        <v>3036</v>
      </c>
      <c r="P468" t="s">
        <v>3037</v>
      </c>
      <c r="Q468" t="s">
        <v>3038</v>
      </c>
      <c r="R468" t="s">
        <v>3039</v>
      </c>
      <c r="S468" t="s">
        <v>3040</v>
      </c>
      <c r="T468" t="str">
        <f>IF(Table1[[#This Row],[discount_percentage]]&gt;=0.5,"yes","no")</f>
        <v>no</v>
      </c>
      <c r="U468">
        <f>MROUND(Table1[[#This Row],[rating]],0.5)</f>
        <v>4</v>
      </c>
      <c r="V468" s="7">
        <f>Table1[[#This Row],[actual_price]]*Table1[[#This Row],[rating_count]]</f>
        <v>15737961</v>
      </c>
      <c r="W468" t="e" cm="1">
        <f t="array" ref="W468">IF(Table1[[#This Row],[actual_price]]&lt;200,"#200",if)</f>
        <v>#NAME?</v>
      </c>
      <c r="X468" t="str">
        <f>IF(Table1[[#This Row],[rating_count]]&lt;1000,"yes","no")</f>
        <v>no</v>
      </c>
      <c r="Y468" s="7">
        <f>K469*Table1[[#This Row],[rating_count]]</f>
        <v>25704285</v>
      </c>
    </row>
    <row r="469" spans="3:25" x14ac:dyDescent="0.25">
      <c r="C469" t="s">
        <v>169</v>
      </c>
      <c r="D469" t="s">
        <v>11367</v>
      </c>
      <c r="E469" t="s">
        <v>17</v>
      </c>
      <c r="F469" s="8">
        <v>970</v>
      </c>
      <c r="G469" s="8" t="str">
        <f>IF(Table1[[#This Row],[actual_price]]&lt;200,"#200",IF(H468&lt;=500,"#200-#500","&gt;#500"))</f>
        <v>#200-#500</v>
      </c>
      <c r="H469" s="8">
        <v>1799</v>
      </c>
      <c r="I469" s="1">
        <v>0.46</v>
      </c>
      <c r="J469">
        <v>4.5</v>
      </c>
      <c r="K469" s="3">
        <v>815</v>
      </c>
      <c r="L469" t="s">
        <v>170</v>
      </c>
      <c r="M469" t="s">
        <v>171</v>
      </c>
      <c r="N469" t="s">
        <v>172</v>
      </c>
      <c r="O469" t="s">
        <v>173</v>
      </c>
      <c r="P469" t="s">
        <v>174</v>
      </c>
      <c r="Q469" t="s">
        <v>175</v>
      </c>
      <c r="R469" t="s">
        <v>3041</v>
      </c>
      <c r="S469" t="s">
        <v>3042</v>
      </c>
      <c r="T469" t="str">
        <f>IF(Table1[[#This Row],[discount_percentage]]&gt;=0.5,"yes","no")</f>
        <v>no</v>
      </c>
      <c r="U469">
        <f>MROUND(Table1[[#This Row],[rating]],0.5)</f>
        <v>4.5</v>
      </c>
      <c r="V469" s="7">
        <f>Table1[[#This Row],[actual_price]]*Table1[[#This Row],[rating_count]]</f>
        <v>1466185</v>
      </c>
      <c r="W469" t="e" cm="1">
        <f t="array" ref="W469">IF(Table1[[#This Row],[actual_price]]&lt;200,"#200",if)</f>
        <v>#NAME?</v>
      </c>
      <c r="X469" t="str">
        <f>IF(Table1[[#This Row],[rating_count]]&lt;1000,"yes","no")</f>
        <v>yes</v>
      </c>
      <c r="Y469" s="7">
        <f>K470*Table1[[#This Row],[rating_count]]</f>
        <v>4995135</v>
      </c>
    </row>
    <row r="470" spans="3:25" x14ac:dyDescent="0.25">
      <c r="C470" t="s">
        <v>3043</v>
      </c>
      <c r="D470" t="s">
        <v>11666</v>
      </c>
      <c r="E470" t="s">
        <v>17</v>
      </c>
      <c r="F470" s="8">
        <v>999</v>
      </c>
      <c r="G470" s="8" t="str">
        <f>IF(Table1[[#This Row],[actual_price]]&lt;200,"#200",IF(H469&lt;=500,"#200-#500","&gt;#500"))</f>
        <v>&gt;#500</v>
      </c>
      <c r="H470" s="8">
        <v>2899</v>
      </c>
      <c r="I470" s="1">
        <v>0.66</v>
      </c>
      <c r="J470">
        <v>4.5999999999999996</v>
      </c>
      <c r="K470" s="3">
        <v>6129</v>
      </c>
      <c r="L470" t="s">
        <v>12418</v>
      </c>
      <c r="M470" t="s">
        <v>3044</v>
      </c>
      <c r="N470" t="s">
        <v>3045</v>
      </c>
      <c r="O470" t="s">
        <v>3046</v>
      </c>
      <c r="P470" t="s">
        <v>3047</v>
      </c>
      <c r="Q470" t="s">
        <v>11317</v>
      </c>
      <c r="R470" t="s">
        <v>3048</v>
      </c>
      <c r="S470" t="s">
        <v>3049</v>
      </c>
      <c r="T470" t="str">
        <f>IF(Table1[[#This Row],[discount_percentage]]&gt;=0.5,"yes","no")</f>
        <v>yes</v>
      </c>
      <c r="U470">
        <f>MROUND(Table1[[#This Row],[rating]],0.5)</f>
        <v>4.5</v>
      </c>
      <c r="V470" s="7">
        <f>Table1[[#This Row],[actual_price]]*Table1[[#This Row],[rating_count]]</f>
        <v>17767971</v>
      </c>
      <c r="W470" t="e" cm="1">
        <f t="array" ref="W470">IF(Table1[[#This Row],[actual_price]]&lt;200,"#200",if)</f>
        <v>#NAME?</v>
      </c>
      <c r="X470" t="str">
        <f>IF(Table1[[#This Row],[rating_count]]&lt;1000,"yes","no")</f>
        <v>no</v>
      </c>
      <c r="Y470" s="7">
        <f>K471*Table1[[#This Row],[rating_count]]</f>
        <v>1740636</v>
      </c>
    </row>
    <row r="471" spans="3:25" x14ac:dyDescent="0.25">
      <c r="C471" t="s">
        <v>3050</v>
      </c>
      <c r="D471" t="s">
        <v>3051</v>
      </c>
      <c r="E471" t="s">
        <v>17</v>
      </c>
      <c r="F471" s="8">
        <v>10499</v>
      </c>
      <c r="G471" s="8" t="str">
        <f>IF(Table1[[#This Row],[actual_price]]&lt;200,"#200",IF(H470&lt;=500,"#200-#500","&gt;#500"))</f>
        <v>&gt;#500</v>
      </c>
      <c r="H471" s="8">
        <v>13499</v>
      </c>
      <c r="I471" s="1">
        <v>0.22</v>
      </c>
      <c r="J471">
        <v>4.2</v>
      </c>
      <c r="K471" s="3">
        <v>284</v>
      </c>
      <c r="L471" t="s">
        <v>12384</v>
      </c>
      <c r="M471" t="s">
        <v>2319</v>
      </c>
      <c r="N471" t="s">
        <v>2320</v>
      </c>
      <c r="O471" t="s">
        <v>2321</v>
      </c>
      <c r="P471" t="s">
        <v>2322</v>
      </c>
      <c r="Q471" t="s">
        <v>2323</v>
      </c>
      <c r="R471" t="s">
        <v>2324</v>
      </c>
      <c r="S471" t="s">
        <v>3052</v>
      </c>
      <c r="T471" t="str">
        <f>IF(Table1[[#This Row],[discount_percentage]]&gt;=0.5,"yes","no")</f>
        <v>no</v>
      </c>
      <c r="U471">
        <f>MROUND(Table1[[#This Row],[rating]],0.5)</f>
        <v>4</v>
      </c>
      <c r="V471" s="7">
        <f>Table1[[#This Row],[actual_price]]*Table1[[#This Row],[rating_count]]</f>
        <v>3833716</v>
      </c>
      <c r="W471" t="e" cm="1">
        <f t="array" ref="W471">IF(Table1[[#This Row],[actual_price]]&lt;200,"#200",if)</f>
        <v>#NAME?</v>
      </c>
      <c r="X471" t="str">
        <f>IF(Table1[[#This Row],[rating_count]]&lt;1000,"yes","no")</f>
        <v>yes</v>
      </c>
      <c r="Y471" s="7">
        <f>K472*Table1[[#This Row],[rating_count]]</f>
        <v>12494296</v>
      </c>
    </row>
    <row r="472" spans="3:25" x14ac:dyDescent="0.25">
      <c r="C472" t="s">
        <v>151</v>
      </c>
      <c r="D472" t="s">
        <v>11364</v>
      </c>
      <c r="E472" t="s">
        <v>17</v>
      </c>
      <c r="F472" s="8">
        <v>249</v>
      </c>
      <c r="G472" s="8" t="str">
        <f>IF(Table1[[#This Row],[actual_price]]&lt;200,"#200",IF(H471&lt;=500,"#200-#500","&gt;#500"))</f>
        <v>&gt;#500</v>
      </c>
      <c r="H472" s="8">
        <v>399</v>
      </c>
      <c r="I472" s="1">
        <v>0.38</v>
      </c>
      <c r="J472">
        <v>4</v>
      </c>
      <c r="K472" s="3">
        <v>43994</v>
      </c>
      <c r="L472" t="s">
        <v>12213</v>
      </c>
      <c r="M472" t="s">
        <v>27</v>
      </c>
      <c r="N472" t="s">
        <v>28</v>
      </c>
      <c r="O472" t="s">
        <v>29</v>
      </c>
      <c r="P472" t="s">
        <v>30</v>
      </c>
      <c r="Q472" t="s">
        <v>31</v>
      </c>
      <c r="R472" t="s">
        <v>3053</v>
      </c>
      <c r="S472" t="s">
        <v>3054</v>
      </c>
      <c r="T472" t="str">
        <f>IF(Table1[[#This Row],[discount_percentage]]&gt;=0.5,"yes","no")</f>
        <v>no</v>
      </c>
      <c r="U472">
        <f>MROUND(Table1[[#This Row],[rating]],0.5)</f>
        <v>4</v>
      </c>
      <c r="V472" s="7">
        <f>Table1[[#This Row],[actual_price]]*Table1[[#This Row],[rating_count]]</f>
        <v>17553606</v>
      </c>
      <c r="W472" t="e" cm="1">
        <f t="array" ref="W472">IF(Table1[[#This Row],[actual_price]]&lt;200,"#200",if)</f>
        <v>#NAME?</v>
      </c>
      <c r="X472" t="str">
        <f>IF(Table1[[#This Row],[rating_count]]&lt;1000,"yes","no")</f>
        <v>no</v>
      </c>
      <c r="Y472" s="7">
        <f>K473*Table1[[#This Row],[rating_count]]</f>
        <v>142276596</v>
      </c>
    </row>
    <row r="473" spans="3:25" x14ac:dyDescent="0.25">
      <c r="C473" t="s">
        <v>3055</v>
      </c>
      <c r="D473" t="s">
        <v>11667</v>
      </c>
      <c r="E473" t="s">
        <v>17</v>
      </c>
      <c r="F473" s="8">
        <v>251</v>
      </c>
      <c r="G473" s="8" t="str">
        <f>IF(Table1[[#This Row],[actual_price]]&lt;200,"#200",IF(H472&lt;=500,"#200-#500","&gt;#500"))</f>
        <v>#200-#500</v>
      </c>
      <c r="H473" s="8">
        <v>999</v>
      </c>
      <c r="I473" s="1">
        <v>0.75</v>
      </c>
      <c r="J473">
        <v>3.7</v>
      </c>
      <c r="K473" s="3">
        <v>3234</v>
      </c>
      <c r="L473" t="s">
        <v>3057</v>
      </c>
      <c r="M473" t="s">
        <v>3058</v>
      </c>
      <c r="N473" t="s">
        <v>3059</v>
      </c>
      <c r="O473" t="s">
        <v>3060</v>
      </c>
      <c r="P473" t="s">
        <v>3061</v>
      </c>
      <c r="Q473" t="s">
        <v>3062</v>
      </c>
      <c r="R473" t="s">
        <v>3063</v>
      </c>
      <c r="S473" t="s">
        <v>3064</v>
      </c>
      <c r="T473" t="str">
        <f>IF(Table1[[#This Row],[discount_percentage]]&gt;=0.5,"yes","no")</f>
        <v>yes</v>
      </c>
      <c r="U473">
        <f>MROUND(Table1[[#This Row],[rating]],0.5)</f>
        <v>3.5</v>
      </c>
      <c r="V473" s="7">
        <f>Table1[[#This Row],[actual_price]]*Table1[[#This Row],[rating_count]]</f>
        <v>3230766</v>
      </c>
      <c r="W473" t="e" cm="1">
        <f t="array" ref="W473">IF(Table1[[#This Row],[actual_price]]&lt;200,"#200",if)</f>
        <v>#NAME?</v>
      </c>
      <c r="X473" t="str">
        <f>IF(Table1[[#This Row],[rating_count]]&lt;1000,"yes","no")</f>
        <v>no</v>
      </c>
      <c r="Y473" s="7">
        <f>K474*Table1[[#This Row],[rating_count]]</f>
        <v>42187530</v>
      </c>
    </row>
    <row r="474" spans="3:25" x14ac:dyDescent="0.25">
      <c r="C474" t="s">
        <v>153</v>
      </c>
      <c r="D474" t="s">
        <v>11365</v>
      </c>
      <c r="E474" t="s">
        <v>17</v>
      </c>
      <c r="F474" s="8">
        <v>199</v>
      </c>
      <c r="G474" s="8" t="str">
        <f>IF(Table1[[#This Row],[actual_price]]&lt;200,"#200",IF(H473&lt;=500,"#200-#500","&gt;#500"))</f>
        <v>&gt;#500</v>
      </c>
      <c r="H474" s="8">
        <v>499</v>
      </c>
      <c r="I474" s="1">
        <v>0.6</v>
      </c>
      <c r="J474">
        <v>4.0999999999999996</v>
      </c>
      <c r="K474" s="3">
        <v>13045</v>
      </c>
      <c r="L474" t="s">
        <v>154</v>
      </c>
      <c r="M474" t="s">
        <v>3065</v>
      </c>
      <c r="N474" t="s">
        <v>3066</v>
      </c>
      <c r="O474" t="s">
        <v>3067</v>
      </c>
      <c r="P474" t="s">
        <v>3068</v>
      </c>
      <c r="Q474" t="s">
        <v>3069</v>
      </c>
      <c r="R474" t="s">
        <v>3070</v>
      </c>
      <c r="S474" t="s">
        <v>3071</v>
      </c>
      <c r="T474" t="str">
        <f>IF(Table1[[#This Row],[discount_percentage]]&gt;=0.5,"yes","no")</f>
        <v>yes</v>
      </c>
      <c r="U474">
        <f>MROUND(Table1[[#This Row],[rating]],0.5)</f>
        <v>4</v>
      </c>
      <c r="V474" s="7">
        <f>Table1[[#This Row],[actual_price]]*Table1[[#This Row],[rating_count]]</f>
        <v>6509455</v>
      </c>
      <c r="W474" t="e" cm="1">
        <f t="array" ref="W474">IF(Table1[[#This Row],[actual_price]]&lt;200,"#200",if)</f>
        <v>#NAME?</v>
      </c>
      <c r="X474" t="str">
        <f>IF(Table1[[#This Row],[rating_count]]&lt;1000,"yes","no")</f>
        <v>no</v>
      </c>
      <c r="Y474" s="7">
        <f>K475*Table1[[#This Row],[rating_count]]</f>
        <v>4093938440</v>
      </c>
    </row>
    <row r="475" spans="3:25" x14ac:dyDescent="0.25">
      <c r="C475" t="s">
        <v>3072</v>
      </c>
      <c r="D475" t="s">
        <v>11623</v>
      </c>
      <c r="E475" t="s">
        <v>17</v>
      </c>
      <c r="F475" s="8">
        <v>6499</v>
      </c>
      <c r="G475" s="8" t="str">
        <f>IF(Table1[[#This Row],[actual_price]]&lt;200,"#200",IF(H474&lt;=500,"#200-#500","&gt;#500"))</f>
        <v>#200-#500</v>
      </c>
      <c r="H475" s="8">
        <v>7999</v>
      </c>
      <c r="I475" s="1">
        <v>0.19</v>
      </c>
      <c r="J475">
        <v>4.0999999999999996</v>
      </c>
      <c r="K475" s="3">
        <v>313832</v>
      </c>
      <c r="L475" t="s">
        <v>12419</v>
      </c>
      <c r="M475" t="s">
        <v>2455</v>
      </c>
      <c r="N475" t="s">
        <v>2456</v>
      </c>
      <c r="O475" t="s">
        <v>2457</v>
      </c>
      <c r="P475" t="s">
        <v>2458</v>
      </c>
      <c r="Q475" t="s">
        <v>2459</v>
      </c>
      <c r="R475" t="s">
        <v>3073</v>
      </c>
      <c r="S475" t="s">
        <v>3074</v>
      </c>
      <c r="T475" t="str">
        <f>IF(Table1[[#This Row],[discount_percentage]]&gt;=0.5,"yes","no")</f>
        <v>no</v>
      </c>
      <c r="U475">
        <f>MROUND(Table1[[#This Row],[rating]],0.5)</f>
        <v>4</v>
      </c>
      <c r="V475" s="7">
        <f>Table1[[#This Row],[actual_price]]*Table1[[#This Row],[rating_count]]</f>
        <v>2510342168</v>
      </c>
      <c r="W475" t="e" cm="1">
        <f t="array" ref="W475">IF(Table1[[#This Row],[actual_price]]&lt;200,"#200",if)</f>
        <v>#NAME?</v>
      </c>
      <c r="X475" t="str">
        <f>IF(Table1[[#This Row],[rating_count]]&lt;1000,"yes","no")</f>
        <v>no</v>
      </c>
      <c r="Y475" s="7">
        <f>K476*Table1[[#This Row],[rating_count]]</f>
        <v>6552498328</v>
      </c>
    </row>
    <row r="476" spans="3:25" x14ac:dyDescent="0.25">
      <c r="C476" t="s">
        <v>3075</v>
      </c>
      <c r="D476" t="s">
        <v>3076</v>
      </c>
      <c r="E476" t="s">
        <v>17</v>
      </c>
      <c r="F476" s="8">
        <v>2999</v>
      </c>
      <c r="G476" s="8" t="str">
        <f>IF(Table1[[#This Row],[actual_price]]&lt;200,"#200",IF(H475&lt;=500,"#200-#500","&gt;#500"))</f>
        <v>&gt;#500</v>
      </c>
      <c r="H476" s="8">
        <v>9999</v>
      </c>
      <c r="I476" s="1">
        <v>0.7</v>
      </c>
      <c r="J476">
        <v>4.2</v>
      </c>
      <c r="K476" s="3">
        <v>20879</v>
      </c>
      <c r="L476" t="s">
        <v>12420</v>
      </c>
      <c r="M476" t="s">
        <v>3077</v>
      </c>
      <c r="N476" t="s">
        <v>3078</v>
      </c>
      <c r="O476" t="s">
        <v>3079</v>
      </c>
      <c r="P476" t="s">
        <v>3080</v>
      </c>
      <c r="Q476" t="s">
        <v>3081</v>
      </c>
      <c r="R476" t="s">
        <v>3082</v>
      </c>
      <c r="S476" t="s">
        <v>3083</v>
      </c>
      <c r="T476" t="str">
        <f>IF(Table1[[#This Row],[discount_percentage]]&gt;=0.5,"yes","no")</f>
        <v>yes</v>
      </c>
      <c r="U476">
        <f>MROUND(Table1[[#This Row],[rating]],0.5)</f>
        <v>4</v>
      </c>
      <c r="V476" s="7">
        <f>Table1[[#This Row],[actual_price]]*Table1[[#This Row],[rating_count]]</f>
        <v>208769121</v>
      </c>
      <c r="W476" t="e" cm="1">
        <f t="array" ref="W476">IF(Table1[[#This Row],[actual_price]]&lt;200,"#200",if)</f>
        <v>#NAME?</v>
      </c>
      <c r="X476" t="str">
        <f>IF(Table1[[#This Row],[rating_count]]&lt;1000,"yes","no")</f>
        <v>no</v>
      </c>
      <c r="Y476" s="7">
        <f>K477*Table1[[#This Row],[rating_count]]</f>
        <v>55245834</v>
      </c>
    </row>
    <row r="477" spans="3:25" x14ac:dyDescent="0.25">
      <c r="C477" t="s">
        <v>3084</v>
      </c>
      <c r="D477" t="s">
        <v>11668</v>
      </c>
      <c r="E477" t="s">
        <v>17</v>
      </c>
      <c r="F477" s="8">
        <v>279</v>
      </c>
      <c r="G477" s="8" t="str">
        <f>IF(Table1[[#This Row],[actual_price]]&lt;200,"#200",IF(H476&lt;=500,"#200-#500","&gt;#500"))</f>
        <v>&gt;#500</v>
      </c>
      <c r="H477" s="8">
        <v>1499</v>
      </c>
      <c r="I477" s="1">
        <v>0.81</v>
      </c>
      <c r="J477">
        <v>4.2</v>
      </c>
      <c r="K477" s="3">
        <v>2646</v>
      </c>
      <c r="L477" t="s">
        <v>12421</v>
      </c>
      <c r="M477" t="s">
        <v>3086</v>
      </c>
      <c r="N477" t="s">
        <v>3087</v>
      </c>
      <c r="O477" t="s">
        <v>3088</v>
      </c>
      <c r="P477" t="s">
        <v>3089</v>
      </c>
      <c r="Q477" t="s">
        <v>3090</v>
      </c>
      <c r="R477" t="s">
        <v>3091</v>
      </c>
      <c r="S477" t="s">
        <v>3092</v>
      </c>
      <c r="T477" t="str">
        <f>IF(Table1[[#This Row],[discount_percentage]]&gt;=0.5,"yes","no")</f>
        <v>yes</v>
      </c>
      <c r="U477">
        <f>MROUND(Table1[[#This Row],[rating]],0.5)</f>
        <v>4</v>
      </c>
      <c r="V477" s="7">
        <f>Table1[[#This Row],[actual_price]]*Table1[[#This Row],[rating_count]]</f>
        <v>3966354</v>
      </c>
      <c r="W477" t="e" cm="1">
        <f t="array" ref="W477">IF(Table1[[#This Row],[actual_price]]&lt;200,"#200",if)</f>
        <v>#NAME?</v>
      </c>
      <c r="X477" t="str">
        <f>IF(Table1[[#This Row],[rating_count]]&lt;1000,"yes","no")</f>
        <v>no</v>
      </c>
      <c r="Y477" s="7">
        <f>K478*Table1[[#This Row],[rating_count]]</f>
        <v>76675788</v>
      </c>
    </row>
    <row r="478" spans="3:25" x14ac:dyDescent="0.25">
      <c r="C478" t="s">
        <v>3093</v>
      </c>
      <c r="D478" t="s">
        <v>11669</v>
      </c>
      <c r="E478" t="s">
        <v>17</v>
      </c>
      <c r="F478" s="8">
        <v>269</v>
      </c>
      <c r="G478" s="8" t="str">
        <f>IF(Table1[[#This Row],[actual_price]]&lt;200,"#200",IF(H477&lt;=500,"#200-#500","&gt;#500"))</f>
        <v>&gt;#500</v>
      </c>
      <c r="H478" s="8">
        <v>1499</v>
      </c>
      <c r="I478" s="1">
        <v>0.82</v>
      </c>
      <c r="J478">
        <v>4.5</v>
      </c>
      <c r="K478" s="3">
        <v>28978</v>
      </c>
      <c r="L478" t="s">
        <v>3094</v>
      </c>
      <c r="M478" t="s">
        <v>3095</v>
      </c>
      <c r="N478" t="s">
        <v>3096</v>
      </c>
      <c r="O478" t="s">
        <v>3097</v>
      </c>
      <c r="P478" t="s">
        <v>3098</v>
      </c>
      <c r="Q478" t="s">
        <v>3099</v>
      </c>
      <c r="R478" t="s">
        <v>3100</v>
      </c>
      <c r="S478" t="s">
        <v>3101</v>
      </c>
      <c r="T478" t="str">
        <f>IF(Table1[[#This Row],[discount_percentage]]&gt;=0.5,"yes","no")</f>
        <v>yes</v>
      </c>
      <c r="U478">
        <f>MROUND(Table1[[#This Row],[rating]],0.5)</f>
        <v>4.5</v>
      </c>
      <c r="V478" s="7">
        <f>Table1[[#This Row],[actual_price]]*Table1[[#This Row],[rating_count]]</f>
        <v>43438022</v>
      </c>
      <c r="W478" t="e" cm="1">
        <f t="array" ref="W478">IF(Table1[[#This Row],[actual_price]]&lt;200,"#200",if)</f>
        <v>#NAME?</v>
      </c>
      <c r="X478" t="str">
        <f>IF(Table1[[#This Row],[rating_count]]&lt;1000,"yes","no")</f>
        <v>no</v>
      </c>
      <c r="Y478" s="7">
        <f>K479*Table1[[#This Row],[rating_count]]</f>
        <v>91135810</v>
      </c>
    </row>
    <row r="479" spans="3:25" x14ac:dyDescent="0.25">
      <c r="C479" t="s">
        <v>3102</v>
      </c>
      <c r="D479" t="s">
        <v>11670</v>
      </c>
      <c r="E479" t="s">
        <v>17</v>
      </c>
      <c r="F479" s="8">
        <v>8999</v>
      </c>
      <c r="G479" s="8" t="str">
        <f>IF(Table1[[#This Row],[actual_price]]&lt;200,"#200",IF(H478&lt;=500,"#200-#500","&gt;#500"))</f>
        <v>&gt;#500</v>
      </c>
      <c r="H479" s="8">
        <v>13499</v>
      </c>
      <c r="I479" s="1">
        <v>0.33</v>
      </c>
      <c r="J479">
        <v>3.8</v>
      </c>
      <c r="K479" s="3">
        <v>3145</v>
      </c>
      <c r="L479" t="s">
        <v>12422</v>
      </c>
      <c r="M479" t="s">
        <v>3103</v>
      </c>
      <c r="N479" t="s">
        <v>3104</v>
      </c>
      <c r="O479" t="s">
        <v>3105</v>
      </c>
      <c r="P479" t="s">
        <v>3106</v>
      </c>
      <c r="Q479" t="s">
        <v>3107</v>
      </c>
      <c r="R479" t="s">
        <v>3108</v>
      </c>
      <c r="S479" t="s">
        <v>3109</v>
      </c>
      <c r="T479" t="str">
        <f>IF(Table1[[#This Row],[discount_percentage]]&gt;=0.5,"yes","no")</f>
        <v>no</v>
      </c>
      <c r="U479">
        <f>MROUND(Table1[[#This Row],[rating]],0.5)</f>
        <v>4</v>
      </c>
      <c r="V479" s="7">
        <f>Table1[[#This Row],[actual_price]]*Table1[[#This Row],[rating_count]]</f>
        <v>42454355</v>
      </c>
      <c r="W479" t="e" cm="1">
        <f t="array" ref="W479">IF(Table1[[#This Row],[actual_price]]&lt;200,"#200",if)</f>
        <v>#NAME?</v>
      </c>
      <c r="X479" t="str">
        <f>IF(Table1[[#This Row],[rating_count]]&lt;1000,"yes","no")</f>
        <v>no</v>
      </c>
      <c r="Y479" s="7">
        <f>K480*Table1[[#This Row],[rating_count]]</f>
        <v>29490665</v>
      </c>
    </row>
    <row r="480" spans="3:25" x14ac:dyDescent="0.25">
      <c r="C480" t="s">
        <v>192</v>
      </c>
      <c r="D480" t="s">
        <v>11369</v>
      </c>
      <c r="E480" t="s">
        <v>17</v>
      </c>
      <c r="F480" s="8">
        <v>59</v>
      </c>
      <c r="G480" s="8" t="str">
        <f>IF(Table1[[#This Row],[actual_price]]&lt;200,"#200",IF(H479&lt;=500,"#200-#500","&gt;#500"))</f>
        <v>#200</v>
      </c>
      <c r="H480" s="8">
        <v>199</v>
      </c>
      <c r="I480" s="1">
        <v>0.7</v>
      </c>
      <c r="J480">
        <v>4</v>
      </c>
      <c r="K480" s="3">
        <v>9377</v>
      </c>
      <c r="L480" t="s">
        <v>193</v>
      </c>
      <c r="M480" t="s">
        <v>194</v>
      </c>
      <c r="N480" t="s">
        <v>195</v>
      </c>
      <c r="O480" t="s">
        <v>196</v>
      </c>
      <c r="P480" t="s">
        <v>197</v>
      </c>
      <c r="Q480" t="s">
        <v>198</v>
      </c>
      <c r="R480" t="s">
        <v>3110</v>
      </c>
      <c r="S480" t="s">
        <v>3111</v>
      </c>
      <c r="T480" t="str">
        <f>IF(Table1[[#This Row],[discount_percentage]]&gt;=0.5,"yes","no")</f>
        <v>yes</v>
      </c>
      <c r="U480">
        <f>MROUND(Table1[[#This Row],[rating]],0.5)</f>
        <v>4</v>
      </c>
      <c r="V480" s="7">
        <f>Table1[[#This Row],[actual_price]]*Table1[[#This Row],[rating_count]]</f>
        <v>1866023</v>
      </c>
      <c r="W480" t="str" cm="1">
        <f t="array" ref="W480">IF(Table1[[#This Row],[actual_price]]&lt;200,"#200",if)</f>
        <v>#200</v>
      </c>
      <c r="X480" t="str">
        <f>IF(Table1[[#This Row],[rating_count]]&lt;1000,"yes","no")</f>
        <v>no</v>
      </c>
      <c r="Y480" s="7">
        <f>K481*Table1[[#This Row],[rating_count]]</f>
        <v>1805907053</v>
      </c>
    </row>
    <row r="481" spans="3:25" x14ac:dyDescent="0.25">
      <c r="C481" t="s">
        <v>3112</v>
      </c>
      <c r="D481" t="s">
        <v>11671</v>
      </c>
      <c r="E481" t="s">
        <v>17</v>
      </c>
      <c r="F481" s="8">
        <v>599</v>
      </c>
      <c r="G481" s="8" t="str">
        <f>IF(Table1[[#This Row],[actual_price]]&lt;200,"#200",IF(H480&lt;=500,"#200-#500","&gt;#500"))</f>
        <v>#200-#500</v>
      </c>
      <c r="H481" s="8">
        <v>1299</v>
      </c>
      <c r="I481" s="1">
        <v>0.54</v>
      </c>
      <c r="J481">
        <v>4.0999999999999996</v>
      </c>
      <c r="K481" s="3">
        <v>192589</v>
      </c>
      <c r="L481" t="s">
        <v>3113</v>
      </c>
      <c r="M481" t="s">
        <v>2311</v>
      </c>
      <c r="N481" t="s">
        <v>2312</v>
      </c>
      <c r="O481" t="s">
        <v>2313</v>
      </c>
      <c r="P481" t="s">
        <v>2314</v>
      </c>
      <c r="Q481" t="s">
        <v>2315</v>
      </c>
      <c r="R481" t="s">
        <v>3114</v>
      </c>
      <c r="S481" t="s">
        <v>3115</v>
      </c>
      <c r="T481" t="str">
        <f>IF(Table1[[#This Row],[discount_percentage]]&gt;=0.5,"yes","no")</f>
        <v>yes</v>
      </c>
      <c r="U481">
        <f>MROUND(Table1[[#This Row],[rating]],0.5)</f>
        <v>4</v>
      </c>
      <c r="V481" s="7">
        <f>Table1[[#This Row],[actual_price]]*Table1[[#This Row],[rating_count]]</f>
        <v>250173111</v>
      </c>
      <c r="W481" t="e" cm="1">
        <f t="array" ref="W481">IF(Table1[[#This Row],[actual_price]]&lt;200,"#200",if)</f>
        <v>#NAME?</v>
      </c>
      <c r="X481" t="str">
        <f>IF(Table1[[#This Row],[rating_count]]&lt;1000,"yes","no")</f>
        <v>no</v>
      </c>
      <c r="Y481" s="7">
        <f>K482*Table1[[#This Row],[rating_count]]</f>
        <v>3188696073</v>
      </c>
    </row>
    <row r="482" spans="3:25" x14ac:dyDescent="0.25">
      <c r="C482" t="s">
        <v>3116</v>
      </c>
      <c r="D482" t="s">
        <v>11672</v>
      </c>
      <c r="E482" t="s">
        <v>17</v>
      </c>
      <c r="F482" s="8">
        <v>349</v>
      </c>
      <c r="G482" s="8" t="str">
        <f>IF(Table1[[#This Row],[actual_price]]&lt;200,"#200",IF(H481&lt;=500,"#200-#500","&gt;#500"))</f>
        <v>&gt;#500</v>
      </c>
      <c r="H482" s="8">
        <v>999</v>
      </c>
      <c r="I482" s="1">
        <v>0.65</v>
      </c>
      <c r="J482">
        <v>3.8</v>
      </c>
      <c r="K482" s="3">
        <v>16557</v>
      </c>
      <c r="L482" t="s">
        <v>3117</v>
      </c>
      <c r="M482" t="s">
        <v>3118</v>
      </c>
      <c r="N482" t="s">
        <v>3119</v>
      </c>
      <c r="O482" t="s">
        <v>3120</v>
      </c>
      <c r="P482" t="s">
        <v>3121</v>
      </c>
      <c r="Q482" t="s">
        <v>3122</v>
      </c>
      <c r="R482" t="s">
        <v>3123</v>
      </c>
      <c r="S482" t="s">
        <v>3124</v>
      </c>
      <c r="T482" t="str">
        <f>IF(Table1[[#This Row],[discount_percentage]]&gt;=0.5,"yes","no")</f>
        <v>yes</v>
      </c>
      <c r="U482">
        <f>MROUND(Table1[[#This Row],[rating]],0.5)</f>
        <v>4</v>
      </c>
      <c r="V482" s="7">
        <f>Table1[[#This Row],[actual_price]]*Table1[[#This Row],[rating_count]]</f>
        <v>16540443</v>
      </c>
      <c r="W482" t="e" cm="1">
        <f t="array" ref="W482">IF(Table1[[#This Row],[actual_price]]&lt;200,"#200",if)</f>
        <v>#NAME?</v>
      </c>
      <c r="X482" t="str">
        <f>IF(Table1[[#This Row],[rating_count]]&lt;1000,"yes","no")</f>
        <v>no</v>
      </c>
      <c r="Y482" s="7">
        <f>K483*Table1[[#This Row],[rating_count]]</f>
        <v>314549886</v>
      </c>
    </row>
    <row r="483" spans="3:25" x14ac:dyDescent="0.25">
      <c r="C483" t="s">
        <v>3125</v>
      </c>
      <c r="D483" t="s">
        <v>11637</v>
      </c>
      <c r="E483" t="s">
        <v>17</v>
      </c>
      <c r="F483" s="8">
        <v>13999</v>
      </c>
      <c r="G483" s="8" t="str">
        <f>IF(Table1[[#This Row],[actual_price]]&lt;200,"#200",IF(H482&lt;=500,"#200-#500","&gt;#500"))</f>
        <v>&gt;#500</v>
      </c>
      <c r="H483" s="8">
        <v>19499</v>
      </c>
      <c r="I483" s="1">
        <v>0.28000000000000003</v>
      </c>
      <c r="J483">
        <v>4.0999999999999996</v>
      </c>
      <c r="K483" s="3">
        <v>18998</v>
      </c>
      <c r="L483" t="s">
        <v>12401</v>
      </c>
      <c r="M483" t="s">
        <v>2421</v>
      </c>
      <c r="N483" t="s">
        <v>2422</v>
      </c>
      <c r="O483" t="s">
        <v>2423</v>
      </c>
      <c r="P483" t="s">
        <v>2424</v>
      </c>
      <c r="Q483" t="s">
        <v>2425</v>
      </c>
      <c r="R483" t="s">
        <v>2642</v>
      </c>
      <c r="S483" t="s">
        <v>3126</v>
      </c>
      <c r="T483" t="str">
        <f>IF(Table1[[#This Row],[discount_percentage]]&gt;=0.5,"yes","no")</f>
        <v>no</v>
      </c>
      <c r="U483">
        <f>MROUND(Table1[[#This Row],[rating]],0.5)</f>
        <v>4</v>
      </c>
      <c r="V483" s="7">
        <f>Table1[[#This Row],[actual_price]]*Table1[[#This Row],[rating_count]]</f>
        <v>370442002</v>
      </c>
      <c r="W483" t="e" cm="1">
        <f t="array" ref="W483">IF(Table1[[#This Row],[actual_price]]&lt;200,"#200",if)</f>
        <v>#NAME?</v>
      </c>
      <c r="X483" t="str">
        <f>IF(Table1[[#This Row],[rating_count]]&lt;1000,"yes","no")</f>
        <v>no</v>
      </c>
      <c r="Y483" s="7">
        <f>K484*Table1[[#This Row],[rating_count]]</f>
        <v>314549886</v>
      </c>
    </row>
    <row r="484" spans="3:25" x14ac:dyDescent="0.25">
      <c r="C484" t="s">
        <v>3127</v>
      </c>
      <c r="D484" t="s">
        <v>11672</v>
      </c>
      <c r="E484" t="s">
        <v>17</v>
      </c>
      <c r="F484" s="8">
        <v>349</v>
      </c>
      <c r="G484" s="8" t="str">
        <f>IF(Table1[[#This Row],[actual_price]]&lt;200,"#200",IF(H483&lt;=500,"#200-#500","&gt;#500"))</f>
        <v>&gt;#500</v>
      </c>
      <c r="H484" s="8">
        <v>999</v>
      </c>
      <c r="I484" s="1">
        <v>0.65</v>
      </c>
      <c r="J484">
        <v>3.8</v>
      </c>
      <c r="K484" s="3">
        <v>16557</v>
      </c>
      <c r="L484" t="s">
        <v>3128</v>
      </c>
      <c r="M484" t="s">
        <v>3118</v>
      </c>
      <c r="N484" t="s">
        <v>3119</v>
      </c>
      <c r="O484" t="s">
        <v>3120</v>
      </c>
      <c r="P484" t="s">
        <v>3121</v>
      </c>
      <c r="Q484" t="s">
        <v>3122</v>
      </c>
      <c r="R484" t="s">
        <v>3129</v>
      </c>
      <c r="S484" t="s">
        <v>3130</v>
      </c>
      <c r="T484" t="str">
        <f>IF(Table1[[#This Row],[discount_percentage]]&gt;=0.5,"yes","no")</f>
        <v>yes</v>
      </c>
      <c r="U484">
        <f>MROUND(Table1[[#This Row],[rating]],0.5)</f>
        <v>4</v>
      </c>
      <c r="V484" s="7">
        <f>Table1[[#This Row],[actual_price]]*Table1[[#This Row],[rating_count]]</f>
        <v>16540443</v>
      </c>
      <c r="W484" t="e" cm="1">
        <f t="array" ref="W484">IF(Table1[[#This Row],[actual_price]]&lt;200,"#200",if)</f>
        <v>#NAME?</v>
      </c>
      <c r="X484" t="str">
        <f>IF(Table1[[#This Row],[rating_count]]&lt;1000,"yes","no")</f>
        <v>no</v>
      </c>
      <c r="Y484" s="7">
        <f>K485*Table1[[#This Row],[rating_count]]</f>
        <v>362863212</v>
      </c>
    </row>
    <row r="485" spans="3:25" x14ac:dyDescent="0.25">
      <c r="C485" t="s">
        <v>3131</v>
      </c>
      <c r="D485" t="s">
        <v>11673</v>
      </c>
      <c r="E485" t="s">
        <v>17</v>
      </c>
      <c r="F485" s="8">
        <v>499</v>
      </c>
      <c r="G485" s="8" t="str">
        <f>IF(Table1[[#This Row],[actual_price]]&lt;200,"#200",IF(H484&lt;=500,"#200-#500","&gt;#500"))</f>
        <v>&gt;#500</v>
      </c>
      <c r="H485" s="8">
        <v>599</v>
      </c>
      <c r="I485" s="1">
        <v>0.17</v>
      </c>
      <c r="J485">
        <v>4.2</v>
      </c>
      <c r="K485" s="3">
        <v>21916</v>
      </c>
      <c r="L485" t="s">
        <v>3132</v>
      </c>
      <c r="M485" t="s">
        <v>3133</v>
      </c>
      <c r="N485" t="s">
        <v>3134</v>
      </c>
      <c r="O485" t="s">
        <v>3135</v>
      </c>
      <c r="P485" t="s">
        <v>3136</v>
      </c>
      <c r="Q485" t="s">
        <v>3137</v>
      </c>
      <c r="R485" t="s">
        <v>3138</v>
      </c>
      <c r="S485" t="s">
        <v>3139</v>
      </c>
      <c r="T485" t="str">
        <f>IF(Table1[[#This Row],[discount_percentage]]&gt;=0.5,"yes","no")</f>
        <v>no</v>
      </c>
      <c r="U485">
        <f>MROUND(Table1[[#This Row],[rating]],0.5)</f>
        <v>4</v>
      </c>
      <c r="V485" s="7">
        <f>Table1[[#This Row],[actual_price]]*Table1[[#This Row],[rating_count]]</f>
        <v>13127684</v>
      </c>
      <c r="W485" t="e" cm="1">
        <f t="array" ref="W485">IF(Table1[[#This Row],[actual_price]]&lt;200,"#200",if)</f>
        <v>#NAME?</v>
      </c>
      <c r="X485" t="str">
        <f>IF(Table1[[#This Row],[rating_count]]&lt;1000,"yes","no")</f>
        <v>no</v>
      </c>
      <c r="Y485" s="7">
        <f>K486*Table1[[#This Row],[rating_count]]</f>
        <v>645908352</v>
      </c>
    </row>
    <row r="486" spans="3:25" x14ac:dyDescent="0.25">
      <c r="C486" t="s">
        <v>3140</v>
      </c>
      <c r="D486" t="s">
        <v>2431</v>
      </c>
      <c r="E486" t="s">
        <v>17</v>
      </c>
      <c r="F486" s="8">
        <v>2199</v>
      </c>
      <c r="G486" s="8" t="str">
        <f>IF(Table1[[#This Row],[actual_price]]&lt;200,"#200",IF(H485&lt;=500,"#200-#500","&gt;#500"))</f>
        <v>&gt;#500</v>
      </c>
      <c r="H486" s="8">
        <v>9999</v>
      </c>
      <c r="I486" s="1">
        <v>0.78</v>
      </c>
      <c r="J486">
        <v>4.2</v>
      </c>
      <c r="K486" s="3">
        <v>29472</v>
      </c>
      <c r="L486" t="s">
        <v>3141</v>
      </c>
      <c r="M486" t="s">
        <v>2433</v>
      </c>
      <c r="N486" t="s">
        <v>2434</v>
      </c>
      <c r="O486" t="s">
        <v>2435</v>
      </c>
      <c r="P486" t="s">
        <v>2436</v>
      </c>
      <c r="Q486" t="s">
        <v>2437</v>
      </c>
      <c r="R486" t="s">
        <v>3142</v>
      </c>
      <c r="S486" t="s">
        <v>3143</v>
      </c>
      <c r="T486" t="str">
        <f>IF(Table1[[#This Row],[discount_percentage]]&gt;=0.5,"yes","no")</f>
        <v>yes</v>
      </c>
      <c r="U486">
        <f>MROUND(Table1[[#This Row],[rating]],0.5)</f>
        <v>4</v>
      </c>
      <c r="V486" s="7">
        <f>Table1[[#This Row],[actual_price]]*Table1[[#This Row],[rating_count]]</f>
        <v>294690528</v>
      </c>
      <c r="W486" t="e" cm="1">
        <f t="array" ref="W486">IF(Table1[[#This Row],[actual_price]]&lt;200,"#200",if)</f>
        <v>#NAME?</v>
      </c>
      <c r="X486" t="str">
        <f>IF(Table1[[#This Row],[rating_count]]&lt;1000,"yes","no")</f>
        <v>no</v>
      </c>
      <c r="Y486" s="7">
        <f>K487*Table1[[#This Row],[rating_count]]</f>
        <v>57440928</v>
      </c>
    </row>
    <row r="487" spans="3:25" x14ac:dyDescent="0.25">
      <c r="C487" t="s">
        <v>3144</v>
      </c>
      <c r="D487" t="s">
        <v>11674</v>
      </c>
      <c r="E487" t="s">
        <v>17</v>
      </c>
      <c r="F487" s="8">
        <v>95</v>
      </c>
      <c r="G487" s="8" t="str">
        <f>IF(Table1[[#This Row],[actual_price]]&lt;200,"#200",IF(H486&lt;=500,"#200-#500","&gt;#500"))</f>
        <v>&gt;#500</v>
      </c>
      <c r="H487" s="8">
        <v>499</v>
      </c>
      <c r="I487" s="1">
        <v>0.81</v>
      </c>
      <c r="J487">
        <v>4.2</v>
      </c>
      <c r="K487" s="3">
        <v>1949</v>
      </c>
      <c r="L487" t="s">
        <v>3145</v>
      </c>
      <c r="M487" t="s">
        <v>3146</v>
      </c>
      <c r="N487" t="s">
        <v>3147</v>
      </c>
      <c r="O487" t="s">
        <v>3148</v>
      </c>
      <c r="P487" t="s">
        <v>3149</v>
      </c>
      <c r="Q487" t="s">
        <v>3150</v>
      </c>
      <c r="R487" t="s">
        <v>3151</v>
      </c>
      <c r="S487" t="s">
        <v>3152</v>
      </c>
      <c r="T487" t="str">
        <f>IF(Table1[[#This Row],[discount_percentage]]&gt;=0.5,"yes","no")</f>
        <v>yes</v>
      </c>
      <c r="U487">
        <f>MROUND(Table1[[#This Row],[rating]],0.5)</f>
        <v>4</v>
      </c>
      <c r="V487" s="7">
        <f>Table1[[#This Row],[actual_price]]*Table1[[#This Row],[rating_count]]</f>
        <v>972551</v>
      </c>
      <c r="W487" t="e" cm="1">
        <f t="array" ref="W487">IF(Table1[[#This Row],[actual_price]]&lt;200,"#200",if)</f>
        <v>#NAME?</v>
      </c>
      <c r="X487" t="str">
        <f>IF(Table1[[#This Row],[rating_count]]&lt;1000,"yes","no")</f>
        <v>no</v>
      </c>
      <c r="Y487" s="7">
        <f>K488*Table1[[#This Row],[rating_count]]</f>
        <v>18275773</v>
      </c>
    </row>
    <row r="488" spans="3:25" x14ac:dyDescent="0.25">
      <c r="C488" t="s">
        <v>3153</v>
      </c>
      <c r="D488" t="s">
        <v>11675</v>
      </c>
      <c r="E488" t="s">
        <v>17</v>
      </c>
      <c r="F488" s="8">
        <v>139</v>
      </c>
      <c r="G488" s="8" t="str">
        <f>IF(Table1[[#This Row],[actual_price]]&lt;200,"#200",IF(H487&lt;=500,"#200-#500","&gt;#500"))</f>
        <v>#200-#500</v>
      </c>
      <c r="H488" s="8">
        <v>249</v>
      </c>
      <c r="I488" s="1">
        <v>0.44</v>
      </c>
      <c r="J488">
        <v>4</v>
      </c>
      <c r="K488" s="3">
        <v>9377</v>
      </c>
      <c r="L488" t="s">
        <v>608</v>
      </c>
      <c r="M488" t="s">
        <v>194</v>
      </c>
      <c r="N488" t="s">
        <v>195</v>
      </c>
      <c r="O488" t="s">
        <v>196</v>
      </c>
      <c r="P488" t="s">
        <v>197</v>
      </c>
      <c r="Q488" t="s">
        <v>198</v>
      </c>
      <c r="R488" t="s">
        <v>3154</v>
      </c>
      <c r="S488" t="s">
        <v>3155</v>
      </c>
      <c r="T488" t="str">
        <f>IF(Table1[[#This Row],[discount_percentage]]&gt;=0.5,"yes","no")</f>
        <v>no</v>
      </c>
      <c r="U488">
        <f>MROUND(Table1[[#This Row],[rating]],0.5)</f>
        <v>4</v>
      </c>
      <c r="V488" s="7">
        <f>Table1[[#This Row],[actual_price]]*Table1[[#This Row],[rating_count]]</f>
        <v>2334873</v>
      </c>
      <c r="W488" t="e" cm="1">
        <f t="array" ref="W488">IF(Table1[[#This Row],[actual_price]]&lt;200,"#200",if)</f>
        <v>#NAME?</v>
      </c>
      <c r="X488" t="str">
        <f>IF(Table1[[#This Row],[rating_count]]&lt;1000,"yes","no")</f>
        <v>no</v>
      </c>
      <c r="Y488" s="7">
        <f>K489*Table1[[#This Row],[rating_count]]</f>
        <v>346949</v>
      </c>
    </row>
    <row r="489" spans="3:25" x14ac:dyDescent="0.25">
      <c r="C489" t="s">
        <v>3156</v>
      </c>
      <c r="D489" t="s">
        <v>11676</v>
      </c>
      <c r="E489" t="s">
        <v>17</v>
      </c>
      <c r="F489" s="8">
        <v>4499</v>
      </c>
      <c r="G489" s="8" t="str">
        <f>IF(Table1[[#This Row],[actual_price]]&lt;200,"#200",IF(H488&lt;=500,"#200-#500","&gt;#500"))</f>
        <v>#200-#500</v>
      </c>
      <c r="H489" s="8">
        <v>7999</v>
      </c>
      <c r="I489" s="1">
        <v>0.44</v>
      </c>
      <c r="J489">
        <v>3.5</v>
      </c>
      <c r="K489" s="3">
        <v>37</v>
      </c>
      <c r="L489" t="s">
        <v>3157</v>
      </c>
      <c r="M489" t="s">
        <v>3158</v>
      </c>
      <c r="N489" t="s">
        <v>3159</v>
      </c>
      <c r="O489" t="s">
        <v>3160</v>
      </c>
      <c r="P489" t="s">
        <v>3161</v>
      </c>
      <c r="Q489" t="s">
        <v>3162</v>
      </c>
      <c r="R489" t="s">
        <v>3163</v>
      </c>
      <c r="S489" t="s">
        <v>3164</v>
      </c>
      <c r="T489" t="str">
        <f>IF(Table1[[#This Row],[discount_percentage]]&gt;=0.5,"yes","no")</f>
        <v>no</v>
      </c>
      <c r="U489">
        <f>MROUND(Table1[[#This Row],[rating]],0.5)</f>
        <v>3.5</v>
      </c>
      <c r="V489" s="7">
        <f>Table1[[#This Row],[actual_price]]*Table1[[#This Row],[rating_count]]</f>
        <v>295963</v>
      </c>
      <c r="W489" t="e" cm="1">
        <f t="array" ref="W489">IF(Table1[[#This Row],[actual_price]]&lt;200,"#200",if)</f>
        <v>#NAME?</v>
      </c>
      <c r="X489" t="str">
        <f>IF(Table1[[#This Row],[rating_count]]&lt;1000,"yes","no")</f>
        <v>yes</v>
      </c>
      <c r="Y489" s="7">
        <f>K490*Table1[[#This Row],[rating_count]]</f>
        <v>86987</v>
      </c>
    </row>
    <row r="490" spans="3:25" x14ac:dyDescent="0.25">
      <c r="C490" t="s">
        <v>3165</v>
      </c>
      <c r="D490" t="s">
        <v>3166</v>
      </c>
      <c r="E490" t="s">
        <v>17</v>
      </c>
      <c r="F490" s="8">
        <v>89</v>
      </c>
      <c r="G490" s="8" t="str">
        <f>IF(Table1[[#This Row],[actual_price]]&lt;200,"#200",IF(H489&lt;=500,"#200-#500","&gt;#500"))</f>
        <v>&gt;#500</v>
      </c>
      <c r="H490" s="8">
        <v>599</v>
      </c>
      <c r="I490" s="1">
        <v>0.85</v>
      </c>
      <c r="J490">
        <v>4.3</v>
      </c>
      <c r="K490" s="3">
        <v>2351</v>
      </c>
      <c r="L490" t="s">
        <v>3167</v>
      </c>
      <c r="M490" t="s">
        <v>3168</v>
      </c>
      <c r="N490" t="s">
        <v>3169</v>
      </c>
      <c r="O490" t="s">
        <v>3170</v>
      </c>
      <c r="P490" t="s">
        <v>3171</v>
      </c>
      <c r="Q490" t="s">
        <v>3172</v>
      </c>
      <c r="R490" t="s">
        <v>3173</v>
      </c>
      <c r="S490" t="s">
        <v>3174</v>
      </c>
      <c r="T490" t="str">
        <f>IF(Table1[[#This Row],[discount_percentage]]&gt;=0.5,"yes","no")</f>
        <v>yes</v>
      </c>
      <c r="U490">
        <f>MROUND(Table1[[#This Row],[rating]],0.5)</f>
        <v>4.5</v>
      </c>
      <c r="V490" s="7">
        <f>Table1[[#This Row],[actual_price]]*Table1[[#This Row],[rating_count]]</f>
        <v>1408249</v>
      </c>
      <c r="W490" t="e" cm="1">
        <f t="array" ref="W490">IF(Table1[[#This Row],[actual_price]]&lt;200,"#200",if)</f>
        <v>#NAME?</v>
      </c>
      <c r="X490" t="str">
        <f>IF(Table1[[#This Row],[rating_count]]&lt;1000,"yes","no")</f>
        <v>no</v>
      </c>
      <c r="Y490" s="7">
        <f>K491*Table1[[#This Row],[rating_count]]</f>
        <v>45263803</v>
      </c>
    </row>
    <row r="491" spans="3:25" x14ac:dyDescent="0.25">
      <c r="C491" t="s">
        <v>3175</v>
      </c>
      <c r="D491" t="s">
        <v>11638</v>
      </c>
      <c r="E491" t="s">
        <v>17</v>
      </c>
      <c r="F491" s="8">
        <v>15499</v>
      </c>
      <c r="G491" s="8" t="str">
        <f>IF(Table1[[#This Row],[actual_price]]&lt;200,"#200",IF(H490&lt;=500,"#200-#500","&gt;#500"))</f>
        <v>&gt;#500</v>
      </c>
      <c r="H491" s="8">
        <v>20999</v>
      </c>
      <c r="I491" s="1">
        <v>0.26</v>
      </c>
      <c r="J491">
        <v>4.0999999999999996</v>
      </c>
      <c r="K491" s="3">
        <v>19253</v>
      </c>
      <c r="L491" t="s">
        <v>2854</v>
      </c>
      <c r="M491" t="s">
        <v>2501</v>
      </c>
      <c r="N491" t="s">
        <v>2502</v>
      </c>
      <c r="O491" t="s">
        <v>2503</v>
      </c>
      <c r="P491" t="s">
        <v>2504</v>
      </c>
      <c r="Q491" t="s">
        <v>2505</v>
      </c>
      <c r="R491" t="s">
        <v>2896</v>
      </c>
      <c r="S491" t="s">
        <v>3176</v>
      </c>
      <c r="T491" t="str">
        <f>IF(Table1[[#This Row],[discount_percentage]]&gt;=0.5,"yes","no")</f>
        <v>no</v>
      </c>
      <c r="U491">
        <f>MROUND(Table1[[#This Row],[rating]],0.5)</f>
        <v>4</v>
      </c>
      <c r="V491" s="7">
        <f>Table1[[#This Row],[actual_price]]*Table1[[#This Row],[rating_count]]</f>
        <v>404293747</v>
      </c>
      <c r="W491" t="e" cm="1">
        <f t="array" ref="W491">IF(Table1[[#This Row],[actual_price]]&lt;200,"#200",if)</f>
        <v>#NAME?</v>
      </c>
      <c r="X491" t="str">
        <f>IF(Table1[[#This Row],[rating_count]]&lt;1000,"yes","no")</f>
        <v>no</v>
      </c>
      <c r="Y491" s="7">
        <f>K492*Table1[[#This Row],[rating_count]]</f>
        <v>41971540</v>
      </c>
    </row>
    <row r="492" spans="3:25" x14ac:dyDescent="0.25">
      <c r="C492" t="s">
        <v>3177</v>
      </c>
      <c r="D492" t="s">
        <v>11677</v>
      </c>
      <c r="E492" t="s">
        <v>17</v>
      </c>
      <c r="F492" s="8">
        <v>13999</v>
      </c>
      <c r="G492" s="8" t="str">
        <f>IF(Table1[[#This Row],[actual_price]]&lt;200,"#200",IF(H491&lt;=500,"#200-#500","&gt;#500"))</f>
        <v>&gt;#500</v>
      </c>
      <c r="H492" s="8">
        <v>15999</v>
      </c>
      <c r="I492" s="1">
        <v>0.13</v>
      </c>
      <c r="J492">
        <v>3.9</v>
      </c>
      <c r="K492" s="3">
        <v>2180</v>
      </c>
      <c r="L492" t="s">
        <v>12423</v>
      </c>
      <c r="M492" t="s">
        <v>3178</v>
      </c>
      <c r="N492" t="s">
        <v>3179</v>
      </c>
      <c r="O492" t="s">
        <v>3180</v>
      </c>
      <c r="P492" t="s">
        <v>3181</v>
      </c>
      <c r="Q492" t="s">
        <v>3182</v>
      </c>
      <c r="R492" t="s">
        <v>3183</v>
      </c>
      <c r="S492" t="s">
        <v>3184</v>
      </c>
      <c r="T492" t="str">
        <f>IF(Table1[[#This Row],[discount_percentage]]&gt;=0.5,"yes","no")</f>
        <v>no</v>
      </c>
      <c r="U492">
        <f>MROUND(Table1[[#This Row],[rating]],0.5)</f>
        <v>4</v>
      </c>
      <c r="V492" s="7">
        <f>Table1[[#This Row],[actual_price]]*Table1[[#This Row],[rating_count]]</f>
        <v>34877820</v>
      </c>
      <c r="W492" t="e" cm="1">
        <f t="array" ref="W492">IF(Table1[[#This Row],[actual_price]]&lt;200,"#200",if)</f>
        <v>#NAME?</v>
      </c>
      <c r="X492" t="str">
        <f>IF(Table1[[#This Row],[rating_count]]&lt;1000,"yes","no")</f>
        <v>no</v>
      </c>
      <c r="Y492" s="7">
        <f>K493*Table1[[#This Row],[rating_count]]</f>
        <v>16504780</v>
      </c>
    </row>
    <row r="493" spans="3:25" x14ac:dyDescent="0.25">
      <c r="C493" t="s">
        <v>3185</v>
      </c>
      <c r="D493" t="s">
        <v>3186</v>
      </c>
      <c r="E493" t="s">
        <v>17</v>
      </c>
      <c r="F493" s="8">
        <v>1999</v>
      </c>
      <c r="G493" s="8" t="str">
        <f>IF(Table1[[#This Row],[actual_price]]&lt;200,"#200",IF(H492&lt;=500,"#200-#500","&gt;#500"))</f>
        <v>&gt;#500</v>
      </c>
      <c r="H493" s="8">
        <v>4999</v>
      </c>
      <c r="I493" s="1">
        <v>0.6</v>
      </c>
      <c r="J493">
        <v>3.9</v>
      </c>
      <c r="K493" s="3">
        <v>7571</v>
      </c>
      <c r="L493" t="s">
        <v>3187</v>
      </c>
      <c r="M493" t="s">
        <v>3188</v>
      </c>
      <c r="N493" t="s">
        <v>3189</v>
      </c>
      <c r="O493" t="s">
        <v>3190</v>
      </c>
      <c r="P493" t="s">
        <v>3191</v>
      </c>
      <c r="Q493" t="s">
        <v>3192</v>
      </c>
      <c r="R493" t="s">
        <v>3193</v>
      </c>
      <c r="S493" t="s">
        <v>3194</v>
      </c>
      <c r="T493" t="str">
        <f>IF(Table1[[#This Row],[discount_percentage]]&gt;=0.5,"yes","no")</f>
        <v>yes</v>
      </c>
      <c r="U493">
        <f>MROUND(Table1[[#This Row],[rating]],0.5)</f>
        <v>4</v>
      </c>
      <c r="V493" s="7">
        <f>Table1[[#This Row],[actual_price]]*Table1[[#This Row],[rating_count]]</f>
        <v>37847429</v>
      </c>
      <c r="W493" t="e" cm="1">
        <f t="array" ref="W493">IF(Table1[[#This Row],[actual_price]]&lt;200,"#200",if)</f>
        <v>#NAME?</v>
      </c>
      <c r="X493" t="str">
        <f>IF(Table1[[#This Row],[rating_count]]&lt;1000,"yes","no")</f>
        <v>no</v>
      </c>
      <c r="Y493" s="7">
        <f>K494*Table1[[#This Row],[rating_count]]</f>
        <v>33425965</v>
      </c>
    </row>
    <row r="494" spans="3:25" x14ac:dyDescent="0.25">
      <c r="C494" t="s">
        <v>3195</v>
      </c>
      <c r="D494" t="s">
        <v>11678</v>
      </c>
      <c r="E494" t="s">
        <v>17</v>
      </c>
      <c r="F494" s="8">
        <v>1399</v>
      </c>
      <c r="G494" s="8" t="str">
        <f>IF(Table1[[#This Row],[actual_price]]&lt;200,"#200",IF(H493&lt;=500,"#200-#500","&gt;#500"))</f>
        <v>&gt;#500</v>
      </c>
      <c r="H494" s="8">
        <v>5999</v>
      </c>
      <c r="I494" s="1">
        <v>0.77</v>
      </c>
      <c r="J494">
        <v>3.3</v>
      </c>
      <c r="K494" s="3">
        <v>4415</v>
      </c>
      <c r="L494" t="s">
        <v>3196</v>
      </c>
      <c r="M494" t="s">
        <v>3019</v>
      </c>
      <c r="N494" t="s">
        <v>3020</v>
      </c>
      <c r="O494" t="s">
        <v>3021</v>
      </c>
      <c r="P494" t="s">
        <v>3022</v>
      </c>
      <c r="Q494" t="s">
        <v>3023</v>
      </c>
      <c r="R494" t="s">
        <v>3197</v>
      </c>
      <c r="S494" t="s">
        <v>3198</v>
      </c>
      <c r="T494" t="str">
        <f>IF(Table1[[#This Row],[discount_percentage]]&gt;=0.5,"yes","no")</f>
        <v>yes</v>
      </c>
      <c r="U494">
        <f>MROUND(Table1[[#This Row],[rating]],0.5)</f>
        <v>3.5</v>
      </c>
      <c r="V494" s="7">
        <f>Table1[[#This Row],[actual_price]]*Table1[[#This Row],[rating_count]]</f>
        <v>26485585</v>
      </c>
      <c r="W494" t="e" cm="1">
        <f t="array" ref="W494">IF(Table1[[#This Row],[actual_price]]&lt;200,"#200",if)</f>
        <v>#NAME?</v>
      </c>
      <c r="X494" t="str">
        <f>IF(Table1[[#This Row],[rating_count]]&lt;1000,"yes","no")</f>
        <v>no</v>
      </c>
      <c r="Y494" s="7">
        <f>K495*Table1[[#This Row],[rating_count]]</f>
        <v>82357410</v>
      </c>
    </row>
    <row r="495" spans="3:25" x14ac:dyDescent="0.25">
      <c r="C495" t="s">
        <v>3199</v>
      </c>
      <c r="D495" t="s">
        <v>11679</v>
      </c>
      <c r="E495" t="s">
        <v>17</v>
      </c>
      <c r="F495" s="8">
        <v>599</v>
      </c>
      <c r="G495" s="8" t="str">
        <f>IF(Table1[[#This Row],[actual_price]]&lt;200,"#200",IF(H494&lt;=500,"#200-#500","&gt;#500"))</f>
        <v>&gt;#500</v>
      </c>
      <c r="H495" s="8">
        <v>999</v>
      </c>
      <c r="I495" s="1">
        <v>0.4</v>
      </c>
      <c r="J495">
        <v>4</v>
      </c>
      <c r="K495" s="3">
        <v>18654</v>
      </c>
      <c r="L495" t="s">
        <v>3200</v>
      </c>
      <c r="M495" t="s">
        <v>3201</v>
      </c>
      <c r="N495" t="s">
        <v>3202</v>
      </c>
      <c r="O495" t="s">
        <v>3203</v>
      </c>
      <c r="P495" t="s">
        <v>3204</v>
      </c>
      <c r="Q495" t="s">
        <v>3205</v>
      </c>
      <c r="R495" t="s">
        <v>3206</v>
      </c>
      <c r="S495" t="s">
        <v>3207</v>
      </c>
      <c r="T495" t="str">
        <f>IF(Table1[[#This Row],[discount_percentage]]&gt;=0.5,"yes","no")</f>
        <v>no</v>
      </c>
      <c r="U495">
        <f>MROUND(Table1[[#This Row],[rating]],0.5)</f>
        <v>4</v>
      </c>
      <c r="V495" s="7">
        <f>Table1[[#This Row],[actual_price]]*Table1[[#This Row],[rating_count]]</f>
        <v>18635346</v>
      </c>
      <c r="W495" t="e" cm="1">
        <f t="array" ref="W495">IF(Table1[[#This Row],[actual_price]]&lt;200,"#200",if)</f>
        <v>#NAME?</v>
      </c>
      <c r="X495" t="str">
        <f>IF(Table1[[#This Row],[rating_count]]&lt;1000,"yes","no")</f>
        <v>no</v>
      </c>
      <c r="Y495" s="7">
        <f>K496*Table1[[#This Row],[rating_count]]</f>
        <v>59636838</v>
      </c>
    </row>
    <row r="496" spans="3:25" x14ac:dyDescent="0.25">
      <c r="C496" t="s">
        <v>3208</v>
      </c>
      <c r="D496" t="s">
        <v>11680</v>
      </c>
      <c r="E496" t="s">
        <v>17</v>
      </c>
      <c r="F496" s="8">
        <v>199</v>
      </c>
      <c r="G496" s="8" t="str">
        <f>IF(Table1[[#This Row],[actual_price]]&lt;200,"#200",IF(H495&lt;=500,"#200-#500","&gt;#500"))</f>
        <v>&gt;#500</v>
      </c>
      <c r="H496" s="8">
        <v>1099</v>
      </c>
      <c r="I496" s="1">
        <v>0.82</v>
      </c>
      <c r="J496">
        <v>4</v>
      </c>
      <c r="K496" s="3">
        <v>3197</v>
      </c>
      <c r="L496" t="s">
        <v>3209</v>
      </c>
      <c r="M496" t="s">
        <v>3210</v>
      </c>
      <c r="N496" t="s">
        <v>3211</v>
      </c>
      <c r="O496" t="s">
        <v>3212</v>
      </c>
      <c r="P496" t="s">
        <v>3213</v>
      </c>
      <c r="Q496" t="s">
        <v>3214</v>
      </c>
      <c r="R496" t="s">
        <v>3215</v>
      </c>
      <c r="S496" t="s">
        <v>3216</v>
      </c>
      <c r="T496" t="str">
        <f>IF(Table1[[#This Row],[discount_percentage]]&gt;=0.5,"yes","no")</f>
        <v>yes</v>
      </c>
      <c r="U496">
        <f>MROUND(Table1[[#This Row],[rating]],0.5)</f>
        <v>4</v>
      </c>
      <c r="V496" s="7">
        <f>Table1[[#This Row],[actual_price]]*Table1[[#This Row],[rating_count]]</f>
        <v>3513503</v>
      </c>
      <c r="W496" t="e" cm="1">
        <f t="array" ref="W496">IF(Table1[[#This Row],[actual_price]]&lt;200,"#200",if)</f>
        <v>#NAME?</v>
      </c>
      <c r="X496" t="str">
        <f>IF(Table1[[#This Row],[rating_count]]&lt;1000,"yes","no")</f>
        <v>no</v>
      </c>
      <c r="Y496" s="7">
        <f>K497*Table1[[#This Row],[rating_count]]</f>
        <v>85935360</v>
      </c>
    </row>
    <row r="497" spans="3:25" x14ac:dyDescent="0.25">
      <c r="C497" t="s">
        <v>3217</v>
      </c>
      <c r="D497" t="s">
        <v>11681</v>
      </c>
      <c r="E497" t="s">
        <v>17</v>
      </c>
      <c r="F497" s="8">
        <v>1799</v>
      </c>
      <c r="G497" s="8" t="str">
        <f>IF(Table1[[#This Row],[actual_price]]&lt;200,"#200",IF(H496&lt;=500,"#200-#500","&gt;#500"))</f>
        <v>&gt;#500</v>
      </c>
      <c r="H497" s="8">
        <v>6990</v>
      </c>
      <c r="I497" s="1">
        <v>0.74</v>
      </c>
      <c r="J497">
        <v>4</v>
      </c>
      <c r="K497" s="3">
        <v>26880</v>
      </c>
      <c r="L497" t="s">
        <v>12424</v>
      </c>
      <c r="M497" t="s">
        <v>3218</v>
      </c>
      <c r="N497" t="s">
        <v>3219</v>
      </c>
      <c r="O497" t="s">
        <v>3220</v>
      </c>
      <c r="P497" t="s">
        <v>3221</v>
      </c>
      <c r="Q497" t="s">
        <v>3222</v>
      </c>
      <c r="R497" t="s">
        <v>3223</v>
      </c>
      <c r="S497" t="s">
        <v>3224</v>
      </c>
      <c r="T497" t="str">
        <f>IF(Table1[[#This Row],[discount_percentage]]&gt;=0.5,"yes","no")</f>
        <v>yes</v>
      </c>
      <c r="U497">
        <f>MROUND(Table1[[#This Row],[rating]],0.5)</f>
        <v>4</v>
      </c>
      <c r="V497" s="7">
        <f>Table1[[#This Row],[actual_price]]*Table1[[#This Row],[rating_count]]</f>
        <v>187891200</v>
      </c>
      <c r="W497" t="e" cm="1">
        <f t="array" ref="W497">IF(Table1[[#This Row],[actual_price]]&lt;200,"#200",if)</f>
        <v>#NAME?</v>
      </c>
      <c r="X497" t="str">
        <f>IF(Table1[[#This Row],[rating_count]]&lt;1000,"yes","no")</f>
        <v>no</v>
      </c>
      <c r="Y497" s="7">
        <f>K498*Table1[[#This Row],[rating_count]]</f>
        <v>585876480</v>
      </c>
    </row>
    <row r="498" spans="3:25" x14ac:dyDescent="0.25">
      <c r="C498" t="s">
        <v>3225</v>
      </c>
      <c r="D498" t="s">
        <v>11682</v>
      </c>
      <c r="E498" t="s">
        <v>17</v>
      </c>
      <c r="F498" s="8">
        <v>1499</v>
      </c>
      <c r="G498" s="8" t="str">
        <f>IF(Table1[[#This Row],[actual_price]]&lt;200,"#200",IF(H497&lt;=500,"#200-#500","&gt;#500"))</f>
        <v>&gt;#500</v>
      </c>
      <c r="H498" s="8">
        <v>6990</v>
      </c>
      <c r="I498" s="1">
        <v>0.79</v>
      </c>
      <c r="J498">
        <v>3.9</v>
      </c>
      <c r="K498" s="3">
        <v>21796</v>
      </c>
      <c r="L498" t="s">
        <v>2302</v>
      </c>
      <c r="M498" t="s">
        <v>2303</v>
      </c>
      <c r="N498" t="s">
        <v>2304</v>
      </c>
      <c r="O498" t="s">
        <v>2305</v>
      </c>
      <c r="P498" t="s">
        <v>2306</v>
      </c>
      <c r="Q498" t="s">
        <v>2307</v>
      </c>
      <c r="R498" t="s">
        <v>3226</v>
      </c>
      <c r="S498" t="s">
        <v>3227</v>
      </c>
      <c r="T498" t="str">
        <f>IF(Table1[[#This Row],[discount_percentage]]&gt;=0.5,"yes","no")</f>
        <v>yes</v>
      </c>
      <c r="U498">
        <f>MROUND(Table1[[#This Row],[rating]],0.5)</f>
        <v>4</v>
      </c>
      <c r="V498" s="7">
        <f>Table1[[#This Row],[actual_price]]*Table1[[#This Row],[rating_count]]</f>
        <v>152354040</v>
      </c>
      <c r="W498" t="e" cm="1">
        <f t="array" ref="W498">IF(Table1[[#This Row],[actual_price]]&lt;200,"#200",if)</f>
        <v>#NAME?</v>
      </c>
      <c r="X498" t="str">
        <f>IF(Table1[[#This Row],[rating_count]]&lt;1000,"yes","no")</f>
        <v>no</v>
      </c>
      <c r="Y498" s="7">
        <f>K499*Table1[[#This Row],[rating_count]]</f>
        <v>207040204</v>
      </c>
    </row>
    <row r="499" spans="3:25" x14ac:dyDescent="0.25">
      <c r="C499" t="s">
        <v>3228</v>
      </c>
      <c r="D499" t="s">
        <v>11657</v>
      </c>
      <c r="E499" t="s">
        <v>17</v>
      </c>
      <c r="F499" s="8">
        <v>20999</v>
      </c>
      <c r="G499" s="8" t="str">
        <f>IF(Table1[[#This Row],[actual_price]]&lt;200,"#200",IF(H498&lt;=500,"#200-#500","&gt;#500"))</f>
        <v>&gt;#500</v>
      </c>
      <c r="H499" s="8">
        <v>29990</v>
      </c>
      <c r="I499" s="1">
        <v>0.3</v>
      </c>
      <c r="J499">
        <v>4.3</v>
      </c>
      <c r="K499" s="3">
        <v>9499</v>
      </c>
      <c r="L499" t="s">
        <v>2933</v>
      </c>
      <c r="M499" t="s">
        <v>2934</v>
      </c>
      <c r="N499" t="s">
        <v>2935</v>
      </c>
      <c r="O499" t="s">
        <v>2936</v>
      </c>
      <c r="P499" t="s">
        <v>2937</v>
      </c>
      <c r="Q499" t="s">
        <v>2938</v>
      </c>
      <c r="R499" t="s">
        <v>3229</v>
      </c>
      <c r="S499" t="s">
        <v>3230</v>
      </c>
      <c r="T499" t="str">
        <f>IF(Table1[[#This Row],[discount_percentage]]&gt;=0.5,"yes","no")</f>
        <v>no</v>
      </c>
      <c r="U499">
        <f>MROUND(Table1[[#This Row],[rating]],0.5)</f>
        <v>4.5</v>
      </c>
      <c r="V499" s="7">
        <f>Table1[[#This Row],[actual_price]]*Table1[[#This Row],[rating_count]]</f>
        <v>284875010</v>
      </c>
      <c r="W499" t="e" cm="1">
        <f t="array" ref="W499">IF(Table1[[#This Row],[actual_price]]&lt;200,"#200",if)</f>
        <v>#NAME?</v>
      </c>
      <c r="X499" t="str">
        <f>IF(Table1[[#This Row],[rating_count]]&lt;1000,"yes","no")</f>
        <v>no</v>
      </c>
      <c r="Y499" s="7">
        <f>K500*Table1[[#This Row],[rating_count]]</f>
        <v>532874902</v>
      </c>
    </row>
    <row r="500" spans="3:25" x14ac:dyDescent="0.25">
      <c r="C500" t="s">
        <v>3231</v>
      </c>
      <c r="D500" t="s">
        <v>11683</v>
      </c>
      <c r="E500" t="s">
        <v>17</v>
      </c>
      <c r="F500" s="8">
        <v>12999</v>
      </c>
      <c r="G500" s="8" t="str">
        <f>IF(Table1[[#This Row],[actual_price]]&lt;200,"#200",IF(H499&lt;=500,"#200-#500","&gt;#500"))</f>
        <v>&gt;#500</v>
      </c>
      <c r="H500" s="8">
        <v>13499</v>
      </c>
      <c r="I500" s="1">
        <v>0.04</v>
      </c>
      <c r="J500">
        <v>4.0999999999999996</v>
      </c>
      <c r="K500" s="3">
        <v>56098</v>
      </c>
      <c r="L500" t="s">
        <v>12425</v>
      </c>
      <c r="M500" t="s">
        <v>3232</v>
      </c>
      <c r="N500" t="s">
        <v>3233</v>
      </c>
      <c r="O500" t="s">
        <v>3234</v>
      </c>
      <c r="P500" t="s">
        <v>3235</v>
      </c>
      <c r="Q500" t="s">
        <v>3236</v>
      </c>
      <c r="R500" t="s">
        <v>3237</v>
      </c>
      <c r="S500" t="s">
        <v>3238</v>
      </c>
      <c r="T500" t="str">
        <f>IF(Table1[[#This Row],[discount_percentage]]&gt;=0.5,"yes","no")</f>
        <v>no</v>
      </c>
      <c r="U500">
        <f>MROUND(Table1[[#This Row],[rating]],0.5)</f>
        <v>4</v>
      </c>
      <c r="V500" s="7">
        <f>Table1[[#This Row],[actual_price]]*Table1[[#This Row],[rating_count]]</f>
        <v>757266902</v>
      </c>
      <c r="W500" t="e" cm="1">
        <f t="array" ref="W500">IF(Table1[[#This Row],[actual_price]]&lt;200,"#200",if)</f>
        <v>#NAME?</v>
      </c>
      <c r="X500" t="str">
        <f>IF(Table1[[#This Row],[rating_count]]&lt;1000,"yes","no")</f>
        <v>no</v>
      </c>
      <c r="Y500" s="7">
        <f>K501*Table1[[#This Row],[rating_count]]</f>
        <v>1785150556</v>
      </c>
    </row>
    <row r="501" spans="3:25" x14ac:dyDescent="0.25">
      <c r="C501" t="s">
        <v>3239</v>
      </c>
      <c r="D501" t="s">
        <v>11684</v>
      </c>
      <c r="E501" t="s">
        <v>17</v>
      </c>
      <c r="F501" s="8">
        <v>16999</v>
      </c>
      <c r="G501" s="8" t="str">
        <f>IF(Table1[[#This Row],[actual_price]]&lt;200,"#200",IF(H500&lt;=500,"#200-#500","&gt;#500"))</f>
        <v>&gt;#500</v>
      </c>
      <c r="H501" s="8">
        <v>20999</v>
      </c>
      <c r="I501" s="1">
        <v>0.19</v>
      </c>
      <c r="J501">
        <v>4.0999999999999996</v>
      </c>
      <c r="K501" s="3">
        <v>31822</v>
      </c>
      <c r="L501" t="s">
        <v>12426</v>
      </c>
      <c r="M501" t="s">
        <v>3240</v>
      </c>
      <c r="N501" t="s">
        <v>3241</v>
      </c>
      <c r="O501" t="s">
        <v>3242</v>
      </c>
      <c r="P501" t="s">
        <v>3243</v>
      </c>
      <c r="Q501" t="s">
        <v>3244</v>
      </c>
      <c r="R501" t="s">
        <v>3245</v>
      </c>
      <c r="S501" t="s">
        <v>3246</v>
      </c>
      <c r="T501" t="str">
        <f>IF(Table1[[#This Row],[discount_percentage]]&gt;=0.5,"yes","no")</f>
        <v>no</v>
      </c>
      <c r="U501">
        <f>MROUND(Table1[[#This Row],[rating]],0.5)</f>
        <v>4</v>
      </c>
      <c r="V501" s="7">
        <f>Table1[[#This Row],[actual_price]]*Table1[[#This Row],[rating_count]]</f>
        <v>668230178</v>
      </c>
      <c r="W501" t="e" cm="1">
        <f t="array" ref="W501">IF(Table1[[#This Row],[actual_price]]&lt;200,"#200",if)</f>
        <v>#NAME?</v>
      </c>
      <c r="X501" t="str">
        <f>IF(Table1[[#This Row],[rating_count]]&lt;1000,"yes","no")</f>
        <v>no</v>
      </c>
      <c r="Y501" s="7">
        <f>K502*Table1[[#This Row],[rating_count]]</f>
        <v>302277178</v>
      </c>
    </row>
    <row r="502" spans="3:25" x14ac:dyDescent="0.25">
      <c r="C502" t="s">
        <v>3247</v>
      </c>
      <c r="D502" t="s">
        <v>11657</v>
      </c>
      <c r="E502" t="s">
        <v>17</v>
      </c>
      <c r="F502" s="8">
        <v>19999</v>
      </c>
      <c r="G502" s="8" t="str">
        <f>IF(Table1[[#This Row],[actual_price]]&lt;200,"#200",IF(H501&lt;=500,"#200-#500","&gt;#500"))</f>
        <v>&gt;#500</v>
      </c>
      <c r="H502" s="8">
        <v>27990</v>
      </c>
      <c r="I502" s="1">
        <v>0.28999999999999998</v>
      </c>
      <c r="J502">
        <v>4.3</v>
      </c>
      <c r="K502" s="3">
        <v>9499</v>
      </c>
      <c r="L502" t="s">
        <v>3248</v>
      </c>
      <c r="M502" t="s">
        <v>2934</v>
      </c>
      <c r="N502" t="s">
        <v>2935</v>
      </c>
      <c r="O502" t="s">
        <v>2936</v>
      </c>
      <c r="P502" t="s">
        <v>2937</v>
      </c>
      <c r="Q502" t="s">
        <v>2938</v>
      </c>
      <c r="R502" t="s">
        <v>2939</v>
      </c>
      <c r="S502" t="s">
        <v>3249</v>
      </c>
      <c r="T502" t="str">
        <f>IF(Table1[[#This Row],[discount_percentage]]&gt;=0.5,"yes","no")</f>
        <v>no</v>
      </c>
      <c r="U502">
        <f>MROUND(Table1[[#This Row],[rating]],0.5)</f>
        <v>4.5</v>
      </c>
      <c r="V502" s="7">
        <f>Table1[[#This Row],[actual_price]]*Table1[[#This Row],[rating_count]]</f>
        <v>265877010</v>
      </c>
      <c r="W502" t="e" cm="1">
        <f t="array" ref="W502">IF(Table1[[#This Row],[actual_price]]&lt;200,"#200",if)</f>
        <v>#NAME?</v>
      </c>
      <c r="X502" t="str">
        <f>IF(Table1[[#This Row],[rating_count]]&lt;1000,"yes","no")</f>
        <v>no</v>
      </c>
      <c r="Y502" s="7">
        <f>K503*Table1[[#This Row],[rating_count]]</f>
        <v>482283228</v>
      </c>
    </row>
    <row r="503" spans="3:25" x14ac:dyDescent="0.25">
      <c r="C503" t="s">
        <v>3250</v>
      </c>
      <c r="D503" t="s">
        <v>11649</v>
      </c>
      <c r="E503" t="s">
        <v>17</v>
      </c>
      <c r="F503" s="8">
        <v>12999</v>
      </c>
      <c r="G503" s="8" t="str">
        <f>IF(Table1[[#This Row],[actual_price]]&lt;200,"#200",IF(H502&lt;=500,"#200-#500","&gt;#500"))</f>
        <v>&gt;#500</v>
      </c>
      <c r="H503" s="8">
        <v>18999</v>
      </c>
      <c r="I503" s="1">
        <v>0.32</v>
      </c>
      <c r="J503">
        <v>4.0999999999999996</v>
      </c>
      <c r="K503" s="3">
        <v>50772</v>
      </c>
      <c r="L503" t="s">
        <v>12427</v>
      </c>
      <c r="M503" t="s">
        <v>2805</v>
      </c>
      <c r="N503" t="s">
        <v>2806</v>
      </c>
      <c r="O503" t="s">
        <v>2807</v>
      </c>
      <c r="P503" t="s">
        <v>2808</v>
      </c>
      <c r="Q503" t="s">
        <v>2809</v>
      </c>
      <c r="R503" t="s">
        <v>3251</v>
      </c>
      <c r="S503" t="s">
        <v>3252</v>
      </c>
      <c r="T503" t="str">
        <f>IF(Table1[[#This Row],[discount_percentage]]&gt;=0.5,"yes","no")</f>
        <v>no</v>
      </c>
      <c r="U503">
        <f>MROUND(Table1[[#This Row],[rating]],0.5)</f>
        <v>4</v>
      </c>
      <c r="V503" s="7">
        <f>Table1[[#This Row],[actual_price]]*Table1[[#This Row],[rating_count]]</f>
        <v>964617228</v>
      </c>
      <c r="W503" t="e" cm="1">
        <f t="array" ref="W503">IF(Table1[[#This Row],[actual_price]]&lt;200,"#200",if)</f>
        <v>#NAME?</v>
      </c>
      <c r="X503" t="str">
        <f>IF(Table1[[#This Row],[rating_count]]&lt;1000,"yes","no")</f>
        <v>no</v>
      </c>
      <c r="Y503" s="7">
        <f>K504*Table1[[#This Row],[rating_count]]</f>
        <v>362918256</v>
      </c>
    </row>
    <row r="504" spans="3:25" x14ac:dyDescent="0.25">
      <c r="C504" t="s">
        <v>3253</v>
      </c>
      <c r="D504" t="s">
        <v>11685</v>
      </c>
      <c r="E504" t="s">
        <v>17</v>
      </c>
      <c r="F504" s="8">
        <v>2999</v>
      </c>
      <c r="G504" s="8" t="str">
        <f>IF(Table1[[#This Row],[actual_price]]&lt;200,"#200",IF(H503&lt;=500,"#200-#500","&gt;#500"))</f>
        <v>&gt;#500</v>
      </c>
      <c r="H504" s="8">
        <v>5999</v>
      </c>
      <c r="I504" s="1">
        <v>0.5</v>
      </c>
      <c r="J504">
        <v>4.0999999999999996</v>
      </c>
      <c r="K504" s="3">
        <v>7148</v>
      </c>
      <c r="L504" t="s">
        <v>3254</v>
      </c>
      <c r="M504" t="s">
        <v>3255</v>
      </c>
      <c r="N504" t="s">
        <v>3256</v>
      </c>
      <c r="O504" t="s">
        <v>3257</v>
      </c>
      <c r="P504" t="s">
        <v>3258</v>
      </c>
      <c r="Q504" t="s">
        <v>3259</v>
      </c>
      <c r="R504" t="s">
        <v>3260</v>
      </c>
      <c r="S504" t="s">
        <v>3261</v>
      </c>
      <c r="T504" t="str">
        <f>IF(Table1[[#This Row],[discount_percentage]]&gt;=0.5,"yes","no")</f>
        <v>yes</v>
      </c>
      <c r="U504">
        <f>MROUND(Table1[[#This Row],[rating]],0.5)</f>
        <v>4</v>
      </c>
      <c r="V504" s="7">
        <f>Table1[[#This Row],[actual_price]]*Table1[[#This Row],[rating_count]]</f>
        <v>42880852</v>
      </c>
      <c r="W504" t="e" cm="1">
        <f t="array" ref="W504">IF(Table1[[#This Row],[actual_price]]&lt;200,"#200",if)</f>
        <v>#NAME?</v>
      </c>
      <c r="X504" t="str">
        <f>IF(Table1[[#This Row],[rating_count]]&lt;1000,"yes","no")</f>
        <v>no</v>
      </c>
      <c r="Y504" s="7">
        <f>K505*Table1[[#This Row],[rating_count]]</f>
        <v>149035800</v>
      </c>
    </row>
    <row r="505" spans="3:25" x14ac:dyDescent="0.25">
      <c r="C505" t="s">
        <v>239</v>
      </c>
      <c r="D505" t="s">
        <v>11374</v>
      </c>
      <c r="E505" t="s">
        <v>17</v>
      </c>
      <c r="F505" s="8">
        <v>299</v>
      </c>
      <c r="G505" s="8" t="str">
        <f>IF(Table1[[#This Row],[actual_price]]&lt;200,"#200",IF(H504&lt;=500,"#200-#500","&gt;#500"))</f>
        <v>&gt;#500</v>
      </c>
      <c r="H505" s="8">
        <v>999</v>
      </c>
      <c r="I505" s="1">
        <v>0.7</v>
      </c>
      <c r="J505">
        <v>4.3</v>
      </c>
      <c r="K505" s="3">
        <v>20850</v>
      </c>
      <c r="L505" t="s">
        <v>240</v>
      </c>
      <c r="M505" t="s">
        <v>3262</v>
      </c>
      <c r="N505" t="s">
        <v>3263</v>
      </c>
      <c r="O505" t="s">
        <v>3264</v>
      </c>
      <c r="P505" t="s">
        <v>3265</v>
      </c>
      <c r="Q505" t="s">
        <v>3266</v>
      </c>
      <c r="R505" t="s">
        <v>3267</v>
      </c>
      <c r="S505" t="s">
        <v>3268</v>
      </c>
      <c r="T505" t="str">
        <f>IF(Table1[[#This Row],[discount_percentage]]&gt;=0.5,"yes","no")</f>
        <v>yes</v>
      </c>
      <c r="U505">
        <f>MROUND(Table1[[#This Row],[rating]],0.5)</f>
        <v>4.5</v>
      </c>
      <c r="V505" s="7">
        <f>Table1[[#This Row],[actual_price]]*Table1[[#This Row],[rating_count]]</f>
        <v>20829150</v>
      </c>
      <c r="W505" t="e" cm="1">
        <f t="array" ref="W505">IF(Table1[[#This Row],[actual_price]]&lt;200,"#200",if)</f>
        <v>#NAME?</v>
      </c>
      <c r="X505" t="str">
        <f>IF(Table1[[#This Row],[rating_count]]&lt;1000,"yes","no")</f>
        <v>no</v>
      </c>
      <c r="Y505" s="7">
        <f>K506*Table1[[#This Row],[rating_count]]</f>
        <v>3836400</v>
      </c>
    </row>
    <row r="506" spans="3:25" x14ac:dyDescent="0.25">
      <c r="C506" t="s">
        <v>231</v>
      </c>
      <c r="D506" t="s">
        <v>11373</v>
      </c>
      <c r="E506" t="s">
        <v>17</v>
      </c>
      <c r="F506" s="8">
        <v>970</v>
      </c>
      <c r="G506" s="8" t="str">
        <f>IF(Table1[[#This Row],[actual_price]]&lt;200,"#200",IF(H505&lt;=500,"#200-#500","&gt;#500"))</f>
        <v>&gt;#500</v>
      </c>
      <c r="H506" s="8">
        <v>1999</v>
      </c>
      <c r="I506" s="1">
        <v>0.51</v>
      </c>
      <c r="J506">
        <v>4.4000000000000004</v>
      </c>
      <c r="K506" s="3">
        <v>184</v>
      </c>
      <c r="L506" t="s">
        <v>232</v>
      </c>
      <c r="M506" t="s">
        <v>233</v>
      </c>
      <c r="N506" t="s">
        <v>234</v>
      </c>
      <c r="O506" t="s">
        <v>235</v>
      </c>
      <c r="P506" t="s">
        <v>236</v>
      </c>
      <c r="Q506" t="s">
        <v>237</v>
      </c>
      <c r="R506" t="s">
        <v>3269</v>
      </c>
      <c r="S506" t="s">
        <v>3270</v>
      </c>
      <c r="T506" t="str">
        <f>IF(Table1[[#This Row],[discount_percentage]]&gt;=0.5,"yes","no")</f>
        <v>yes</v>
      </c>
      <c r="U506">
        <f>MROUND(Table1[[#This Row],[rating]],0.5)</f>
        <v>4.5</v>
      </c>
      <c r="V506" s="7">
        <f>Table1[[#This Row],[actual_price]]*Table1[[#This Row],[rating_count]]</f>
        <v>367816</v>
      </c>
      <c r="W506" t="e" cm="1">
        <f t="array" ref="W506">IF(Table1[[#This Row],[actual_price]]&lt;200,"#200",if)</f>
        <v>#NAME?</v>
      </c>
      <c r="X506" t="str">
        <f>IF(Table1[[#This Row],[rating_count]]&lt;1000,"yes","no")</f>
        <v>yes</v>
      </c>
      <c r="Y506" s="7">
        <f>K507*Table1[[#This Row],[rating_count]]</f>
        <v>642528</v>
      </c>
    </row>
    <row r="507" spans="3:25" x14ac:dyDescent="0.25">
      <c r="C507" t="s">
        <v>3271</v>
      </c>
      <c r="D507" t="s">
        <v>3272</v>
      </c>
      <c r="E507" t="s">
        <v>17</v>
      </c>
      <c r="F507" s="8">
        <v>329</v>
      </c>
      <c r="G507" s="8" t="str">
        <f>IF(Table1[[#This Row],[actual_price]]&lt;200,"#200",IF(H506&lt;=500,"#200-#500","&gt;#500"))</f>
        <v>&gt;#500</v>
      </c>
      <c r="H507" s="8">
        <v>999</v>
      </c>
      <c r="I507" s="1">
        <v>0.67</v>
      </c>
      <c r="J507">
        <v>4.2</v>
      </c>
      <c r="K507" s="3">
        <v>3492</v>
      </c>
      <c r="L507" t="s">
        <v>3273</v>
      </c>
      <c r="M507" t="s">
        <v>3274</v>
      </c>
      <c r="N507" t="s">
        <v>3275</v>
      </c>
      <c r="O507" t="s">
        <v>3276</v>
      </c>
      <c r="P507" t="s">
        <v>3277</v>
      </c>
      <c r="Q507" t="s">
        <v>3278</v>
      </c>
      <c r="R507" t="s">
        <v>3279</v>
      </c>
      <c r="S507" t="s">
        <v>3280</v>
      </c>
      <c r="T507" t="str">
        <f>IF(Table1[[#This Row],[discount_percentage]]&gt;=0.5,"yes","no")</f>
        <v>yes</v>
      </c>
      <c r="U507">
        <f>MROUND(Table1[[#This Row],[rating]],0.5)</f>
        <v>4</v>
      </c>
      <c r="V507" s="7">
        <f>Table1[[#This Row],[actual_price]]*Table1[[#This Row],[rating_count]]</f>
        <v>3488508</v>
      </c>
      <c r="W507" t="e" cm="1">
        <f t="array" ref="W507">IF(Table1[[#This Row],[actual_price]]&lt;200,"#200",if)</f>
        <v>#NAME?</v>
      </c>
      <c r="X507" t="str">
        <f>IF(Table1[[#This Row],[rating_count]]&lt;1000,"yes","no")</f>
        <v>no</v>
      </c>
      <c r="Y507" s="7">
        <f>K508*Table1[[#This Row],[rating_count]]</f>
        <v>15417180</v>
      </c>
    </row>
    <row r="508" spans="3:25" x14ac:dyDescent="0.25">
      <c r="C508" t="s">
        <v>3281</v>
      </c>
      <c r="D508" t="s">
        <v>11664</v>
      </c>
      <c r="E508" t="s">
        <v>17</v>
      </c>
      <c r="F508" s="8">
        <v>1299</v>
      </c>
      <c r="G508" s="8" t="str">
        <f>IF(Table1[[#This Row],[actual_price]]&lt;200,"#200",IF(H507&lt;=500,"#200-#500","&gt;#500"))</f>
        <v>&gt;#500</v>
      </c>
      <c r="H508" s="8">
        <v>5999</v>
      </c>
      <c r="I508" s="1">
        <v>0.78</v>
      </c>
      <c r="J508">
        <v>3.3</v>
      </c>
      <c r="K508" s="3">
        <v>4415</v>
      </c>
      <c r="L508" t="s">
        <v>3282</v>
      </c>
      <c r="M508" t="s">
        <v>3019</v>
      </c>
      <c r="N508" t="s">
        <v>3020</v>
      </c>
      <c r="O508" t="s">
        <v>3021</v>
      </c>
      <c r="P508" t="s">
        <v>3022</v>
      </c>
      <c r="Q508" t="s">
        <v>3023</v>
      </c>
      <c r="R508" t="s">
        <v>3283</v>
      </c>
      <c r="S508" t="s">
        <v>3284</v>
      </c>
      <c r="T508" t="str">
        <f>IF(Table1[[#This Row],[discount_percentage]]&gt;=0.5,"yes","no")</f>
        <v>yes</v>
      </c>
      <c r="U508">
        <f>MROUND(Table1[[#This Row],[rating]],0.5)</f>
        <v>3.5</v>
      </c>
      <c r="V508" s="7">
        <f>Table1[[#This Row],[actual_price]]*Table1[[#This Row],[rating_count]]</f>
        <v>26485585</v>
      </c>
      <c r="W508" t="e" cm="1">
        <f t="array" ref="W508">IF(Table1[[#This Row],[actual_price]]&lt;200,"#200",if)</f>
        <v>#NAME?</v>
      </c>
      <c r="X508" t="str">
        <f>IF(Table1[[#This Row],[rating_count]]&lt;1000,"yes","no")</f>
        <v>no</v>
      </c>
      <c r="Y508" s="7">
        <f>K509*Table1[[#This Row],[rating_count]]</f>
        <v>296952900</v>
      </c>
    </row>
    <row r="509" spans="3:25" x14ac:dyDescent="0.25">
      <c r="C509" t="s">
        <v>3285</v>
      </c>
      <c r="D509" t="s">
        <v>3286</v>
      </c>
      <c r="E509" t="s">
        <v>17</v>
      </c>
      <c r="F509" s="8">
        <v>1989</v>
      </c>
      <c r="G509" s="8" t="str">
        <f>IF(Table1[[#This Row],[actual_price]]&lt;200,"#200",IF(H508&lt;=500,"#200-#500","&gt;#500"))</f>
        <v>&gt;#500</v>
      </c>
      <c r="H509" s="8">
        <v>3500</v>
      </c>
      <c r="I509" s="1">
        <v>0.43</v>
      </c>
      <c r="J509">
        <v>4.4000000000000004</v>
      </c>
      <c r="K509" s="3">
        <v>67260</v>
      </c>
      <c r="L509" t="s">
        <v>3287</v>
      </c>
      <c r="M509" t="s">
        <v>2275</v>
      </c>
      <c r="N509" t="s">
        <v>2276</v>
      </c>
      <c r="O509" t="s">
        <v>2277</v>
      </c>
      <c r="P509" t="s">
        <v>2278</v>
      </c>
      <c r="Q509" t="s">
        <v>2279</v>
      </c>
      <c r="R509" t="s">
        <v>3288</v>
      </c>
      <c r="S509" t="s">
        <v>3289</v>
      </c>
      <c r="T509" t="str">
        <f>IF(Table1[[#This Row],[discount_percentage]]&gt;=0.5,"yes","no")</f>
        <v>no</v>
      </c>
      <c r="U509">
        <f>MROUND(Table1[[#This Row],[rating]],0.5)</f>
        <v>4.5</v>
      </c>
      <c r="V509" s="7">
        <f>Table1[[#This Row],[actual_price]]*Table1[[#This Row],[rating_count]]</f>
        <v>235410000</v>
      </c>
      <c r="W509" t="e" cm="1">
        <f t="array" ref="W509">IF(Table1[[#This Row],[actual_price]]&lt;200,"#200",if)</f>
        <v>#NAME?</v>
      </c>
      <c r="X509" t="str">
        <f>IF(Table1[[#This Row],[rating_count]]&lt;1000,"yes","no")</f>
        <v>no</v>
      </c>
      <c r="Y509" s="7">
        <f>K510*Table1[[#This Row],[rating_count]]</f>
        <v>1863371040</v>
      </c>
    </row>
    <row r="510" spans="3:25" x14ac:dyDescent="0.25">
      <c r="C510" t="s">
        <v>3290</v>
      </c>
      <c r="D510" t="s">
        <v>2223</v>
      </c>
      <c r="E510" t="s">
        <v>17</v>
      </c>
      <c r="F510" s="8">
        <v>1999</v>
      </c>
      <c r="G510" s="8" t="str">
        <f>IF(Table1[[#This Row],[actual_price]]&lt;200,"#200",IF(H509&lt;=500,"#200-#500","&gt;#500"))</f>
        <v>&gt;#500</v>
      </c>
      <c r="H510" s="8">
        <v>9999</v>
      </c>
      <c r="I510" s="1">
        <v>0.8</v>
      </c>
      <c r="J510">
        <v>4.3</v>
      </c>
      <c r="K510" s="3">
        <v>27704</v>
      </c>
      <c r="L510" t="s">
        <v>2547</v>
      </c>
      <c r="M510" t="s">
        <v>2225</v>
      </c>
      <c r="N510" t="s">
        <v>2226</v>
      </c>
      <c r="O510" t="s">
        <v>2227</v>
      </c>
      <c r="P510" t="s">
        <v>2228</v>
      </c>
      <c r="Q510" t="s">
        <v>2229</v>
      </c>
      <c r="R510" t="s">
        <v>3291</v>
      </c>
      <c r="S510" t="s">
        <v>3292</v>
      </c>
      <c r="T510" t="str">
        <f>IF(Table1[[#This Row],[discount_percentage]]&gt;=0.5,"yes","no")</f>
        <v>yes</v>
      </c>
      <c r="U510">
        <f>MROUND(Table1[[#This Row],[rating]],0.5)</f>
        <v>4.5</v>
      </c>
      <c r="V510" s="7">
        <f>Table1[[#This Row],[actual_price]]*Table1[[#This Row],[rating_count]]</f>
        <v>277012296</v>
      </c>
      <c r="W510" t="e" cm="1">
        <f t="array" ref="W510">IF(Table1[[#This Row],[actual_price]]&lt;200,"#200",if)</f>
        <v>#NAME?</v>
      </c>
      <c r="X510" t="str">
        <f>IF(Table1[[#This Row],[rating_count]]&lt;1000,"yes","no")</f>
        <v>no</v>
      </c>
      <c r="Y510" s="7">
        <f>K511*Table1[[#This Row],[rating_count]]</f>
        <v>1406587488</v>
      </c>
    </row>
    <row r="511" spans="3:25" x14ac:dyDescent="0.25">
      <c r="C511" t="s">
        <v>3293</v>
      </c>
      <c r="D511" t="s">
        <v>11686</v>
      </c>
      <c r="E511" t="s">
        <v>17</v>
      </c>
      <c r="F511" s="8">
        <v>12999</v>
      </c>
      <c r="G511" s="8" t="str">
        <f>IF(Table1[[#This Row],[actual_price]]&lt;200,"#200",IF(H510&lt;=500,"#200-#500","&gt;#500"))</f>
        <v>&gt;#500</v>
      </c>
      <c r="H511" s="8">
        <v>18999</v>
      </c>
      <c r="I511" s="1">
        <v>0.32</v>
      </c>
      <c r="J511">
        <v>4.0999999999999996</v>
      </c>
      <c r="K511" s="3">
        <v>50772</v>
      </c>
      <c r="L511" t="s">
        <v>12427</v>
      </c>
      <c r="M511" t="s">
        <v>2805</v>
      </c>
      <c r="N511" t="s">
        <v>2806</v>
      </c>
      <c r="O511" t="s">
        <v>2807</v>
      </c>
      <c r="P511" t="s">
        <v>2808</v>
      </c>
      <c r="Q511" t="s">
        <v>2809</v>
      </c>
      <c r="R511" t="s">
        <v>2810</v>
      </c>
      <c r="S511" t="s">
        <v>3294</v>
      </c>
      <c r="T511" t="str">
        <f>IF(Table1[[#This Row],[discount_percentage]]&gt;=0.5,"yes","no")</f>
        <v>no</v>
      </c>
      <c r="U511">
        <f>MROUND(Table1[[#This Row],[rating]],0.5)</f>
        <v>4</v>
      </c>
      <c r="V511" s="7">
        <f>Table1[[#This Row],[actual_price]]*Table1[[#This Row],[rating_count]]</f>
        <v>964617228</v>
      </c>
      <c r="W511" t="e" cm="1">
        <f t="array" ref="W511">IF(Table1[[#This Row],[actual_price]]&lt;200,"#200",if)</f>
        <v>#NAME?</v>
      </c>
      <c r="X511" t="str">
        <f>IF(Table1[[#This Row],[rating_count]]&lt;1000,"yes","no")</f>
        <v>no</v>
      </c>
      <c r="Y511" s="7">
        <f>K512*Table1[[#This Row],[rating_count]]</f>
        <v>4700877936</v>
      </c>
    </row>
    <row r="512" spans="3:25" x14ac:dyDescent="0.25">
      <c r="C512" t="s">
        <v>3295</v>
      </c>
      <c r="D512" t="s">
        <v>11687</v>
      </c>
      <c r="E512" t="s">
        <v>17</v>
      </c>
      <c r="F512" s="8">
        <v>1499</v>
      </c>
      <c r="G512" s="8" t="str">
        <f>IF(Table1[[#This Row],[actual_price]]&lt;200,"#200",IF(H511&lt;=500,"#200-#500","&gt;#500"))</f>
        <v>&gt;#500</v>
      </c>
      <c r="H512" s="8">
        <v>4999</v>
      </c>
      <c r="I512" s="1">
        <v>0.7</v>
      </c>
      <c r="J512">
        <v>4</v>
      </c>
      <c r="K512" s="3">
        <v>92588</v>
      </c>
      <c r="L512" t="s">
        <v>3296</v>
      </c>
      <c r="M512" t="s">
        <v>3297</v>
      </c>
      <c r="N512" t="s">
        <v>3298</v>
      </c>
      <c r="O512" t="s">
        <v>3299</v>
      </c>
      <c r="P512" t="s">
        <v>3300</v>
      </c>
      <c r="Q512" t="s">
        <v>3301</v>
      </c>
      <c r="R512" t="s">
        <v>3302</v>
      </c>
      <c r="S512" t="s">
        <v>3303</v>
      </c>
      <c r="T512" t="str">
        <f>IF(Table1[[#This Row],[discount_percentage]]&gt;=0.5,"yes","no")</f>
        <v>yes</v>
      </c>
      <c r="U512">
        <f>MROUND(Table1[[#This Row],[rating]],0.5)</f>
        <v>4</v>
      </c>
      <c r="V512" s="7">
        <f>Table1[[#This Row],[actual_price]]*Table1[[#This Row],[rating_count]]</f>
        <v>462847412</v>
      </c>
      <c r="W512" t="e" cm="1">
        <f t="array" ref="W512">IF(Table1[[#This Row],[actual_price]]&lt;200,"#200",if)</f>
        <v>#NAME?</v>
      </c>
      <c r="X512" t="str">
        <f>IF(Table1[[#This Row],[rating_count]]&lt;1000,"yes","no")</f>
        <v>no</v>
      </c>
      <c r="Y512" s="7">
        <f>K513*Table1[[#This Row],[rating_count]]</f>
        <v>2946335336</v>
      </c>
    </row>
    <row r="513" spans="3:25" x14ac:dyDescent="0.25">
      <c r="C513" t="s">
        <v>3304</v>
      </c>
      <c r="D513" t="s">
        <v>11688</v>
      </c>
      <c r="E513" t="s">
        <v>17</v>
      </c>
      <c r="F513" s="8">
        <v>16999</v>
      </c>
      <c r="G513" s="8" t="str">
        <f>IF(Table1[[#This Row],[actual_price]]&lt;200,"#200",IF(H512&lt;=500,"#200-#500","&gt;#500"))</f>
        <v>&gt;#500</v>
      </c>
      <c r="H513" s="8">
        <v>20999</v>
      </c>
      <c r="I513" s="1">
        <v>0.19</v>
      </c>
      <c r="J513">
        <v>4.0999999999999996</v>
      </c>
      <c r="K513" s="3">
        <v>31822</v>
      </c>
      <c r="L513" t="s">
        <v>12428</v>
      </c>
      <c r="M513" t="s">
        <v>3240</v>
      </c>
      <c r="N513" t="s">
        <v>3241</v>
      </c>
      <c r="O513" t="s">
        <v>3242</v>
      </c>
      <c r="P513" t="s">
        <v>3243</v>
      </c>
      <c r="Q513" t="s">
        <v>3244</v>
      </c>
      <c r="R513" t="s">
        <v>3305</v>
      </c>
      <c r="S513" t="s">
        <v>3306</v>
      </c>
      <c r="T513" t="str">
        <f>IF(Table1[[#This Row],[discount_percentage]]&gt;=0.5,"yes","no")</f>
        <v>no</v>
      </c>
      <c r="U513">
        <f>MROUND(Table1[[#This Row],[rating]],0.5)</f>
        <v>4</v>
      </c>
      <c r="V513" s="7">
        <f>Table1[[#This Row],[actual_price]]*Table1[[#This Row],[rating_count]]</f>
        <v>668230178</v>
      </c>
      <c r="W513" t="e" cm="1">
        <f t="array" ref="W513">IF(Table1[[#This Row],[actual_price]]&lt;200,"#200",if)</f>
        <v>#NAME?</v>
      </c>
      <c r="X513" t="str">
        <f>IF(Table1[[#This Row],[rating_count]]&lt;1000,"yes","no")</f>
        <v>no</v>
      </c>
      <c r="Y513" s="7">
        <f>K514*Table1[[#This Row],[rating_count]]</f>
        <v>7637280</v>
      </c>
    </row>
    <row r="514" spans="3:25" x14ac:dyDescent="0.25">
      <c r="C514" t="s">
        <v>3307</v>
      </c>
      <c r="D514" t="s">
        <v>11689</v>
      </c>
      <c r="E514" t="s">
        <v>17</v>
      </c>
      <c r="F514" s="8">
        <v>1999</v>
      </c>
      <c r="G514" s="8" t="str">
        <f>IF(Table1[[#This Row],[actual_price]]&lt;200,"#200",IF(H513&lt;=500,"#200-#500","&gt;#500"))</f>
        <v>&gt;#500</v>
      </c>
      <c r="H514" s="8">
        <v>8499</v>
      </c>
      <c r="I514" s="1">
        <v>0.76</v>
      </c>
      <c r="J514">
        <v>4.3</v>
      </c>
      <c r="K514" s="3">
        <v>240</v>
      </c>
      <c r="L514" t="s">
        <v>3308</v>
      </c>
      <c r="M514" t="s">
        <v>3309</v>
      </c>
      <c r="N514" t="s">
        <v>3310</v>
      </c>
      <c r="O514" t="s">
        <v>3311</v>
      </c>
      <c r="P514" t="s">
        <v>3312</v>
      </c>
      <c r="Q514" t="s">
        <v>3313</v>
      </c>
      <c r="R514" t="s">
        <v>3314</v>
      </c>
      <c r="S514" t="s">
        <v>3315</v>
      </c>
      <c r="T514" t="str">
        <f>IF(Table1[[#This Row],[discount_percentage]]&gt;=0.5,"yes","no")</f>
        <v>yes</v>
      </c>
      <c r="U514">
        <f>MROUND(Table1[[#This Row],[rating]],0.5)</f>
        <v>4.5</v>
      </c>
      <c r="V514" s="7">
        <f>Table1[[#This Row],[actual_price]]*Table1[[#This Row],[rating_count]]</f>
        <v>2039760</v>
      </c>
      <c r="W514" t="e" cm="1">
        <f t="array" ref="W514">IF(Table1[[#This Row],[actual_price]]&lt;200,"#200",if)</f>
        <v>#NAME?</v>
      </c>
      <c r="X514" t="str">
        <f>IF(Table1[[#This Row],[rating_count]]&lt;1000,"yes","no")</f>
        <v>yes</v>
      </c>
      <c r="Y514" s="7">
        <f>K515*Table1[[#This Row],[rating_count]]</f>
        <v>181920</v>
      </c>
    </row>
    <row r="515" spans="3:25" x14ac:dyDescent="0.25">
      <c r="C515" t="s">
        <v>3316</v>
      </c>
      <c r="D515" t="s">
        <v>3317</v>
      </c>
      <c r="E515" t="s">
        <v>17</v>
      </c>
      <c r="F515" s="8">
        <v>4999</v>
      </c>
      <c r="G515" s="8" t="str">
        <f>IF(Table1[[#This Row],[actual_price]]&lt;200,"#200",IF(H514&lt;=500,"#200-#500","&gt;#500"))</f>
        <v>&gt;#500</v>
      </c>
      <c r="H515" s="8">
        <v>6999</v>
      </c>
      <c r="I515" s="1">
        <v>0.28999999999999998</v>
      </c>
      <c r="J515">
        <v>3.8</v>
      </c>
      <c r="K515" s="3">
        <v>758</v>
      </c>
      <c r="L515" t="s">
        <v>12429</v>
      </c>
      <c r="M515" t="s">
        <v>3318</v>
      </c>
      <c r="N515" t="s">
        <v>3319</v>
      </c>
      <c r="O515" t="s">
        <v>3320</v>
      </c>
      <c r="P515" t="s">
        <v>3321</v>
      </c>
      <c r="Q515" t="s">
        <v>3322</v>
      </c>
      <c r="R515" t="s">
        <v>3323</v>
      </c>
      <c r="S515" t="s">
        <v>3324</v>
      </c>
      <c r="T515" t="str">
        <f>IF(Table1[[#This Row],[discount_percentage]]&gt;=0.5,"yes","no")</f>
        <v>no</v>
      </c>
      <c r="U515">
        <f>MROUND(Table1[[#This Row],[rating]],0.5)</f>
        <v>4</v>
      </c>
      <c r="V515" s="7">
        <f>Table1[[#This Row],[actual_price]]*Table1[[#This Row],[rating_count]]</f>
        <v>5305242</v>
      </c>
      <c r="W515" t="e" cm="1">
        <f t="array" ref="W515">IF(Table1[[#This Row],[actual_price]]&lt;200,"#200",if)</f>
        <v>#NAME?</v>
      </c>
      <c r="X515" t="str">
        <f>IF(Table1[[#This Row],[rating_count]]&lt;1000,"yes","no")</f>
        <v>yes</v>
      </c>
      <c r="Y515" s="7">
        <f>K516*Table1[[#This Row],[rating_count]]</f>
        <v>18851460</v>
      </c>
    </row>
    <row r="516" spans="3:25" x14ac:dyDescent="0.25">
      <c r="C516" t="s">
        <v>286</v>
      </c>
      <c r="D516" t="s">
        <v>11380</v>
      </c>
      <c r="E516" t="s">
        <v>17</v>
      </c>
      <c r="F516" s="8">
        <v>99</v>
      </c>
      <c r="G516" s="8" t="str">
        <f>IF(Table1[[#This Row],[actual_price]]&lt;200,"#200",IF(H515&lt;=500,"#200-#500","&gt;#500"))</f>
        <v>&gt;#500</v>
      </c>
      <c r="H516" s="8">
        <v>666.66</v>
      </c>
      <c r="I516" s="1">
        <v>0.85</v>
      </c>
      <c r="J516">
        <v>3.9</v>
      </c>
      <c r="K516" s="3">
        <v>24870</v>
      </c>
      <c r="L516" t="s">
        <v>287</v>
      </c>
      <c r="M516" t="s">
        <v>2661</v>
      </c>
      <c r="N516" t="s">
        <v>2662</v>
      </c>
      <c r="O516" t="s">
        <v>2663</v>
      </c>
      <c r="P516" t="s">
        <v>2664</v>
      </c>
      <c r="Q516" t="s">
        <v>2665</v>
      </c>
      <c r="R516" t="s">
        <v>3325</v>
      </c>
      <c r="S516" t="s">
        <v>3326</v>
      </c>
      <c r="T516" t="str">
        <f>IF(Table1[[#This Row],[discount_percentage]]&gt;=0.5,"yes","no")</f>
        <v>yes</v>
      </c>
      <c r="U516">
        <f>MROUND(Table1[[#This Row],[rating]],0.5)</f>
        <v>4</v>
      </c>
      <c r="V516" s="7">
        <f>Table1[[#This Row],[actual_price]]*Table1[[#This Row],[rating_count]]</f>
        <v>16579834.199999999</v>
      </c>
      <c r="W516" t="e" cm="1">
        <f t="array" ref="W516">IF(Table1[[#This Row],[actual_price]]&lt;200,"#200",if)</f>
        <v>#NAME?</v>
      </c>
      <c r="X516" t="str">
        <f>IF(Table1[[#This Row],[rating_count]]&lt;1000,"yes","no")</f>
        <v>no</v>
      </c>
      <c r="Y516" s="7">
        <f>K517*Table1[[#This Row],[rating_count]]</f>
        <v>20592360</v>
      </c>
    </row>
    <row r="517" spans="3:25" x14ac:dyDescent="0.25">
      <c r="C517" t="s">
        <v>3327</v>
      </c>
      <c r="D517" t="s">
        <v>11690</v>
      </c>
      <c r="E517" t="s">
        <v>17</v>
      </c>
      <c r="F517" s="8">
        <v>2499</v>
      </c>
      <c r="G517" s="8" t="str">
        <f>IF(Table1[[#This Row],[actual_price]]&lt;200,"#200",IF(H516&lt;=500,"#200-#500","&gt;#500"))</f>
        <v>&gt;#500</v>
      </c>
      <c r="H517" s="8">
        <v>5999</v>
      </c>
      <c r="I517" s="1">
        <v>0.57999999999999996</v>
      </c>
      <c r="J517">
        <v>3.7</v>
      </c>
      <c r="K517" s="3">
        <v>828</v>
      </c>
      <c r="L517" t="s">
        <v>3328</v>
      </c>
      <c r="M517" t="s">
        <v>3329</v>
      </c>
      <c r="N517" t="s">
        <v>3330</v>
      </c>
      <c r="O517" t="s">
        <v>3331</v>
      </c>
      <c r="P517" t="s">
        <v>3332</v>
      </c>
      <c r="Q517" t="s">
        <v>3333</v>
      </c>
      <c r="R517" t="s">
        <v>3334</v>
      </c>
      <c r="S517" t="s">
        <v>3335</v>
      </c>
      <c r="T517" t="str">
        <f>IF(Table1[[#This Row],[discount_percentage]]&gt;=0.5,"yes","no")</f>
        <v>yes</v>
      </c>
      <c r="U517">
        <f>MROUND(Table1[[#This Row],[rating]],0.5)</f>
        <v>3.5</v>
      </c>
      <c r="V517" s="7">
        <f>Table1[[#This Row],[actual_price]]*Table1[[#This Row],[rating_count]]</f>
        <v>4967172</v>
      </c>
      <c r="W517" t="e" cm="1">
        <f t="array" ref="W517">IF(Table1[[#This Row],[actual_price]]&lt;200,"#200",if)</f>
        <v>#NAME?</v>
      </c>
      <c r="X517" t="str">
        <f>IF(Table1[[#This Row],[rating_count]]&lt;1000,"yes","no")</f>
        <v>yes</v>
      </c>
      <c r="Y517" s="7">
        <f>K518*Table1[[#This Row],[rating_count]]</f>
        <v>7764984</v>
      </c>
    </row>
    <row r="518" spans="3:25" x14ac:dyDescent="0.25">
      <c r="C518" t="s">
        <v>3336</v>
      </c>
      <c r="D518" t="s">
        <v>3337</v>
      </c>
      <c r="E518" t="s">
        <v>17</v>
      </c>
      <c r="F518" s="8">
        <v>1399</v>
      </c>
      <c r="G518" s="8" t="str">
        <f>IF(Table1[[#This Row],[actual_price]]&lt;200,"#200",IF(H517&lt;=500,"#200-#500","&gt;#500"))</f>
        <v>&gt;#500</v>
      </c>
      <c r="H518" s="8">
        <v>1630</v>
      </c>
      <c r="I518" s="1">
        <v>0.14000000000000001</v>
      </c>
      <c r="J518">
        <v>4</v>
      </c>
      <c r="K518" s="3">
        <v>9378</v>
      </c>
      <c r="L518" t="s">
        <v>3338</v>
      </c>
      <c r="M518" t="s">
        <v>2966</v>
      </c>
      <c r="N518" t="s">
        <v>2967</v>
      </c>
      <c r="O518" t="s">
        <v>2968</v>
      </c>
      <c r="P518" t="s">
        <v>2969</v>
      </c>
      <c r="Q518" t="s">
        <v>2970</v>
      </c>
      <c r="R518" t="s">
        <v>3339</v>
      </c>
      <c r="S518" t="s">
        <v>3340</v>
      </c>
      <c r="T518" t="str">
        <f>IF(Table1[[#This Row],[discount_percentage]]&gt;=0.5,"yes","no")</f>
        <v>no</v>
      </c>
      <c r="U518">
        <f>MROUND(Table1[[#This Row],[rating]],0.5)</f>
        <v>4</v>
      </c>
      <c r="V518" s="7">
        <f>Table1[[#This Row],[actual_price]]*Table1[[#This Row],[rating_count]]</f>
        <v>15286140</v>
      </c>
      <c r="W518" t="e" cm="1">
        <f t="array" ref="W518">IF(Table1[[#This Row],[actual_price]]&lt;200,"#200",if)</f>
        <v>#NAME?</v>
      </c>
      <c r="X518" t="str">
        <f>IF(Table1[[#This Row],[rating_count]]&lt;1000,"yes","no")</f>
        <v>no</v>
      </c>
      <c r="Y518" s="7">
        <f>K519*Table1[[#This Row],[rating_count]]</f>
        <v>212299164</v>
      </c>
    </row>
    <row r="519" spans="3:25" x14ac:dyDescent="0.25">
      <c r="C519" t="s">
        <v>3341</v>
      </c>
      <c r="D519" t="s">
        <v>11691</v>
      </c>
      <c r="E519" t="s">
        <v>17</v>
      </c>
      <c r="F519" s="8">
        <v>1499</v>
      </c>
      <c r="G519" s="8" t="str">
        <f>IF(Table1[[#This Row],[actual_price]]&lt;200,"#200",IF(H518&lt;=500,"#200-#500","&gt;#500"))</f>
        <v>&gt;#500</v>
      </c>
      <c r="H519" s="8">
        <v>9999</v>
      </c>
      <c r="I519" s="1">
        <v>0.85</v>
      </c>
      <c r="J519">
        <v>4.2</v>
      </c>
      <c r="K519" s="3">
        <v>22638</v>
      </c>
      <c r="L519" t="s">
        <v>12430</v>
      </c>
      <c r="M519" t="s">
        <v>2403</v>
      </c>
      <c r="N519" t="s">
        <v>2404</v>
      </c>
      <c r="O519" t="s">
        <v>2405</v>
      </c>
      <c r="P519" t="s">
        <v>2406</v>
      </c>
      <c r="Q519" t="s">
        <v>2407</v>
      </c>
      <c r="R519" t="s">
        <v>3342</v>
      </c>
      <c r="S519" t="s">
        <v>3343</v>
      </c>
      <c r="T519" t="str">
        <f>IF(Table1[[#This Row],[discount_percentage]]&gt;=0.5,"yes","no")</f>
        <v>yes</v>
      </c>
      <c r="U519">
        <f>MROUND(Table1[[#This Row],[rating]],0.5)</f>
        <v>4</v>
      </c>
      <c r="V519" s="7">
        <f>Table1[[#This Row],[actual_price]]*Table1[[#This Row],[rating_count]]</f>
        <v>226357362</v>
      </c>
      <c r="W519" t="e" cm="1">
        <f t="array" ref="W519">IF(Table1[[#This Row],[actual_price]]&lt;200,"#200",if)</f>
        <v>#NAME?</v>
      </c>
      <c r="X519" t="str">
        <f>IF(Table1[[#This Row],[rating_count]]&lt;1000,"yes","no")</f>
        <v>no</v>
      </c>
      <c r="Y519" s="7">
        <f>K520*Table1[[#This Row],[rating_count]]</f>
        <v>306790176</v>
      </c>
    </row>
    <row r="520" spans="3:25" x14ac:dyDescent="0.25">
      <c r="C520" t="s">
        <v>290</v>
      </c>
      <c r="D520" t="s">
        <v>11381</v>
      </c>
      <c r="E520" t="s">
        <v>17</v>
      </c>
      <c r="F520" s="8">
        <v>899</v>
      </c>
      <c r="G520" s="8" t="str">
        <f>IF(Table1[[#This Row],[actual_price]]&lt;200,"#200",IF(H519&lt;=500,"#200-#500","&gt;#500"))</f>
        <v>&gt;#500</v>
      </c>
      <c r="H520" s="8">
        <v>1900</v>
      </c>
      <c r="I520" s="1">
        <v>0.53</v>
      </c>
      <c r="J520">
        <v>4.4000000000000004</v>
      </c>
      <c r="K520" s="3">
        <v>13552</v>
      </c>
      <c r="L520" t="s">
        <v>291</v>
      </c>
      <c r="M520" t="s">
        <v>292</v>
      </c>
      <c r="N520" t="s">
        <v>293</v>
      </c>
      <c r="O520" t="s">
        <v>294</v>
      </c>
      <c r="P520" t="s">
        <v>295</v>
      </c>
      <c r="Q520" t="s">
        <v>296</v>
      </c>
      <c r="R520" t="s">
        <v>3344</v>
      </c>
      <c r="S520" t="s">
        <v>3345</v>
      </c>
      <c r="T520" t="str">
        <f>IF(Table1[[#This Row],[discount_percentage]]&gt;=0.5,"yes","no")</f>
        <v>yes</v>
      </c>
      <c r="U520">
        <f>MROUND(Table1[[#This Row],[rating]],0.5)</f>
        <v>4.5</v>
      </c>
      <c r="V520" s="7">
        <f>Table1[[#This Row],[actual_price]]*Table1[[#This Row],[rating_count]]</f>
        <v>25748800</v>
      </c>
      <c r="W520" t="e" cm="1">
        <f t="array" ref="W520">IF(Table1[[#This Row],[actual_price]]&lt;200,"#200",if)</f>
        <v>#NAME?</v>
      </c>
      <c r="X520" t="str">
        <f>IF(Table1[[#This Row],[rating_count]]&lt;1000,"yes","no")</f>
        <v>no</v>
      </c>
      <c r="Y520" s="7">
        <f>K521*Table1[[#This Row],[rating_count]]</f>
        <v>29096144</v>
      </c>
    </row>
    <row r="521" spans="3:25" x14ac:dyDescent="0.25">
      <c r="C521" t="s">
        <v>3346</v>
      </c>
      <c r="D521" t="s">
        <v>11692</v>
      </c>
      <c r="E521" t="s">
        <v>17</v>
      </c>
      <c r="F521" s="8">
        <v>249</v>
      </c>
      <c r="G521" s="8" t="str">
        <f>IF(Table1[[#This Row],[actual_price]]&lt;200,"#200",IF(H520&lt;=500,"#200-#500","&gt;#500"))</f>
        <v>&gt;#500</v>
      </c>
      <c r="H521" s="8">
        <v>599</v>
      </c>
      <c r="I521" s="1">
        <v>0.57999999999999996</v>
      </c>
      <c r="J521">
        <v>3.9</v>
      </c>
      <c r="K521" s="3">
        <v>2147</v>
      </c>
      <c r="L521" t="s">
        <v>3347</v>
      </c>
      <c r="M521" t="s">
        <v>3348</v>
      </c>
      <c r="N521" t="s">
        <v>3349</v>
      </c>
      <c r="O521" t="s">
        <v>3350</v>
      </c>
      <c r="P521" t="s">
        <v>3351</v>
      </c>
      <c r="Q521" t="s">
        <v>3352</v>
      </c>
      <c r="R521" t="s">
        <v>3353</v>
      </c>
      <c r="S521" t="s">
        <v>3354</v>
      </c>
      <c r="T521" t="str">
        <f>IF(Table1[[#This Row],[discount_percentage]]&gt;=0.5,"yes","no")</f>
        <v>yes</v>
      </c>
      <c r="U521">
        <f>MROUND(Table1[[#This Row],[rating]],0.5)</f>
        <v>4</v>
      </c>
      <c r="V521" s="7">
        <f>Table1[[#This Row],[actual_price]]*Table1[[#This Row],[rating_count]]</f>
        <v>1286053</v>
      </c>
      <c r="W521" t="e" cm="1">
        <f t="array" ref="W521">IF(Table1[[#This Row],[actual_price]]&lt;200,"#200",if)</f>
        <v>#NAME?</v>
      </c>
      <c r="X521" t="str">
        <f>IF(Table1[[#This Row],[rating_count]]&lt;1000,"yes","no")</f>
        <v>no</v>
      </c>
      <c r="Y521" s="7">
        <f>K522*Table1[[#This Row],[rating_count]]</f>
        <v>1279612</v>
      </c>
    </row>
    <row r="522" spans="3:25" x14ac:dyDescent="0.25">
      <c r="C522" t="s">
        <v>3355</v>
      </c>
      <c r="D522" t="s">
        <v>3356</v>
      </c>
      <c r="E522" t="s">
        <v>17</v>
      </c>
      <c r="F522" s="8">
        <v>299</v>
      </c>
      <c r="G522" s="8" t="str">
        <f>IF(Table1[[#This Row],[actual_price]]&lt;200,"#200",IF(H521&lt;=500,"#200-#500","&gt;#500"))</f>
        <v>&gt;#500</v>
      </c>
      <c r="H522" s="8">
        <v>1199</v>
      </c>
      <c r="I522" s="1">
        <v>0.75</v>
      </c>
      <c r="J522">
        <v>4.5</v>
      </c>
      <c r="K522" s="3">
        <v>596</v>
      </c>
      <c r="L522" t="s">
        <v>3357</v>
      </c>
      <c r="M522" t="s">
        <v>3358</v>
      </c>
      <c r="N522" t="s">
        <v>3359</v>
      </c>
      <c r="O522" t="s">
        <v>3360</v>
      </c>
      <c r="P522" t="s">
        <v>3361</v>
      </c>
      <c r="Q522" t="s">
        <v>3362</v>
      </c>
      <c r="R522" t="s">
        <v>3363</v>
      </c>
      <c r="S522" t="s">
        <v>3364</v>
      </c>
      <c r="T522" t="str">
        <f>IF(Table1[[#This Row],[discount_percentage]]&gt;=0.5,"yes","no")</f>
        <v>yes</v>
      </c>
      <c r="U522">
        <f>MROUND(Table1[[#This Row],[rating]],0.5)</f>
        <v>4.5</v>
      </c>
      <c r="V522" s="7">
        <f>Table1[[#This Row],[actual_price]]*Table1[[#This Row],[rating_count]]</f>
        <v>714604</v>
      </c>
      <c r="W522" t="e" cm="1">
        <f t="array" ref="W522">IF(Table1[[#This Row],[actual_price]]&lt;200,"#200",if)</f>
        <v>#NAME?</v>
      </c>
      <c r="X522" t="str">
        <f>IF(Table1[[#This Row],[rating_count]]&lt;1000,"yes","no")</f>
        <v>yes</v>
      </c>
      <c r="Y522" s="7">
        <f>K523*Table1[[#This Row],[rating_count]]</f>
        <v>1161604</v>
      </c>
    </row>
    <row r="523" spans="3:25" x14ac:dyDescent="0.25">
      <c r="C523" t="s">
        <v>3365</v>
      </c>
      <c r="D523" t="s">
        <v>11674</v>
      </c>
      <c r="E523" t="s">
        <v>17</v>
      </c>
      <c r="F523" s="8">
        <v>79</v>
      </c>
      <c r="G523" s="8" t="str">
        <f>IF(Table1[[#This Row],[actual_price]]&lt;200,"#200",IF(H522&lt;=500,"#200-#500","&gt;#500"))</f>
        <v>&gt;#500</v>
      </c>
      <c r="H523" s="8">
        <v>499</v>
      </c>
      <c r="I523" s="1">
        <v>0.84</v>
      </c>
      <c r="J523">
        <v>4.2</v>
      </c>
      <c r="K523" s="3">
        <v>1949</v>
      </c>
      <c r="L523" t="s">
        <v>12431</v>
      </c>
      <c r="M523" t="s">
        <v>3146</v>
      </c>
      <c r="N523" t="s">
        <v>3147</v>
      </c>
      <c r="O523" t="s">
        <v>3148</v>
      </c>
      <c r="P523" t="s">
        <v>3149</v>
      </c>
      <c r="Q523" t="s">
        <v>3150</v>
      </c>
      <c r="R523" t="s">
        <v>3366</v>
      </c>
      <c r="S523" t="s">
        <v>3367</v>
      </c>
      <c r="T523" t="str">
        <f>IF(Table1[[#This Row],[discount_percentage]]&gt;=0.5,"yes","no")</f>
        <v>yes</v>
      </c>
      <c r="U523">
        <f>MROUND(Table1[[#This Row],[rating]],0.5)</f>
        <v>4</v>
      </c>
      <c r="V523" s="7">
        <f>Table1[[#This Row],[actual_price]]*Table1[[#This Row],[rating_count]]</f>
        <v>972551</v>
      </c>
      <c r="W523" t="e" cm="1">
        <f t="array" ref="W523">IF(Table1[[#This Row],[actual_price]]&lt;200,"#200",if)</f>
        <v>#NAME?</v>
      </c>
      <c r="X523" t="str">
        <f>IF(Table1[[#This Row],[rating_count]]&lt;1000,"yes","no")</f>
        <v>no</v>
      </c>
      <c r="Y523" s="7">
        <f>K524*Table1[[#This Row],[rating_count]]</f>
        <v>4248820</v>
      </c>
    </row>
    <row r="524" spans="3:25" x14ac:dyDescent="0.25">
      <c r="C524" t="s">
        <v>3368</v>
      </c>
      <c r="D524" t="s">
        <v>11677</v>
      </c>
      <c r="E524" t="s">
        <v>17</v>
      </c>
      <c r="F524" s="8">
        <v>13999</v>
      </c>
      <c r="G524" s="8" t="str">
        <f>IF(Table1[[#This Row],[actual_price]]&lt;200,"#200",IF(H523&lt;=500,"#200-#500","&gt;#500"))</f>
        <v>#200-#500</v>
      </c>
      <c r="H524" s="8">
        <v>15999</v>
      </c>
      <c r="I524" s="1">
        <v>0.13</v>
      </c>
      <c r="J524">
        <v>3.9</v>
      </c>
      <c r="K524" s="3">
        <v>2180</v>
      </c>
      <c r="L524" t="s">
        <v>12423</v>
      </c>
      <c r="M524" t="s">
        <v>3369</v>
      </c>
      <c r="N524" t="s">
        <v>3370</v>
      </c>
      <c r="O524" t="s">
        <v>3371</v>
      </c>
      <c r="P524" t="s">
        <v>3372</v>
      </c>
      <c r="Q524" t="s">
        <v>3373</v>
      </c>
      <c r="R524" t="s">
        <v>3374</v>
      </c>
      <c r="S524" t="s">
        <v>3375</v>
      </c>
      <c r="T524" t="str">
        <f>IF(Table1[[#This Row],[discount_percentage]]&gt;=0.5,"yes","no")</f>
        <v>no</v>
      </c>
      <c r="U524">
        <f>MROUND(Table1[[#This Row],[rating]],0.5)</f>
        <v>4</v>
      </c>
      <c r="V524" s="7">
        <f>Table1[[#This Row],[actual_price]]*Table1[[#This Row],[rating_count]]</f>
        <v>34877820</v>
      </c>
      <c r="W524" t="e" cm="1">
        <f t="array" ref="W524">IF(Table1[[#This Row],[actual_price]]&lt;200,"#200",if)</f>
        <v>#NAME?</v>
      </c>
      <c r="X524" t="str">
        <f>IF(Table1[[#This Row],[rating_count]]&lt;1000,"yes","no")</f>
        <v>no</v>
      </c>
      <c r="Y524" s="7">
        <f>K525*Table1[[#This Row],[rating_count]]</f>
        <v>68755020</v>
      </c>
    </row>
    <row r="525" spans="3:25" x14ac:dyDescent="0.25">
      <c r="C525" t="s">
        <v>3376</v>
      </c>
      <c r="D525" t="s">
        <v>3377</v>
      </c>
      <c r="E525" t="s">
        <v>17</v>
      </c>
      <c r="F525" s="8">
        <v>949</v>
      </c>
      <c r="G525" s="8" t="str">
        <f>IF(Table1[[#This Row],[actual_price]]&lt;200,"#200",IF(H524&lt;=500,"#200-#500","&gt;#500"))</f>
        <v>&gt;#500</v>
      </c>
      <c r="H525" s="8">
        <v>999</v>
      </c>
      <c r="I525" s="1">
        <v>0.05</v>
      </c>
      <c r="J525">
        <v>4.2</v>
      </c>
      <c r="K525" s="3">
        <v>31539</v>
      </c>
      <c r="L525" t="s">
        <v>3378</v>
      </c>
      <c r="M525" t="s">
        <v>3034</v>
      </c>
      <c r="N525" t="s">
        <v>3035</v>
      </c>
      <c r="O525" t="s">
        <v>3036</v>
      </c>
      <c r="P525" t="s">
        <v>3037</v>
      </c>
      <c r="Q525" t="s">
        <v>3038</v>
      </c>
      <c r="R525" t="s">
        <v>3379</v>
      </c>
      <c r="S525" t="s">
        <v>3380</v>
      </c>
      <c r="T525" t="str">
        <f>IF(Table1[[#This Row],[discount_percentage]]&gt;=0.5,"yes","no")</f>
        <v>no</v>
      </c>
      <c r="U525">
        <f>MROUND(Table1[[#This Row],[rating]],0.5)</f>
        <v>4</v>
      </c>
      <c r="V525" s="7">
        <f>Table1[[#This Row],[actual_price]]*Table1[[#This Row],[rating_count]]</f>
        <v>31507461</v>
      </c>
      <c r="W525" t="e" cm="1">
        <f t="array" ref="W525">IF(Table1[[#This Row],[actual_price]]&lt;200,"#200",if)</f>
        <v>#NAME?</v>
      </c>
      <c r="X525" t="str">
        <f>IF(Table1[[#This Row],[rating_count]]&lt;1000,"yes","no")</f>
        <v>no</v>
      </c>
      <c r="Y525" s="7">
        <f>K526*Table1[[#This Row],[rating_count]]</f>
        <v>77302089</v>
      </c>
    </row>
    <row r="526" spans="3:25" x14ac:dyDescent="0.25">
      <c r="C526" t="s">
        <v>3381</v>
      </c>
      <c r="D526" t="s">
        <v>11693</v>
      </c>
      <c r="E526" t="s">
        <v>17</v>
      </c>
      <c r="F526" s="8">
        <v>99</v>
      </c>
      <c r="G526" s="8" t="str">
        <f>IF(Table1[[#This Row],[actual_price]]&lt;200,"#200",IF(H525&lt;=500,"#200-#500","&gt;#500"))</f>
        <v>&gt;#500</v>
      </c>
      <c r="H526" s="8">
        <v>499</v>
      </c>
      <c r="I526" s="1">
        <v>0.8</v>
      </c>
      <c r="J526">
        <v>4.0999999999999996</v>
      </c>
      <c r="K526" s="3">
        <v>2451</v>
      </c>
      <c r="L526" t="s">
        <v>3382</v>
      </c>
      <c r="M526" t="s">
        <v>3383</v>
      </c>
      <c r="N526" t="s">
        <v>3384</v>
      </c>
      <c r="O526" t="s">
        <v>3385</v>
      </c>
      <c r="P526" t="s">
        <v>3386</v>
      </c>
      <c r="Q526" t="s">
        <v>3387</v>
      </c>
      <c r="R526" t="s">
        <v>3388</v>
      </c>
      <c r="S526" t="s">
        <v>3389</v>
      </c>
      <c r="T526" t="str">
        <f>IF(Table1[[#This Row],[discount_percentage]]&gt;=0.5,"yes","no")</f>
        <v>yes</v>
      </c>
      <c r="U526">
        <f>MROUND(Table1[[#This Row],[rating]],0.5)</f>
        <v>4</v>
      </c>
      <c r="V526" s="7">
        <f>Table1[[#This Row],[actual_price]]*Table1[[#This Row],[rating_count]]</f>
        <v>1223049</v>
      </c>
      <c r="W526" t="e" cm="1">
        <f t="array" ref="W526">IF(Table1[[#This Row],[actual_price]]&lt;200,"#200",if)</f>
        <v>#NAME?</v>
      </c>
      <c r="X526" t="str">
        <f>IF(Table1[[#This Row],[rating_count]]&lt;1000,"yes","no")</f>
        <v>no</v>
      </c>
      <c r="Y526" s="7">
        <f>K527*Table1[[#This Row],[rating_count]]</f>
        <v>377454</v>
      </c>
    </row>
    <row r="527" spans="3:25" x14ac:dyDescent="0.25">
      <c r="C527" t="s">
        <v>3390</v>
      </c>
      <c r="D527" t="s">
        <v>11694</v>
      </c>
      <c r="E527" t="s">
        <v>17</v>
      </c>
      <c r="F527" s="8">
        <v>2499</v>
      </c>
      <c r="G527" s="8" t="str">
        <f>IF(Table1[[#This Row],[actual_price]]&lt;200,"#200",IF(H526&lt;=500,"#200-#500","&gt;#500"))</f>
        <v>#200-#500</v>
      </c>
      <c r="H527" s="8">
        <v>7990</v>
      </c>
      <c r="I527" s="1">
        <v>0.69</v>
      </c>
      <c r="J527">
        <v>4.0999999999999996</v>
      </c>
      <c r="K527" s="3">
        <v>154</v>
      </c>
      <c r="L527" t="s">
        <v>3391</v>
      </c>
      <c r="M527" t="s">
        <v>3011</v>
      </c>
      <c r="N527" t="s">
        <v>3012</v>
      </c>
      <c r="O527" t="s">
        <v>3013</v>
      </c>
      <c r="P527" t="s">
        <v>11316</v>
      </c>
      <c r="Q527" t="s">
        <v>3014</v>
      </c>
      <c r="R527" t="s">
        <v>3392</v>
      </c>
      <c r="S527" t="s">
        <v>3393</v>
      </c>
      <c r="T527" t="str">
        <f>IF(Table1[[#This Row],[discount_percentage]]&gt;=0.5,"yes","no")</f>
        <v>yes</v>
      </c>
      <c r="U527">
        <f>MROUND(Table1[[#This Row],[rating]],0.5)</f>
        <v>4</v>
      </c>
      <c r="V527" s="7">
        <f>Table1[[#This Row],[actual_price]]*Table1[[#This Row],[rating_count]]</f>
        <v>1230460</v>
      </c>
      <c r="W527" t="e" cm="1">
        <f t="array" ref="W527">IF(Table1[[#This Row],[actual_price]]&lt;200,"#200",if)</f>
        <v>#NAME?</v>
      </c>
      <c r="X527" t="str">
        <f>IF(Table1[[#This Row],[rating_count]]&lt;1000,"yes","no")</f>
        <v>yes</v>
      </c>
      <c r="Y527" s="7">
        <f>K528*Table1[[#This Row],[rating_count]]</f>
        <v>183722</v>
      </c>
    </row>
    <row r="528" spans="3:25" x14ac:dyDescent="0.25">
      <c r="C528" t="s">
        <v>3394</v>
      </c>
      <c r="D528" t="s">
        <v>3395</v>
      </c>
      <c r="E528" t="s">
        <v>17</v>
      </c>
      <c r="F528" s="8">
        <v>689</v>
      </c>
      <c r="G528" s="8" t="str">
        <f>IF(Table1[[#This Row],[actual_price]]&lt;200,"#200",IF(H527&lt;=500,"#200-#500","&gt;#500"))</f>
        <v>&gt;#500</v>
      </c>
      <c r="H528" s="8">
        <v>1999</v>
      </c>
      <c r="I528" s="1">
        <v>0.66</v>
      </c>
      <c r="J528">
        <v>4.3</v>
      </c>
      <c r="K528" s="3">
        <v>1193</v>
      </c>
      <c r="L528" t="s">
        <v>3397</v>
      </c>
      <c r="M528" t="s">
        <v>3398</v>
      </c>
      <c r="N528" t="s">
        <v>3399</v>
      </c>
      <c r="O528" t="s">
        <v>3400</v>
      </c>
      <c r="P528" t="s">
        <v>3401</v>
      </c>
      <c r="Q528" t="s">
        <v>3402</v>
      </c>
      <c r="R528" t="s">
        <v>3403</v>
      </c>
      <c r="S528" t="s">
        <v>3404</v>
      </c>
      <c r="T528" t="str">
        <f>IF(Table1[[#This Row],[discount_percentage]]&gt;=0.5,"yes","no")</f>
        <v>yes</v>
      </c>
      <c r="U528">
        <f>MROUND(Table1[[#This Row],[rating]],0.5)</f>
        <v>4.5</v>
      </c>
      <c r="V528" s="7">
        <f>Table1[[#This Row],[actual_price]]*Table1[[#This Row],[rating_count]]</f>
        <v>2384807</v>
      </c>
      <c r="W528" t="e" cm="1">
        <f t="array" ref="W528">IF(Table1[[#This Row],[actual_price]]&lt;200,"#200",if)</f>
        <v>#NAME?</v>
      </c>
      <c r="X528" t="str">
        <f>IF(Table1[[#This Row],[rating_count]]&lt;1000,"yes","no")</f>
        <v>no</v>
      </c>
      <c r="Y528" s="7">
        <f>K529*Table1[[#This Row],[rating_count]]</f>
        <v>1759675</v>
      </c>
    </row>
    <row r="529" spans="3:25" x14ac:dyDescent="0.25">
      <c r="C529" t="s">
        <v>3405</v>
      </c>
      <c r="D529" t="s">
        <v>3406</v>
      </c>
      <c r="E529" t="s">
        <v>17</v>
      </c>
      <c r="F529" s="8">
        <v>499</v>
      </c>
      <c r="G529" s="8" t="str">
        <f>IF(Table1[[#This Row],[actual_price]]&lt;200,"#200",IF(H528&lt;=500,"#200-#500","&gt;#500"))</f>
        <v>&gt;#500</v>
      </c>
      <c r="H529" s="8">
        <v>1899</v>
      </c>
      <c r="I529" s="1">
        <v>0.74</v>
      </c>
      <c r="J529">
        <v>4.0999999999999996</v>
      </c>
      <c r="K529" s="3">
        <v>1475</v>
      </c>
      <c r="L529" t="s">
        <v>3407</v>
      </c>
      <c r="M529" t="s">
        <v>3408</v>
      </c>
      <c r="N529" t="s">
        <v>3409</v>
      </c>
      <c r="O529" t="s">
        <v>3410</v>
      </c>
      <c r="P529" t="s">
        <v>3411</v>
      </c>
      <c r="Q529" t="s">
        <v>3412</v>
      </c>
      <c r="R529" t="s">
        <v>3413</v>
      </c>
      <c r="S529" t="s">
        <v>3414</v>
      </c>
      <c r="T529" t="str">
        <f>IF(Table1[[#This Row],[discount_percentage]]&gt;=0.5,"yes","no")</f>
        <v>yes</v>
      </c>
      <c r="U529">
        <f>MROUND(Table1[[#This Row],[rating]],0.5)</f>
        <v>4</v>
      </c>
      <c r="V529" s="7">
        <f>Table1[[#This Row],[actual_price]]*Table1[[#This Row],[rating_count]]</f>
        <v>2801025</v>
      </c>
      <c r="W529" t="e" cm="1">
        <f t="array" ref="W529">IF(Table1[[#This Row],[actual_price]]&lt;200,"#200",if)</f>
        <v>#NAME?</v>
      </c>
      <c r="X529" t="str">
        <f>IF(Table1[[#This Row],[rating_count]]&lt;1000,"yes","no")</f>
        <v>no</v>
      </c>
      <c r="Y529" s="7">
        <f>K530*Table1[[#This Row],[rating_count]]</f>
        <v>13114225</v>
      </c>
    </row>
    <row r="530" spans="3:25" x14ac:dyDescent="0.25">
      <c r="C530" t="s">
        <v>3415</v>
      </c>
      <c r="D530" t="s">
        <v>11695</v>
      </c>
      <c r="E530" t="s">
        <v>17</v>
      </c>
      <c r="F530" s="8">
        <v>299</v>
      </c>
      <c r="G530" s="8" t="str">
        <f>IF(Table1[[#This Row],[actual_price]]&lt;200,"#200",IF(H529&lt;=500,"#200-#500","&gt;#500"))</f>
        <v>&gt;#500</v>
      </c>
      <c r="H530" s="8">
        <v>999</v>
      </c>
      <c r="I530" s="1">
        <v>0.7</v>
      </c>
      <c r="J530">
        <v>4.3</v>
      </c>
      <c r="K530" s="3">
        <v>8891</v>
      </c>
      <c r="L530" t="s">
        <v>12432</v>
      </c>
      <c r="M530" t="s">
        <v>3416</v>
      </c>
      <c r="N530" t="s">
        <v>3417</v>
      </c>
      <c r="O530" t="s">
        <v>3418</v>
      </c>
      <c r="P530" t="s">
        <v>3419</v>
      </c>
      <c r="Q530" t="s">
        <v>3420</v>
      </c>
      <c r="R530" t="s">
        <v>3421</v>
      </c>
      <c r="S530" t="s">
        <v>3422</v>
      </c>
      <c r="T530" t="str">
        <f>IF(Table1[[#This Row],[discount_percentage]]&gt;=0.5,"yes","no")</f>
        <v>yes</v>
      </c>
      <c r="U530">
        <f>MROUND(Table1[[#This Row],[rating]],0.5)</f>
        <v>4.5</v>
      </c>
      <c r="V530" s="7">
        <f>Table1[[#This Row],[actual_price]]*Table1[[#This Row],[rating_count]]</f>
        <v>8882109</v>
      </c>
      <c r="W530" t="e" cm="1">
        <f t="array" ref="W530">IF(Table1[[#This Row],[actual_price]]&lt;200,"#200",if)</f>
        <v>#NAME?</v>
      </c>
      <c r="X530" t="str">
        <f>IF(Table1[[#This Row],[rating_count]]&lt;1000,"yes","no")</f>
        <v>no</v>
      </c>
      <c r="Y530" s="7">
        <f>K531*Table1[[#This Row],[rating_count]]</f>
        <v>924664</v>
      </c>
    </row>
    <row r="531" spans="3:25" x14ac:dyDescent="0.25">
      <c r="C531" t="s">
        <v>3423</v>
      </c>
      <c r="D531" t="s">
        <v>11696</v>
      </c>
      <c r="E531" t="s">
        <v>17</v>
      </c>
      <c r="F531" s="8">
        <v>209</v>
      </c>
      <c r="G531" s="8" t="str">
        <f>IF(Table1[[#This Row],[actual_price]]&lt;200,"#200",IF(H530&lt;=500,"#200-#500","&gt;#500"))</f>
        <v>&gt;#500</v>
      </c>
      <c r="H531" s="8">
        <v>499</v>
      </c>
      <c r="I531" s="1">
        <v>0.57999999999999996</v>
      </c>
      <c r="J531">
        <v>3.6</v>
      </c>
      <c r="K531" s="3">
        <v>104</v>
      </c>
      <c r="L531" t="s">
        <v>3424</v>
      </c>
      <c r="M531" t="s">
        <v>3425</v>
      </c>
      <c r="N531" t="s">
        <v>3426</v>
      </c>
      <c r="O531" t="s">
        <v>3427</v>
      </c>
      <c r="P531" t="s">
        <v>3428</v>
      </c>
      <c r="Q531" t="s">
        <v>3429</v>
      </c>
      <c r="R531" t="s">
        <v>3430</v>
      </c>
      <c r="S531" t="s">
        <v>3431</v>
      </c>
      <c r="T531" t="str">
        <f>IF(Table1[[#This Row],[discount_percentage]]&gt;=0.5,"yes","no")</f>
        <v>yes</v>
      </c>
      <c r="U531">
        <f>MROUND(Table1[[#This Row],[rating]],0.5)</f>
        <v>3.5</v>
      </c>
      <c r="V531" s="7">
        <f>Table1[[#This Row],[actual_price]]*Table1[[#This Row],[rating_count]]</f>
        <v>51896</v>
      </c>
      <c r="W531" t="e" cm="1">
        <f t="array" ref="W531">IF(Table1[[#This Row],[actual_price]]&lt;200,"#200",if)</f>
        <v>#NAME?</v>
      </c>
      <c r="X531" t="str">
        <f>IF(Table1[[#This Row],[rating_count]]&lt;1000,"yes","no")</f>
        <v>yes</v>
      </c>
      <c r="Y531" s="7">
        <f>K532*Table1[[#This Row],[rating_count]]</f>
        <v>692848</v>
      </c>
    </row>
    <row r="532" spans="3:25" x14ac:dyDescent="0.25">
      <c r="C532" t="s">
        <v>3432</v>
      </c>
      <c r="D532" t="s">
        <v>11697</v>
      </c>
      <c r="E532" t="s">
        <v>17</v>
      </c>
      <c r="F532" s="8">
        <v>8499</v>
      </c>
      <c r="G532" s="8" t="str">
        <f>IF(Table1[[#This Row],[actual_price]]&lt;200,"#200",IF(H531&lt;=500,"#200-#500","&gt;#500"))</f>
        <v>#200-#500</v>
      </c>
      <c r="H532" s="8">
        <v>12999</v>
      </c>
      <c r="I532" s="1">
        <v>0.35</v>
      </c>
      <c r="J532">
        <v>4.0999999999999996</v>
      </c>
      <c r="K532" s="3">
        <v>6662</v>
      </c>
      <c r="L532" t="s">
        <v>3433</v>
      </c>
      <c r="M532" t="s">
        <v>3434</v>
      </c>
      <c r="N532" t="s">
        <v>3435</v>
      </c>
      <c r="O532" t="s">
        <v>3436</v>
      </c>
      <c r="P532" t="s">
        <v>3437</v>
      </c>
      <c r="Q532" t="s">
        <v>3438</v>
      </c>
      <c r="R532" t="s">
        <v>3439</v>
      </c>
      <c r="S532" t="s">
        <v>3440</v>
      </c>
      <c r="T532" t="str">
        <f>IF(Table1[[#This Row],[discount_percentage]]&gt;=0.5,"yes","no")</f>
        <v>no</v>
      </c>
      <c r="U532">
        <f>MROUND(Table1[[#This Row],[rating]],0.5)</f>
        <v>4</v>
      </c>
      <c r="V532" s="7">
        <f>Table1[[#This Row],[actual_price]]*Table1[[#This Row],[rating_count]]</f>
        <v>86599338</v>
      </c>
      <c r="W532" t="e" cm="1">
        <f t="array" ref="W532">IF(Table1[[#This Row],[actual_price]]&lt;200,"#200",if)</f>
        <v>#NAME?</v>
      </c>
      <c r="X532" t="str">
        <f>IF(Table1[[#This Row],[rating_count]]&lt;1000,"yes","no")</f>
        <v>no</v>
      </c>
      <c r="Y532" s="7">
        <f>K533*Table1[[#This Row],[rating_count]]</f>
        <v>55827560</v>
      </c>
    </row>
    <row r="533" spans="3:25" x14ac:dyDescent="0.25">
      <c r="C533" t="s">
        <v>3441</v>
      </c>
      <c r="D533" t="s">
        <v>11698</v>
      </c>
      <c r="E533" t="s">
        <v>17</v>
      </c>
      <c r="F533" s="8">
        <v>2179</v>
      </c>
      <c r="G533" s="8" t="str">
        <f>IF(Table1[[#This Row],[actual_price]]&lt;200,"#200",IF(H532&lt;=500,"#200-#500","&gt;#500"))</f>
        <v>&gt;#500</v>
      </c>
      <c r="H533" s="8">
        <v>3999</v>
      </c>
      <c r="I533" s="1">
        <v>0.46</v>
      </c>
      <c r="J533">
        <v>4</v>
      </c>
      <c r="K533" s="3">
        <v>8380</v>
      </c>
      <c r="L533" t="s">
        <v>12433</v>
      </c>
      <c r="M533" t="s">
        <v>3442</v>
      </c>
      <c r="N533" t="s">
        <v>3443</v>
      </c>
      <c r="O533" t="s">
        <v>3444</v>
      </c>
      <c r="P533" t="s">
        <v>3445</v>
      </c>
      <c r="Q533" t="s">
        <v>3446</v>
      </c>
      <c r="R533" t="s">
        <v>3447</v>
      </c>
      <c r="S533" t="s">
        <v>3448</v>
      </c>
      <c r="T533" t="str">
        <f>IF(Table1[[#This Row],[discount_percentage]]&gt;=0.5,"yes","no")</f>
        <v>no</v>
      </c>
      <c r="U533">
        <f>MROUND(Table1[[#This Row],[rating]],0.5)</f>
        <v>4</v>
      </c>
      <c r="V533" s="7">
        <f>Table1[[#This Row],[actual_price]]*Table1[[#This Row],[rating_count]]</f>
        <v>33511620</v>
      </c>
      <c r="W533" t="e" cm="1">
        <f t="array" ref="W533">IF(Table1[[#This Row],[actual_price]]&lt;200,"#200",if)</f>
        <v>#NAME?</v>
      </c>
      <c r="X533" t="str">
        <f>IF(Table1[[#This Row],[rating_count]]&lt;1000,"yes","no")</f>
        <v>no</v>
      </c>
      <c r="Y533" s="7">
        <f>K534*Table1[[#This Row],[rating_count]]</f>
        <v>266668360</v>
      </c>
    </row>
    <row r="534" spans="3:25" x14ac:dyDescent="0.25">
      <c r="C534" t="s">
        <v>3449</v>
      </c>
      <c r="D534" t="s">
        <v>11684</v>
      </c>
      <c r="E534" t="s">
        <v>17</v>
      </c>
      <c r="F534" s="8">
        <v>16999</v>
      </c>
      <c r="G534" s="8" t="str">
        <f>IF(Table1[[#This Row],[actual_price]]&lt;200,"#200",IF(H533&lt;=500,"#200-#500","&gt;#500"))</f>
        <v>&gt;#500</v>
      </c>
      <c r="H534" s="8">
        <v>20999</v>
      </c>
      <c r="I534" s="1">
        <v>0.19</v>
      </c>
      <c r="J534">
        <v>4.0999999999999996</v>
      </c>
      <c r="K534" s="3">
        <v>31822</v>
      </c>
      <c r="L534" t="s">
        <v>12434</v>
      </c>
      <c r="M534" t="s">
        <v>3240</v>
      </c>
      <c r="N534" t="s">
        <v>3241</v>
      </c>
      <c r="O534" t="s">
        <v>3242</v>
      </c>
      <c r="P534" t="s">
        <v>3243</v>
      </c>
      <c r="Q534" t="s">
        <v>3244</v>
      </c>
      <c r="R534" t="s">
        <v>3450</v>
      </c>
      <c r="S534" t="s">
        <v>3451</v>
      </c>
      <c r="T534" t="str">
        <f>IF(Table1[[#This Row],[discount_percentage]]&gt;=0.5,"yes","no")</f>
        <v>no</v>
      </c>
      <c r="U534">
        <f>MROUND(Table1[[#This Row],[rating]],0.5)</f>
        <v>4</v>
      </c>
      <c r="V534" s="7">
        <f>Table1[[#This Row],[actual_price]]*Table1[[#This Row],[rating_count]]</f>
        <v>668230178</v>
      </c>
      <c r="W534" t="e" cm="1">
        <f t="array" ref="W534">IF(Table1[[#This Row],[actual_price]]&lt;200,"#200",if)</f>
        <v>#NAME?</v>
      </c>
      <c r="X534" t="str">
        <f>IF(Table1[[#This Row],[rating_count]]&lt;1000,"yes","no")</f>
        <v>no</v>
      </c>
      <c r="Y534" s="7">
        <f>K535*Table1[[#This Row],[rating_count]]</f>
        <v>97852650</v>
      </c>
    </row>
    <row r="535" spans="3:25" x14ac:dyDescent="0.25">
      <c r="C535" t="s">
        <v>3452</v>
      </c>
      <c r="D535" t="s">
        <v>11699</v>
      </c>
      <c r="E535" t="s">
        <v>17</v>
      </c>
      <c r="F535" s="8">
        <v>44999</v>
      </c>
      <c r="G535" s="8" t="str">
        <f>IF(Table1[[#This Row],[actual_price]]&lt;200,"#200",IF(H534&lt;=500,"#200-#500","&gt;#500"))</f>
        <v>&gt;#500</v>
      </c>
      <c r="H535" s="8">
        <v>49999</v>
      </c>
      <c r="I535" s="1">
        <v>0.1</v>
      </c>
      <c r="J535">
        <v>4.3</v>
      </c>
      <c r="K535" s="3">
        <v>3075</v>
      </c>
      <c r="L535" t="s">
        <v>12435</v>
      </c>
      <c r="M535" t="s">
        <v>3453</v>
      </c>
      <c r="N535" t="s">
        <v>3454</v>
      </c>
      <c r="O535" t="s">
        <v>3455</v>
      </c>
      <c r="P535" t="s">
        <v>3456</v>
      </c>
      <c r="Q535" t="s">
        <v>3457</v>
      </c>
      <c r="R535" t="s">
        <v>3458</v>
      </c>
      <c r="S535" t="s">
        <v>3459</v>
      </c>
      <c r="T535" t="str">
        <f>IF(Table1[[#This Row],[discount_percentage]]&gt;=0.5,"yes","no")</f>
        <v>no</v>
      </c>
      <c r="U535">
        <f>MROUND(Table1[[#This Row],[rating]],0.5)</f>
        <v>4.5</v>
      </c>
      <c r="V535" s="7">
        <f>Table1[[#This Row],[actual_price]]*Table1[[#This Row],[rating_count]]</f>
        <v>153746925</v>
      </c>
      <c r="W535" t="e" cm="1">
        <f t="array" ref="W535">IF(Table1[[#This Row],[actual_price]]&lt;200,"#200",if)</f>
        <v>#NAME?</v>
      </c>
      <c r="X535" t="str">
        <f>IF(Table1[[#This Row],[rating_count]]&lt;1000,"yes","no")</f>
        <v>no</v>
      </c>
      <c r="Y535" s="7">
        <f>K536*Table1[[#This Row],[rating_count]]</f>
        <v>43867950</v>
      </c>
    </row>
    <row r="536" spans="3:25" x14ac:dyDescent="0.25">
      <c r="C536" t="s">
        <v>3460</v>
      </c>
      <c r="D536" t="s">
        <v>11700</v>
      </c>
      <c r="E536" t="s">
        <v>17</v>
      </c>
      <c r="F536" s="8">
        <v>2599</v>
      </c>
      <c r="G536" s="8" t="str">
        <f>IF(Table1[[#This Row],[actual_price]]&lt;200,"#200",IF(H535&lt;=500,"#200-#500","&gt;#500"))</f>
        <v>&gt;#500</v>
      </c>
      <c r="H536" s="8">
        <v>2999</v>
      </c>
      <c r="I536" s="1">
        <v>0.13</v>
      </c>
      <c r="J536">
        <v>3.9</v>
      </c>
      <c r="K536" s="3">
        <v>14266</v>
      </c>
      <c r="L536" t="s">
        <v>12436</v>
      </c>
      <c r="M536" t="s">
        <v>3461</v>
      </c>
      <c r="N536" t="s">
        <v>3462</v>
      </c>
      <c r="O536" t="s">
        <v>3463</v>
      </c>
      <c r="P536" t="s">
        <v>3464</v>
      </c>
      <c r="Q536" t="s">
        <v>3465</v>
      </c>
      <c r="R536" t="s">
        <v>3466</v>
      </c>
      <c r="S536" t="s">
        <v>3467</v>
      </c>
      <c r="T536" t="str">
        <f>IF(Table1[[#This Row],[discount_percentage]]&gt;=0.5,"yes","no")</f>
        <v>no</v>
      </c>
      <c r="U536">
        <f>MROUND(Table1[[#This Row],[rating]],0.5)</f>
        <v>4</v>
      </c>
      <c r="V536" s="7">
        <f>Table1[[#This Row],[actual_price]]*Table1[[#This Row],[rating_count]]</f>
        <v>42783734</v>
      </c>
      <c r="W536" t="e" cm="1">
        <f t="array" ref="W536">IF(Table1[[#This Row],[actual_price]]&lt;200,"#200",if)</f>
        <v>#NAME?</v>
      </c>
      <c r="X536" t="str">
        <f>IF(Table1[[#This Row],[rating_count]]&lt;1000,"yes","no")</f>
        <v>no</v>
      </c>
      <c r="Y536" s="7">
        <f>K537*Table1[[#This Row],[rating_count]]</f>
        <v>554647814</v>
      </c>
    </row>
    <row r="537" spans="3:25" x14ac:dyDescent="0.25">
      <c r="C537" t="s">
        <v>3468</v>
      </c>
      <c r="D537" t="s">
        <v>11701</v>
      </c>
      <c r="E537" t="s">
        <v>17</v>
      </c>
      <c r="F537" s="8">
        <v>2799</v>
      </c>
      <c r="G537" s="8" t="str">
        <f>IF(Table1[[#This Row],[actual_price]]&lt;200,"#200",IF(H536&lt;=500,"#200-#500","&gt;#500"))</f>
        <v>&gt;#500</v>
      </c>
      <c r="H537" s="8">
        <v>6499</v>
      </c>
      <c r="I537" s="1">
        <v>0.56999999999999995</v>
      </c>
      <c r="J537">
        <v>4.0999999999999996</v>
      </c>
      <c r="K537" s="3">
        <v>38879</v>
      </c>
      <c r="L537" t="s">
        <v>12437</v>
      </c>
      <c r="M537" t="s">
        <v>3469</v>
      </c>
      <c r="N537" t="s">
        <v>3470</v>
      </c>
      <c r="O537" t="s">
        <v>3471</v>
      </c>
      <c r="P537" t="s">
        <v>3472</v>
      </c>
      <c r="Q537" t="s">
        <v>3473</v>
      </c>
      <c r="R537" t="s">
        <v>3474</v>
      </c>
      <c r="S537" t="s">
        <v>3475</v>
      </c>
      <c r="T537" t="str">
        <f>IF(Table1[[#This Row],[discount_percentage]]&gt;=0.5,"yes","no")</f>
        <v>yes</v>
      </c>
      <c r="U537">
        <f>MROUND(Table1[[#This Row],[rating]],0.5)</f>
        <v>4</v>
      </c>
      <c r="V537" s="7">
        <f>Table1[[#This Row],[actual_price]]*Table1[[#This Row],[rating_count]]</f>
        <v>252674621</v>
      </c>
      <c r="W537" t="e" cm="1">
        <f t="array" ref="W537">IF(Table1[[#This Row],[actual_price]]&lt;200,"#200",if)</f>
        <v>#NAME?</v>
      </c>
      <c r="X537" t="str">
        <f>IF(Table1[[#This Row],[rating_count]]&lt;1000,"yes","no")</f>
        <v>no</v>
      </c>
      <c r="Y537" s="7">
        <f>K538*Table1[[#This Row],[rating_count]]</f>
        <v>3778066825</v>
      </c>
    </row>
    <row r="538" spans="3:25" x14ac:dyDescent="0.25">
      <c r="C538" t="s">
        <v>3476</v>
      </c>
      <c r="D538" t="s">
        <v>11702</v>
      </c>
      <c r="E538" t="s">
        <v>17</v>
      </c>
      <c r="F538" s="8">
        <v>1399</v>
      </c>
      <c r="G538" s="8" t="str">
        <f>IF(Table1[[#This Row],[actual_price]]&lt;200,"#200",IF(H537&lt;=500,"#200-#500","&gt;#500"))</f>
        <v>&gt;#500</v>
      </c>
      <c r="H538" s="8">
        <v>2990</v>
      </c>
      <c r="I538" s="1">
        <v>0.53</v>
      </c>
      <c r="J538">
        <v>4.0999999999999996</v>
      </c>
      <c r="K538" s="3">
        <v>97175</v>
      </c>
      <c r="L538" t="s">
        <v>3478</v>
      </c>
      <c r="M538" t="s">
        <v>3479</v>
      </c>
      <c r="N538" t="s">
        <v>3480</v>
      </c>
      <c r="O538" t="s">
        <v>3481</v>
      </c>
      <c r="P538" t="s">
        <v>3482</v>
      </c>
      <c r="Q538" t="s">
        <v>3483</v>
      </c>
      <c r="R538" t="s">
        <v>3484</v>
      </c>
      <c r="S538" t="s">
        <v>3485</v>
      </c>
      <c r="T538" t="str">
        <f>IF(Table1[[#This Row],[discount_percentage]]&gt;=0.5,"yes","no")</f>
        <v>yes</v>
      </c>
      <c r="U538">
        <f>MROUND(Table1[[#This Row],[rating]],0.5)</f>
        <v>4</v>
      </c>
      <c r="V538" s="7">
        <f>Table1[[#This Row],[actual_price]]*Table1[[#This Row],[rating_count]]</f>
        <v>290553250</v>
      </c>
      <c r="W538" t="e" cm="1">
        <f t="array" ref="W538">IF(Table1[[#This Row],[actual_price]]&lt;200,"#200",if)</f>
        <v>#NAME?</v>
      </c>
      <c r="X538" t="str">
        <f>IF(Table1[[#This Row],[rating_count]]&lt;1000,"yes","no")</f>
        <v>no</v>
      </c>
      <c r="Y538" s="7">
        <f>K539*Table1[[#This Row],[rating_count]]</f>
        <v>6535990500</v>
      </c>
    </row>
    <row r="539" spans="3:25" x14ac:dyDescent="0.25">
      <c r="C539" t="s">
        <v>3486</v>
      </c>
      <c r="D539" t="s">
        <v>3487</v>
      </c>
      <c r="E539" t="s">
        <v>17</v>
      </c>
      <c r="F539" s="8">
        <v>649</v>
      </c>
      <c r="G539" s="8" t="str">
        <f>IF(Table1[[#This Row],[actual_price]]&lt;200,"#200",IF(H538&lt;=500,"#200-#500","&gt;#500"))</f>
        <v>&gt;#500</v>
      </c>
      <c r="H539" s="8">
        <v>2400</v>
      </c>
      <c r="I539" s="1">
        <v>0.73</v>
      </c>
      <c r="J539">
        <v>4.4000000000000004</v>
      </c>
      <c r="K539" s="3">
        <v>67260</v>
      </c>
      <c r="L539" t="s">
        <v>3488</v>
      </c>
      <c r="M539" t="s">
        <v>2275</v>
      </c>
      <c r="N539" t="s">
        <v>2276</v>
      </c>
      <c r="O539" t="s">
        <v>2277</v>
      </c>
      <c r="P539" t="s">
        <v>2278</v>
      </c>
      <c r="Q539" t="s">
        <v>2279</v>
      </c>
      <c r="R539" t="s">
        <v>2280</v>
      </c>
      <c r="S539" t="s">
        <v>3489</v>
      </c>
      <c r="T539" t="str">
        <f>IF(Table1[[#This Row],[discount_percentage]]&gt;=0.5,"yes","no")</f>
        <v>yes</v>
      </c>
      <c r="U539">
        <f>MROUND(Table1[[#This Row],[rating]],0.5)</f>
        <v>4.5</v>
      </c>
      <c r="V539" s="7">
        <f>Table1[[#This Row],[actual_price]]*Table1[[#This Row],[rating_count]]</f>
        <v>161424000</v>
      </c>
      <c r="W539" t="e" cm="1">
        <f t="array" ref="W539">IF(Table1[[#This Row],[actual_price]]&lt;200,"#200",if)</f>
        <v>#NAME?</v>
      </c>
      <c r="X539" t="str">
        <f>IF(Table1[[#This Row],[rating_count]]&lt;1000,"yes","no")</f>
        <v>no</v>
      </c>
      <c r="Y539" s="7">
        <f>K540*Table1[[#This Row],[rating_count]]</f>
        <v>8003940</v>
      </c>
    </row>
    <row r="540" spans="3:25" x14ac:dyDescent="0.25">
      <c r="C540" t="s">
        <v>3490</v>
      </c>
      <c r="D540" t="s">
        <v>11703</v>
      </c>
      <c r="E540" t="s">
        <v>17</v>
      </c>
      <c r="F540" s="8">
        <v>799</v>
      </c>
      <c r="G540" s="8" t="str">
        <f>IF(Table1[[#This Row],[actual_price]]&lt;200,"#200",IF(H539&lt;=500,"#200-#500","&gt;#500"))</f>
        <v>&gt;#500</v>
      </c>
      <c r="H540" s="8">
        <v>3990</v>
      </c>
      <c r="I540" s="1">
        <v>0.8</v>
      </c>
      <c r="J540">
        <v>3.8</v>
      </c>
      <c r="K540" s="3">
        <v>119</v>
      </c>
      <c r="L540" t="s">
        <v>12438</v>
      </c>
      <c r="M540" t="s">
        <v>3491</v>
      </c>
      <c r="N540" t="s">
        <v>3492</v>
      </c>
      <c r="O540" t="s">
        <v>3493</v>
      </c>
      <c r="P540" t="s">
        <v>3494</v>
      </c>
      <c r="Q540" t="s">
        <v>3495</v>
      </c>
      <c r="R540" t="s">
        <v>3496</v>
      </c>
      <c r="S540" t="s">
        <v>3497</v>
      </c>
      <c r="T540" t="str">
        <f>IF(Table1[[#This Row],[discount_percentage]]&gt;=0.5,"yes","no")</f>
        <v>yes</v>
      </c>
      <c r="U540">
        <f>MROUND(Table1[[#This Row],[rating]],0.5)</f>
        <v>4</v>
      </c>
      <c r="V540" s="7">
        <f>Table1[[#This Row],[actual_price]]*Table1[[#This Row],[rating_count]]</f>
        <v>474810</v>
      </c>
      <c r="W540" t="e" cm="1">
        <f t="array" ref="W540">IF(Table1[[#This Row],[actual_price]]&lt;200,"#200",if)</f>
        <v>#NAME?</v>
      </c>
      <c r="X540" t="str">
        <f>IF(Table1[[#This Row],[rating_count]]&lt;1000,"yes","no")</f>
        <v>yes</v>
      </c>
      <c r="Y540" s="7">
        <f>K541*Table1[[#This Row],[rating_count]]</f>
        <v>1289127</v>
      </c>
    </row>
    <row r="541" spans="3:25" x14ac:dyDescent="0.25">
      <c r="C541" t="s">
        <v>3498</v>
      </c>
      <c r="D541" t="s">
        <v>11704</v>
      </c>
      <c r="E541" t="s">
        <v>17</v>
      </c>
      <c r="F541" s="8">
        <v>149</v>
      </c>
      <c r="G541" s="8" t="str">
        <f>IF(Table1[[#This Row],[actual_price]]&lt;200,"#200",IF(H540&lt;=500,"#200-#500","&gt;#500"))</f>
        <v>#200</v>
      </c>
      <c r="H541" s="8">
        <v>149</v>
      </c>
      <c r="I541" s="1">
        <v>0</v>
      </c>
      <c r="J541">
        <v>4.3</v>
      </c>
      <c r="K541" s="3">
        <v>10833</v>
      </c>
      <c r="L541" t="s">
        <v>3500</v>
      </c>
      <c r="M541" t="s">
        <v>3501</v>
      </c>
      <c r="N541" t="s">
        <v>3502</v>
      </c>
      <c r="O541" t="s">
        <v>3503</v>
      </c>
      <c r="P541" t="s">
        <v>3504</v>
      </c>
      <c r="Q541" t="s">
        <v>3505</v>
      </c>
      <c r="R541" t="s">
        <v>3506</v>
      </c>
      <c r="S541" t="s">
        <v>3507</v>
      </c>
      <c r="T541" t="str">
        <f>IF(Table1[[#This Row],[discount_percentage]]&gt;=0.5,"yes","no")</f>
        <v>no</v>
      </c>
      <c r="U541">
        <f>MROUND(Table1[[#This Row],[rating]],0.5)</f>
        <v>4.5</v>
      </c>
      <c r="V541" s="7">
        <f>Table1[[#This Row],[actual_price]]*Table1[[#This Row],[rating_count]]</f>
        <v>1614117</v>
      </c>
      <c r="W541" t="str" cm="1">
        <f t="array" ref="W541">IF(Table1[[#This Row],[actual_price]]&lt;200,"#200",if)</f>
        <v>#200</v>
      </c>
      <c r="X541" t="str">
        <f>IF(Table1[[#This Row],[rating_count]]&lt;1000,"yes","no")</f>
        <v>no</v>
      </c>
      <c r="Y541" s="7">
        <f>K542*Table1[[#This Row],[rating_count]]</f>
        <v>88700604</v>
      </c>
    </row>
    <row r="542" spans="3:25" x14ac:dyDescent="0.25">
      <c r="C542" t="s">
        <v>398</v>
      </c>
      <c r="D542" t="s">
        <v>11394</v>
      </c>
      <c r="E542" t="s">
        <v>17</v>
      </c>
      <c r="F542" s="8">
        <v>799</v>
      </c>
      <c r="G542" s="8" t="str">
        <f>IF(Table1[[#This Row],[actual_price]]&lt;200,"#200",IF(H541&lt;=500,"#200-#500","&gt;#500"))</f>
        <v>#200-#500</v>
      </c>
      <c r="H542" s="8">
        <v>2100</v>
      </c>
      <c r="I542" s="1">
        <v>0.62</v>
      </c>
      <c r="J542">
        <v>4.3</v>
      </c>
      <c r="K542" s="3">
        <v>8188</v>
      </c>
      <c r="L542" t="s">
        <v>399</v>
      </c>
      <c r="M542" t="s">
        <v>400</v>
      </c>
      <c r="N542" t="s">
        <v>401</v>
      </c>
      <c r="O542" t="s">
        <v>402</v>
      </c>
      <c r="P542" t="s">
        <v>403</v>
      </c>
      <c r="Q542" t="s">
        <v>404</v>
      </c>
      <c r="R542" t="s">
        <v>3508</v>
      </c>
      <c r="S542" t="s">
        <v>3509</v>
      </c>
      <c r="T542" t="str">
        <f>IF(Table1[[#This Row],[discount_percentage]]&gt;=0.5,"yes","no")</f>
        <v>yes</v>
      </c>
      <c r="U542">
        <f>MROUND(Table1[[#This Row],[rating]],0.5)</f>
        <v>4.5</v>
      </c>
      <c r="V542" s="7">
        <f>Table1[[#This Row],[actual_price]]*Table1[[#This Row],[rating_count]]</f>
        <v>17194800</v>
      </c>
      <c r="W542" t="e" cm="1">
        <f t="array" ref="W542">IF(Table1[[#This Row],[actual_price]]&lt;200,"#200",if)</f>
        <v>#NAME?</v>
      </c>
      <c r="X542" t="str">
        <f>IF(Table1[[#This Row],[rating_count]]&lt;1000,"yes","no")</f>
        <v>no</v>
      </c>
      <c r="Y542" s="7">
        <f>K543*Table1[[#This Row],[rating_count]]</f>
        <v>13436508</v>
      </c>
    </row>
    <row r="543" spans="3:25" x14ac:dyDescent="0.25">
      <c r="C543" t="s">
        <v>3510</v>
      </c>
      <c r="D543" t="s">
        <v>3511</v>
      </c>
      <c r="E543" t="s">
        <v>17</v>
      </c>
      <c r="F543" s="8">
        <v>3799</v>
      </c>
      <c r="G543" s="8" t="str">
        <f>IF(Table1[[#This Row],[actual_price]]&lt;200,"#200",IF(H542&lt;=500,"#200-#500","&gt;#500"))</f>
        <v>&gt;#500</v>
      </c>
      <c r="H543" s="8">
        <v>5299</v>
      </c>
      <c r="I543" s="1">
        <v>0.28000000000000003</v>
      </c>
      <c r="J543">
        <v>3.5</v>
      </c>
      <c r="K543" s="3">
        <v>1641</v>
      </c>
      <c r="L543" t="s">
        <v>3512</v>
      </c>
      <c r="M543" t="s">
        <v>3513</v>
      </c>
      <c r="N543" t="s">
        <v>3514</v>
      </c>
      <c r="O543" t="s">
        <v>3515</v>
      </c>
      <c r="P543" t="s">
        <v>3516</v>
      </c>
      <c r="Q543" t="s">
        <v>3517</v>
      </c>
      <c r="R543" t="s">
        <v>3518</v>
      </c>
      <c r="S543" t="s">
        <v>3519</v>
      </c>
      <c r="T543" t="str">
        <f>IF(Table1[[#This Row],[discount_percentage]]&gt;=0.5,"yes","no")</f>
        <v>no</v>
      </c>
      <c r="U543">
        <f>MROUND(Table1[[#This Row],[rating]],0.5)</f>
        <v>3.5</v>
      </c>
      <c r="V543" s="7">
        <f>Table1[[#This Row],[actual_price]]*Table1[[#This Row],[rating_count]]</f>
        <v>8695659</v>
      </c>
      <c r="W543" t="e" cm="1">
        <f t="array" ref="W543">IF(Table1[[#This Row],[actual_price]]&lt;200,"#200",if)</f>
        <v>#NAME?</v>
      </c>
      <c r="X543" t="str">
        <f>IF(Table1[[#This Row],[rating_count]]&lt;1000,"yes","no")</f>
        <v>no</v>
      </c>
      <c r="Y543" s="7">
        <f>K544*Table1[[#This Row],[rating_count]]</f>
        <v>7778340</v>
      </c>
    </row>
    <row r="544" spans="3:25" x14ac:dyDescent="0.25">
      <c r="C544" t="s">
        <v>3520</v>
      </c>
      <c r="D544" t="s">
        <v>3521</v>
      </c>
      <c r="E544" t="s">
        <v>17</v>
      </c>
      <c r="F544" s="8">
        <v>199</v>
      </c>
      <c r="G544" s="8" t="str">
        <f>IF(Table1[[#This Row],[actual_price]]&lt;200,"#200",IF(H543&lt;=500,"#200-#500","&gt;#500"))</f>
        <v>&gt;#500</v>
      </c>
      <c r="H544" s="8">
        <v>1899</v>
      </c>
      <c r="I544" s="1">
        <v>0.9</v>
      </c>
      <c r="J544">
        <v>4</v>
      </c>
      <c r="K544" s="3">
        <v>4740</v>
      </c>
      <c r="L544" t="s">
        <v>3522</v>
      </c>
      <c r="M544" t="s">
        <v>3523</v>
      </c>
      <c r="N544" t="s">
        <v>3524</v>
      </c>
      <c r="O544" t="s">
        <v>3525</v>
      </c>
      <c r="P544" t="s">
        <v>3526</v>
      </c>
      <c r="Q544" t="s">
        <v>3527</v>
      </c>
      <c r="R544" t="s">
        <v>3528</v>
      </c>
      <c r="S544" t="s">
        <v>3529</v>
      </c>
      <c r="T544" t="str">
        <f>IF(Table1[[#This Row],[discount_percentage]]&gt;=0.5,"yes","no")</f>
        <v>yes</v>
      </c>
      <c r="U544">
        <f>MROUND(Table1[[#This Row],[rating]],0.5)</f>
        <v>4</v>
      </c>
      <c r="V544" s="7">
        <f>Table1[[#This Row],[actual_price]]*Table1[[#This Row],[rating_count]]</f>
        <v>9001260</v>
      </c>
      <c r="W544" t="e" cm="1">
        <f t="array" ref="W544">IF(Table1[[#This Row],[actual_price]]&lt;200,"#200",if)</f>
        <v>#NAME?</v>
      </c>
      <c r="X544" t="str">
        <f>IF(Table1[[#This Row],[rating_count]]&lt;1000,"yes","no")</f>
        <v>no</v>
      </c>
      <c r="Y544" s="7">
        <f>K545*Table1[[#This Row],[rating_count]]</f>
        <v>42024840</v>
      </c>
    </row>
    <row r="545" spans="3:25" x14ac:dyDescent="0.25">
      <c r="C545" t="s">
        <v>3530</v>
      </c>
      <c r="D545" t="s">
        <v>11705</v>
      </c>
      <c r="E545" t="s">
        <v>17</v>
      </c>
      <c r="F545" s="8">
        <v>23999</v>
      </c>
      <c r="G545" s="8" t="str">
        <f>IF(Table1[[#This Row],[actual_price]]&lt;200,"#200",IF(H544&lt;=500,"#200-#500","&gt;#500"))</f>
        <v>&gt;#500</v>
      </c>
      <c r="H545" s="8">
        <v>32999</v>
      </c>
      <c r="I545" s="1">
        <v>0.27</v>
      </c>
      <c r="J545">
        <v>3.9</v>
      </c>
      <c r="K545" s="3">
        <v>8866</v>
      </c>
      <c r="L545" t="s">
        <v>3531</v>
      </c>
      <c r="M545" t="s">
        <v>3532</v>
      </c>
      <c r="N545" t="s">
        <v>3533</v>
      </c>
      <c r="O545" t="s">
        <v>3534</v>
      </c>
      <c r="P545" t="s">
        <v>3535</v>
      </c>
      <c r="Q545" t="s">
        <v>3536</v>
      </c>
      <c r="R545" t="s">
        <v>3537</v>
      </c>
      <c r="S545" t="s">
        <v>3538</v>
      </c>
      <c r="T545" t="str">
        <f>IF(Table1[[#This Row],[discount_percentage]]&gt;=0.5,"yes","no")</f>
        <v>no</v>
      </c>
      <c r="U545">
        <f>MROUND(Table1[[#This Row],[rating]],0.5)</f>
        <v>4</v>
      </c>
      <c r="V545" s="7">
        <f>Table1[[#This Row],[actual_price]]*Table1[[#This Row],[rating_count]]</f>
        <v>292569134</v>
      </c>
      <c r="W545" t="e" cm="1">
        <f t="array" ref="W545">IF(Table1[[#This Row],[actual_price]]&lt;200,"#200",if)</f>
        <v>#NAME?</v>
      </c>
      <c r="X545" t="str">
        <f>IF(Table1[[#This Row],[rating_count]]&lt;1000,"yes","no")</f>
        <v>no</v>
      </c>
      <c r="Y545" s="7">
        <f>K546*Table1[[#This Row],[rating_count]]</f>
        <v>74465534</v>
      </c>
    </row>
    <row r="546" spans="3:25" x14ac:dyDescent="0.25">
      <c r="C546" t="s">
        <v>3539</v>
      </c>
      <c r="D546" t="s">
        <v>11706</v>
      </c>
      <c r="E546" t="s">
        <v>17</v>
      </c>
      <c r="F546" s="8">
        <v>29990</v>
      </c>
      <c r="G546" s="8" t="str">
        <f>IF(Table1[[#This Row],[actual_price]]&lt;200,"#200",IF(H545&lt;=500,"#200-#500","&gt;#500"))</f>
        <v>&gt;#500</v>
      </c>
      <c r="H546" s="8">
        <v>39990</v>
      </c>
      <c r="I546" s="1">
        <v>0.25</v>
      </c>
      <c r="J546">
        <v>4.3</v>
      </c>
      <c r="K546" s="3">
        <v>8399</v>
      </c>
      <c r="L546" t="s">
        <v>12439</v>
      </c>
      <c r="M546" t="s">
        <v>3540</v>
      </c>
      <c r="N546" t="s">
        <v>3541</v>
      </c>
      <c r="O546" t="s">
        <v>3542</v>
      </c>
      <c r="P546" t="s">
        <v>3543</v>
      </c>
      <c r="Q546" t="s">
        <v>3544</v>
      </c>
      <c r="R546" t="s">
        <v>3545</v>
      </c>
      <c r="S546" t="s">
        <v>3546</v>
      </c>
      <c r="T546" t="str">
        <f>IF(Table1[[#This Row],[discount_percentage]]&gt;=0.5,"yes","no")</f>
        <v>no</v>
      </c>
      <c r="U546">
        <f>MROUND(Table1[[#This Row],[rating]],0.5)</f>
        <v>4.5</v>
      </c>
      <c r="V546" s="7">
        <f>Table1[[#This Row],[actual_price]]*Table1[[#This Row],[rating_count]]</f>
        <v>335876010</v>
      </c>
      <c r="W546" t="e" cm="1">
        <f t="array" ref="W546">IF(Table1[[#This Row],[actual_price]]&lt;200,"#200",if)</f>
        <v>#NAME?</v>
      </c>
      <c r="X546" t="str">
        <f>IF(Table1[[#This Row],[rating_count]]&lt;1000,"yes","no")</f>
        <v>no</v>
      </c>
      <c r="Y546" s="7">
        <f>K547*Table1[[#This Row],[rating_count]]</f>
        <v>730713</v>
      </c>
    </row>
    <row r="547" spans="3:25" x14ac:dyDescent="0.25">
      <c r="C547" t="s">
        <v>3547</v>
      </c>
      <c r="D547" t="s">
        <v>11707</v>
      </c>
      <c r="E547" t="s">
        <v>17</v>
      </c>
      <c r="F547" s="8">
        <v>281</v>
      </c>
      <c r="G547" s="8" t="str">
        <f>IF(Table1[[#This Row],[actual_price]]&lt;200,"#200",IF(H546&lt;=500,"#200-#500","&gt;#500"))</f>
        <v>&gt;#500</v>
      </c>
      <c r="H547" s="8">
        <v>1999</v>
      </c>
      <c r="I547" s="1">
        <v>0.86</v>
      </c>
      <c r="J547">
        <v>2.8</v>
      </c>
      <c r="K547" s="3">
        <v>87</v>
      </c>
      <c r="L547" t="s">
        <v>12440</v>
      </c>
      <c r="M547" t="s">
        <v>3548</v>
      </c>
      <c r="N547" t="s">
        <v>3549</v>
      </c>
      <c r="O547" t="s">
        <v>3550</v>
      </c>
      <c r="P547" t="s">
        <v>3551</v>
      </c>
      <c r="Q547" t="s">
        <v>3552</v>
      </c>
      <c r="R547" t="s">
        <v>3553</v>
      </c>
      <c r="S547" t="s">
        <v>3554</v>
      </c>
      <c r="T547" t="str">
        <f>IF(Table1[[#This Row],[discount_percentage]]&gt;=0.5,"yes","no")</f>
        <v>yes</v>
      </c>
      <c r="U547">
        <f>MROUND(Table1[[#This Row],[rating]],0.5)</f>
        <v>3</v>
      </c>
      <c r="V547" s="7">
        <f>Table1[[#This Row],[actual_price]]*Table1[[#This Row],[rating_count]]</f>
        <v>173913</v>
      </c>
      <c r="W547" t="e" cm="1">
        <f t="array" ref="W547">IF(Table1[[#This Row],[actual_price]]&lt;200,"#200",if)</f>
        <v>#NAME?</v>
      </c>
      <c r="X547" t="str">
        <f>IF(Table1[[#This Row],[rating_count]]&lt;1000,"yes","no")</f>
        <v>yes</v>
      </c>
      <c r="Y547" s="7">
        <f>K548*Table1[[#This Row],[rating_count]]</f>
        <v>10875</v>
      </c>
    </row>
    <row r="548" spans="3:25" x14ac:dyDescent="0.25">
      <c r="C548" t="s">
        <v>3555</v>
      </c>
      <c r="D548" t="s">
        <v>11708</v>
      </c>
      <c r="E548" t="s">
        <v>17</v>
      </c>
      <c r="F548" s="8">
        <v>7998</v>
      </c>
      <c r="G548" s="8" t="str">
        <f>IF(Table1[[#This Row],[actual_price]]&lt;200,"#200",IF(H547&lt;=500,"#200-#500","&gt;#500"))</f>
        <v>&gt;#500</v>
      </c>
      <c r="H548" s="8">
        <v>11999</v>
      </c>
      <c r="I548" s="1">
        <v>0.33</v>
      </c>
      <c r="J548">
        <v>3.8</v>
      </c>
      <c r="K548" s="3">
        <v>125</v>
      </c>
      <c r="L548" t="s">
        <v>12441</v>
      </c>
      <c r="M548" t="s">
        <v>3556</v>
      </c>
      <c r="N548" t="s">
        <v>3557</v>
      </c>
      <c r="O548" t="s">
        <v>3558</v>
      </c>
      <c r="P548" t="s">
        <v>3559</v>
      </c>
      <c r="Q548" t="s">
        <v>3560</v>
      </c>
      <c r="R548" t="s">
        <v>3561</v>
      </c>
      <c r="S548" t="s">
        <v>3562</v>
      </c>
      <c r="T548" t="str">
        <f>IF(Table1[[#This Row],[discount_percentage]]&gt;=0.5,"yes","no")</f>
        <v>no</v>
      </c>
      <c r="U548">
        <f>MROUND(Table1[[#This Row],[rating]],0.5)</f>
        <v>4</v>
      </c>
      <c r="V548" s="7">
        <f>Table1[[#This Row],[actual_price]]*Table1[[#This Row],[rating_count]]</f>
        <v>1499875</v>
      </c>
      <c r="W548" t="e" cm="1">
        <f t="array" ref="W548">IF(Table1[[#This Row],[actual_price]]&lt;200,"#200",if)</f>
        <v>#NAME?</v>
      </c>
      <c r="X548" t="str">
        <f>IF(Table1[[#This Row],[rating_count]]&lt;1000,"yes","no")</f>
        <v>yes</v>
      </c>
      <c r="Y548" s="7">
        <f>K549*Table1[[#This Row],[rating_count]]</f>
        <v>4750</v>
      </c>
    </row>
    <row r="549" spans="3:25" x14ac:dyDescent="0.25">
      <c r="C549" t="s">
        <v>3563</v>
      </c>
      <c r="D549" t="s">
        <v>11709</v>
      </c>
      <c r="E549" t="s">
        <v>17</v>
      </c>
      <c r="F549" s="8">
        <v>249</v>
      </c>
      <c r="G549" s="8" t="str">
        <f>IF(Table1[[#This Row],[actual_price]]&lt;200,"#200",IF(H548&lt;=500,"#200-#500","&gt;#500"))</f>
        <v>&gt;#500</v>
      </c>
      <c r="H549" s="8">
        <v>999</v>
      </c>
      <c r="I549" s="1">
        <v>0.75</v>
      </c>
      <c r="J549">
        <v>4.5</v>
      </c>
      <c r="K549" s="3">
        <v>38</v>
      </c>
      <c r="L549" t="s">
        <v>3564</v>
      </c>
      <c r="M549" t="s">
        <v>3565</v>
      </c>
      <c r="N549" t="s">
        <v>3566</v>
      </c>
      <c r="O549" t="s">
        <v>3567</v>
      </c>
      <c r="P549" t="s">
        <v>3568</v>
      </c>
      <c r="Q549" t="s">
        <v>3569</v>
      </c>
      <c r="R549" t="s">
        <v>3570</v>
      </c>
      <c r="S549" t="s">
        <v>3571</v>
      </c>
      <c r="T549" t="str">
        <f>IF(Table1[[#This Row],[discount_percentage]]&gt;=0.5,"yes","no")</f>
        <v>yes</v>
      </c>
      <c r="U549">
        <f>MROUND(Table1[[#This Row],[rating]],0.5)</f>
        <v>4.5</v>
      </c>
      <c r="V549" s="7">
        <f>Table1[[#This Row],[actual_price]]*Table1[[#This Row],[rating_count]]</f>
        <v>37962</v>
      </c>
      <c r="W549" t="e" cm="1">
        <f t="array" ref="W549">IF(Table1[[#This Row],[actual_price]]&lt;200,"#200",if)</f>
        <v>#NAME?</v>
      </c>
      <c r="X549" t="str">
        <f>IF(Table1[[#This Row],[rating_count]]&lt;1000,"yes","no")</f>
        <v>yes</v>
      </c>
      <c r="Y549" s="7">
        <f>K550*Table1[[#This Row],[rating_count]]</f>
        <v>177612</v>
      </c>
    </row>
    <row r="550" spans="3:25" x14ac:dyDescent="0.25">
      <c r="C550" t="s">
        <v>3572</v>
      </c>
      <c r="D550" t="s">
        <v>3573</v>
      </c>
      <c r="E550" t="s">
        <v>17</v>
      </c>
      <c r="F550" s="8">
        <v>299</v>
      </c>
      <c r="G550" s="8" t="str">
        <f>IF(Table1[[#This Row],[actual_price]]&lt;200,"#200",IF(H549&lt;=500,"#200-#500","&gt;#500"))</f>
        <v>&gt;#500</v>
      </c>
      <c r="H550" s="8">
        <v>599</v>
      </c>
      <c r="I550" s="1">
        <v>0.5</v>
      </c>
      <c r="J550">
        <v>4.3</v>
      </c>
      <c r="K550" s="3">
        <v>4674</v>
      </c>
      <c r="L550" t="s">
        <v>3574</v>
      </c>
      <c r="M550" t="s">
        <v>3575</v>
      </c>
      <c r="N550" t="s">
        <v>3576</v>
      </c>
      <c r="O550" t="s">
        <v>3577</v>
      </c>
      <c r="P550" t="s">
        <v>3578</v>
      </c>
      <c r="Q550" t="s">
        <v>3579</v>
      </c>
      <c r="R550" t="s">
        <v>3580</v>
      </c>
      <c r="S550" t="s">
        <v>3581</v>
      </c>
      <c r="T550" t="str">
        <f>IF(Table1[[#This Row],[discount_percentage]]&gt;=0.5,"yes","no")</f>
        <v>yes</v>
      </c>
      <c r="U550">
        <f>MROUND(Table1[[#This Row],[rating]],0.5)</f>
        <v>4.5</v>
      </c>
      <c r="V550" s="7">
        <f>Table1[[#This Row],[actual_price]]*Table1[[#This Row],[rating_count]]</f>
        <v>2799726</v>
      </c>
      <c r="W550" t="e" cm="1">
        <f t="array" ref="W550">IF(Table1[[#This Row],[actual_price]]&lt;200,"#200",if)</f>
        <v>#NAME?</v>
      </c>
      <c r="X550" t="str">
        <f>IF(Table1[[#This Row],[rating_count]]&lt;1000,"yes","no")</f>
        <v>no</v>
      </c>
      <c r="Y550" s="7">
        <f>K551*Table1[[#This Row],[rating_count]]</f>
        <v>1925688</v>
      </c>
    </row>
    <row r="551" spans="3:25" x14ac:dyDescent="0.25">
      <c r="C551" t="s">
        <v>3582</v>
      </c>
      <c r="D551" t="s">
        <v>3583</v>
      </c>
      <c r="E551" t="s">
        <v>17</v>
      </c>
      <c r="F551" s="8">
        <v>499</v>
      </c>
      <c r="G551" s="8" t="str">
        <f>IF(Table1[[#This Row],[actual_price]]&lt;200,"#200",IF(H550&lt;=500,"#200-#500","&gt;#500"))</f>
        <v>&gt;#500</v>
      </c>
      <c r="H551" s="8">
        <v>1899</v>
      </c>
      <c r="I551" s="1">
        <v>0.74</v>
      </c>
      <c r="J551">
        <v>4.0999999999999996</v>
      </c>
      <c r="K551" s="3">
        <v>412</v>
      </c>
      <c r="L551" t="s">
        <v>12442</v>
      </c>
      <c r="M551" t="s">
        <v>3584</v>
      </c>
      <c r="N551" t="s">
        <v>3585</v>
      </c>
      <c r="O551" t="s">
        <v>3586</v>
      </c>
      <c r="P551" t="s">
        <v>3587</v>
      </c>
      <c r="Q551" t="s">
        <v>3588</v>
      </c>
      <c r="R551" t="s">
        <v>3589</v>
      </c>
      <c r="S551" t="s">
        <v>3590</v>
      </c>
      <c r="T551" t="str">
        <f>IF(Table1[[#This Row],[discount_percentage]]&gt;=0.5,"yes","no")</f>
        <v>yes</v>
      </c>
      <c r="U551">
        <f>MROUND(Table1[[#This Row],[rating]],0.5)</f>
        <v>4</v>
      </c>
      <c r="V551" s="7">
        <f>Table1[[#This Row],[actual_price]]*Table1[[#This Row],[rating_count]]</f>
        <v>782388</v>
      </c>
      <c r="W551" t="e" cm="1">
        <f t="array" ref="W551">IF(Table1[[#This Row],[actual_price]]&lt;200,"#200",if)</f>
        <v>#NAME?</v>
      </c>
      <c r="X551" t="str">
        <f>IF(Table1[[#This Row],[rating_count]]&lt;1000,"yes","no")</f>
        <v>yes</v>
      </c>
      <c r="Y551" s="7">
        <f>K552*Table1[[#This Row],[rating_count]]</f>
        <v>280572</v>
      </c>
    </row>
    <row r="552" spans="3:25" x14ac:dyDescent="0.25">
      <c r="C552" t="s">
        <v>3591</v>
      </c>
      <c r="D552" t="s">
        <v>3592</v>
      </c>
      <c r="E552" t="s">
        <v>17</v>
      </c>
      <c r="F552" s="8">
        <v>899</v>
      </c>
      <c r="G552" s="8" t="str">
        <f>IF(Table1[[#This Row],[actual_price]]&lt;200,"#200",IF(H551&lt;=500,"#200-#500","&gt;#500"))</f>
        <v>&gt;#500</v>
      </c>
      <c r="H552" s="8">
        <v>3499</v>
      </c>
      <c r="I552" s="1">
        <v>0.74</v>
      </c>
      <c r="J552">
        <v>3</v>
      </c>
      <c r="K552" s="3">
        <v>681</v>
      </c>
      <c r="L552" t="s">
        <v>12443</v>
      </c>
      <c r="M552" t="s">
        <v>3593</v>
      </c>
      <c r="N552" t="s">
        <v>3594</v>
      </c>
      <c r="O552" t="s">
        <v>3595</v>
      </c>
      <c r="P552" t="s">
        <v>3596</v>
      </c>
      <c r="Q552" t="s">
        <v>3597</v>
      </c>
      <c r="R552" t="s">
        <v>3598</v>
      </c>
      <c r="S552" t="s">
        <v>3599</v>
      </c>
      <c r="T552" t="str">
        <f>IF(Table1[[#This Row],[discount_percentage]]&gt;=0.5,"yes","no")</f>
        <v>yes</v>
      </c>
      <c r="U552">
        <f>MROUND(Table1[[#This Row],[rating]],0.5)</f>
        <v>3</v>
      </c>
      <c r="V552" s="7">
        <f>Table1[[#This Row],[actual_price]]*Table1[[#This Row],[rating_count]]</f>
        <v>2382819</v>
      </c>
      <c r="W552" t="e" cm="1">
        <f t="array" ref="W552">IF(Table1[[#This Row],[actual_price]]&lt;200,"#200",if)</f>
        <v>#NAME?</v>
      </c>
      <c r="X552" t="str">
        <f>IF(Table1[[#This Row],[rating_count]]&lt;1000,"yes","no")</f>
        <v>yes</v>
      </c>
      <c r="Y552" s="7">
        <f>K553*Table1[[#This Row],[rating_count]]</f>
        <v>24777504</v>
      </c>
    </row>
    <row r="553" spans="3:25" x14ac:dyDescent="0.25">
      <c r="C553" t="s">
        <v>3600</v>
      </c>
      <c r="D553" t="s">
        <v>3601</v>
      </c>
      <c r="E553" t="s">
        <v>17</v>
      </c>
      <c r="F553" s="8">
        <v>1599</v>
      </c>
      <c r="G553" s="8" t="str">
        <f>IF(Table1[[#This Row],[actual_price]]&lt;200,"#200",IF(H552&lt;=500,"#200-#500","&gt;#500"))</f>
        <v>&gt;#500</v>
      </c>
      <c r="H553" s="8">
        <v>3499</v>
      </c>
      <c r="I553" s="1">
        <v>0.54</v>
      </c>
      <c r="J553">
        <v>4</v>
      </c>
      <c r="K553" s="3">
        <v>36384</v>
      </c>
      <c r="L553" t="s">
        <v>3602</v>
      </c>
      <c r="M553" t="s">
        <v>3603</v>
      </c>
      <c r="N553" t="s">
        <v>3604</v>
      </c>
      <c r="O553" t="s">
        <v>3605</v>
      </c>
      <c r="P553" t="s">
        <v>3606</v>
      </c>
      <c r="Q553" t="s">
        <v>3607</v>
      </c>
      <c r="R553" t="s">
        <v>3608</v>
      </c>
      <c r="S553" t="s">
        <v>3609</v>
      </c>
      <c r="T553" t="str">
        <f>IF(Table1[[#This Row],[discount_percentage]]&gt;=0.5,"yes","no")</f>
        <v>yes</v>
      </c>
      <c r="U553">
        <f>MROUND(Table1[[#This Row],[rating]],0.5)</f>
        <v>4</v>
      </c>
      <c r="V553" s="7">
        <f>Table1[[#This Row],[actual_price]]*Table1[[#This Row],[rating_count]]</f>
        <v>127307616</v>
      </c>
      <c r="W553" t="e" cm="1">
        <f t="array" ref="W553">IF(Table1[[#This Row],[actual_price]]&lt;200,"#200",if)</f>
        <v>#NAME?</v>
      </c>
      <c r="X553" t="str">
        <f>IF(Table1[[#This Row],[rating_count]]&lt;1000,"yes","no")</f>
        <v>no</v>
      </c>
      <c r="Y553" s="7">
        <f>K554*Table1[[#This Row],[rating_count]]</f>
        <v>236168544</v>
      </c>
    </row>
    <row r="554" spans="3:25" x14ac:dyDescent="0.25">
      <c r="C554" t="s">
        <v>3610</v>
      </c>
      <c r="D554" t="s">
        <v>11710</v>
      </c>
      <c r="E554" t="s">
        <v>17</v>
      </c>
      <c r="F554" s="8">
        <v>120</v>
      </c>
      <c r="G554" s="8" t="str">
        <f>IF(Table1[[#This Row],[actual_price]]&lt;200,"#200",IF(H553&lt;=500,"#200-#500","&gt;#500"))</f>
        <v>&gt;#500</v>
      </c>
      <c r="H554" s="8">
        <v>999</v>
      </c>
      <c r="I554" s="1">
        <v>0.88</v>
      </c>
      <c r="J554">
        <v>3.9</v>
      </c>
      <c r="K554" s="3">
        <v>6491</v>
      </c>
      <c r="L554" t="s">
        <v>3612</v>
      </c>
      <c r="M554" t="s">
        <v>3613</v>
      </c>
      <c r="N554" t="s">
        <v>3614</v>
      </c>
      <c r="O554" t="s">
        <v>3615</v>
      </c>
      <c r="P554" t="s">
        <v>3616</v>
      </c>
      <c r="Q554" t="s">
        <v>3617</v>
      </c>
      <c r="R554" t="s">
        <v>3618</v>
      </c>
      <c r="S554" t="s">
        <v>3619</v>
      </c>
      <c r="T554" t="str">
        <f>IF(Table1[[#This Row],[discount_percentage]]&gt;=0.5,"yes","no")</f>
        <v>yes</v>
      </c>
      <c r="U554">
        <f>MROUND(Table1[[#This Row],[rating]],0.5)</f>
        <v>4</v>
      </c>
      <c r="V554" s="7">
        <f>Table1[[#This Row],[actual_price]]*Table1[[#This Row],[rating_count]]</f>
        <v>6484509</v>
      </c>
      <c r="W554" t="e" cm="1">
        <f t="array" ref="W554">IF(Table1[[#This Row],[actual_price]]&lt;200,"#200",if)</f>
        <v>#NAME?</v>
      </c>
      <c r="X554" t="str">
        <f>IF(Table1[[#This Row],[rating_count]]&lt;1000,"yes","no")</f>
        <v>no</v>
      </c>
      <c r="Y554" s="7">
        <f>K555*Table1[[#This Row],[rating_count]]</f>
        <v>66396439</v>
      </c>
    </row>
    <row r="555" spans="3:25" x14ac:dyDescent="0.25">
      <c r="C555" t="s">
        <v>3620</v>
      </c>
      <c r="D555" t="s">
        <v>11711</v>
      </c>
      <c r="E555" t="s">
        <v>17</v>
      </c>
      <c r="F555" s="8">
        <v>3999</v>
      </c>
      <c r="G555" s="8" t="str">
        <f>IF(Table1[[#This Row],[actual_price]]&lt;200,"#200",IF(H554&lt;=500,"#200-#500","&gt;#500"))</f>
        <v>&gt;#500</v>
      </c>
      <c r="H555" s="8">
        <v>6999</v>
      </c>
      <c r="I555" s="1">
        <v>0.43</v>
      </c>
      <c r="J555">
        <v>4.0999999999999996</v>
      </c>
      <c r="K555" s="3">
        <v>10229</v>
      </c>
      <c r="L555" t="s">
        <v>3621</v>
      </c>
      <c r="M555" t="s">
        <v>3622</v>
      </c>
      <c r="N555" t="s">
        <v>3623</v>
      </c>
      <c r="O555" t="s">
        <v>3624</v>
      </c>
      <c r="P555" t="s">
        <v>3625</v>
      </c>
      <c r="Q555" t="s">
        <v>3626</v>
      </c>
      <c r="R555" t="s">
        <v>3627</v>
      </c>
      <c r="S555" t="s">
        <v>3628</v>
      </c>
      <c r="T555" t="str">
        <f>IF(Table1[[#This Row],[discount_percentage]]&gt;=0.5,"yes","no")</f>
        <v>no</v>
      </c>
      <c r="U555">
        <f>MROUND(Table1[[#This Row],[rating]],0.5)</f>
        <v>4</v>
      </c>
      <c r="V555" s="7">
        <f>Table1[[#This Row],[actual_price]]*Table1[[#This Row],[rating_count]]</f>
        <v>71592771</v>
      </c>
      <c r="W555" t="e" cm="1">
        <f t="array" ref="W555">IF(Table1[[#This Row],[actual_price]]&lt;200,"#200",if)</f>
        <v>#NAME?</v>
      </c>
      <c r="X555" t="str">
        <f>IF(Table1[[#This Row],[rating_count]]&lt;1000,"yes","no")</f>
        <v>no</v>
      </c>
      <c r="Y555" s="7">
        <f>K556*Table1[[#This Row],[rating_count]]</f>
        <v>519346788</v>
      </c>
    </row>
    <row r="556" spans="3:25" x14ac:dyDescent="0.25">
      <c r="C556" t="s">
        <v>3629</v>
      </c>
      <c r="D556" t="s">
        <v>11649</v>
      </c>
      <c r="E556" t="s">
        <v>17</v>
      </c>
      <c r="F556" s="8">
        <v>12999</v>
      </c>
      <c r="G556" s="8" t="str">
        <f>IF(Table1[[#This Row],[actual_price]]&lt;200,"#200",IF(H555&lt;=500,"#200-#500","&gt;#500"))</f>
        <v>&gt;#500</v>
      </c>
      <c r="H556" s="8">
        <v>18999</v>
      </c>
      <c r="I556" s="1">
        <v>0.32</v>
      </c>
      <c r="J556">
        <v>4.0999999999999996</v>
      </c>
      <c r="K556" s="3">
        <v>50772</v>
      </c>
      <c r="L556" t="s">
        <v>12427</v>
      </c>
      <c r="M556" t="s">
        <v>2805</v>
      </c>
      <c r="N556" t="s">
        <v>2806</v>
      </c>
      <c r="O556" t="s">
        <v>2807</v>
      </c>
      <c r="P556" t="s">
        <v>2808</v>
      </c>
      <c r="Q556" t="s">
        <v>2809</v>
      </c>
      <c r="R556" t="s">
        <v>3251</v>
      </c>
      <c r="S556" t="s">
        <v>3630</v>
      </c>
      <c r="T556" t="str">
        <f>IF(Table1[[#This Row],[discount_percentage]]&gt;=0.5,"yes","no")</f>
        <v>no</v>
      </c>
      <c r="U556">
        <f>MROUND(Table1[[#This Row],[rating]],0.5)</f>
        <v>4</v>
      </c>
      <c r="V556" s="7">
        <f>Table1[[#This Row],[actual_price]]*Table1[[#This Row],[rating_count]]</f>
        <v>964617228</v>
      </c>
      <c r="W556" t="e" cm="1">
        <f t="array" ref="W556">IF(Table1[[#This Row],[actual_price]]&lt;200,"#200",if)</f>
        <v>#NAME?</v>
      </c>
      <c r="X556" t="str">
        <f>IF(Table1[[#This Row],[rating_count]]&lt;1000,"yes","no")</f>
        <v>no</v>
      </c>
      <c r="Y556" s="7">
        <f>K557*Table1[[#This Row],[rating_count]]</f>
        <v>91440372</v>
      </c>
    </row>
    <row r="557" spans="3:25" x14ac:dyDescent="0.25">
      <c r="C557" t="s">
        <v>3631</v>
      </c>
      <c r="D557" t="s">
        <v>11712</v>
      </c>
      <c r="E557" t="s">
        <v>17</v>
      </c>
      <c r="F557" s="8">
        <v>1599</v>
      </c>
      <c r="G557" s="8" t="str">
        <f>IF(Table1[[#This Row],[actual_price]]&lt;200,"#200",IF(H556&lt;=500,"#200-#500","&gt;#500"))</f>
        <v>&gt;#500</v>
      </c>
      <c r="H557" s="8">
        <v>2599</v>
      </c>
      <c r="I557" s="1">
        <v>0.38</v>
      </c>
      <c r="J557">
        <v>4.3</v>
      </c>
      <c r="K557" s="3">
        <v>1801</v>
      </c>
      <c r="L557" t="s">
        <v>3632</v>
      </c>
      <c r="M557" t="s">
        <v>3633</v>
      </c>
      <c r="N557" t="s">
        <v>3634</v>
      </c>
      <c r="O557" t="s">
        <v>3635</v>
      </c>
      <c r="P557" t="s">
        <v>3636</v>
      </c>
      <c r="Q557" t="s">
        <v>3637</v>
      </c>
      <c r="R557" t="s">
        <v>3638</v>
      </c>
      <c r="S557" t="s">
        <v>3639</v>
      </c>
      <c r="T557" t="str">
        <f>IF(Table1[[#This Row],[discount_percentage]]&gt;=0.5,"yes","no")</f>
        <v>no</v>
      </c>
      <c r="U557">
        <f>MROUND(Table1[[#This Row],[rating]],0.5)</f>
        <v>4.5</v>
      </c>
      <c r="V557" s="7">
        <f>Table1[[#This Row],[actual_price]]*Table1[[#This Row],[rating_count]]</f>
        <v>4680799</v>
      </c>
      <c r="W557" t="e" cm="1">
        <f t="array" ref="W557">IF(Table1[[#This Row],[actual_price]]&lt;200,"#200",if)</f>
        <v>#NAME?</v>
      </c>
      <c r="X557" t="str">
        <f>IF(Table1[[#This Row],[rating_count]]&lt;1000,"yes","no")</f>
        <v>no</v>
      </c>
      <c r="Y557" s="7">
        <f>K558*Table1[[#This Row],[rating_count]]</f>
        <v>25941604</v>
      </c>
    </row>
    <row r="558" spans="3:25" x14ac:dyDescent="0.25">
      <c r="C558" t="s">
        <v>3640</v>
      </c>
      <c r="D558" t="s">
        <v>3641</v>
      </c>
      <c r="E558" t="s">
        <v>17</v>
      </c>
      <c r="F558" s="8">
        <v>699</v>
      </c>
      <c r="G558" s="8" t="str">
        <f>IF(Table1[[#This Row],[actual_price]]&lt;200,"#200",IF(H557&lt;=500,"#200-#500","&gt;#500"))</f>
        <v>&gt;#500</v>
      </c>
      <c r="H558" s="8">
        <v>1199</v>
      </c>
      <c r="I558" s="1">
        <v>0.42</v>
      </c>
      <c r="J558">
        <v>4</v>
      </c>
      <c r="K558" s="3">
        <v>14404</v>
      </c>
      <c r="L558" t="s">
        <v>3642</v>
      </c>
      <c r="M558" t="s">
        <v>2819</v>
      </c>
      <c r="N558" t="s">
        <v>2820</v>
      </c>
      <c r="O558" t="s">
        <v>2821</v>
      </c>
      <c r="P558" t="s">
        <v>2822</v>
      </c>
      <c r="Q558" t="s">
        <v>2823</v>
      </c>
      <c r="R558" t="s">
        <v>3643</v>
      </c>
      <c r="S558" t="s">
        <v>3644</v>
      </c>
      <c r="T558" t="str">
        <f>IF(Table1[[#This Row],[discount_percentage]]&gt;=0.5,"yes","no")</f>
        <v>no</v>
      </c>
      <c r="U558">
        <f>MROUND(Table1[[#This Row],[rating]],0.5)</f>
        <v>4</v>
      </c>
      <c r="V558" s="7">
        <f>Table1[[#This Row],[actual_price]]*Table1[[#This Row],[rating_count]]</f>
        <v>17270396</v>
      </c>
      <c r="W558" t="e" cm="1">
        <f t="array" ref="W558">IF(Table1[[#This Row],[actual_price]]&lt;200,"#200",if)</f>
        <v>#NAME?</v>
      </c>
      <c r="X558" t="str">
        <f>IF(Table1[[#This Row],[rating_count]]&lt;1000,"yes","no")</f>
        <v>no</v>
      </c>
      <c r="Y558" s="7">
        <f>K559*Table1[[#This Row],[rating_count]]</f>
        <v>4393220</v>
      </c>
    </row>
    <row r="559" spans="3:25" x14ac:dyDescent="0.25">
      <c r="C559" t="s">
        <v>3645</v>
      </c>
      <c r="D559" t="s">
        <v>11713</v>
      </c>
      <c r="E559" t="s">
        <v>17</v>
      </c>
      <c r="F559" s="8">
        <v>99</v>
      </c>
      <c r="G559" s="8" t="str">
        <f>IF(Table1[[#This Row],[actual_price]]&lt;200,"#200",IF(H558&lt;=500,"#200-#500","&gt;#500"))</f>
        <v>&gt;#500</v>
      </c>
      <c r="H559" s="8">
        <v>999</v>
      </c>
      <c r="I559" s="1">
        <v>0.9</v>
      </c>
      <c r="J559">
        <v>4.4000000000000004</v>
      </c>
      <c r="K559" s="3">
        <v>305</v>
      </c>
      <c r="L559" t="s">
        <v>3647</v>
      </c>
      <c r="M559" t="s">
        <v>3648</v>
      </c>
      <c r="N559" t="s">
        <v>3649</v>
      </c>
      <c r="O559" t="s">
        <v>3650</v>
      </c>
      <c r="P559" t="s">
        <v>3651</v>
      </c>
      <c r="Q559" t="s">
        <v>3652</v>
      </c>
      <c r="R559" t="s">
        <v>3653</v>
      </c>
      <c r="S559" t="s">
        <v>3654</v>
      </c>
      <c r="T559" t="str">
        <f>IF(Table1[[#This Row],[discount_percentage]]&gt;=0.5,"yes","no")</f>
        <v>yes</v>
      </c>
      <c r="U559">
        <f>MROUND(Table1[[#This Row],[rating]],0.5)</f>
        <v>4.5</v>
      </c>
      <c r="V559" s="7">
        <f>Table1[[#This Row],[actual_price]]*Table1[[#This Row],[rating_count]]</f>
        <v>304695</v>
      </c>
      <c r="W559" t="e" cm="1">
        <f t="array" ref="W559">IF(Table1[[#This Row],[actual_price]]&lt;200,"#200",if)</f>
        <v>#NAME?</v>
      </c>
      <c r="X559" t="str">
        <f>IF(Table1[[#This Row],[rating_count]]&lt;1000,"yes","no")</f>
        <v>yes</v>
      </c>
      <c r="Y559" s="7">
        <f>K560*Table1[[#This Row],[rating_count]]</f>
        <v>419680</v>
      </c>
    </row>
    <row r="560" spans="3:25" x14ac:dyDescent="0.25">
      <c r="C560" t="s">
        <v>3655</v>
      </c>
      <c r="D560" t="s">
        <v>11714</v>
      </c>
      <c r="E560" t="s">
        <v>17</v>
      </c>
      <c r="F560" s="8">
        <v>7915</v>
      </c>
      <c r="G560" s="8" t="str">
        <f>IF(Table1[[#This Row],[actual_price]]&lt;200,"#200",IF(H559&lt;=500,"#200-#500","&gt;#500"))</f>
        <v>&gt;#500</v>
      </c>
      <c r="H560" s="8">
        <v>9999</v>
      </c>
      <c r="I560" s="1">
        <v>0.21</v>
      </c>
      <c r="J560">
        <v>4.3</v>
      </c>
      <c r="K560" s="3">
        <v>1376</v>
      </c>
      <c r="L560" t="s">
        <v>3656</v>
      </c>
      <c r="M560" t="s">
        <v>3657</v>
      </c>
      <c r="N560" t="s">
        <v>3658</v>
      </c>
      <c r="O560" t="s">
        <v>3659</v>
      </c>
      <c r="P560" t="s">
        <v>3660</v>
      </c>
      <c r="Q560" t="s">
        <v>3661</v>
      </c>
      <c r="R560" t="s">
        <v>3662</v>
      </c>
      <c r="S560" t="s">
        <v>3663</v>
      </c>
      <c r="T560" t="str">
        <f>IF(Table1[[#This Row],[discount_percentage]]&gt;=0.5,"yes","no")</f>
        <v>no</v>
      </c>
      <c r="U560">
        <f>MROUND(Table1[[#This Row],[rating]],0.5)</f>
        <v>4.5</v>
      </c>
      <c r="V560" s="7">
        <f>Table1[[#This Row],[actual_price]]*Table1[[#This Row],[rating_count]]</f>
        <v>13758624</v>
      </c>
      <c r="W560" t="e" cm="1">
        <f t="array" ref="W560">IF(Table1[[#This Row],[actual_price]]&lt;200,"#200",if)</f>
        <v>#NAME?</v>
      </c>
      <c r="X560" t="str">
        <f>IF(Table1[[#This Row],[rating_count]]&lt;1000,"yes","no")</f>
        <v>no</v>
      </c>
      <c r="Y560" s="7">
        <f>K561*Table1[[#This Row],[rating_count]]</f>
        <v>31149888</v>
      </c>
    </row>
    <row r="561" spans="3:25" x14ac:dyDescent="0.25">
      <c r="C561" t="s">
        <v>3664</v>
      </c>
      <c r="D561" t="s">
        <v>11691</v>
      </c>
      <c r="E561" t="s">
        <v>17</v>
      </c>
      <c r="F561" s="8">
        <v>1499</v>
      </c>
      <c r="G561" s="8" t="str">
        <f>IF(Table1[[#This Row],[actual_price]]&lt;200,"#200",IF(H560&lt;=500,"#200-#500","&gt;#500"))</f>
        <v>&gt;#500</v>
      </c>
      <c r="H561" s="8">
        <v>7999</v>
      </c>
      <c r="I561" s="1">
        <v>0.81</v>
      </c>
      <c r="J561">
        <v>4.2</v>
      </c>
      <c r="K561" s="3">
        <v>22638</v>
      </c>
      <c r="L561" t="s">
        <v>12444</v>
      </c>
      <c r="M561" t="s">
        <v>2403</v>
      </c>
      <c r="N561" t="s">
        <v>2404</v>
      </c>
      <c r="O561" t="s">
        <v>2405</v>
      </c>
      <c r="P561" t="s">
        <v>2406</v>
      </c>
      <c r="Q561" t="s">
        <v>2407</v>
      </c>
      <c r="R561" t="s">
        <v>3665</v>
      </c>
      <c r="S561" t="s">
        <v>3666</v>
      </c>
      <c r="T561" t="str">
        <f>IF(Table1[[#This Row],[discount_percentage]]&gt;=0.5,"yes","no")</f>
        <v>yes</v>
      </c>
      <c r="U561">
        <f>MROUND(Table1[[#This Row],[rating]],0.5)</f>
        <v>4</v>
      </c>
      <c r="V561" s="7">
        <f>Table1[[#This Row],[actual_price]]*Table1[[#This Row],[rating_count]]</f>
        <v>181081362</v>
      </c>
      <c r="W561" t="e" cm="1">
        <f t="array" ref="W561">IF(Table1[[#This Row],[actual_price]]&lt;200,"#200",if)</f>
        <v>#NAME?</v>
      </c>
      <c r="X561" t="str">
        <f>IF(Table1[[#This Row],[rating_count]]&lt;1000,"yes","no")</f>
        <v>no</v>
      </c>
      <c r="Y561" s="7">
        <f>K562*Table1[[#This Row],[rating_count]]</f>
        <v>53244576</v>
      </c>
    </row>
    <row r="562" spans="3:25" x14ac:dyDescent="0.25">
      <c r="C562" t="s">
        <v>3667</v>
      </c>
      <c r="D562" t="s">
        <v>11715</v>
      </c>
      <c r="E562" t="s">
        <v>17</v>
      </c>
      <c r="F562" s="8">
        <v>1055</v>
      </c>
      <c r="G562" s="8" t="str">
        <f>IF(Table1[[#This Row],[actual_price]]&lt;200,"#200",IF(H561&lt;=500,"#200-#500","&gt;#500"))</f>
        <v>&gt;#500</v>
      </c>
      <c r="H562" s="8">
        <v>1249</v>
      </c>
      <c r="I562" s="1">
        <v>0.16</v>
      </c>
      <c r="J562">
        <v>3.8</v>
      </c>
      <c r="K562" s="3">
        <v>2352</v>
      </c>
      <c r="L562" t="s">
        <v>3668</v>
      </c>
      <c r="M562" t="s">
        <v>3669</v>
      </c>
      <c r="N562" t="s">
        <v>3670</v>
      </c>
      <c r="O562" t="s">
        <v>3671</v>
      </c>
      <c r="P562" t="s">
        <v>3672</v>
      </c>
      <c r="Q562" t="s">
        <v>3673</v>
      </c>
      <c r="R562" t="s">
        <v>3674</v>
      </c>
      <c r="S562" t="s">
        <v>3675</v>
      </c>
      <c r="T562" t="str">
        <f>IF(Table1[[#This Row],[discount_percentage]]&gt;=0.5,"yes","no")</f>
        <v>no</v>
      </c>
      <c r="U562">
        <f>MROUND(Table1[[#This Row],[rating]],0.5)</f>
        <v>4</v>
      </c>
      <c r="V562" s="7">
        <f>Table1[[#This Row],[actual_price]]*Table1[[#This Row],[rating_count]]</f>
        <v>2937648</v>
      </c>
      <c r="W562" t="e" cm="1">
        <f t="array" ref="W562">IF(Table1[[#This Row],[actual_price]]&lt;200,"#200",if)</f>
        <v>#NAME?</v>
      </c>
      <c r="X562" t="str">
        <f>IF(Table1[[#This Row],[rating_count]]&lt;1000,"yes","no")</f>
        <v>no</v>
      </c>
      <c r="Y562" s="7">
        <f>K563*Table1[[#This Row],[rating_count]]</f>
        <v>1679328</v>
      </c>
    </row>
    <row r="563" spans="3:25" x14ac:dyDescent="0.25">
      <c r="C563" t="s">
        <v>3676</v>
      </c>
      <c r="D563" t="s">
        <v>11716</v>
      </c>
      <c r="E563" t="s">
        <v>17</v>
      </c>
      <c r="F563" s="8">
        <v>150</v>
      </c>
      <c r="G563" s="8" t="str">
        <f>IF(Table1[[#This Row],[actual_price]]&lt;200,"#200",IF(H562&lt;=500,"#200-#500","&gt;#500"))</f>
        <v>&gt;#500</v>
      </c>
      <c r="H563" s="8">
        <v>599</v>
      </c>
      <c r="I563" s="1">
        <v>0.75</v>
      </c>
      <c r="J563">
        <v>4.3</v>
      </c>
      <c r="K563" s="3">
        <v>714</v>
      </c>
      <c r="L563" t="s">
        <v>3677</v>
      </c>
      <c r="M563" t="s">
        <v>3678</v>
      </c>
      <c r="N563" t="s">
        <v>3679</v>
      </c>
      <c r="O563" t="s">
        <v>3680</v>
      </c>
      <c r="P563" t="s">
        <v>3681</v>
      </c>
      <c r="Q563" t="s">
        <v>3682</v>
      </c>
      <c r="R563" t="s">
        <v>3683</v>
      </c>
      <c r="S563" t="s">
        <v>3684</v>
      </c>
      <c r="T563" t="str">
        <f>IF(Table1[[#This Row],[discount_percentage]]&gt;=0.5,"yes","no")</f>
        <v>yes</v>
      </c>
      <c r="U563">
        <f>MROUND(Table1[[#This Row],[rating]],0.5)</f>
        <v>4.5</v>
      </c>
      <c r="V563" s="7">
        <f>Table1[[#This Row],[actual_price]]*Table1[[#This Row],[rating_count]]</f>
        <v>427686</v>
      </c>
      <c r="W563" t="e" cm="1">
        <f t="array" ref="W563">IF(Table1[[#This Row],[actual_price]]&lt;200,"#200",if)</f>
        <v>#NAME?</v>
      </c>
      <c r="X563" t="str">
        <f>IF(Table1[[#This Row],[rating_count]]&lt;1000,"yes","no")</f>
        <v>yes</v>
      </c>
      <c r="Y563" s="7">
        <f>K564*Table1[[#This Row],[rating_count]]</f>
        <v>14317128</v>
      </c>
    </row>
    <row r="564" spans="3:25" x14ac:dyDescent="0.25">
      <c r="C564" t="s">
        <v>519</v>
      </c>
      <c r="D564" t="s">
        <v>11407</v>
      </c>
      <c r="E564" t="s">
        <v>17</v>
      </c>
      <c r="F564" s="8">
        <v>219</v>
      </c>
      <c r="G564" s="8" t="str">
        <f>IF(Table1[[#This Row],[actual_price]]&lt;200,"#200",IF(H563&lt;=500,"#200-#500","&gt;#500"))</f>
        <v>&gt;#500</v>
      </c>
      <c r="H564" s="8">
        <v>700</v>
      </c>
      <c r="I564" s="1">
        <v>0.69</v>
      </c>
      <c r="J564">
        <v>4.3</v>
      </c>
      <c r="K564" s="3">
        <v>20052</v>
      </c>
      <c r="L564" t="s">
        <v>12237</v>
      </c>
      <c r="M564" t="s">
        <v>520</v>
      </c>
      <c r="N564" t="s">
        <v>521</v>
      </c>
      <c r="O564" t="s">
        <v>522</v>
      </c>
      <c r="P564" t="s">
        <v>523</v>
      </c>
      <c r="Q564" t="s">
        <v>524</v>
      </c>
      <c r="R564" t="s">
        <v>3685</v>
      </c>
      <c r="S564" t="s">
        <v>3686</v>
      </c>
      <c r="T564" t="str">
        <f>IF(Table1[[#This Row],[discount_percentage]]&gt;=0.5,"yes","no")</f>
        <v>yes</v>
      </c>
      <c r="U564">
        <f>MROUND(Table1[[#This Row],[rating]],0.5)</f>
        <v>4.5</v>
      </c>
      <c r="V564" s="7">
        <f>Table1[[#This Row],[actual_price]]*Table1[[#This Row],[rating_count]]</f>
        <v>14036400</v>
      </c>
      <c r="W564" t="e" cm="1">
        <f t="array" ref="W564">IF(Table1[[#This Row],[actual_price]]&lt;200,"#200",if)</f>
        <v>#NAME?</v>
      </c>
      <c r="X564" t="str">
        <f>IF(Table1[[#This Row],[rating_count]]&lt;1000,"yes","no")</f>
        <v>no</v>
      </c>
      <c r="Y564" s="7">
        <f>K565*Table1[[#This Row],[rating_count]]</f>
        <v>29155608</v>
      </c>
    </row>
    <row r="565" spans="3:25" x14ac:dyDescent="0.25">
      <c r="C565" t="s">
        <v>3687</v>
      </c>
      <c r="D565" t="s">
        <v>11668</v>
      </c>
      <c r="E565" t="s">
        <v>17</v>
      </c>
      <c r="F565" s="8">
        <v>474</v>
      </c>
      <c r="G565" s="8" t="str">
        <f>IF(Table1[[#This Row],[actual_price]]&lt;200,"#200",IF(H564&lt;=500,"#200-#500","&gt;#500"))</f>
        <v>&gt;#500</v>
      </c>
      <c r="H565" s="8">
        <v>1799</v>
      </c>
      <c r="I565" s="1">
        <v>0.74</v>
      </c>
      <c r="J565">
        <v>4.3</v>
      </c>
      <c r="K565" s="3">
        <v>1454</v>
      </c>
      <c r="L565" t="s">
        <v>3688</v>
      </c>
      <c r="M565" t="s">
        <v>3689</v>
      </c>
      <c r="N565" t="s">
        <v>3690</v>
      </c>
      <c r="O565" t="s">
        <v>3691</v>
      </c>
      <c r="P565" t="s">
        <v>3692</v>
      </c>
      <c r="Q565" t="s">
        <v>11318</v>
      </c>
      <c r="R565" t="s">
        <v>3693</v>
      </c>
      <c r="S565" t="s">
        <v>3694</v>
      </c>
      <c r="T565" t="str">
        <f>IF(Table1[[#This Row],[discount_percentage]]&gt;=0.5,"yes","no")</f>
        <v>yes</v>
      </c>
      <c r="U565">
        <f>MROUND(Table1[[#This Row],[rating]],0.5)</f>
        <v>4.5</v>
      </c>
      <c r="V565" s="7">
        <f>Table1[[#This Row],[actual_price]]*Table1[[#This Row],[rating_count]]</f>
        <v>2615746</v>
      </c>
      <c r="W565" t="e" cm="1">
        <f t="array" ref="W565">IF(Table1[[#This Row],[actual_price]]&lt;200,"#200",if)</f>
        <v>#NAME?</v>
      </c>
      <c r="X565" t="str">
        <f>IF(Table1[[#This Row],[rating_count]]&lt;1000,"yes","no")</f>
        <v>no</v>
      </c>
      <c r="Y565" s="7">
        <f>K566*Table1[[#This Row],[rating_count]]</f>
        <v>11242328</v>
      </c>
    </row>
    <row r="566" spans="3:25" x14ac:dyDescent="0.25">
      <c r="C566" t="s">
        <v>547</v>
      </c>
      <c r="D566" t="s">
        <v>11409</v>
      </c>
      <c r="E566" t="s">
        <v>17</v>
      </c>
      <c r="F566" s="8">
        <v>115</v>
      </c>
      <c r="G566" s="8" t="str">
        <f>IF(Table1[[#This Row],[actual_price]]&lt;200,"#200",IF(H565&lt;=500,"#200-#500","&gt;#500"))</f>
        <v>&gt;#500</v>
      </c>
      <c r="H566" s="8">
        <v>499</v>
      </c>
      <c r="I566" s="1">
        <v>0.77</v>
      </c>
      <c r="J566">
        <v>4</v>
      </c>
      <c r="K566" s="3">
        <v>7732</v>
      </c>
      <c r="L566" t="s">
        <v>548</v>
      </c>
      <c r="M566" t="s">
        <v>549</v>
      </c>
      <c r="N566" t="s">
        <v>550</v>
      </c>
      <c r="O566" t="s">
        <v>551</v>
      </c>
      <c r="P566" t="s">
        <v>552</v>
      </c>
      <c r="Q566" t="s">
        <v>553</v>
      </c>
      <c r="R566" t="s">
        <v>3695</v>
      </c>
      <c r="S566" t="s">
        <v>3696</v>
      </c>
      <c r="T566" t="str">
        <f>IF(Table1[[#This Row],[discount_percentage]]&gt;=0.5,"yes","no")</f>
        <v>yes</v>
      </c>
      <c r="U566">
        <f>MROUND(Table1[[#This Row],[rating]],0.5)</f>
        <v>4</v>
      </c>
      <c r="V566" s="7">
        <f>Table1[[#This Row],[actual_price]]*Table1[[#This Row],[rating_count]]</f>
        <v>3858268</v>
      </c>
      <c r="W566" t="e" cm="1">
        <f t="array" ref="W566">IF(Table1[[#This Row],[actual_price]]&lt;200,"#200",if)</f>
        <v>#NAME?</v>
      </c>
      <c r="X566" t="str">
        <f>IF(Table1[[#This Row],[rating_count]]&lt;1000,"yes","no")</f>
        <v>no</v>
      </c>
      <c r="Y566" s="7">
        <f>K567*Table1[[#This Row],[rating_count]]</f>
        <v>16600604</v>
      </c>
    </row>
    <row r="567" spans="3:25" x14ac:dyDescent="0.25">
      <c r="C567" t="s">
        <v>3697</v>
      </c>
      <c r="D567" t="s">
        <v>11717</v>
      </c>
      <c r="E567" t="s">
        <v>17</v>
      </c>
      <c r="F567" s="8">
        <v>239</v>
      </c>
      <c r="G567" s="8" t="str">
        <f>IF(Table1[[#This Row],[actual_price]]&lt;200,"#200",IF(H566&lt;=500,"#200-#500","&gt;#500"))</f>
        <v>#200-#500</v>
      </c>
      <c r="H567" s="8">
        <v>599</v>
      </c>
      <c r="I567" s="1">
        <v>0.6</v>
      </c>
      <c r="J567">
        <v>3.9</v>
      </c>
      <c r="K567" s="3">
        <v>2147</v>
      </c>
      <c r="L567" t="s">
        <v>3698</v>
      </c>
      <c r="M567" t="s">
        <v>3348</v>
      </c>
      <c r="N567" t="s">
        <v>3349</v>
      </c>
      <c r="O567" t="s">
        <v>3350</v>
      </c>
      <c r="P567" t="s">
        <v>3351</v>
      </c>
      <c r="Q567" t="s">
        <v>3352</v>
      </c>
      <c r="R567" t="s">
        <v>3699</v>
      </c>
      <c r="S567" t="s">
        <v>3700</v>
      </c>
      <c r="T567" t="str">
        <f>IF(Table1[[#This Row],[discount_percentage]]&gt;=0.5,"yes","no")</f>
        <v>yes</v>
      </c>
      <c r="U567">
        <f>MROUND(Table1[[#This Row],[rating]],0.5)</f>
        <v>4</v>
      </c>
      <c r="V567" s="7">
        <f>Table1[[#This Row],[actual_price]]*Table1[[#This Row],[rating_count]]</f>
        <v>1286053</v>
      </c>
      <c r="W567" t="e" cm="1">
        <f t="array" ref="W567">IF(Table1[[#This Row],[actual_price]]&lt;200,"#200",if)</f>
        <v>#NAME?</v>
      </c>
      <c r="X567" t="str">
        <f>IF(Table1[[#This Row],[rating_count]]&lt;1000,"yes","no")</f>
        <v>no</v>
      </c>
      <c r="Y567" s="7">
        <f>K568*Table1[[#This Row],[rating_count]]</f>
        <v>673797304</v>
      </c>
    </row>
    <row r="568" spans="3:25" x14ac:dyDescent="0.25">
      <c r="C568" t="s">
        <v>3701</v>
      </c>
      <c r="D568" t="s">
        <v>11623</v>
      </c>
      <c r="E568" t="s">
        <v>17</v>
      </c>
      <c r="F568" s="8">
        <v>7499</v>
      </c>
      <c r="G568" s="8" t="str">
        <f>IF(Table1[[#This Row],[actual_price]]&lt;200,"#200",IF(H567&lt;=500,"#200-#500","&gt;#500"))</f>
        <v>&gt;#500</v>
      </c>
      <c r="H568" s="8">
        <v>9499</v>
      </c>
      <c r="I568" s="1">
        <v>0.21</v>
      </c>
      <c r="J568">
        <v>4.0999999999999996</v>
      </c>
      <c r="K568" s="3">
        <v>313832</v>
      </c>
      <c r="L568" t="s">
        <v>12445</v>
      </c>
      <c r="M568" t="s">
        <v>2455</v>
      </c>
      <c r="N568" t="s">
        <v>2456</v>
      </c>
      <c r="O568" t="s">
        <v>2457</v>
      </c>
      <c r="P568" t="s">
        <v>2458</v>
      </c>
      <c r="Q568" t="s">
        <v>2459</v>
      </c>
      <c r="R568" t="s">
        <v>2463</v>
      </c>
      <c r="S568" t="s">
        <v>3702</v>
      </c>
      <c r="T568" t="str">
        <f>IF(Table1[[#This Row],[discount_percentage]]&gt;=0.5,"yes","no")</f>
        <v>no</v>
      </c>
      <c r="U568">
        <f>MROUND(Table1[[#This Row],[rating]],0.5)</f>
        <v>4</v>
      </c>
      <c r="V568" s="7">
        <f>Table1[[#This Row],[actual_price]]*Table1[[#This Row],[rating_count]]</f>
        <v>2981090168</v>
      </c>
      <c r="W568" t="e" cm="1">
        <f t="array" ref="W568">IF(Table1[[#This Row],[actual_price]]&lt;200,"#200",if)</f>
        <v>#NAME?</v>
      </c>
      <c r="X568" t="str">
        <f>IF(Table1[[#This Row],[rating_count]]&lt;1000,"yes","no")</f>
        <v>no</v>
      </c>
      <c r="Y568" s="7">
        <f>K569*Table1[[#This Row],[rating_count]]</f>
        <v>145931880</v>
      </c>
    </row>
    <row r="569" spans="3:25" x14ac:dyDescent="0.25">
      <c r="C569" t="s">
        <v>3703</v>
      </c>
      <c r="D569" t="s">
        <v>11718</v>
      </c>
      <c r="E569" t="s">
        <v>17</v>
      </c>
      <c r="F569" s="8">
        <v>265</v>
      </c>
      <c r="G569" s="8" t="str">
        <f>IF(Table1[[#This Row],[actual_price]]&lt;200,"#200",IF(H568&lt;=500,"#200-#500","&gt;#500"))</f>
        <v>&gt;#500</v>
      </c>
      <c r="H569" s="8">
        <v>999</v>
      </c>
      <c r="I569" s="1">
        <v>0.73</v>
      </c>
      <c r="J569">
        <v>3.7</v>
      </c>
      <c r="K569" s="3">
        <v>465</v>
      </c>
      <c r="L569" t="s">
        <v>3704</v>
      </c>
      <c r="M569" t="s">
        <v>3705</v>
      </c>
      <c r="N569" t="s">
        <v>3706</v>
      </c>
      <c r="O569" t="s">
        <v>3707</v>
      </c>
      <c r="P569" t="s">
        <v>3708</v>
      </c>
      <c r="Q569" t="s">
        <v>3709</v>
      </c>
      <c r="R569" t="s">
        <v>3710</v>
      </c>
      <c r="S569" t="s">
        <v>3711</v>
      </c>
      <c r="T569" t="str">
        <f>IF(Table1[[#This Row],[discount_percentage]]&gt;=0.5,"yes","no")</f>
        <v>yes</v>
      </c>
      <c r="U569">
        <f>MROUND(Table1[[#This Row],[rating]],0.5)</f>
        <v>3.5</v>
      </c>
      <c r="V569" s="7">
        <f>Table1[[#This Row],[actual_price]]*Table1[[#This Row],[rating_count]]</f>
        <v>464535</v>
      </c>
      <c r="W569" t="e" cm="1">
        <f t="array" ref="W569">IF(Table1[[#This Row],[actual_price]]&lt;200,"#200",if)</f>
        <v>#NAME?</v>
      </c>
      <c r="X569" t="str">
        <f>IF(Table1[[#This Row],[rating_count]]&lt;1000,"yes","no")</f>
        <v>yes</v>
      </c>
      <c r="Y569" s="7">
        <f>K570*Table1[[#This Row],[rating_count]]</f>
        <v>12922350</v>
      </c>
    </row>
    <row r="570" spans="3:25" x14ac:dyDescent="0.25">
      <c r="C570" t="s">
        <v>3712</v>
      </c>
      <c r="D570" t="s">
        <v>11719</v>
      </c>
      <c r="E570" t="s">
        <v>17</v>
      </c>
      <c r="F570" s="8">
        <v>37990</v>
      </c>
      <c r="G570" s="8" t="str">
        <f>IF(Table1[[#This Row],[actual_price]]&lt;200,"#200",IF(H569&lt;=500,"#200-#500","&gt;#500"))</f>
        <v>&gt;#500</v>
      </c>
      <c r="H570" s="8">
        <v>74999</v>
      </c>
      <c r="I570" s="1">
        <v>0.49</v>
      </c>
      <c r="J570">
        <v>4.2</v>
      </c>
      <c r="K570" s="3">
        <v>27790</v>
      </c>
      <c r="L570" t="s">
        <v>12446</v>
      </c>
      <c r="M570" t="s">
        <v>3713</v>
      </c>
      <c r="N570" t="s">
        <v>3714</v>
      </c>
      <c r="O570" t="s">
        <v>3715</v>
      </c>
      <c r="P570" t="s">
        <v>3716</v>
      </c>
      <c r="Q570" t="s">
        <v>3717</v>
      </c>
      <c r="R570" t="s">
        <v>3718</v>
      </c>
      <c r="S570" t="s">
        <v>3719</v>
      </c>
      <c r="T570" t="str">
        <f>IF(Table1[[#This Row],[discount_percentage]]&gt;=0.5,"yes","no")</f>
        <v>no</v>
      </c>
      <c r="U570">
        <f>MROUND(Table1[[#This Row],[rating]],0.5)</f>
        <v>4</v>
      </c>
      <c r="V570" s="7">
        <f>Table1[[#This Row],[actual_price]]*Table1[[#This Row],[rating_count]]</f>
        <v>2084222210</v>
      </c>
      <c r="W570" t="e" cm="1">
        <f t="array" ref="W570">IF(Table1[[#This Row],[actual_price]]&lt;200,"#200",if)</f>
        <v>#NAME?</v>
      </c>
      <c r="X570" t="str">
        <f>IF(Table1[[#This Row],[rating_count]]&lt;1000,"yes","no")</f>
        <v>no</v>
      </c>
      <c r="Y570" s="7">
        <f>K571*Table1[[#This Row],[rating_count]]</f>
        <v>16729580</v>
      </c>
    </row>
    <row r="571" spans="3:25" x14ac:dyDescent="0.25">
      <c r="C571" t="s">
        <v>565</v>
      </c>
      <c r="D571" t="s">
        <v>11411</v>
      </c>
      <c r="E571" t="s">
        <v>17</v>
      </c>
      <c r="F571" s="8">
        <v>199</v>
      </c>
      <c r="G571" s="8" t="str">
        <f>IF(Table1[[#This Row],[actual_price]]&lt;200,"#200",IF(H570&lt;=500,"#200-#500","&gt;#500"))</f>
        <v>&gt;#500</v>
      </c>
      <c r="H571" s="8">
        <v>499</v>
      </c>
      <c r="I571" s="1">
        <v>0.6</v>
      </c>
      <c r="J571">
        <v>4.0999999999999996</v>
      </c>
      <c r="K571" s="3">
        <v>602</v>
      </c>
      <c r="L571" t="s">
        <v>566</v>
      </c>
      <c r="M571" t="s">
        <v>567</v>
      </c>
      <c r="N571" t="s">
        <v>568</v>
      </c>
      <c r="O571" t="s">
        <v>569</v>
      </c>
      <c r="P571" t="s">
        <v>570</v>
      </c>
      <c r="Q571" t="s">
        <v>571</v>
      </c>
      <c r="R571" t="s">
        <v>3720</v>
      </c>
      <c r="S571" t="s">
        <v>3721</v>
      </c>
      <c r="T571" t="str">
        <f>IF(Table1[[#This Row],[discount_percentage]]&gt;=0.5,"yes","no")</f>
        <v>yes</v>
      </c>
      <c r="U571">
        <f>MROUND(Table1[[#This Row],[rating]],0.5)</f>
        <v>4</v>
      </c>
      <c r="V571" s="7">
        <f>Table1[[#This Row],[actual_price]]*Table1[[#This Row],[rating_count]]</f>
        <v>300398</v>
      </c>
      <c r="W571" t="e" cm="1">
        <f t="array" ref="W571">IF(Table1[[#This Row],[actual_price]]&lt;200,"#200",if)</f>
        <v>#NAME?</v>
      </c>
      <c r="X571" t="str">
        <f>IF(Table1[[#This Row],[rating_count]]&lt;1000,"yes","no")</f>
        <v>yes</v>
      </c>
      <c r="Y571" s="7">
        <f>K572*Table1[[#This Row],[rating_count]]</f>
        <v>856646</v>
      </c>
    </row>
    <row r="572" spans="3:25" x14ac:dyDescent="0.25">
      <c r="C572" t="s">
        <v>573</v>
      </c>
      <c r="D572" t="s">
        <v>11412</v>
      </c>
      <c r="E572" t="s">
        <v>17</v>
      </c>
      <c r="F572" s="8">
        <v>179</v>
      </c>
      <c r="G572" s="8" t="str">
        <f>IF(Table1[[#This Row],[actual_price]]&lt;200,"#200",IF(H571&lt;=500,"#200-#500","&gt;#500"))</f>
        <v>#200-#500</v>
      </c>
      <c r="H572" s="8">
        <v>399</v>
      </c>
      <c r="I572" s="1">
        <v>0.55000000000000004</v>
      </c>
      <c r="J572">
        <v>4</v>
      </c>
      <c r="K572" s="3">
        <v>1423</v>
      </c>
      <c r="L572" t="s">
        <v>574</v>
      </c>
      <c r="M572" t="s">
        <v>575</v>
      </c>
      <c r="N572" t="s">
        <v>576</v>
      </c>
      <c r="O572" t="s">
        <v>577</v>
      </c>
      <c r="P572" t="s">
        <v>578</v>
      </c>
      <c r="Q572" t="s">
        <v>11305</v>
      </c>
      <c r="R572" t="s">
        <v>3722</v>
      </c>
      <c r="S572" t="s">
        <v>3723</v>
      </c>
      <c r="T572" t="str">
        <f>IF(Table1[[#This Row],[discount_percentage]]&gt;=0.5,"yes","no")</f>
        <v>yes</v>
      </c>
      <c r="U572">
        <f>MROUND(Table1[[#This Row],[rating]],0.5)</f>
        <v>4</v>
      </c>
      <c r="V572" s="7">
        <f>Table1[[#This Row],[actual_price]]*Table1[[#This Row],[rating_count]]</f>
        <v>567777</v>
      </c>
      <c r="W572" t="e" cm="1">
        <f t="array" ref="W572">IF(Table1[[#This Row],[actual_price]]&lt;200,"#200",if)</f>
        <v>#NAME?</v>
      </c>
      <c r="X572" t="str">
        <f>IF(Table1[[#This Row],[rating_count]]&lt;1000,"yes","no")</f>
        <v>no</v>
      </c>
      <c r="Y572" s="7">
        <f>K573*Table1[[#This Row],[rating_count]]</f>
        <v>348635</v>
      </c>
    </row>
    <row r="573" spans="3:25" x14ac:dyDescent="0.25">
      <c r="C573" t="s">
        <v>3724</v>
      </c>
      <c r="D573" t="s">
        <v>3725</v>
      </c>
      <c r="E573" t="s">
        <v>17</v>
      </c>
      <c r="F573" s="8">
        <v>1799</v>
      </c>
      <c r="G573" s="8" t="str">
        <f>IF(Table1[[#This Row],[actual_price]]&lt;200,"#200",IF(H572&lt;=500,"#200-#500","&gt;#500"))</f>
        <v>#200-#500</v>
      </c>
      <c r="H573" s="8">
        <v>3999</v>
      </c>
      <c r="I573" s="1">
        <v>0.55000000000000004</v>
      </c>
      <c r="J573">
        <v>4.5999999999999996</v>
      </c>
      <c r="K573" s="3">
        <v>245</v>
      </c>
      <c r="L573" t="s">
        <v>3726</v>
      </c>
      <c r="M573" t="s">
        <v>3727</v>
      </c>
      <c r="N573" t="s">
        <v>3728</v>
      </c>
      <c r="O573" t="s">
        <v>3729</v>
      </c>
      <c r="P573" t="s">
        <v>3730</v>
      </c>
      <c r="Q573" t="s">
        <v>3731</v>
      </c>
      <c r="R573" t="s">
        <v>3732</v>
      </c>
      <c r="S573" t="s">
        <v>3733</v>
      </c>
      <c r="T573" t="str">
        <f>IF(Table1[[#This Row],[discount_percentage]]&gt;=0.5,"yes","no")</f>
        <v>yes</v>
      </c>
      <c r="U573">
        <f>MROUND(Table1[[#This Row],[rating]],0.5)</f>
        <v>4.5</v>
      </c>
      <c r="V573" s="7">
        <f>Table1[[#This Row],[actual_price]]*Table1[[#This Row],[rating_count]]</f>
        <v>979755</v>
      </c>
      <c r="W573" t="e" cm="1">
        <f t="array" ref="W573">IF(Table1[[#This Row],[actual_price]]&lt;200,"#200",if)</f>
        <v>#NAME?</v>
      </c>
      <c r="X573" t="str">
        <f>IF(Table1[[#This Row],[rating_count]]&lt;1000,"yes","no")</f>
        <v>yes</v>
      </c>
      <c r="Y573" s="7">
        <f>K574*Table1[[#This Row],[rating_count]]</f>
        <v>67620</v>
      </c>
    </row>
    <row r="574" spans="3:25" x14ac:dyDescent="0.25">
      <c r="C574" t="s">
        <v>3734</v>
      </c>
      <c r="D574" t="s">
        <v>11708</v>
      </c>
      <c r="E574" t="s">
        <v>17</v>
      </c>
      <c r="F574" s="8">
        <v>8499</v>
      </c>
      <c r="G574" s="8" t="str">
        <f>IF(Table1[[#This Row],[actual_price]]&lt;200,"#200",IF(H573&lt;=500,"#200-#500","&gt;#500"))</f>
        <v>&gt;#500</v>
      </c>
      <c r="H574" s="8">
        <v>11999</v>
      </c>
      <c r="I574" s="1">
        <v>0.28999999999999998</v>
      </c>
      <c r="J574">
        <v>3.9</v>
      </c>
      <c r="K574" s="3">
        <v>276</v>
      </c>
      <c r="L574" t="s">
        <v>12447</v>
      </c>
      <c r="M574" t="s">
        <v>3735</v>
      </c>
      <c r="N574" t="s">
        <v>3736</v>
      </c>
      <c r="O574" t="s">
        <v>3737</v>
      </c>
      <c r="P574" t="s">
        <v>3738</v>
      </c>
      <c r="Q574" t="s">
        <v>3739</v>
      </c>
      <c r="R574" t="s">
        <v>3740</v>
      </c>
      <c r="S574" t="s">
        <v>3741</v>
      </c>
      <c r="T574" t="str">
        <f>IF(Table1[[#This Row],[discount_percentage]]&gt;=0.5,"yes","no")</f>
        <v>no</v>
      </c>
      <c r="U574">
        <f>MROUND(Table1[[#This Row],[rating]],0.5)</f>
        <v>4</v>
      </c>
      <c r="V574" s="7">
        <f>Table1[[#This Row],[actual_price]]*Table1[[#This Row],[rating_count]]</f>
        <v>3311724</v>
      </c>
      <c r="W574" t="e" cm="1">
        <f t="array" ref="W574">IF(Table1[[#This Row],[actual_price]]&lt;200,"#200",if)</f>
        <v>#NAME?</v>
      </c>
      <c r="X574" t="str">
        <f>IF(Table1[[#This Row],[rating_count]]&lt;1000,"yes","no")</f>
        <v>yes</v>
      </c>
      <c r="Y574" s="7">
        <f>K575*Table1[[#This Row],[rating_count]]</f>
        <v>8350104</v>
      </c>
    </row>
    <row r="575" spans="3:25" x14ac:dyDescent="0.25">
      <c r="C575" t="s">
        <v>3742</v>
      </c>
      <c r="D575" t="s">
        <v>11617</v>
      </c>
      <c r="E575" t="s">
        <v>17</v>
      </c>
      <c r="F575" s="8">
        <v>1999</v>
      </c>
      <c r="G575" s="8" t="str">
        <f>IF(Table1[[#This Row],[actual_price]]&lt;200,"#200",IF(H574&lt;=500,"#200-#500","&gt;#500"))</f>
        <v>&gt;#500</v>
      </c>
      <c r="H575" s="8">
        <v>3999</v>
      </c>
      <c r="I575" s="1">
        <v>0.5</v>
      </c>
      <c r="J575">
        <v>4</v>
      </c>
      <c r="K575" s="3">
        <v>30254</v>
      </c>
      <c r="L575" t="s">
        <v>3743</v>
      </c>
      <c r="M575" t="s">
        <v>3744</v>
      </c>
      <c r="N575" t="s">
        <v>3745</v>
      </c>
      <c r="O575" t="s">
        <v>3746</v>
      </c>
      <c r="P575" t="s">
        <v>3747</v>
      </c>
      <c r="Q575" t="s">
        <v>3748</v>
      </c>
      <c r="R575" t="s">
        <v>3749</v>
      </c>
      <c r="S575" t="s">
        <v>3750</v>
      </c>
      <c r="T575" t="str">
        <f>IF(Table1[[#This Row],[discount_percentage]]&gt;=0.5,"yes","no")</f>
        <v>yes</v>
      </c>
      <c r="U575">
        <f>MROUND(Table1[[#This Row],[rating]],0.5)</f>
        <v>4</v>
      </c>
      <c r="V575" s="7">
        <f>Table1[[#This Row],[actual_price]]*Table1[[#This Row],[rating_count]]</f>
        <v>120985746</v>
      </c>
      <c r="W575" t="e" cm="1">
        <f t="array" ref="W575">IF(Table1[[#This Row],[actual_price]]&lt;200,"#200",if)</f>
        <v>#NAME?</v>
      </c>
      <c r="X575" t="str">
        <f>IF(Table1[[#This Row],[rating_count]]&lt;1000,"yes","no")</f>
        <v>no</v>
      </c>
      <c r="Y575" s="7">
        <f>K576*Table1[[#This Row],[rating_count]]</f>
        <v>519188894</v>
      </c>
    </row>
    <row r="576" spans="3:25" x14ac:dyDescent="0.25">
      <c r="C576" t="s">
        <v>3751</v>
      </c>
      <c r="D576" t="s">
        <v>2479</v>
      </c>
      <c r="E576" t="s">
        <v>17</v>
      </c>
      <c r="F576" s="8">
        <v>3999</v>
      </c>
      <c r="G576" s="8" t="str">
        <f>IF(Table1[[#This Row],[actual_price]]&lt;200,"#200",IF(H575&lt;=500,"#200-#500","&gt;#500"))</f>
        <v>&gt;#500</v>
      </c>
      <c r="H576" s="8">
        <v>17999</v>
      </c>
      <c r="I576" s="1">
        <v>0.78</v>
      </c>
      <c r="J576">
        <v>4.3</v>
      </c>
      <c r="K576" s="3">
        <v>17161</v>
      </c>
      <c r="L576" t="s">
        <v>3752</v>
      </c>
      <c r="M576" t="s">
        <v>2481</v>
      </c>
      <c r="N576" t="s">
        <v>2482</v>
      </c>
      <c r="O576" t="s">
        <v>2483</v>
      </c>
      <c r="P576" t="s">
        <v>2484</v>
      </c>
      <c r="Q576" t="s">
        <v>2485</v>
      </c>
      <c r="R576" t="s">
        <v>3753</v>
      </c>
      <c r="S576" t="s">
        <v>3754</v>
      </c>
      <c r="T576" t="str">
        <f>IF(Table1[[#This Row],[discount_percentage]]&gt;=0.5,"yes","no")</f>
        <v>yes</v>
      </c>
      <c r="U576">
        <f>MROUND(Table1[[#This Row],[rating]],0.5)</f>
        <v>4.5</v>
      </c>
      <c r="V576" s="7">
        <f>Table1[[#This Row],[actual_price]]*Table1[[#This Row],[rating_count]]</f>
        <v>308880839</v>
      </c>
      <c r="W576" t="e" cm="1">
        <f t="array" ref="W576">IF(Table1[[#This Row],[actual_price]]&lt;200,"#200",if)</f>
        <v>#NAME?</v>
      </c>
      <c r="X576" t="str">
        <f>IF(Table1[[#This Row],[rating_count]]&lt;1000,"yes","no")</f>
        <v>no</v>
      </c>
      <c r="Y576" s="7">
        <f>K577*Table1[[#This Row],[rating_count]]</f>
        <v>240254</v>
      </c>
    </row>
    <row r="577" spans="3:25" x14ac:dyDescent="0.25">
      <c r="C577" t="s">
        <v>3755</v>
      </c>
      <c r="D577" t="s">
        <v>11720</v>
      </c>
      <c r="E577" t="s">
        <v>17</v>
      </c>
      <c r="F577" s="8">
        <v>219</v>
      </c>
      <c r="G577" s="8" t="str">
        <f>IF(Table1[[#This Row],[actual_price]]&lt;200,"#200",IF(H576&lt;=500,"#200-#500","&gt;#500"))</f>
        <v>&gt;#500</v>
      </c>
      <c r="H577" s="8">
        <v>499</v>
      </c>
      <c r="I577" s="1">
        <v>0.56000000000000005</v>
      </c>
      <c r="J577">
        <v>4.4000000000000004</v>
      </c>
      <c r="K577" s="3">
        <v>14</v>
      </c>
      <c r="L577" t="s">
        <v>12448</v>
      </c>
      <c r="M577" t="s">
        <v>3756</v>
      </c>
      <c r="N577" t="s">
        <v>3757</v>
      </c>
      <c r="O577" t="s">
        <v>3758</v>
      </c>
      <c r="P577" t="s">
        <v>3759</v>
      </c>
      <c r="Q577" t="s">
        <v>3760</v>
      </c>
      <c r="R577" t="s">
        <v>3761</v>
      </c>
      <c r="S577" t="s">
        <v>3762</v>
      </c>
      <c r="T577" t="str">
        <f>IF(Table1[[#This Row],[discount_percentage]]&gt;=0.5,"yes","no")</f>
        <v>yes</v>
      </c>
      <c r="U577">
        <f>MROUND(Table1[[#This Row],[rating]],0.5)</f>
        <v>4.5</v>
      </c>
      <c r="V577" s="7">
        <f>Table1[[#This Row],[actual_price]]*Table1[[#This Row],[rating_count]]</f>
        <v>6986</v>
      </c>
      <c r="W577" t="e" cm="1">
        <f t="array" ref="W577">IF(Table1[[#This Row],[actual_price]]&lt;200,"#200",if)</f>
        <v>#NAME?</v>
      </c>
      <c r="X577" t="str">
        <f>IF(Table1[[#This Row],[rating_count]]&lt;1000,"yes","no")</f>
        <v>yes</v>
      </c>
      <c r="Y577" s="7">
        <f>K578*Table1[[#This Row],[rating_count]]</f>
        <v>203840</v>
      </c>
    </row>
    <row r="578" spans="3:25" x14ac:dyDescent="0.25">
      <c r="C578" t="s">
        <v>3763</v>
      </c>
      <c r="D578" t="s">
        <v>3764</v>
      </c>
      <c r="E578" t="s">
        <v>17</v>
      </c>
      <c r="F578" s="8">
        <v>599</v>
      </c>
      <c r="G578" s="8" t="str">
        <f>IF(Table1[[#This Row],[actual_price]]&lt;200,"#200",IF(H577&lt;=500,"#200-#500","&gt;#500"))</f>
        <v>#200-#500</v>
      </c>
      <c r="H578" s="8">
        <v>1399</v>
      </c>
      <c r="I578" s="1">
        <v>0.56999999999999995</v>
      </c>
      <c r="J578">
        <v>4.0999999999999996</v>
      </c>
      <c r="K578" s="3">
        <v>14560</v>
      </c>
      <c r="L578" t="s">
        <v>12449</v>
      </c>
      <c r="M578" t="s">
        <v>3765</v>
      </c>
      <c r="N578" t="s">
        <v>3766</v>
      </c>
      <c r="O578" t="s">
        <v>3767</v>
      </c>
      <c r="P578" t="s">
        <v>3768</v>
      </c>
      <c r="Q578" t="s">
        <v>3769</v>
      </c>
      <c r="R578" t="s">
        <v>3770</v>
      </c>
      <c r="S578" t="s">
        <v>3771</v>
      </c>
      <c r="T578" t="str">
        <f>IF(Table1[[#This Row],[discount_percentage]]&gt;=0.5,"yes","no")</f>
        <v>yes</v>
      </c>
      <c r="U578">
        <f>MROUND(Table1[[#This Row],[rating]],0.5)</f>
        <v>4</v>
      </c>
      <c r="V578" s="7">
        <f>Table1[[#This Row],[actual_price]]*Table1[[#This Row],[rating_count]]</f>
        <v>20369440</v>
      </c>
      <c r="W578" t="e" cm="1">
        <f t="array" ref="W578">IF(Table1[[#This Row],[actual_price]]&lt;200,"#200",if)</f>
        <v>#NAME?</v>
      </c>
      <c r="X578" t="str">
        <f>IF(Table1[[#This Row],[rating_count]]&lt;1000,"yes","no")</f>
        <v>no</v>
      </c>
      <c r="Y578" s="7">
        <f>K579*Table1[[#This Row],[rating_count]]</f>
        <v>45951360</v>
      </c>
    </row>
    <row r="579" spans="3:25" x14ac:dyDescent="0.25">
      <c r="C579" t="s">
        <v>3772</v>
      </c>
      <c r="D579" t="s">
        <v>11721</v>
      </c>
      <c r="E579" t="s">
        <v>17</v>
      </c>
      <c r="F579" s="8">
        <v>2499</v>
      </c>
      <c r="G579" s="8" t="str">
        <f>IF(Table1[[#This Row],[actual_price]]&lt;200,"#200",IF(H578&lt;=500,"#200-#500","&gt;#500"))</f>
        <v>&gt;#500</v>
      </c>
      <c r="H579" s="8">
        <v>2999</v>
      </c>
      <c r="I579" s="1">
        <v>0.17</v>
      </c>
      <c r="J579">
        <v>4.0999999999999996</v>
      </c>
      <c r="K579" s="3">
        <v>3156</v>
      </c>
      <c r="L579" t="s">
        <v>12450</v>
      </c>
      <c r="M579" t="s">
        <v>3773</v>
      </c>
      <c r="N579" t="s">
        <v>3774</v>
      </c>
      <c r="O579" t="s">
        <v>3775</v>
      </c>
      <c r="P579" t="s">
        <v>3776</v>
      </c>
      <c r="Q579" t="s">
        <v>3777</v>
      </c>
      <c r="R579" t="s">
        <v>3778</v>
      </c>
      <c r="S579" t="s">
        <v>3779</v>
      </c>
      <c r="T579" t="str">
        <f>IF(Table1[[#This Row],[discount_percentage]]&gt;=0.5,"yes","no")</f>
        <v>no</v>
      </c>
      <c r="U579">
        <f>MROUND(Table1[[#This Row],[rating]],0.5)</f>
        <v>4</v>
      </c>
      <c r="V579" s="7">
        <f>Table1[[#This Row],[actual_price]]*Table1[[#This Row],[rating_count]]</f>
        <v>9464844</v>
      </c>
      <c r="W579" t="e" cm="1">
        <f t="array" ref="W579">IF(Table1[[#This Row],[actual_price]]&lt;200,"#200",if)</f>
        <v>#NAME?</v>
      </c>
      <c r="X579" t="str">
        <f>IF(Table1[[#This Row],[rating_count]]&lt;1000,"yes","no")</f>
        <v>no</v>
      </c>
      <c r="Y579" s="7">
        <f>K580*Table1[[#This Row],[rating_count]]</f>
        <v>29477040</v>
      </c>
    </row>
    <row r="580" spans="3:25" x14ac:dyDescent="0.25">
      <c r="C580" t="s">
        <v>3780</v>
      </c>
      <c r="D580" t="s">
        <v>11722</v>
      </c>
      <c r="E580" t="s">
        <v>17</v>
      </c>
      <c r="F580" s="8">
        <v>89</v>
      </c>
      <c r="G580" s="8" t="str">
        <f>IF(Table1[[#This Row],[actual_price]]&lt;200,"#200",IF(H579&lt;=500,"#200-#500","&gt;#500"))</f>
        <v>&gt;#500</v>
      </c>
      <c r="H580" s="8">
        <v>499</v>
      </c>
      <c r="I580" s="1">
        <v>0.82</v>
      </c>
      <c r="J580">
        <v>4.0999999999999996</v>
      </c>
      <c r="K580" s="3">
        <v>9340</v>
      </c>
      <c r="L580" t="s">
        <v>12451</v>
      </c>
      <c r="M580" t="s">
        <v>3782</v>
      </c>
      <c r="N580" t="s">
        <v>3783</v>
      </c>
      <c r="O580" t="s">
        <v>3784</v>
      </c>
      <c r="P580" t="s">
        <v>3785</v>
      </c>
      <c r="Q580" t="s">
        <v>3786</v>
      </c>
      <c r="R580" t="s">
        <v>3787</v>
      </c>
      <c r="S580" t="s">
        <v>3788</v>
      </c>
      <c r="T580" t="str">
        <f>IF(Table1[[#This Row],[discount_percentage]]&gt;=0.5,"yes","no")</f>
        <v>yes</v>
      </c>
      <c r="U580">
        <f>MROUND(Table1[[#This Row],[rating]],0.5)</f>
        <v>4</v>
      </c>
      <c r="V580" s="7">
        <f>Table1[[#This Row],[actual_price]]*Table1[[#This Row],[rating_count]]</f>
        <v>4660660</v>
      </c>
      <c r="W580" t="e" cm="1">
        <f t="array" ref="W580">IF(Table1[[#This Row],[actual_price]]&lt;200,"#200",if)</f>
        <v>#NAME?</v>
      </c>
      <c r="X580" t="str">
        <f>IF(Table1[[#This Row],[rating_count]]&lt;1000,"yes","no")</f>
        <v>no</v>
      </c>
      <c r="Y580" s="7">
        <f>K581*Table1[[#This Row],[rating_count]]</f>
        <v>7173120</v>
      </c>
    </row>
    <row r="581" spans="3:25" x14ac:dyDescent="0.25">
      <c r="C581" t="s">
        <v>3789</v>
      </c>
      <c r="D581" t="s">
        <v>3790</v>
      </c>
      <c r="E581" t="s">
        <v>17</v>
      </c>
      <c r="F581" s="8">
        <v>2999</v>
      </c>
      <c r="G581" s="8" t="str">
        <f>IF(Table1[[#This Row],[actual_price]]&lt;200,"#200",IF(H580&lt;=500,"#200-#500","&gt;#500"))</f>
        <v>#200-#500</v>
      </c>
      <c r="H581" s="8">
        <v>11999</v>
      </c>
      <c r="I581" s="1">
        <v>0.75</v>
      </c>
      <c r="J581">
        <v>4.4000000000000004</v>
      </c>
      <c r="K581" s="3">
        <v>768</v>
      </c>
      <c r="L581" t="s">
        <v>3791</v>
      </c>
      <c r="M581" t="s">
        <v>3792</v>
      </c>
      <c r="N581" t="s">
        <v>3793</v>
      </c>
      <c r="O581" t="s">
        <v>3794</v>
      </c>
      <c r="P581" t="s">
        <v>3795</v>
      </c>
      <c r="Q581" t="s">
        <v>11319</v>
      </c>
      <c r="R581" t="s">
        <v>3796</v>
      </c>
      <c r="S581" t="s">
        <v>3797</v>
      </c>
      <c r="T581" t="str">
        <f>IF(Table1[[#This Row],[discount_percentage]]&gt;=0.5,"yes","no")</f>
        <v>yes</v>
      </c>
      <c r="U581">
        <f>MROUND(Table1[[#This Row],[rating]],0.5)</f>
        <v>4.5</v>
      </c>
      <c r="V581" s="7">
        <f>Table1[[#This Row],[actual_price]]*Table1[[#This Row],[rating_count]]</f>
        <v>9215232</v>
      </c>
      <c r="W581" t="e" cm="1">
        <f t="array" ref="W581">IF(Table1[[#This Row],[actual_price]]&lt;200,"#200",if)</f>
        <v>#NAME?</v>
      </c>
      <c r="X581" t="str">
        <f>IF(Table1[[#This Row],[rating_count]]&lt;1000,"yes","no")</f>
        <v>yes</v>
      </c>
      <c r="Y581" s="7">
        <f>K582*Table1[[#This Row],[rating_count]]</f>
        <v>22255104</v>
      </c>
    </row>
    <row r="582" spans="3:25" x14ac:dyDescent="0.25">
      <c r="C582" t="s">
        <v>3798</v>
      </c>
      <c r="D582" t="s">
        <v>11723</v>
      </c>
      <c r="E582" t="s">
        <v>17</v>
      </c>
      <c r="F582" s="8">
        <v>314</v>
      </c>
      <c r="G582" s="8" t="str">
        <f>IF(Table1[[#This Row],[actual_price]]&lt;200,"#200",IF(H581&lt;=500,"#200-#500","&gt;#500"))</f>
        <v>&gt;#500</v>
      </c>
      <c r="H582" s="8">
        <v>1499</v>
      </c>
      <c r="I582" s="1">
        <v>0.79</v>
      </c>
      <c r="J582">
        <v>4.5</v>
      </c>
      <c r="K582" s="3">
        <v>28978</v>
      </c>
      <c r="L582" t="s">
        <v>3799</v>
      </c>
      <c r="M582" t="s">
        <v>3095</v>
      </c>
      <c r="N582" t="s">
        <v>3096</v>
      </c>
      <c r="O582" t="s">
        <v>3097</v>
      </c>
      <c r="P582" t="s">
        <v>3098</v>
      </c>
      <c r="Q582" t="s">
        <v>3099</v>
      </c>
      <c r="R582" t="s">
        <v>3800</v>
      </c>
      <c r="S582" t="s">
        <v>3801</v>
      </c>
      <c r="T582" t="str">
        <f>IF(Table1[[#This Row],[discount_percentage]]&gt;=0.5,"yes","no")</f>
        <v>yes</v>
      </c>
      <c r="U582">
        <f>MROUND(Table1[[#This Row],[rating]],0.5)</f>
        <v>4.5</v>
      </c>
      <c r="V582" s="7">
        <f>Table1[[#This Row],[actual_price]]*Table1[[#This Row],[rating_count]]</f>
        <v>43438022</v>
      </c>
      <c r="W582" t="e" cm="1">
        <f t="array" ref="W582">IF(Table1[[#This Row],[actual_price]]&lt;200,"#200",if)</f>
        <v>#NAME?</v>
      </c>
      <c r="X582" t="str">
        <f>IF(Table1[[#This Row],[rating_count]]&lt;1000,"yes","no")</f>
        <v>no</v>
      </c>
      <c r="Y582" s="7">
        <f>K583*Table1[[#This Row],[rating_count]]</f>
        <v>550524044</v>
      </c>
    </row>
    <row r="583" spans="3:25" x14ac:dyDescent="0.25">
      <c r="C583" t="s">
        <v>3802</v>
      </c>
      <c r="D583" t="s">
        <v>11637</v>
      </c>
      <c r="E583" t="s">
        <v>17</v>
      </c>
      <c r="F583" s="8">
        <v>13999</v>
      </c>
      <c r="G583" s="8" t="str">
        <f>IF(Table1[[#This Row],[actual_price]]&lt;200,"#200",IF(H582&lt;=500,"#200-#500","&gt;#500"))</f>
        <v>&gt;#500</v>
      </c>
      <c r="H583" s="8">
        <v>19499</v>
      </c>
      <c r="I583" s="1">
        <v>0.28000000000000003</v>
      </c>
      <c r="J583">
        <v>4.0999999999999996</v>
      </c>
      <c r="K583" s="3">
        <v>18998</v>
      </c>
      <c r="L583" t="s">
        <v>12401</v>
      </c>
      <c r="M583" t="s">
        <v>2421</v>
      </c>
      <c r="N583" t="s">
        <v>2422</v>
      </c>
      <c r="O583" t="s">
        <v>2423</v>
      </c>
      <c r="P583" t="s">
        <v>2424</v>
      </c>
      <c r="Q583" t="s">
        <v>2425</v>
      </c>
      <c r="R583" t="s">
        <v>3803</v>
      </c>
      <c r="S583" t="s">
        <v>3804</v>
      </c>
      <c r="T583" t="str">
        <f>IF(Table1[[#This Row],[discount_percentage]]&gt;=0.5,"yes","no")</f>
        <v>no</v>
      </c>
      <c r="U583">
        <f>MROUND(Table1[[#This Row],[rating]],0.5)</f>
        <v>4</v>
      </c>
      <c r="V583" s="7">
        <f>Table1[[#This Row],[actual_price]]*Table1[[#This Row],[rating_count]]</f>
        <v>370442002</v>
      </c>
      <c r="W583" t="e" cm="1">
        <f t="array" ref="W583">IF(Table1[[#This Row],[actual_price]]&lt;200,"#200",if)</f>
        <v>#NAME?</v>
      </c>
      <c r="X583" t="str">
        <f>IF(Table1[[#This Row],[rating_count]]&lt;1000,"yes","no")</f>
        <v>no</v>
      </c>
      <c r="Y583" s="7">
        <f>K584*Table1[[#This Row],[rating_count]]</f>
        <v>94439058</v>
      </c>
    </row>
    <row r="584" spans="3:25" x14ac:dyDescent="0.25">
      <c r="C584" t="s">
        <v>3805</v>
      </c>
      <c r="D584" t="s">
        <v>3806</v>
      </c>
      <c r="E584" t="s">
        <v>17</v>
      </c>
      <c r="F584" s="8">
        <v>139</v>
      </c>
      <c r="G584" s="8" t="str">
        <f>IF(Table1[[#This Row],[actual_price]]&lt;200,"#200",IF(H583&lt;=500,"#200-#500","&gt;#500"))</f>
        <v>&gt;#500</v>
      </c>
      <c r="H584" s="8">
        <v>499</v>
      </c>
      <c r="I584" s="1">
        <v>0.72</v>
      </c>
      <c r="J584">
        <v>4.2</v>
      </c>
      <c r="K584" s="3">
        <v>4971</v>
      </c>
      <c r="L584" t="s">
        <v>12452</v>
      </c>
      <c r="M584" t="s">
        <v>3807</v>
      </c>
      <c r="N584" t="s">
        <v>3808</v>
      </c>
      <c r="O584" t="s">
        <v>3809</v>
      </c>
      <c r="P584" t="s">
        <v>3810</v>
      </c>
      <c r="Q584" t="s">
        <v>3811</v>
      </c>
      <c r="R584" t="s">
        <v>3812</v>
      </c>
      <c r="S584" t="s">
        <v>3813</v>
      </c>
      <c r="T584" t="str">
        <f>IF(Table1[[#This Row],[discount_percentage]]&gt;=0.5,"yes","no")</f>
        <v>yes</v>
      </c>
      <c r="U584">
        <f>MROUND(Table1[[#This Row],[rating]],0.5)</f>
        <v>4</v>
      </c>
      <c r="V584" s="7">
        <f>Table1[[#This Row],[actual_price]]*Table1[[#This Row],[rating_count]]</f>
        <v>2480529</v>
      </c>
      <c r="W584" t="e" cm="1">
        <f t="array" ref="W584">IF(Table1[[#This Row],[actual_price]]&lt;200,"#200",if)</f>
        <v>#NAME?</v>
      </c>
      <c r="X584" t="str">
        <f>IF(Table1[[#This Row],[rating_count]]&lt;1000,"yes","no")</f>
        <v>no</v>
      </c>
      <c r="Y584" s="7">
        <f>K585*Table1[[#This Row],[rating_count]]</f>
        <v>7585746</v>
      </c>
    </row>
    <row r="585" spans="3:25" x14ac:dyDescent="0.25">
      <c r="C585" t="s">
        <v>3814</v>
      </c>
      <c r="D585" t="s">
        <v>11724</v>
      </c>
      <c r="E585" t="s">
        <v>17</v>
      </c>
      <c r="F585" s="8">
        <v>2599</v>
      </c>
      <c r="G585" s="8" t="str">
        <f>IF(Table1[[#This Row],[actual_price]]&lt;200,"#200",IF(H584&lt;=500,"#200-#500","&gt;#500"))</f>
        <v>#200-#500</v>
      </c>
      <c r="H585" s="8">
        <v>6999</v>
      </c>
      <c r="I585" s="1">
        <v>0.63</v>
      </c>
      <c r="J585">
        <v>4.5</v>
      </c>
      <c r="K585" s="3">
        <v>1526</v>
      </c>
      <c r="L585" t="s">
        <v>12453</v>
      </c>
      <c r="M585" t="s">
        <v>3815</v>
      </c>
      <c r="N585" t="s">
        <v>3816</v>
      </c>
      <c r="O585" t="s">
        <v>3817</v>
      </c>
      <c r="P585" t="s">
        <v>3818</v>
      </c>
      <c r="Q585" t="s">
        <v>3819</v>
      </c>
      <c r="R585" t="s">
        <v>3820</v>
      </c>
      <c r="S585" t="s">
        <v>3821</v>
      </c>
      <c r="T585" t="str">
        <f>IF(Table1[[#This Row],[discount_percentage]]&gt;=0.5,"yes","no")</f>
        <v>yes</v>
      </c>
      <c r="U585">
        <f>MROUND(Table1[[#This Row],[rating]],0.5)</f>
        <v>4.5</v>
      </c>
      <c r="V585" s="7">
        <f>Table1[[#This Row],[actual_price]]*Table1[[#This Row],[rating_count]]</f>
        <v>10680474</v>
      </c>
      <c r="W585" t="e" cm="1">
        <f t="array" ref="W585">IF(Table1[[#This Row],[actual_price]]&lt;200,"#200",if)</f>
        <v>#NAME?</v>
      </c>
      <c r="X585" t="str">
        <f>IF(Table1[[#This Row],[rating_count]]&lt;1000,"yes","no")</f>
        <v>no</v>
      </c>
      <c r="Y585" s="7">
        <f>K586*Table1[[#This Row],[rating_count]]</f>
        <v>555022986</v>
      </c>
    </row>
    <row r="586" spans="3:25" x14ac:dyDescent="0.25">
      <c r="C586" t="s">
        <v>3822</v>
      </c>
      <c r="D586" t="s">
        <v>11725</v>
      </c>
      <c r="E586" t="s">
        <v>17</v>
      </c>
      <c r="F586" s="8">
        <v>365</v>
      </c>
      <c r="G586" s="8" t="str">
        <f>IF(Table1[[#This Row],[actual_price]]&lt;200,"#200",IF(H585&lt;=500,"#200-#500","&gt;#500"))</f>
        <v>&gt;#500</v>
      </c>
      <c r="H586" s="8">
        <v>999</v>
      </c>
      <c r="I586" s="1">
        <v>0.63</v>
      </c>
      <c r="J586">
        <v>4.0999999999999996</v>
      </c>
      <c r="K586" s="3">
        <v>363711</v>
      </c>
      <c r="L586" t="s">
        <v>12402</v>
      </c>
      <c r="M586" t="s">
        <v>2351</v>
      </c>
      <c r="N586" t="s">
        <v>2352</v>
      </c>
      <c r="O586" t="s">
        <v>2353</v>
      </c>
      <c r="P586" t="s">
        <v>2354</v>
      </c>
      <c r="Q586" t="s">
        <v>2355</v>
      </c>
      <c r="R586" t="s">
        <v>3823</v>
      </c>
      <c r="S586" t="s">
        <v>3824</v>
      </c>
      <c r="T586" t="str">
        <f>IF(Table1[[#This Row],[discount_percentage]]&gt;=0.5,"yes","no")</f>
        <v>yes</v>
      </c>
      <c r="U586">
        <f>MROUND(Table1[[#This Row],[rating]],0.5)</f>
        <v>4</v>
      </c>
      <c r="V586" s="7">
        <f>Table1[[#This Row],[actual_price]]*Table1[[#This Row],[rating_count]]</f>
        <v>363347289</v>
      </c>
      <c r="W586" t="e" cm="1">
        <f t="array" ref="W586">IF(Table1[[#This Row],[actual_price]]&lt;200,"#200",if)</f>
        <v>#NAME?</v>
      </c>
      <c r="X586" t="str">
        <f>IF(Table1[[#This Row],[rating_count]]&lt;1000,"yes","no")</f>
        <v>no</v>
      </c>
      <c r="Y586" s="7">
        <f>K587*Table1[[#This Row],[rating_count]]</f>
        <v>49811676294</v>
      </c>
    </row>
    <row r="587" spans="3:25" x14ac:dyDescent="0.25">
      <c r="C587" t="s">
        <v>3825</v>
      </c>
      <c r="D587" t="s">
        <v>11726</v>
      </c>
      <c r="E587" t="s">
        <v>17</v>
      </c>
      <c r="F587" s="8">
        <v>1499</v>
      </c>
      <c r="G587" s="8" t="str">
        <f>IF(Table1[[#This Row],[actual_price]]&lt;200,"#200",IF(H586&lt;=500,"#200-#500","&gt;#500"))</f>
        <v>&gt;#500</v>
      </c>
      <c r="H587" s="8">
        <v>4490</v>
      </c>
      <c r="I587" s="1">
        <v>0.67</v>
      </c>
      <c r="J587">
        <v>3.9</v>
      </c>
      <c r="K587" s="3">
        <v>136954</v>
      </c>
      <c r="L587" t="s">
        <v>3826</v>
      </c>
      <c r="M587" t="s">
        <v>3827</v>
      </c>
      <c r="N587" t="s">
        <v>3828</v>
      </c>
      <c r="O587" t="s">
        <v>3829</v>
      </c>
      <c r="P587" t="s">
        <v>3830</v>
      </c>
      <c r="Q587" t="s">
        <v>3831</v>
      </c>
      <c r="R587" t="s">
        <v>3832</v>
      </c>
      <c r="S587" t="s">
        <v>3833</v>
      </c>
      <c r="T587" t="str">
        <f>IF(Table1[[#This Row],[discount_percentage]]&gt;=0.5,"yes","no")</f>
        <v>yes</v>
      </c>
      <c r="U587">
        <f>MROUND(Table1[[#This Row],[rating]],0.5)</f>
        <v>4</v>
      </c>
      <c r="V587" s="7">
        <f>Table1[[#This Row],[actual_price]]*Table1[[#This Row],[rating_count]]</f>
        <v>614923460</v>
      </c>
      <c r="W587" t="e" cm="1">
        <f t="array" ref="W587">IF(Table1[[#This Row],[actual_price]]&lt;200,"#200",if)</f>
        <v>#NAME?</v>
      </c>
      <c r="X587" t="str">
        <f>IF(Table1[[#This Row],[rating_count]]&lt;1000,"yes","no")</f>
        <v>no</v>
      </c>
      <c r="Y587" s="7">
        <f>K588*Table1[[#This Row],[rating_count]]</f>
        <v>3794858386</v>
      </c>
    </row>
    <row r="588" spans="3:25" x14ac:dyDescent="0.25">
      <c r="C588" t="s">
        <v>2222</v>
      </c>
      <c r="D588" t="s">
        <v>2223</v>
      </c>
      <c r="E588" t="s">
        <v>17</v>
      </c>
      <c r="F588" s="8">
        <v>1998</v>
      </c>
      <c r="G588" s="8" t="str">
        <f>IF(Table1[[#This Row],[actual_price]]&lt;200,"#200",IF(H587&lt;=500,"#200-#500","&gt;#500"))</f>
        <v>&gt;#500</v>
      </c>
      <c r="H588" s="8">
        <v>9999</v>
      </c>
      <c r="I588" s="1">
        <v>0.8</v>
      </c>
      <c r="J588">
        <v>4.3</v>
      </c>
      <c r="K588" s="3">
        <v>27709</v>
      </c>
      <c r="L588" t="s">
        <v>2224</v>
      </c>
      <c r="M588" t="s">
        <v>2225</v>
      </c>
      <c r="N588" t="s">
        <v>2226</v>
      </c>
      <c r="O588" t="s">
        <v>2227</v>
      </c>
      <c r="P588" t="s">
        <v>2228</v>
      </c>
      <c r="Q588" t="s">
        <v>2229</v>
      </c>
      <c r="R588" t="s">
        <v>3834</v>
      </c>
      <c r="S588" t="s">
        <v>3835</v>
      </c>
      <c r="T588" t="str">
        <f>IF(Table1[[#This Row],[discount_percentage]]&gt;=0.5,"yes","no")</f>
        <v>yes</v>
      </c>
      <c r="U588">
        <f>MROUND(Table1[[#This Row],[rating]],0.5)</f>
        <v>4.5</v>
      </c>
      <c r="V588" s="7">
        <f>Table1[[#This Row],[actual_price]]*Table1[[#This Row],[rating_count]]</f>
        <v>277062291</v>
      </c>
      <c r="W588" t="e" cm="1">
        <f t="array" ref="W588">IF(Table1[[#This Row],[actual_price]]&lt;200,"#200",if)</f>
        <v>#NAME?</v>
      </c>
      <c r="X588" t="str">
        <f>IF(Table1[[#This Row],[rating_count]]&lt;1000,"yes","no")</f>
        <v>no</v>
      </c>
      <c r="Y588" s="7">
        <f>K589*Table1[[#This Row],[rating_count]]</f>
        <v>494134597</v>
      </c>
    </row>
    <row r="589" spans="3:25" x14ac:dyDescent="0.25">
      <c r="C589" t="s">
        <v>2231</v>
      </c>
      <c r="D589" t="s">
        <v>11605</v>
      </c>
      <c r="E589" t="s">
        <v>17</v>
      </c>
      <c r="F589" s="8">
        <v>1799</v>
      </c>
      <c r="G589" s="8" t="str">
        <f>IF(Table1[[#This Row],[actual_price]]&lt;200,"#200",IF(H588&lt;=500,"#200-#500","&gt;#500"))</f>
        <v>&gt;#500</v>
      </c>
      <c r="H589" s="8">
        <v>7990</v>
      </c>
      <c r="I589" s="1">
        <v>0.77</v>
      </c>
      <c r="J589">
        <v>3.8</v>
      </c>
      <c r="K589" s="3">
        <v>17833</v>
      </c>
      <c r="L589" t="s">
        <v>2232</v>
      </c>
      <c r="M589" t="s">
        <v>2233</v>
      </c>
      <c r="N589" t="s">
        <v>2234</v>
      </c>
      <c r="O589" t="s">
        <v>2235</v>
      </c>
      <c r="P589" t="s">
        <v>2236</v>
      </c>
      <c r="Q589" t="s">
        <v>2237</v>
      </c>
      <c r="R589" t="s">
        <v>3836</v>
      </c>
      <c r="S589" t="s">
        <v>3837</v>
      </c>
      <c r="T589" t="str">
        <f>IF(Table1[[#This Row],[discount_percentage]]&gt;=0.5,"yes","no")</f>
        <v>yes</v>
      </c>
      <c r="U589">
        <f>MROUND(Table1[[#This Row],[rating]],0.5)</f>
        <v>4</v>
      </c>
      <c r="V589" s="7">
        <f>Table1[[#This Row],[actual_price]]*Table1[[#This Row],[rating_count]]</f>
        <v>142485670</v>
      </c>
      <c r="W589" t="e" cm="1">
        <f t="array" ref="W589">IF(Table1[[#This Row],[actual_price]]&lt;200,"#200",if)</f>
        <v>#NAME?</v>
      </c>
      <c r="X589" t="str">
        <f>IF(Table1[[#This Row],[rating_count]]&lt;1000,"yes","no")</f>
        <v>no</v>
      </c>
      <c r="Y589" s="7">
        <f>K590*Table1[[#This Row],[rating_count]]</f>
        <v>4513621465</v>
      </c>
    </row>
    <row r="590" spans="3:25" x14ac:dyDescent="0.25">
      <c r="C590" t="s">
        <v>3838</v>
      </c>
      <c r="D590" t="s">
        <v>3839</v>
      </c>
      <c r="E590" t="s">
        <v>17</v>
      </c>
      <c r="F590" s="8">
        <v>289</v>
      </c>
      <c r="G590" s="8" t="str">
        <f>IF(Table1[[#This Row],[actual_price]]&lt;200,"#200",IF(H589&lt;=500,"#200-#500","&gt;#500"))</f>
        <v>&gt;#500</v>
      </c>
      <c r="H590" s="8">
        <v>650</v>
      </c>
      <c r="I590" s="1">
        <v>0.56000000000000005</v>
      </c>
      <c r="J590">
        <v>4.3</v>
      </c>
      <c r="K590" s="3">
        <v>253105</v>
      </c>
      <c r="L590" t="s">
        <v>12454</v>
      </c>
      <c r="M590" t="s">
        <v>3841</v>
      </c>
      <c r="N590" t="s">
        <v>3842</v>
      </c>
      <c r="O590" t="s">
        <v>3843</v>
      </c>
      <c r="P590" t="s">
        <v>3844</v>
      </c>
      <c r="Q590" t="s">
        <v>3845</v>
      </c>
      <c r="R590" t="s">
        <v>3846</v>
      </c>
      <c r="S590" t="s">
        <v>3847</v>
      </c>
      <c r="T590" t="str">
        <f>IF(Table1[[#This Row],[discount_percentage]]&gt;=0.5,"yes","no")</f>
        <v>yes</v>
      </c>
      <c r="U590">
        <f>MROUND(Table1[[#This Row],[rating]],0.5)</f>
        <v>4.5</v>
      </c>
      <c r="V590" s="7">
        <f>Table1[[#This Row],[actual_price]]*Table1[[#This Row],[rating_count]]</f>
        <v>164518250</v>
      </c>
      <c r="W590" t="e" cm="1">
        <f t="array" ref="W590">IF(Table1[[#This Row],[actual_price]]&lt;200,"#200",if)</f>
        <v>#NAME?</v>
      </c>
      <c r="X590" t="str">
        <f>IF(Table1[[#This Row],[rating_count]]&lt;1000,"yes","no")</f>
        <v>no</v>
      </c>
      <c r="Y590" s="7">
        <f>K591*Table1[[#This Row],[rating_count]]</f>
        <v>15518879970</v>
      </c>
    </row>
    <row r="591" spans="3:25" x14ac:dyDescent="0.25">
      <c r="C591" t="s">
        <v>3848</v>
      </c>
      <c r="D591" t="s">
        <v>3849</v>
      </c>
      <c r="E591" t="s">
        <v>17</v>
      </c>
      <c r="F591" s="8">
        <v>599</v>
      </c>
      <c r="G591" s="8" t="str">
        <f>IF(Table1[[#This Row],[actual_price]]&lt;200,"#200",IF(H590&lt;=500,"#200-#500","&gt;#500"))</f>
        <v>&gt;#500</v>
      </c>
      <c r="H591" s="8">
        <v>895</v>
      </c>
      <c r="I591" s="1">
        <v>0.33</v>
      </c>
      <c r="J591">
        <v>4.4000000000000004</v>
      </c>
      <c r="K591" s="3">
        <v>61314</v>
      </c>
      <c r="L591" t="s">
        <v>3851</v>
      </c>
      <c r="M591" t="s">
        <v>3852</v>
      </c>
      <c r="N591" t="s">
        <v>3853</v>
      </c>
      <c r="O591" t="s">
        <v>3854</v>
      </c>
      <c r="P591" t="s">
        <v>3855</v>
      </c>
      <c r="Q591" t="s">
        <v>3856</v>
      </c>
      <c r="R591" t="s">
        <v>3857</v>
      </c>
      <c r="S591" t="s">
        <v>3858</v>
      </c>
      <c r="T591" t="str">
        <f>IF(Table1[[#This Row],[discount_percentage]]&gt;=0.5,"yes","no")</f>
        <v>no</v>
      </c>
      <c r="U591">
        <f>MROUND(Table1[[#This Row],[rating]],0.5)</f>
        <v>4.5</v>
      </c>
      <c r="V591" s="7">
        <f>Table1[[#This Row],[actual_price]]*Table1[[#This Row],[rating_count]]</f>
        <v>54876030</v>
      </c>
      <c r="W591" t="e" cm="1">
        <f t="array" ref="W591">IF(Table1[[#This Row],[actual_price]]&lt;200,"#200",if)</f>
        <v>#NAME?</v>
      </c>
      <c r="X591" t="str">
        <f>IF(Table1[[#This Row],[rating_count]]&lt;1000,"yes","no")</f>
        <v>no</v>
      </c>
      <c r="Y591" s="7">
        <f>K592*Table1[[#This Row],[rating_count]]</f>
        <v>450903156</v>
      </c>
    </row>
    <row r="592" spans="3:25" x14ac:dyDescent="0.25">
      <c r="C592" t="s">
        <v>3859</v>
      </c>
      <c r="D592" t="s">
        <v>11727</v>
      </c>
      <c r="E592" t="s">
        <v>17</v>
      </c>
      <c r="F592" s="8">
        <v>217</v>
      </c>
      <c r="G592" s="8" t="str">
        <f>IF(Table1[[#This Row],[actual_price]]&lt;200,"#200",IF(H591&lt;=500,"#200-#500","&gt;#500"))</f>
        <v>&gt;#500</v>
      </c>
      <c r="H592" s="8">
        <v>237</v>
      </c>
      <c r="I592" s="1">
        <v>0.08</v>
      </c>
      <c r="J592">
        <v>3.8</v>
      </c>
      <c r="K592" s="3">
        <v>7354</v>
      </c>
      <c r="L592" t="s">
        <v>3861</v>
      </c>
      <c r="M592" t="s">
        <v>3862</v>
      </c>
      <c r="N592" t="s">
        <v>3863</v>
      </c>
      <c r="O592" t="s">
        <v>3864</v>
      </c>
      <c r="P592" t="s">
        <v>3865</v>
      </c>
      <c r="Q592" t="s">
        <v>3866</v>
      </c>
      <c r="R592" t="s">
        <v>3867</v>
      </c>
      <c r="S592" t="s">
        <v>3868</v>
      </c>
      <c r="T592" t="str">
        <f>IF(Table1[[#This Row],[discount_percentage]]&gt;=0.5,"yes","no")</f>
        <v>no</v>
      </c>
      <c r="U592">
        <f>MROUND(Table1[[#This Row],[rating]],0.5)</f>
        <v>4</v>
      </c>
      <c r="V592" s="7">
        <f>Table1[[#This Row],[actual_price]]*Table1[[#This Row],[rating_count]]</f>
        <v>1742898</v>
      </c>
      <c r="W592" t="e" cm="1">
        <f t="array" ref="W592">IF(Table1[[#This Row],[actual_price]]&lt;200,"#200",if)</f>
        <v>#NAME?</v>
      </c>
      <c r="X592" t="str">
        <f>IF(Table1[[#This Row],[rating_count]]&lt;1000,"yes","no")</f>
        <v>no</v>
      </c>
      <c r="Y592" s="7">
        <f>K593*Table1[[#This Row],[rating_count]]</f>
        <v>1331059292</v>
      </c>
    </row>
    <row r="593" spans="3:25" x14ac:dyDescent="0.25">
      <c r="C593" t="s">
        <v>3869</v>
      </c>
      <c r="D593" t="s">
        <v>11728</v>
      </c>
      <c r="E593" t="s">
        <v>17</v>
      </c>
      <c r="F593" s="8">
        <v>1299</v>
      </c>
      <c r="G593" s="8" t="str">
        <f>IF(Table1[[#This Row],[actual_price]]&lt;200,"#200",IF(H592&lt;=500,"#200-#500","&gt;#500"))</f>
        <v>#200-#500</v>
      </c>
      <c r="H593" s="8">
        <v>2990</v>
      </c>
      <c r="I593" s="1">
        <v>0.56999999999999995</v>
      </c>
      <c r="J593">
        <v>3.8</v>
      </c>
      <c r="K593" s="3">
        <v>180998</v>
      </c>
      <c r="L593" t="s">
        <v>3870</v>
      </c>
      <c r="M593" t="s">
        <v>3871</v>
      </c>
      <c r="N593" t="s">
        <v>3872</v>
      </c>
      <c r="O593" t="s">
        <v>3873</v>
      </c>
      <c r="P593" t="s">
        <v>3874</v>
      </c>
      <c r="Q593" t="s">
        <v>11320</v>
      </c>
      <c r="R593" t="s">
        <v>3875</v>
      </c>
      <c r="S593" t="s">
        <v>3876</v>
      </c>
      <c r="T593" t="str">
        <f>IF(Table1[[#This Row],[discount_percentage]]&gt;=0.5,"yes","no")</f>
        <v>yes</v>
      </c>
      <c r="U593">
        <f>MROUND(Table1[[#This Row],[rating]],0.5)</f>
        <v>4</v>
      </c>
      <c r="V593" s="7">
        <f>Table1[[#This Row],[actual_price]]*Table1[[#This Row],[rating_count]]</f>
        <v>541184020</v>
      </c>
      <c r="W593" t="e" cm="1">
        <f t="array" ref="W593">IF(Table1[[#This Row],[actual_price]]&lt;200,"#200",if)</f>
        <v>#NAME?</v>
      </c>
      <c r="X593" t="str">
        <f>IF(Table1[[#This Row],[rating_count]]&lt;1000,"yes","no")</f>
        <v>no</v>
      </c>
      <c r="Y593" s="7">
        <f>K594*Table1[[#This Row],[rating_count]]</f>
        <v>124888620</v>
      </c>
    </row>
    <row r="594" spans="3:25" x14ac:dyDescent="0.25">
      <c r="C594" t="s">
        <v>3877</v>
      </c>
      <c r="D594" t="s">
        <v>3878</v>
      </c>
      <c r="E594" t="s">
        <v>17</v>
      </c>
      <c r="F594" s="8">
        <v>263</v>
      </c>
      <c r="G594" s="8" t="str">
        <f>IF(Table1[[#This Row],[actual_price]]&lt;200,"#200",IF(H593&lt;=500,"#200-#500","&gt;#500"))</f>
        <v>&gt;#500</v>
      </c>
      <c r="H594" s="8">
        <v>699</v>
      </c>
      <c r="I594" s="1">
        <v>0.62</v>
      </c>
      <c r="J594">
        <v>3.5</v>
      </c>
      <c r="K594" s="3">
        <v>690</v>
      </c>
      <c r="L594" t="s">
        <v>12455</v>
      </c>
      <c r="M594" t="s">
        <v>3880</v>
      </c>
      <c r="N594" t="s">
        <v>3881</v>
      </c>
      <c r="O594" t="s">
        <v>3882</v>
      </c>
      <c r="P594" t="s">
        <v>3883</v>
      </c>
      <c r="Q594" t="s">
        <v>3884</v>
      </c>
      <c r="R594" t="s">
        <v>3885</v>
      </c>
      <c r="S594" t="s">
        <v>3886</v>
      </c>
      <c r="T594" t="str">
        <f>IF(Table1[[#This Row],[discount_percentage]]&gt;=0.5,"yes","no")</f>
        <v>yes</v>
      </c>
      <c r="U594">
        <f>MROUND(Table1[[#This Row],[rating]],0.5)</f>
        <v>3.5</v>
      </c>
      <c r="V594" s="7">
        <f>Table1[[#This Row],[actual_price]]*Table1[[#This Row],[rating_count]]</f>
        <v>482310</v>
      </c>
      <c r="W594" t="e" cm="1">
        <f t="array" ref="W594">IF(Table1[[#This Row],[actual_price]]&lt;200,"#200",if)</f>
        <v>#NAME?</v>
      </c>
      <c r="X594" t="str">
        <f>IF(Table1[[#This Row],[rating_count]]&lt;1000,"yes","no")</f>
        <v>yes</v>
      </c>
      <c r="Y594" s="7">
        <f>K595*Table1[[#This Row],[rating_count]]</f>
        <v>46410780</v>
      </c>
    </row>
    <row r="595" spans="3:25" x14ac:dyDescent="0.25">
      <c r="C595" t="s">
        <v>2271</v>
      </c>
      <c r="D595" t="s">
        <v>2272</v>
      </c>
      <c r="E595" t="s">
        <v>17</v>
      </c>
      <c r="F595" s="8">
        <v>569</v>
      </c>
      <c r="G595" s="8" t="str">
        <f>IF(Table1[[#This Row],[actual_price]]&lt;200,"#200",IF(H594&lt;=500,"#200-#500","&gt;#500"))</f>
        <v>&gt;#500</v>
      </c>
      <c r="H595" s="8">
        <v>1000</v>
      </c>
      <c r="I595" s="1">
        <v>0.43</v>
      </c>
      <c r="J595">
        <v>4.4000000000000004</v>
      </c>
      <c r="K595" s="3">
        <v>67262</v>
      </c>
      <c r="L595" t="s">
        <v>2274</v>
      </c>
      <c r="M595" t="s">
        <v>2275</v>
      </c>
      <c r="N595" t="s">
        <v>2276</v>
      </c>
      <c r="O595" t="s">
        <v>2277</v>
      </c>
      <c r="P595" t="s">
        <v>2278</v>
      </c>
      <c r="Q595" t="s">
        <v>2279</v>
      </c>
      <c r="R595" t="s">
        <v>3887</v>
      </c>
      <c r="S595" t="s">
        <v>3888</v>
      </c>
      <c r="T595" t="str">
        <f>IF(Table1[[#This Row],[discount_percentage]]&gt;=0.5,"yes","no")</f>
        <v>no</v>
      </c>
      <c r="U595">
        <f>MROUND(Table1[[#This Row],[rating]],0.5)</f>
        <v>4.5</v>
      </c>
      <c r="V595" s="7">
        <f>Table1[[#This Row],[actual_price]]*Table1[[#This Row],[rating_count]]</f>
        <v>67262000</v>
      </c>
      <c r="W595" t="e" cm="1">
        <f t="array" ref="W595">IF(Table1[[#This Row],[actual_price]]&lt;200,"#200",if)</f>
        <v>#NAME?</v>
      </c>
      <c r="X595" t="str">
        <f>IF(Table1[[#This Row],[rating_count]]&lt;1000,"yes","no")</f>
        <v>no</v>
      </c>
      <c r="Y595" s="7">
        <f>K596*Table1[[#This Row],[rating_count]]</f>
        <v>718963518</v>
      </c>
    </row>
    <row r="596" spans="3:25" x14ac:dyDescent="0.25">
      <c r="C596" t="s">
        <v>2282</v>
      </c>
      <c r="D596" t="s">
        <v>11608</v>
      </c>
      <c r="E596" t="s">
        <v>17</v>
      </c>
      <c r="F596" s="8">
        <v>1999</v>
      </c>
      <c r="G596" s="8" t="str">
        <f>IF(Table1[[#This Row],[actual_price]]&lt;200,"#200",IF(H595&lt;=500,"#200-#500","&gt;#500"))</f>
        <v>&gt;#500</v>
      </c>
      <c r="H596" s="8">
        <v>4999</v>
      </c>
      <c r="I596" s="1">
        <v>0.6</v>
      </c>
      <c r="J596">
        <v>4.0999999999999996</v>
      </c>
      <c r="K596" s="3">
        <v>10689</v>
      </c>
      <c r="L596" t="s">
        <v>2283</v>
      </c>
      <c r="M596" t="s">
        <v>2284</v>
      </c>
      <c r="N596" t="s">
        <v>2285</v>
      </c>
      <c r="O596" t="s">
        <v>2286</v>
      </c>
      <c r="P596" t="s">
        <v>2287</v>
      </c>
      <c r="Q596" t="s">
        <v>2288</v>
      </c>
      <c r="R596" t="s">
        <v>3889</v>
      </c>
      <c r="S596" t="s">
        <v>3890</v>
      </c>
      <c r="T596" t="str">
        <f>IF(Table1[[#This Row],[discount_percentage]]&gt;=0.5,"yes","no")</f>
        <v>yes</v>
      </c>
      <c r="U596">
        <f>MROUND(Table1[[#This Row],[rating]],0.5)</f>
        <v>4</v>
      </c>
      <c r="V596" s="7">
        <f>Table1[[#This Row],[actual_price]]*Table1[[#This Row],[rating_count]]</f>
        <v>53434311</v>
      </c>
      <c r="W596" t="e" cm="1">
        <f t="array" ref="W596">IF(Table1[[#This Row],[actual_price]]&lt;200,"#200",if)</f>
        <v>#NAME?</v>
      </c>
      <c r="X596" t="str">
        <f>IF(Table1[[#This Row],[rating_count]]&lt;1000,"yes","no")</f>
        <v>no</v>
      </c>
      <c r="Y596" s="7">
        <f>K597*Table1[[#This Row],[rating_count]]</f>
        <v>1516138449</v>
      </c>
    </row>
    <row r="597" spans="3:25" x14ac:dyDescent="0.25">
      <c r="C597" t="s">
        <v>3891</v>
      </c>
      <c r="D597" t="s">
        <v>11729</v>
      </c>
      <c r="E597" t="s">
        <v>17</v>
      </c>
      <c r="F597" s="8">
        <v>1399</v>
      </c>
      <c r="G597" s="8" t="str">
        <f>IF(Table1[[#This Row],[actual_price]]&lt;200,"#200",IF(H596&lt;=500,"#200-#500","&gt;#500"))</f>
        <v>&gt;#500</v>
      </c>
      <c r="H597" s="8">
        <v>3990</v>
      </c>
      <c r="I597" s="1">
        <v>0.65</v>
      </c>
      <c r="J597">
        <v>4.0999999999999996</v>
      </c>
      <c r="K597" s="3">
        <v>141841</v>
      </c>
      <c r="L597" t="s">
        <v>3892</v>
      </c>
      <c r="M597" t="s">
        <v>3893</v>
      </c>
      <c r="N597" t="s">
        <v>3894</v>
      </c>
      <c r="O597" t="s">
        <v>3895</v>
      </c>
      <c r="P597" t="s">
        <v>3896</v>
      </c>
      <c r="Q597" t="s">
        <v>3897</v>
      </c>
      <c r="R597" t="s">
        <v>3898</v>
      </c>
      <c r="S597" t="s">
        <v>3899</v>
      </c>
      <c r="T597" t="str">
        <f>IF(Table1[[#This Row],[discount_percentage]]&gt;=0.5,"yes","no")</f>
        <v>yes</v>
      </c>
      <c r="U597">
        <f>MROUND(Table1[[#This Row],[rating]],0.5)</f>
        <v>4</v>
      </c>
      <c r="V597" s="7">
        <f>Table1[[#This Row],[actual_price]]*Table1[[#This Row],[rating_count]]</f>
        <v>565945590</v>
      </c>
      <c r="W597" t="e" cm="1">
        <f t="array" ref="W597">IF(Table1[[#This Row],[actual_price]]&lt;200,"#200",if)</f>
        <v>#NAME?</v>
      </c>
      <c r="X597" t="str">
        <f>IF(Table1[[#This Row],[rating_count]]&lt;1000,"yes","no")</f>
        <v>no</v>
      </c>
      <c r="Y597" s="7">
        <f>K598*Table1[[#This Row],[rating_count]]</f>
        <v>3516380231</v>
      </c>
    </row>
    <row r="598" spans="3:25" x14ac:dyDescent="0.25">
      <c r="C598" t="s">
        <v>3900</v>
      </c>
      <c r="D598" t="s">
        <v>11730</v>
      </c>
      <c r="E598" t="s">
        <v>17</v>
      </c>
      <c r="F598" s="8">
        <v>349</v>
      </c>
      <c r="G598" s="8" t="str">
        <f>IF(Table1[[#This Row],[actual_price]]&lt;200,"#200",IF(H597&lt;=500,"#200-#500","&gt;#500"))</f>
        <v>&gt;#500</v>
      </c>
      <c r="H598" s="8">
        <v>1499</v>
      </c>
      <c r="I598" s="1">
        <v>0.77</v>
      </c>
      <c r="J598">
        <v>4.3</v>
      </c>
      <c r="K598" s="3">
        <v>24791</v>
      </c>
      <c r="L598" t="s">
        <v>12456</v>
      </c>
      <c r="M598" t="s">
        <v>3902</v>
      </c>
      <c r="N598" t="s">
        <v>3903</v>
      </c>
      <c r="O598" t="s">
        <v>3904</v>
      </c>
      <c r="P598" t="s">
        <v>3905</v>
      </c>
      <c r="Q598" t="s">
        <v>3906</v>
      </c>
      <c r="R598" t="s">
        <v>3907</v>
      </c>
      <c r="S598" t="s">
        <v>3908</v>
      </c>
      <c r="T598" t="str">
        <f>IF(Table1[[#This Row],[discount_percentage]]&gt;=0.5,"yes","no")</f>
        <v>yes</v>
      </c>
      <c r="U598">
        <f>MROUND(Table1[[#This Row],[rating]],0.5)</f>
        <v>4.5</v>
      </c>
      <c r="V598" s="7">
        <f>Table1[[#This Row],[actual_price]]*Table1[[#This Row],[rating_count]]</f>
        <v>37161709</v>
      </c>
      <c r="W598" t="e" cm="1">
        <f t="array" ref="W598">IF(Table1[[#This Row],[actual_price]]&lt;200,"#200",if)</f>
        <v>#NAME?</v>
      </c>
      <c r="X598" t="str">
        <f>IF(Table1[[#This Row],[rating_count]]&lt;1000,"yes","no")</f>
        <v>no</v>
      </c>
      <c r="Y598" s="7">
        <f>K599*Table1[[#This Row],[rating_count]]</f>
        <v>539551324</v>
      </c>
    </row>
    <row r="599" spans="3:25" x14ac:dyDescent="0.25">
      <c r="C599" t="s">
        <v>3909</v>
      </c>
      <c r="D599" t="s">
        <v>11731</v>
      </c>
      <c r="E599" t="s">
        <v>17</v>
      </c>
      <c r="F599" s="8">
        <v>149</v>
      </c>
      <c r="G599" s="8" t="str">
        <f>IF(Table1[[#This Row],[actual_price]]&lt;200,"#200",IF(H598&lt;=500,"#200-#500","&gt;#500"))</f>
        <v>&gt;#500</v>
      </c>
      <c r="H599" s="8">
        <v>399</v>
      </c>
      <c r="I599" s="1">
        <v>0.63</v>
      </c>
      <c r="J599">
        <v>3.5</v>
      </c>
      <c r="K599" s="3">
        <v>21764</v>
      </c>
      <c r="L599" t="s">
        <v>3910</v>
      </c>
      <c r="M599" t="s">
        <v>3911</v>
      </c>
      <c r="N599" t="s">
        <v>3912</v>
      </c>
      <c r="O599" t="s">
        <v>3913</v>
      </c>
      <c r="P599" t="s">
        <v>3914</v>
      </c>
      <c r="Q599" t="s">
        <v>3915</v>
      </c>
      <c r="R599" t="s">
        <v>3916</v>
      </c>
      <c r="S599" t="s">
        <v>3917</v>
      </c>
      <c r="T599" t="str">
        <f>IF(Table1[[#This Row],[discount_percentage]]&gt;=0.5,"yes","no")</f>
        <v>yes</v>
      </c>
      <c r="U599">
        <f>MROUND(Table1[[#This Row],[rating]],0.5)</f>
        <v>3.5</v>
      </c>
      <c r="V599" s="7">
        <f>Table1[[#This Row],[actual_price]]*Table1[[#This Row],[rating_count]]</f>
        <v>8683836</v>
      </c>
      <c r="W599" t="e" cm="1">
        <f t="array" ref="W599">IF(Table1[[#This Row],[actual_price]]&lt;200,"#200",if)</f>
        <v>#NAME?</v>
      </c>
      <c r="X599" t="str">
        <f>IF(Table1[[#This Row],[rating_count]]&lt;1000,"yes","no")</f>
        <v>no</v>
      </c>
      <c r="Y599" s="7">
        <f>K600*Table1[[#This Row],[rating_count]]</f>
        <v>4191463468</v>
      </c>
    </row>
    <row r="600" spans="3:25" x14ac:dyDescent="0.25">
      <c r="C600" t="s">
        <v>2309</v>
      </c>
      <c r="D600" t="s">
        <v>11610</v>
      </c>
      <c r="E600" t="s">
        <v>17</v>
      </c>
      <c r="F600" s="8">
        <v>599</v>
      </c>
      <c r="G600" s="8" t="str">
        <f>IF(Table1[[#This Row],[actual_price]]&lt;200,"#200",IF(H599&lt;=500,"#200-#500","&gt;#500"))</f>
        <v>#200-#500</v>
      </c>
      <c r="H600" s="8">
        <v>999</v>
      </c>
      <c r="I600" s="1">
        <v>0.4</v>
      </c>
      <c r="J600">
        <v>4.0999999999999996</v>
      </c>
      <c r="K600" s="3">
        <v>192587</v>
      </c>
      <c r="L600" t="s">
        <v>12383</v>
      </c>
      <c r="M600" t="s">
        <v>2311</v>
      </c>
      <c r="N600" t="s">
        <v>2312</v>
      </c>
      <c r="O600" t="s">
        <v>2313</v>
      </c>
      <c r="P600" t="s">
        <v>2314</v>
      </c>
      <c r="Q600" t="s">
        <v>2315</v>
      </c>
      <c r="R600" t="s">
        <v>3918</v>
      </c>
      <c r="S600" t="s">
        <v>3919</v>
      </c>
      <c r="T600" t="str">
        <f>IF(Table1[[#This Row],[discount_percentage]]&gt;=0.5,"yes","no")</f>
        <v>no</v>
      </c>
      <c r="U600">
        <f>MROUND(Table1[[#This Row],[rating]],0.5)</f>
        <v>4</v>
      </c>
      <c r="V600" s="7">
        <f>Table1[[#This Row],[actual_price]]*Table1[[#This Row],[rating_count]]</f>
        <v>192394413</v>
      </c>
      <c r="W600" t="e" cm="1">
        <f t="array" ref="W600">IF(Table1[[#This Row],[actual_price]]&lt;200,"#200",if)</f>
        <v>#NAME?</v>
      </c>
      <c r="X600" t="str">
        <f>IF(Table1[[#This Row],[rating_count]]&lt;1000,"yes","no")</f>
        <v>no</v>
      </c>
      <c r="Y600" s="7">
        <f>K601*Table1[[#This Row],[rating_count]]</f>
        <v>20635889637</v>
      </c>
    </row>
    <row r="601" spans="3:25" x14ac:dyDescent="0.25">
      <c r="C601" t="s">
        <v>3920</v>
      </c>
      <c r="D601" t="s">
        <v>11732</v>
      </c>
      <c r="E601" t="s">
        <v>17</v>
      </c>
      <c r="F601" s="8">
        <v>1220</v>
      </c>
      <c r="G601" s="8" t="str">
        <f>IF(Table1[[#This Row],[actual_price]]&lt;200,"#200",IF(H600&lt;=500,"#200-#500","&gt;#500"))</f>
        <v>&gt;#500</v>
      </c>
      <c r="H601" s="8">
        <v>3990</v>
      </c>
      <c r="I601" s="1">
        <v>0.69</v>
      </c>
      <c r="J601">
        <v>4.0999999999999996</v>
      </c>
      <c r="K601" s="3">
        <v>107151</v>
      </c>
      <c r="L601" t="s">
        <v>3921</v>
      </c>
      <c r="M601" t="s">
        <v>3922</v>
      </c>
      <c r="N601" t="s">
        <v>3923</v>
      </c>
      <c r="O601" t="s">
        <v>3924</v>
      </c>
      <c r="P601" t="s">
        <v>3925</v>
      </c>
      <c r="Q601" t="s">
        <v>3926</v>
      </c>
      <c r="R601" t="s">
        <v>3927</v>
      </c>
      <c r="S601" t="s">
        <v>3928</v>
      </c>
      <c r="T601" t="str">
        <f>IF(Table1[[#This Row],[discount_percentage]]&gt;=0.5,"yes","no")</f>
        <v>yes</v>
      </c>
      <c r="U601">
        <f>MROUND(Table1[[#This Row],[rating]],0.5)</f>
        <v>4</v>
      </c>
      <c r="V601" s="7">
        <f>Table1[[#This Row],[actual_price]]*Table1[[#This Row],[rating_count]]</f>
        <v>427532490</v>
      </c>
      <c r="W601" t="e" cm="1">
        <f t="array" ref="W601">IF(Table1[[#This Row],[actual_price]]&lt;200,"#200",if)</f>
        <v>#NAME?</v>
      </c>
      <c r="X601" t="str">
        <f>IF(Table1[[#This Row],[rating_count]]&lt;1000,"yes","no")</f>
        <v>no</v>
      </c>
      <c r="Y601" s="7">
        <f>K602*Table1[[#This Row],[rating_count]]</f>
        <v>2335570347</v>
      </c>
    </row>
    <row r="602" spans="3:25" x14ac:dyDescent="0.25">
      <c r="C602" t="s">
        <v>2301</v>
      </c>
      <c r="D602" t="s">
        <v>11609</v>
      </c>
      <c r="E602" t="s">
        <v>17</v>
      </c>
      <c r="F602" s="8">
        <v>1499</v>
      </c>
      <c r="G602" s="8" t="str">
        <f>IF(Table1[[#This Row],[actual_price]]&lt;200,"#200",IF(H601&lt;=500,"#200-#500","&gt;#500"))</f>
        <v>&gt;#500</v>
      </c>
      <c r="H602" s="8">
        <v>6990</v>
      </c>
      <c r="I602" s="1">
        <v>0.79</v>
      </c>
      <c r="J602">
        <v>3.9</v>
      </c>
      <c r="K602" s="3">
        <v>21797</v>
      </c>
      <c r="L602" t="s">
        <v>2302</v>
      </c>
      <c r="M602" t="s">
        <v>3929</v>
      </c>
      <c r="N602" t="s">
        <v>3930</v>
      </c>
      <c r="O602" t="s">
        <v>3931</v>
      </c>
      <c r="P602" t="s">
        <v>3932</v>
      </c>
      <c r="Q602" t="s">
        <v>3933</v>
      </c>
      <c r="R602" t="s">
        <v>3934</v>
      </c>
      <c r="S602" t="s">
        <v>3935</v>
      </c>
      <c r="T602" t="str">
        <f>IF(Table1[[#This Row],[discount_percentage]]&gt;=0.5,"yes","no")</f>
        <v>yes</v>
      </c>
      <c r="U602">
        <f>MROUND(Table1[[#This Row],[rating]],0.5)</f>
        <v>4</v>
      </c>
      <c r="V602" s="7">
        <f>Table1[[#This Row],[actual_price]]*Table1[[#This Row],[rating_count]]</f>
        <v>152361030</v>
      </c>
      <c r="W602" t="e" cm="1">
        <f t="array" ref="W602">IF(Table1[[#This Row],[actual_price]]&lt;200,"#200",if)</f>
        <v>#NAME?</v>
      </c>
      <c r="X602" t="str">
        <f>IF(Table1[[#This Row],[rating_count]]&lt;1000,"yes","no")</f>
        <v>no</v>
      </c>
      <c r="Y602" s="7">
        <f>K603*Table1[[#This Row],[rating_count]]</f>
        <v>2027012015</v>
      </c>
    </row>
    <row r="603" spans="3:25" x14ac:dyDescent="0.25">
      <c r="C603" t="s">
        <v>3936</v>
      </c>
      <c r="D603" t="s">
        <v>11733</v>
      </c>
      <c r="E603" t="s">
        <v>17</v>
      </c>
      <c r="F603" s="8">
        <v>499</v>
      </c>
      <c r="G603" s="8" t="str">
        <f>IF(Table1[[#This Row],[actual_price]]&lt;200,"#200",IF(H602&lt;=500,"#200-#500","&gt;#500"))</f>
        <v>&gt;#500</v>
      </c>
      <c r="H603" s="8">
        <v>999</v>
      </c>
      <c r="I603" s="1">
        <v>0.5</v>
      </c>
      <c r="J603">
        <v>3.9</v>
      </c>
      <c r="K603" s="3">
        <v>92995</v>
      </c>
      <c r="L603" t="s">
        <v>12457</v>
      </c>
      <c r="M603" t="s">
        <v>3937</v>
      </c>
      <c r="N603" t="s">
        <v>3938</v>
      </c>
      <c r="O603" t="s">
        <v>3939</v>
      </c>
      <c r="P603" t="s">
        <v>3940</v>
      </c>
      <c r="Q603" t="s">
        <v>3941</v>
      </c>
      <c r="R603" t="s">
        <v>3942</v>
      </c>
      <c r="S603" t="s">
        <v>3943</v>
      </c>
      <c r="T603" t="str">
        <f>IF(Table1[[#This Row],[discount_percentage]]&gt;=0.5,"yes","no")</f>
        <v>yes</v>
      </c>
      <c r="U603">
        <f>MROUND(Table1[[#This Row],[rating]],0.5)</f>
        <v>4</v>
      </c>
      <c r="V603" s="7">
        <f>Table1[[#This Row],[actual_price]]*Table1[[#This Row],[rating_count]]</f>
        <v>92902005</v>
      </c>
      <c r="W603" t="e" cm="1">
        <f t="array" ref="W603">IF(Table1[[#This Row],[actual_price]]&lt;200,"#200",if)</f>
        <v>#NAME?</v>
      </c>
      <c r="X603" t="str">
        <f>IF(Table1[[#This Row],[rating_count]]&lt;1000,"yes","no")</f>
        <v>no</v>
      </c>
      <c r="Y603" s="7">
        <f>K604*Table1[[#This Row],[rating_count]]</f>
        <v>813799245</v>
      </c>
    </row>
    <row r="604" spans="3:25" x14ac:dyDescent="0.25">
      <c r="C604" t="s">
        <v>3944</v>
      </c>
      <c r="D604" t="s">
        <v>11734</v>
      </c>
      <c r="E604" t="s">
        <v>17</v>
      </c>
      <c r="F604" s="8">
        <v>99</v>
      </c>
      <c r="G604" s="8" t="str">
        <f>IF(Table1[[#This Row],[actual_price]]&lt;200,"#200",IF(H603&lt;=500,"#200-#500","&gt;#500"))</f>
        <v>&gt;#500</v>
      </c>
      <c r="H604" s="8">
        <v>999</v>
      </c>
      <c r="I604" s="1">
        <v>0.9</v>
      </c>
      <c r="J604">
        <v>4.0999999999999996</v>
      </c>
      <c r="K604" s="3">
        <v>8751</v>
      </c>
      <c r="L604" t="s">
        <v>3647</v>
      </c>
      <c r="M604" t="s">
        <v>3945</v>
      </c>
      <c r="N604" t="s">
        <v>3946</v>
      </c>
      <c r="O604" t="s">
        <v>3947</v>
      </c>
      <c r="P604" t="s">
        <v>3948</v>
      </c>
      <c r="Q604" t="s">
        <v>3949</v>
      </c>
      <c r="R604" t="s">
        <v>3950</v>
      </c>
      <c r="S604" t="s">
        <v>3951</v>
      </c>
      <c r="T604" t="str">
        <f>IF(Table1[[#This Row],[discount_percentage]]&gt;=0.5,"yes","no")</f>
        <v>yes</v>
      </c>
      <c r="U604">
        <f>MROUND(Table1[[#This Row],[rating]],0.5)</f>
        <v>4</v>
      </c>
      <c r="V604" s="7">
        <f>Table1[[#This Row],[actual_price]]*Table1[[#This Row],[rating_count]]</f>
        <v>8742249</v>
      </c>
      <c r="W604" t="e" cm="1">
        <f t="array" ref="W604">IF(Table1[[#This Row],[actual_price]]&lt;200,"#200",if)</f>
        <v>#NAME?</v>
      </c>
      <c r="X604" t="str">
        <f>IF(Table1[[#This Row],[rating_count]]&lt;1000,"yes","no")</f>
        <v>no</v>
      </c>
      <c r="Y604" s="7">
        <f>K605*Table1[[#This Row],[rating_count]]</f>
        <v>124990533</v>
      </c>
    </row>
    <row r="605" spans="3:25" x14ac:dyDescent="0.25">
      <c r="C605" t="s">
        <v>2341</v>
      </c>
      <c r="D605" t="s">
        <v>11613</v>
      </c>
      <c r="E605" t="s">
        <v>17</v>
      </c>
      <c r="F605" s="8">
        <v>349</v>
      </c>
      <c r="G605" s="8" t="str">
        <f>IF(Table1[[#This Row],[actual_price]]&lt;200,"#200",IF(H604&lt;=500,"#200-#500","&gt;#500"))</f>
        <v>&gt;#500</v>
      </c>
      <c r="H605" s="8">
        <v>1299</v>
      </c>
      <c r="I605" s="1">
        <v>0.73</v>
      </c>
      <c r="J605">
        <v>4</v>
      </c>
      <c r="K605" s="3">
        <v>14283</v>
      </c>
      <c r="L605" t="s">
        <v>12386</v>
      </c>
      <c r="M605" t="s">
        <v>2343</v>
      </c>
      <c r="N605" t="s">
        <v>2344</v>
      </c>
      <c r="O605" t="s">
        <v>2345</v>
      </c>
      <c r="P605" t="s">
        <v>2346</v>
      </c>
      <c r="Q605" t="s">
        <v>2347</v>
      </c>
      <c r="R605" t="s">
        <v>3952</v>
      </c>
      <c r="S605" t="s">
        <v>3953</v>
      </c>
      <c r="T605" t="str">
        <f>IF(Table1[[#This Row],[discount_percentage]]&gt;=0.5,"yes","no")</f>
        <v>yes</v>
      </c>
      <c r="U605">
        <f>MROUND(Table1[[#This Row],[rating]],0.5)</f>
        <v>4</v>
      </c>
      <c r="V605" s="7">
        <f>Table1[[#This Row],[actual_price]]*Table1[[#This Row],[rating_count]]</f>
        <v>18553617</v>
      </c>
      <c r="W605" t="e" cm="1">
        <f t="array" ref="W605">IF(Table1[[#This Row],[actual_price]]&lt;200,"#200",if)</f>
        <v>#NAME?</v>
      </c>
      <c r="X605" t="str">
        <f>IF(Table1[[#This Row],[rating_count]]&lt;1000,"yes","no")</f>
        <v>no</v>
      </c>
      <c r="Y605" s="7">
        <f>K606*Table1[[#This Row],[rating_count]]</f>
        <v>918011259</v>
      </c>
    </row>
    <row r="606" spans="3:25" x14ac:dyDescent="0.25">
      <c r="C606" t="s">
        <v>3954</v>
      </c>
      <c r="D606" t="s">
        <v>3955</v>
      </c>
      <c r="E606" t="s">
        <v>17</v>
      </c>
      <c r="F606" s="8">
        <v>475</v>
      </c>
      <c r="G606" s="8" t="str">
        <f>IF(Table1[[#This Row],[actual_price]]&lt;200,"#200",IF(H605&lt;=500,"#200-#500","&gt;#500"))</f>
        <v>&gt;#500</v>
      </c>
      <c r="H606" s="8">
        <v>1500</v>
      </c>
      <c r="I606" s="1">
        <v>0.68</v>
      </c>
      <c r="J606">
        <v>4.2</v>
      </c>
      <c r="K606" s="3">
        <v>64273</v>
      </c>
      <c r="L606" t="s">
        <v>12458</v>
      </c>
      <c r="M606" t="s">
        <v>3956</v>
      </c>
      <c r="N606" t="s">
        <v>3957</v>
      </c>
      <c r="O606" t="s">
        <v>3958</v>
      </c>
      <c r="P606" t="s">
        <v>3959</v>
      </c>
      <c r="Q606" t="s">
        <v>3960</v>
      </c>
      <c r="R606" t="s">
        <v>3961</v>
      </c>
      <c r="S606" t="s">
        <v>3962</v>
      </c>
      <c r="T606" t="str">
        <f>IF(Table1[[#This Row],[discount_percentage]]&gt;=0.5,"yes","no")</f>
        <v>yes</v>
      </c>
      <c r="U606">
        <f>MROUND(Table1[[#This Row],[rating]],0.5)</f>
        <v>4</v>
      </c>
      <c r="V606" s="7">
        <f>Table1[[#This Row],[actual_price]]*Table1[[#This Row],[rating_count]]</f>
        <v>96409500</v>
      </c>
      <c r="W606" t="e" cm="1">
        <f t="array" ref="W606">IF(Table1[[#This Row],[actual_price]]&lt;200,"#200",if)</f>
        <v>#NAME?</v>
      </c>
      <c r="X606" t="str">
        <f>IF(Table1[[#This Row],[rating_count]]&lt;1000,"yes","no")</f>
        <v>no</v>
      </c>
      <c r="Y606" s="7">
        <f>K607*Table1[[#This Row],[rating_count]]</f>
        <v>3490987995</v>
      </c>
    </row>
    <row r="607" spans="3:25" x14ac:dyDescent="0.25">
      <c r="C607" t="s">
        <v>3963</v>
      </c>
      <c r="D607" t="s">
        <v>11735</v>
      </c>
      <c r="E607" t="s">
        <v>17</v>
      </c>
      <c r="F607" s="8">
        <v>269</v>
      </c>
      <c r="G607" s="8" t="str">
        <f>IF(Table1[[#This Row],[actual_price]]&lt;200,"#200",IF(H606&lt;=500,"#200-#500","&gt;#500"))</f>
        <v>&gt;#500</v>
      </c>
      <c r="H607" s="8">
        <v>649</v>
      </c>
      <c r="I607" s="1">
        <v>0.59</v>
      </c>
      <c r="J607">
        <v>4.3</v>
      </c>
      <c r="K607" s="3">
        <v>54315</v>
      </c>
      <c r="L607" t="s">
        <v>3964</v>
      </c>
      <c r="M607" t="s">
        <v>3965</v>
      </c>
      <c r="N607" t="s">
        <v>3966</v>
      </c>
      <c r="O607" t="s">
        <v>3967</v>
      </c>
      <c r="P607" t="s">
        <v>3968</v>
      </c>
      <c r="Q607" t="s">
        <v>3969</v>
      </c>
      <c r="R607" t="s">
        <v>3970</v>
      </c>
      <c r="S607" t="s">
        <v>3971</v>
      </c>
      <c r="T607" t="str">
        <f>IF(Table1[[#This Row],[discount_percentage]]&gt;=0.5,"yes","no")</f>
        <v>yes</v>
      </c>
      <c r="U607">
        <f>MROUND(Table1[[#This Row],[rating]],0.5)</f>
        <v>4.5</v>
      </c>
      <c r="V607" s="7">
        <f>Table1[[#This Row],[actual_price]]*Table1[[#This Row],[rating_count]]</f>
        <v>35250435</v>
      </c>
      <c r="W607" t="e" cm="1">
        <f t="array" ref="W607">IF(Table1[[#This Row],[actual_price]]&lt;200,"#200",if)</f>
        <v>#NAME?</v>
      </c>
      <c r="X607" t="str">
        <f>IF(Table1[[#This Row],[rating_count]]&lt;1000,"yes","no")</f>
        <v>no</v>
      </c>
      <c r="Y607" s="7">
        <f>K608*Table1[[#This Row],[rating_count]]</f>
        <v>86741055</v>
      </c>
    </row>
    <row r="608" spans="3:25" x14ac:dyDescent="0.25">
      <c r="C608" t="s">
        <v>3972</v>
      </c>
      <c r="D608" t="s">
        <v>11736</v>
      </c>
      <c r="E608" t="s">
        <v>17</v>
      </c>
      <c r="F608" s="8">
        <v>299</v>
      </c>
      <c r="G608" s="8" t="str">
        <f>IF(Table1[[#This Row],[actual_price]]&lt;200,"#200",IF(H607&lt;=500,"#200-#500","&gt;#500"))</f>
        <v>&gt;#500</v>
      </c>
      <c r="H608" s="8">
        <v>599</v>
      </c>
      <c r="I608" s="1">
        <v>0.5</v>
      </c>
      <c r="J608">
        <v>4.0999999999999996</v>
      </c>
      <c r="K608" s="3">
        <v>1597</v>
      </c>
      <c r="L608" t="s">
        <v>3973</v>
      </c>
      <c r="M608" t="s">
        <v>3974</v>
      </c>
      <c r="N608" t="s">
        <v>3975</v>
      </c>
      <c r="O608" t="s">
        <v>3976</v>
      </c>
      <c r="P608" t="s">
        <v>3977</v>
      </c>
      <c r="Q608" t="s">
        <v>3978</v>
      </c>
      <c r="R608" t="s">
        <v>3979</v>
      </c>
      <c r="S608" t="s">
        <v>3980</v>
      </c>
      <c r="T608" t="str">
        <f>IF(Table1[[#This Row],[discount_percentage]]&gt;=0.5,"yes","no")</f>
        <v>yes</v>
      </c>
      <c r="U608">
        <f>MROUND(Table1[[#This Row],[rating]],0.5)</f>
        <v>4</v>
      </c>
      <c r="V608" s="7">
        <f>Table1[[#This Row],[actual_price]]*Table1[[#This Row],[rating_count]]</f>
        <v>956603</v>
      </c>
      <c r="W608" t="e" cm="1">
        <f t="array" ref="W608">IF(Table1[[#This Row],[actual_price]]&lt;200,"#200",if)</f>
        <v>#NAME?</v>
      </c>
      <c r="X608" t="str">
        <f>IF(Table1[[#This Row],[rating_count]]&lt;1000,"yes","no")</f>
        <v>no</v>
      </c>
      <c r="Y608" s="7">
        <f>K609*Table1[[#This Row],[rating_count]]</f>
        <v>48315638</v>
      </c>
    </row>
    <row r="609" spans="3:25" x14ac:dyDescent="0.25">
      <c r="C609" t="s">
        <v>2393</v>
      </c>
      <c r="D609" t="s">
        <v>11617</v>
      </c>
      <c r="E609" t="s">
        <v>17</v>
      </c>
      <c r="F609" s="8">
        <v>1599</v>
      </c>
      <c r="G609" s="8" t="str">
        <f>IF(Table1[[#This Row],[actual_price]]&lt;200,"#200",IF(H608&lt;=500,"#200-#500","&gt;#500"))</f>
        <v>&gt;#500</v>
      </c>
      <c r="H609" s="8">
        <v>3999</v>
      </c>
      <c r="I609" s="1">
        <v>0.6</v>
      </c>
      <c r="J609">
        <v>4</v>
      </c>
      <c r="K609" s="3">
        <v>30254</v>
      </c>
      <c r="L609" t="s">
        <v>2394</v>
      </c>
      <c r="M609" t="s">
        <v>3744</v>
      </c>
      <c r="N609" t="s">
        <v>3745</v>
      </c>
      <c r="O609" t="s">
        <v>3746</v>
      </c>
      <c r="P609" t="s">
        <v>3747</v>
      </c>
      <c r="Q609" t="s">
        <v>3748</v>
      </c>
      <c r="R609" t="s">
        <v>3981</v>
      </c>
      <c r="S609" t="s">
        <v>3982</v>
      </c>
      <c r="T609" t="str">
        <f>IF(Table1[[#This Row],[discount_percentage]]&gt;=0.5,"yes","no")</f>
        <v>yes</v>
      </c>
      <c r="U609">
        <f>MROUND(Table1[[#This Row],[rating]],0.5)</f>
        <v>4</v>
      </c>
      <c r="V609" s="7">
        <f>Table1[[#This Row],[actual_price]]*Table1[[#This Row],[rating_count]]</f>
        <v>120985746</v>
      </c>
      <c r="W609" t="e" cm="1">
        <f t="array" ref="W609">IF(Table1[[#This Row],[actual_price]]&lt;200,"#200",if)</f>
        <v>#NAME?</v>
      </c>
      <c r="X609" t="str">
        <f>IF(Table1[[#This Row],[rating_count]]&lt;1000,"yes","no")</f>
        <v>no</v>
      </c>
      <c r="Y609" s="7">
        <f>K610*Table1[[#This Row],[rating_count]]</f>
        <v>684890052</v>
      </c>
    </row>
    <row r="610" spans="3:25" x14ac:dyDescent="0.25">
      <c r="C610" t="s">
        <v>2401</v>
      </c>
      <c r="D610" t="s">
        <v>2402</v>
      </c>
      <c r="E610" t="s">
        <v>17</v>
      </c>
      <c r="F610" s="8">
        <v>1499</v>
      </c>
      <c r="G610" s="8" t="str">
        <f>IF(Table1[[#This Row],[actual_price]]&lt;200,"#200",IF(H609&lt;=500,"#200-#500","&gt;#500"))</f>
        <v>&gt;#500</v>
      </c>
      <c r="H610" s="8">
        <v>7999</v>
      </c>
      <c r="I610" s="1">
        <v>0.81</v>
      </c>
      <c r="J610">
        <v>4.2</v>
      </c>
      <c r="K610" s="3">
        <v>22638</v>
      </c>
      <c r="L610" t="s">
        <v>12388</v>
      </c>
      <c r="M610" t="s">
        <v>2403</v>
      </c>
      <c r="N610" t="s">
        <v>2404</v>
      </c>
      <c r="O610" t="s">
        <v>2405</v>
      </c>
      <c r="P610" t="s">
        <v>2406</v>
      </c>
      <c r="Q610" t="s">
        <v>2407</v>
      </c>
      <c r="R610" t="s">
        <v>3983</v>
      </c>
      <c r="S610" t="s">
        <v>3984</v>
      </c>
      <c r="T610" t="str">
        <f>IF(Table1[[#This Row],[discount_percentage]]&gt;=0.5,"yes","no")</f>
        <v>yes</v>
      </c>
      <c r="U610">
        <f>MROUND(Table1[[#This Row],[rating]],0.5)</f>
        <v>4</v>
      </c>
      <c r="V610" s="7">
        <f>Table1[[#This Row],[actual_price]]*Table1[[#This Row],[rating_count]]</f>
        <v>181081362</v>
      </c>
      <c r="W610" t="e" cm="1">
        <f t="array" ref="W610">IF(Table1[[#This Row],[actual_price]]&lt;200,"#200",if)</f>
        <v>#NAME?</v>
      </c>
      <c r="X610" t="str">
        <f>IF(Table1[[#This Row],[rating_count]]&lt;1000,"yes","no")</f>
        <v>no</v>
      </c>
      <c r="Y610" s="7">
        <f>K611*Table1[[#This Row],[rating_count]]</f>
        <v>1743737226</v>
      </c>
    </row>
    <row r="611" spans="3:25" x14ac:dyDescent="0.25">
      <c r="C611" t="s">
        <v>3985</v>
      </c>
      <c r="D611" t="s">
        <v>11737</v>
      </c>
      <c r="E611" t="s">
        <v>17</v>
      </c>
      <c r="F611" s="8">
        <v>329</v>
      </c>
      <c r="G611" s="8" t="str">
        <f>IF(Table1[[#This Row],[actual_price]]&lt;200,"#200",IF(H610&lt;=500,"#200-#500","&gt;#500"))</f>
        <v>&gt;#500</v>
      </c>
      <c r="H611" s="8">
        <v>999</v>
      </c>
      <c r="I611" s="1">
        <v>0.67</v>
      </c>
      <c r="J611">
        <v>3.9</v>
      </c>
      <c r="K611" s="3">
        <v>77027</v>
      </c>
      <c r="L611" t="s">
        <v>12459</v>
      </c>
      <c r="M611" t="s">
        <v>3986</v>
      </c>
      <c r="N611" t="s">
        <v>3987</v>
      </c>
      <c r="O611" t="s">
        <v>3988</v>
      </c>
      <c r="P611" t="s">
        <v>3989</v>
      </c>
      <c r="Q611" t="s">
        <v>3990</v>
      </c>
      <c r="R611" t="s">
        <v>3991</v>
      </c>
      <c r="S611" t="s">
        <v>3992</v>
      </c>
      <c r="T611" t="str">
        <f>IF(Table1[[#This Row],[discount_percentage]]&gt;=0.5,"yes","no")</f>
        <v>yes</v>
      </c>
      <c r="U611">
        <f>MROUND(Table1[[#This Row],[rating]],0.5)</f>
        <v>4</v>
      </c>
      <c r="V611" s="7">
        <f>Table1[[#This Row],[actual_price]]*Table1[[#This Row],[rating_count]]</f>
        <v>76949973</v>
      </c>
      <c r="W611" t="e" cm="1">
        <f t="array" ref="W611">IF(Table1[[#This Row],[actual_price]]&lt;200,"#200",if)</f>
        <v>#NAME?</v>
      </c>
      <c r="X611" t="str">
        <f>IF(Table1[[#This Row],[rating_count]]&lt;1000,"yes","no")</f>
        <v>no</v>
      </c>
      <c r="Y611" s="7">
        <f>K612*Table1[[#This Row],[rating_count]]</f>
        <v>2220611383</v>
      </c>
    </row>
    <row r="612" spans="3:25" x14ac:dyDescent="0.25">
      <c r="C612" t="s">
        <v>3993</v>
      </c>
      <c r="D612" t="s">
        <v>3994</v>
      </c>
      <c r="E612" t="s">
        <v>17</v>
      </c>
      <c r="F612" s="8">
        <v>549</v>
      </c>
      <c r="G612" s="8" t="str">
        <f>IF(Table1[[#This Row],[actual_price]]&lt;200,"#200",IF(H611&lt;=500,"#200-#500","&gt;#500"))</f>
        <v>&gt;#500</v>
      </c>
      <c r="H612" s="8">
        <v>1799</v>
      </c>
      <c r="I612" s="1">
        <v>0.69</v>
      </c>
      <c r="J612">
        <v>4.3</v>
      </c>
      <c r="K612" s="3">
        <v>28829</v>
      </c>
      <c r="L612" t="s">
        <v>3996</v>
      </c>
      <c r="M612" t="s">
        <v>3997</v>
      </c>
      <c r="N612" t="s">
        <v>3998</v>
      </c>
      <c r="O612" t="s">
        <v>3999</v>
      </c>
      <c r="P612" t="s">
        <v>4000</v>
      </c>
      <c r="Q612" t="s">
        <v>4001</v>
      </c>
      <c r="R612" t="s">
        <v>4002</v>
      </c>
      <c r="S612" t="s">
        <v>4003</v>
      </c>
      <c r="T612" t="str">
        <f>IF(Table1[[#This Row],[discount_percentage]]&gt;=0.5,"yes","no")</f>
        <v>yes</v>
      </c>
      <c r="U612">
        <f>MROUND(Table1[[#This Row],[rating]],0.5)</f>
        <v>4.5</v>
      </c>
      <c r="V612" s="7">
        <f>Table1[[#This Row],[actual_price]]*Table1[[#This Row],[rating_count]]</f>
        <v>51863371</v>
      </c>
      <c r="W612" t="e" cm="1">
        <f t="array" ref="W612">IF(Table1[[#This Row],[actual_price]]&lt;200,"#200",if)</f>
        <v>#NAME?</v>
      </c>
      <c r="X612" t="str">
        <f>IF(Table1[[#This Row],[rating_count]]&lt;1000,"yes","no")</f>
        <v>no</v>
      </c>
      <c r="Y612" s="7">
        <f>K613*Table1[[#This Row],[rating_count]]</f>
        <v>849821262</v>
      </c>
    </row>
    <row r="613" spans="3:25" x14ac:dyDescent="0.25">
      <c r="C613" t="s">
        <v>2430</v>
      </c>
      <c r="D613" t="s">
        <v>2431</v>
      </c>
      <c r="E613" t="s">
        <v>17</v>
      </c>
      <c r="F613" s="8">
        <v>2199</v>
      </c>
      <c r="G613" s="8" t="str">
        <f>IF(Table1[[#This Row],[actual_price]]&lt;200,"#200",IF(H612&lt;=500,"#200-#500","&gt;#500"))</f>
        <v>&gt;#500</v>
      </c>
      <c r="H613" s="8">
        <v>9999</v>
      </c>
      <c r="I613" s="1">
        <v>0.78</v>
      </c>
      <c r="J613">
        <v>4.2</v>
      </c>
      <c r="K613" s="3">
        <v>29478</v>
      </c>
      <c r="L613" t="s">
        <v>2432</v>
      </c>
      <c r="M613" t="s">
        <v>4004</v>
      </c>
      <c r="N613" t="s">
        <v>4005</v>
      </c>
      <c r="O613" t="s">
        <v>4006</v>
      </c>
      <c r="P613" t="s">
        <v>4007</v>
      </c>
      <c r="Q613" t="s">
        <v>4008</v>
      </c>
      <c r="R613" t="s">
        <v>4009</v>
      </c>
      <c r="S613" t="s">
        <v>4010</v>
      </c>
      <c r="T613" t="str">
        <f>IF(Table1[[#This Row],[discount_percentage]]&gt;=0.5,"yes","no")</f>
        <v>yes</v>
      </c>
      <c r="U613">
        <f>MROUND(Table1[[#This Row],[rating]],0.5)</f>
        <v>4</v>
      </c>
      <c r="V613" s="7">
        <f>Table1[[#This Row],[actual_price]]*Table1[[#This Row],[rating_count]]</f>
        <v>294750522</v>
      </c>
      <c r="W613" t="e" cm="1">
        <f t="array" ref="W613">IF(Table1[[#This Row],[actual_price]]&lt;200,"#200",if)</f>
        <v>#NAME?</v>
      </c>
      <c r="X613" t="str">
        <f>IF(Table1[[#This Row],[rating_count]]&lt;1000,"yes","no")</f>
        <v>no</v>
      </c>
      <c r="Y613" s="7">
        <f>K614*Table1[[#This Row],[rating_count]]</f>
        <v>977962128</v>
      </c>
    </row>
    <row r="614" spans="3:25" x14ac:dyDescent="0.25">
      <c r="C614" t="s">
        <v>4011</v>
      </c>
      <c r="D614" t="s">
        <v>4012</v>
      </c>
      <c r="E614" t="s">
        <v>17</v>
      </c>
      <c r="F614" s="8">
        <v>299</v>
      </c>
      <c r="G614" s="8" t="str">
        <f>IF(Table1[[#This Row],[actual_price]]&lt;200,"#200",IF(H613&lt;=500,"#200-#500","&gt;#500"))</f>
        <v>&gt;#500</v>
      </c>
      <c r="H614" s="8">
        <v>650</v>
      </c>
      <c r="I614" s="1">
        <v>0.54</v>
      </c>
      <c r="J614">
        <v>4.5</v>
      </c>
      <c r="K614" s="3">
        <v>33176</v>
      </c>
      <c r="L614" t="s">
        <v>4013</v>
      </c>
      <c r="M614" t="s">
        <v>4014</v>
      </c>
      <c r="N614" t="s">
        <v>4015</v>
      </c>
      <c r="O614" t="s">
        <v>4016</v>
      </c>
      <c r="P614" t="s">
        <v>4017</v>
      </c>
      <c r="Q614" t="s">
        <v>4018</v>
      </c>
      <c r="R614" t="s">
        <v>4019</v>
      </c>
      <c r="S614" t="s">
        <v>4020</v>
      </c>
      <c r="T614" t="str">
        <f>IF(Table1[[#This Row],[discount_percentage]]&gt;=0.5,"yes","no")</f>
        <v>yes</v>
      </c>
      <c r="U614">
        <f>MROUND(Table1[[#This Row],[rating]],0.5)</f>
        <v>4.5</v>
      </c>
      <c r="V614" s="7">
        <f>Table1[[#This Row],[actual_price]]*Table1[[#This Row],[rating_count]]</f>
        <v>21564400</v>
      </c>
      <c r="W614" t="e" cm="1">
        <f t="array" ref="W614">IF(Table1[[#This Row],[actual_price]]&lt;200,"#200",if)</f>
        <v>#NAME?</v>
      </c>
      <c r="X614" t="str">
        <f>IF(Table1[[#This Row],[rating_count]]&lt;1000,"yes","no")</f>
        <v>no</v>
      </c>
      <c r="Y614" s="7">
        <f>K615*Table1[[#This Row],[rating_count]]</f>
        <v>2277996864</v>
      </c>
    </row>
    <row r="615" spans="3:25" x14ac:dyDescent="0.25">
      <c r="C615" t="s">
        <v>4021</v>
      </c>
      <c r="D615" t="s">
        <v>11738</v>
      </c>
      <c r="E615" t="s">
        <v>17</v>
      </c>
      <c r="F615" s="8">
        <v>798</v>
      </c>
      <c r="G615" s="8" t="str">
        <f>IF(Table1[[#This Row],[actual_price]]&lt;200,"#200",IF(H614&lt;=500,"#200-#500","&gt;#500"))</f>
        <v>&gt;#500</v>
      </c>
      <c r="H615" s="8">
        <v>1995</v>
      </c>
      <c r="I615" s="1">
        <v>0.6</v>
      </c>
      <c r="J615">
        <v>4</v>
      </c>
      <c r="K615" s="3">
        <v>68664</v>
      </c>
      <c r="L615" t="s">
        <v>4023</v>
      </c>
      <c r="M615" t="s">
        <v>4024</v>
      </c>
      <c r="N615" t="s">
        <v>4025</v>
      </c>
      <c r="O615" t="s">
        <v>4026</v>
      </c>
      <c r="P615" t="s">
        <v>4027</v>
      </c>
      <c r="Q615" t="s">
        <v>4028</v>
      </c>
      <c r="R615" t="s">
        <v>4029</v>
      </c>
      <c r="S615" t="s">
        <v>4030</v>
      </c>
      <c r="T615" t="str">
        <f>IF(Table1[[#This Row],[discount_percentage]]&gt;=0.5,"yes","no")</f>
        <v>yes</v>
      </c>
      <c r="U615">
        <f>MROUND(Table1[[#This Row],[rating]],0.5)</f>
        <v>4</v>
      </c>
      <c r="V615" s="7">
        <f>Table1[[#This Row],[actual_price]]*Table1[[#This Row],[rating_count]]</f>
        <v>136984680</v>
      </c>
      <c r="W615" t="e" cm="1">
        <f t="array" ref="W615">IF(Table1[[#This Row],[actual_price]]&lt;200,"#200",if)</f>
        <v>#NAME?</v>
      </c>
      <c r="X615" t="str">
        <f>IF(Table1[[#This Row],[rating_count]]&lt;1000,"yes","no")</f>
        <v>no</v>
      </c>
      <c r="Y615" s="7">
        <f>K616*Table1[[#This Row],[rating_count]]</f>
        <v>1666406616</v>
      </c>
    </row>
    <row r="616" spans="3:25" x14ac:dyDescent="0.25">
      <c r="C616" t="s">
        <v>16</v>
      </c>
      <c r="D616" t="s">
        <v>11349</v>
      </c>
      <c r="E616" t="s">
        <v>17</v>
      </c>
      <c r="F616" s="8">
        <v>399</v>
      </c>
      <c r="G616" s="8" t="str">
        <f>IF(Table1[[#This Row],[actual_price]]&lt;200,"#200",IF(H615&lt;=500,"#200-#500","&gt;#500"))</f>
        <v>&gt;#500</v>
      </c>
      <c r="H616" s="8">
        <v>1099</v>
      </c>
      <c r="I616" s="1">
        <v>0.64</v>
      </c>
      <c r="J616">
        <v>4.2</v>
      </c>
      <c r="K616" s="3">
        <v>24269</v>
      </c>
      <c r="L616" t="s">
        <v>18</v>
      </c>
      <c r="M616" t="s">
        <v>19</v>
      </c>
      <c r="N616" t="s">
        <v>20</v>
      </c>
      <c r="O616" t="s">
        <v>21</v>
      </c>
      <c r="P616" t="s">
        <v>22</v>
      </c>
      <c r="Q616" t="s">
        <v>605</v>
      </c>
      <c r="R616" t="s">
        <v>4031</v>
      </c>
      <c r="S616" t="s">
        <v>4032</v>
      </c>
      <c r="T616" t="str">
        <f>IF(Table1[[#This Row],[discount_percentage]]&gt;=0.5,"yes","no")</f>
        <v>yes</v>
      </c>
      <c r="U616">
        <f>MROUND(Table1[[#This Row],[rating]],0.5)</f>
        <v>4</v>
      </c>
      <c r="V616" s="7">
        <f>Table1[[#This Row],[actual_price]]*Table1[[#This Row],[rating_count]]</f>
        <v>26671631</v>
      </c>
      <c r="W616" t="e" cm="1">
        <f t="array" ref="W616">IF(Table1[[#This Row],[actual_price]]&lt;200,"#200",if)</f>
        <v>#NAME?</v>
      </c>
      <c r="X616" t="str">
        <f>IF(Table1[[#This Row],[rating_count]]&lt;1000,"yes","no")</f>
        <v>no</v>
      </c>
      <c r="Y616" s="7">
        <f>K617*Table1[[#This Row],[rating_count]]</f>
        <v>680260070</v>
      </c>
    </row>
    <row r="617" spans="3:25" x14ac:dyDescent="0.25">
      <c r="C617" t="s">
        <v>4033</v>
      </c>
      <c r="D617" t="s">
        <v>4034</v>
      </c>
      <c r="E617" t="s">
        <v>17</v>
      </c>
      <c r="F617" s="8">
        <v>266</v>
      </c>
      <c r="G617" s="8" t="str">
        <f>IF(Table1[[#This Row],[actual_price]]&lt;200,"#200",IF(H616&lt;=500,"#200-#500","&gt;#500"))</f>
        <v>&gt;#500</v>
      </c>
      <c r="H617" s="8">
        <v>315</v>
      </c>
      <c r="I617" s="1">
        <v>0.16</v>
      </c>
      <c r="J617">
        <v>4.5</v>
      </c>
      <c r="K617" s="3">
        <v>28030</v>
      </c>
      <c r="L617" t="s">
        <v>12460</v>
      </c>
      <c r="M617" t="s">
        <v>4036</v>
      </c>
      <c r="N617" t="s">
        <v>4037</v>
      </c>
      <c r="O617" t="s">
        <v>4038</v>
      </c>
      <c r="P617" t="s">
        <v>4039</v>
      </c>
      <c r="Q617" t="s">
        <v>4040</v>
      </c>
      <c r="R617" t="s">
        <v>4041</v>
      </c>
      <c r="S617" t="s">
        <v>4042</v>
      </c>
      <c r="T617" t="str">
        <f>IF(Table1[[#This Row],[discount_percentage]]&gt;=0.5,"yes","no")</f>
        <v>no</v>
      </c>
      <c r="U617">
        <f>MROUND(Table1[[#This Row],[rating]],0.5)</f>
        <v>4.5</v>
      </c>
      <c r="V617" s="7">
        <f>Table1[[#This Row],[actual_price]]*Table1[[#This Row],[rating_count]]</f>
        <v>8829450</v>
      </c>
      <c r="W617" t="e" cm="1">
        <f t="array" ref="W617">IF(Table1[[#This Row],[actual_price]]&lt;200,"#200",if)</f>
        <v>#NAME?</v>
      </c>
      <c r="X617" t="str">
        <f>IF(Table1[[#This Row],[rating_count]]&lt;1000,"yes","no")</f>
        <v>no</v>
      </c>
      <c r="Y617" s="7">
        <f>K618*Table1[[#This Row],[rating_count]]</f>
        <v>162349760</v>
      </c>
    </row>
    <row r="618" spans="3:25" x14ac:dyDescent="0.25">
      <c r="C618" t="s">
        <v>4043</v>
      </c>
      <c r="D618" t="s">
        <v>11739</v>
      </c>
      <c r="E618" t="s">
        <v>17</v>
      </c>
      <c r="F618" s="8">
        <v>50</v>
      </c>
      <c r="G618" s="8" t="str">
        <f>IF(Table1[[#This Row],[actual_price]]&lt;200,"#200",IF(H617&lt;=500,"#200-#500","&gt;#500"))</f>
        <v>#200</v>
      </c>
      <c r="H618" s="8">
        <v>50</v>
      </c>
      <c r="I618" s="1">
        <v>0</v>
      </c>
      <c r="J618">
        <v>4.3</v>
      </c>
      <c r="K618" s="3">
        <v>5792</v>
      </c>
      <c r="L618" t="s">
        <v>4045</v>
      </c>
      <c r="M618" t="s">
        <v>4046</v>
      </c>
      <c r="N618" t="s">
        <v>4047</v>
      </c>
      <c r="O618" t="s">
        <v>4048</v>
      </c>
      <c r="P618" t="s">
        <v>4049</v>
      </c>
      <c r="Q618" t="s">
        <v>4050</v>
      </c>
      <c r="R618" t="s">
        <v>4051</v>
      </c>
      <c r="S618" t="s">
        <v>4052</v>
      </c>
      <c r="T618" t="str">
        <f>IF(Table1[[#This Row],[discount_percentage]]&gt;=0.5,"yes","no")</f>
        <v>no</v>
      </c>
      <c r="U618">
        <f>MROUND(Table1[[#This Row],[rating]],0.5)</f>
        <v>4.5</v>
      </c>
      <c r="V618" s="7">
        <f>Table1[[#This Row],[actual_price]]*Table1[[#This Row],[rating_count]]</f>
        <v>289600</v>
      </c>
      <c r="W618" t="str" cm="1">
        <f t="array" ref="W618">IF(Table1[[#This Row],[actual_price]]&lt;200,"#200",if)</f>
        <v>#200</v>
      </c>
      <c r="X618" t="str">
        <f>IF(Table1[[#This Row],[rating_count]]&lt;1000,"yes","no")</f>
        <v>no</v>
      </c>
      <c r="Y618" s="7">
        <f>K619*Table1[[#This Row],[rating_count]]</f>
        <v>85594176</v>
      </c>
    </row>
    <row r="619" spans="3:25" x14ac:dyDescent="0.25">
      <c r="C619" t="s">
        <v>4053</v>
      </c>
      <c r="D619" t="s">
        <v>11740</v>
      </c>
      <c r="E619" t="s">
        <v>17</v>
      </c>
      <c r="F619" s="8">
        <v>130</v>
      </c>
      <c r="G619" s="8" t="str">
        <f>IF(Table1[[#This Row],[actual_price]]&lt;200,"#200",IF(H618&lt;=500,"#200-#500","&gt;#500"))</f>
        <v>#200</v>
      </c>
      <c r="H619" s="8">
        <v>165</v>
      </c>
      <c r="I619" s="1">
        <v>0.21</v>
      </c>
      <c r="J619">
        <v>3.9</v>
      </c>
      <c r="K619" s="3">
        <v>14778</v>
      </c>
      <c r="L619" t="s">
        <v>4055</v>
      </c>
      <c r="M619" t="s">
        <v>4056</v>
      </c>
      <c r="N619" t="s">
        <v>4057</v>
      </c>
      <c r="O619" t="s">
        <v>4058</v>
      </c>
      <c r="P619" t="s">
        <v>4059</v>
      </c>
      <c r="Q619" t="s">
        <v>4060</v>
      </c>
      <c r="R619" t="s">
        <v>4061</v>
      </c>
      <c r="S619" t="s">
        <v>4062</v>
      </c>
      <c r="T619" t="str">
        <f>IF(Table1[[#This Row],[discount_percentage]]&gt;=0.5,"yes","no")</f>
        <v>no</v>
      </c>
      <c r="U619">
        <f>MROUND(Table1[[#This Row],[rating]],0.5)</f>
        <v>4</v>
      </c>
      <c r="V619" s="7">
        <f>Table1[[#This Row],[actual_price]]*Table1[[#This Row],[rating_count]]</f>
        <v>2438370</v>
      </c>
      <c r="W619" t="str" cm="1">
        <f t="array" ref="W619">IF(Table1[[#This Row],[actual_price]]&lt;200,"#200",if)</f>
        <v>#200</v>
      </c>
      <c r="X619" t="str">
        <f>IF(Table1[[#This Row],[rating_count]]&lt;1000,"yes","no")</f>
        <v>no</v>
      </c>
      <c r="Y619" s="7">
        <f>K620*Table1[[#This Row],[rating_count]]</f>
        <v>1356177060</v>
      </c>
    </row>
    <row r="620" spans="3:25" x14ac:dyDescent="0.25">
      <c r="C620" t="s">
        <v>4063</v>
      </c>
      <c r="D620" t="s">
        <v>11741</v>
      </c>
      <c r="E620" t="s">
        <v>17</v>
      </c>
      <c r="F620" s="8">
        <v>449</v>
      </c>
      <c r="G620" s="8" t="str">
        <f>IF(Table1[[#This Row],[actual_price]]&lt;200,"#200",IF(H619&lt;=500,"#200-#500","&gt;#500"))</f>
        <v>#200-#500</v>
      </c>
      <c r="H620" s="8">
        <v>1290</v>
      </c>
      <c r="I620" s="1">
        <v>0.65</v>
      </c>
      <c r="J620">
        <v>4.0999999999999996</v>
      </c>
      <c r="K620" s="3">
        <v>91770</v>
      </c>
      <c r="L620" t="s">
        <v>4064</v>
      </c>
      <c r="M620" t="s">
        <v>4065</v>
      </c>
      <c r="N620" t="s">
        <v>4066</v>
      </c>
      <c r="O620" t="s">
        <v>4067</v>
      </c>
      <c r="P620" t="s">
        <v>4068</v>
      </c>
      <c r="Q620" t="s">
        <v>4069</v>
      </c>
      <c r="R620" t="s">
        <v>4070</v>
      </c>
      <c r="S620" t="s">
        <v>4071</v>
      </c>
      <c r="T620" t="str">
        <f>IF(Table1[[#This Row],[discount_percentage]]&gt;=0.5,"yes","no")</f>
        <v>yes</v>
      </c>
      <c r="U620">
        <f>MROUND(Table1[[#This Row],[rating]],0.5)</f>
        <v>4</v>
      </c>
      <c r="V620" s="7">
        <f>Table1[[#This Row],[actual_price]]*Table1[[#This Row],[rating_count]]</f>
        <v>118383300</v>
      </c>
      <c r="W620" t="e" cm="1">
        <f t="array" ref="W620">IF(Table1[[#This Row],[actual_price]]&lt;200,"#200",if)</f>
        <v>#NAME?</v>
      </c>
      <c r="X620" t="str">
        <f>IF(Table1[[#This Row],[rating_count]]&lt;1000,"yes","no")</f>
        <v>no</v>
      </c>
      <c r="Y620" s="7">
        <f>K621*Table1[[#This Row],[rating_count]]</f>
        <v>1574956740</v>
      </c>
    </row>
    <row r="621" spans="3:25" x14ac:dyDescent="0.25">
      <c r="C621" t="s">
        <v>2478</v>
      </c>
      <c r="D621" t="s">
        <v>2479</v>
      </c>
      <c r="E621" t="s">
        <v>17</v>
      </c>
      <c r="F621" s="8">
        <v>3999</v>
      </c>
      <c r="G621" s="8" t="str">
        <f>IF(Table1[[#This Row],[actual_price]]&lt;200,"#200",IF(H620&lt;=500,"#200-#500","&gt;#500"))</f>
        <v>&gt;#500</v>
      </c>
      <c r="H621" s="8">
        <v>16999</v>
      </c>
      <c r="I621" s="1">
        <v>0.76</v>
      </c>
      <c r="J621">
        <v>4.3</v>
      </c>
      <c r="K621" s="3">
        <v>17162</v>
      </c>
      <c r="L621" t="s">
        <v>2480</v>
      </c>
      <c r="M621" t="s">
        <v>2481</v>
      </c>
      <c r="N621" t="s">
        <v>2482</v>
      </c>
      <c r="O621" t="s">
        <v>2483</v>
      </c>
      <c r="P621" t="s">
        <v>2484</v>
      </c>
      <c r="Q621" t="s">
        <v>2485</v>
      </c>
      <c r="R621" t="s">
        <v>4072</v>
      </c>
      <c r="S621" t="s">
        <v>4073</v>
      </c>
      <c r="T621" t="str">
        <f>IF(Table1[[#This Row],[discount_percentage]]&gt;=0.5,"yes","no")</f>
        <v>yes</v>
      </c>
      <c r="U621">
        <f>MROUND(Table1[[#This Row],[rating]],0.5)</f>
        <v>4.5</v>
      </c>
      <c r="V621" s="7">
        <f>Table1[[#This Row],[actual_price]]*Table1[[#This Row],[rating_count]]</f>
        <v>291736838</v>
      </c>
      <c r="W621" t="e" cm="1">
        <f t="array" ref="W621">IF(Table1[[#This Row],[actual_price]]&lt;200,"#200",if)</f>
        <v>#NAME?</v>
      </c>
      <c r="X621" t="str">
        <f>IF(Table1[[#This Row],[rating_count]]&lt;1000,"yes","no")</f>
        <v>no</v>
      </c>
      <c r="Y621" s="7">
        <f>K622*Table1[[#This Row],[rating_count]]</f>
        <v>3535372</v>
      </c>
    </row>
    <row r="622" spans="3:25" x14ac:dyDescent="0.25">
      <c r="C622" t="s">
        <v>4074</v>
      </c>
      <c r="D622" t="s">
        <v>11742</v>
      </c>
      <c r="E622" t="s">
        <v>17</v>
      </c>
      <c r="F622" s="8">
        <v>399</v>
      </c>
      <c r="G622" s="8" t="str">
        <f>IF(Table1[[#This Row],[actual_price]]&lt;200,"#200",IF(H621&lt;=500,"#200-#500","&gt;#500"))</f>
        <v>&gt;#500</v>
      </c>
      <c r="H622" s="8">
        <v>1290</v>
      </c>
      <c r="I622" s="1">
        <v>0.69</v>
      </c>
      <c r="J622">
        <v>4.2</v>
      </c>
      <c r="K622" s="3">
        <v>206</v>
      </c>
      <c r="L622" t="s">
        <v>4075</v>
      </c>
      <c r="M622" t="s">
        <v>4076</v>
      </c>
      <c r="N622" t="s">
        <v>4077</v>
      </c>
      <c r="O622" t="s">
        <v>4078</v>
      </c>
      <c r="P622" t="s">
        <v>4079</v>
      </c>
      <c r="Q622" t="s">
        <v>4080</v>
      </c>
      <c r="R622" t="s">
        <v>4081</v>
      </c>
      <c r="S622" t="s">
        <v>4082</v>
      </c>
      <c r="T622" t="str">
        <f>IF(Table1[[#This Row],[discount_percentage]]&gt;=0.5,"yes","no")</f>
        <v>yes</v>
      </c>
      <c r="U622">
        <f>MROUND(Table1[[#This Row],[rating]],0.5)</f>
        <v>4</v>
      </c>
      <c r="V622" s="7">
        <f>Table1[[#This Row],[actual_price]]*Table1[[#This Row],[rating_count]]</f>
        <v>265740</v>
      </c>
      <c r="W622" t="e" cm="1">
        <f t="array" ref="W622">IF(Table1[[#This Row],[actual_price]]&lt;200,"#200",if)</f>
        <v>#NAME?</v>
      </c>
      <c r="X622" t="str">
        <f>IF(Table1[[#This Row],[rating_count]]&lt;1000,"yes","no")</f>
        <v>yes</v>
      </c>
      <c r="Y622" s="7">
        <f>K623*Table1[[#This Row],[rating_count]]</f>
        <v>6945702</v>
      </c>
    </row>
    <row r="623" spans="3:25" x14ac:dyDescent="0.25">
      <c r="C623" t="s">
        <v>4083</v>
      </c>
      <c r="D623" t="s">
        <v>4084</v>
      </c>
      <c r="E623" t="s">
        <v>17</v>
      </c>
      <c r="F623" s="8">
        <v>1399</v>
      </c>
      <c r="G623" s="8" t="str">
        <f>IF(Table1[[#This Row],[actual_price]]&lt;200,"#200",IF(H622&lt;=500,"#200-#500","&gt;#500"))</f>
        <v>&gt;#500</v>
      </c>
      <c r="H623" s="8">
        <v>2498</v>
      </c>
      <c r="I623" s="1">
        <v>0.44</v>
      </c>
      <c r="J623">
        <v>4.2</v>
      </c>
      <c r="K623" s="3">
        <v>33717</v>
      </c>
      <c r="L623" t="s">
        <v>12461</v>
      </c>
      <c r="M623" t="s">
        <v>4086</v>
      </c>
      <c r="N623" t="s">
        <v>4087</v>
      </c>
      <c r="O623" t="s">
        <v>4088</v>
      </c>
      <c r="P623" t="s">
        <v>4089</v>
      </c>
      <c r="Q623" t="s">
        <v>4090</v>
      </c>
      <c r="R623" t="s">
        <v>4091</v>
      </c>
      <c r="S623" t="s">
        <v>4092</v>
      </c>
      <c r="T623" t="str">
        <f>IF(Table1[[#This Row],[discount_percentage]]&gt;=0.5,"yes","no")</f>
        <v>no</v>
      </c>
      <c r="U623">
        <f>MROUND(Table1[[#This Row],[rating]],0.5)</f>
        <v>4</v>
      </c>
      <c r="V623" s="7">
        <f>Table1[[#This Row],[actual_price]]*Table1[[#This Row],[rating_count]]</f>
        <v>84225066</v>
      </c>
      <c r="W623" t="e" cm="1">
        <f t="array" ref="W623">IF(Table1[[#This Row],[actual_price]]&lt;200,"#200",if)</f>
        <v>#NAME?</v>
      </c>
      <c r="X623" t="str">
        <f>IF(Table1[[#This Row],[rating_count]]&lt;1000,"yes","no")</f>
        <v>no</v>
      </c>
      <c r="Y623" s="7">
        <f>K624*Table1[[#This Row],[rating_count]]</f>
        <v>1483345698</v>
      </c>
    </row>
    <row r="624" spans="3:25" x14ac:dyDescent="0.25">
      <c r="C624" t="s">
        <v>26</v>
      </c>
      <c r="D624" t="s">
        <v>11350</v>
      </c>
      <c r="E624" t="s">
        <v>17</v>
      </c>
      <c r="F624" s="8">
        <v>199</v>
      </c>
      <c r="G624" s="8" t="str">
        <f>IF(Table1[[#This Row],[actual_price]]&lt;200,"#200",IF(H623&lt;=500,"#200-#500","&gt;#500"))</f>
        <v>&gt;#500</v>
      </c>
      <c r="H624" s="8">
        <v>349</v>
      </c>
      <c r="I624" s="1">
        <v>0.43</v>
      </c>
      <c r="J624">
        <v>4</v>
      </c>
      <c r="K624" s="3">
        <v>43994</v>
      </c>
      <c r="L624" t="s">
        <v>12208</v>
      </c>
      <c r="M624" t="s">
        <v>27</v>
      </c>
      <c r="N624" t="s">
        <v>28</v>
      </c>
      <c r="O624" t="s">
        <v>29</v>
      </c>
      <c r="P624" t="s">
        <v>30</v>
      </c>
      <c r="Q624" t="s">
        <v>31</v>
      </c>
      <c r="R624" t="s">
        <v>32</v>
      </c>
      <c r="S624" t="s">
        <v>4093</v>
      </c>
      <c r="T624" t="str">
        <f>IF(Table1[[#This Row],[discount_percentage]]&gt;=0.5,"yes","no")</f>
        <v>no</v>
      </c>
      <c r="U624">
        <f>MROUND(Table1[[#This Row],[rating]],0.5)</f>
        <v>4</v>
      </c>
      <c r="V624" s="7">
        <f>Table1[[#This Row],[actual_price]]*Table1[[#This Row],[rating_count]]</f>
        <v>15353906</v>
      </c>
      <c r="W624" t="e" cm="1">
        <f t="array" ref="W624">IF(Table1[[#This Row],[actual_price]]&lt;200,"#200",if)</f>
        <v>#NAME?</v>
      </c>
      <c r="X624" t="str">
        <f>IF(Table1[[#This Row],[rating_count]]&lt;1000,"yes","no")</f>
        <v>no</v>
      </c>
      <c r="Y624" s="7">
        <f>K625*Table1[[#This Row],[rating_count]]</f>
        <v>348784432</v>
      </c>
    </row>
    <row r="625" spans="3:25" x14ac:dyDescent="0.25">
      <c r="C625" t="s">
        <v>34</v>
      </c>
      <c r="D625" t="s">
        <v>35</v>
      </c>
      <c r="E625" t="s">
        <v>17</v>
      </c>
      <c r="F625" s="8">
        <v>199</v>
      </c>
      <c r="G625" s="8" t="str">
        <f>IF(Table1[[#This Row],[actual_price]]&lt;200,"#200",IF(H624&lt;=500,"#200-#500","&gt;#500"))</f>
        <v>#200-#500</v>
      </c>
      <c r="H625" s="8">
        <v>999</v>
      </c>
      <c r="I625" s="1">
        <v>0.8</v>
      </c>
      <c r="J625">
        <v>3.9</v>
      </c>
      <c r="K625" s="3">
        <v>7928</v>
      </c>
      <c r="L625" t="s">
        <v>36</v>
      </c>
      <c r="M625" t="s">
        <v>37</v>
      </c>
      <c r="N625" t="s">
        <v>38</v>
      </c>
      <c r="O625" t="s">
        <v>39</v>
      </c>
      <c r="P625" t="s">
        <v>40</v>
      </c>
      <c r="Q625" t="s">
        <v>41</v>
      </c>
      <c r="R625" t="s">
        <v>42</v>
      </c>
      <c r="S625" t="s">
        <v>4094</v>
      </c>
      <c r="T625" t="str">
        <f>IF(Table1[[#This Row],[discount_percentage]]&gt;=0.5,"yes","no")</f>
        <v>yes</v>
      </c>
      <c r="U625">
        <f>MROUND(Table1[[#This Row],[rating]],0.5)</f>
        <v>4</v>
      </c>
      <c r="V625" s="7">
        <f>Table1[[#This Row],[actual_price]]*Table1[[#This Row],[rating_count]]</f>
        <v>7920072</v>
      </c>
      <c r="W625" t="e" cm="1">
        <f t="array" ref="W625">IF(Table1[[#This Row],[actual_price]]&lt;200,"#200",if)</f>
        <v>#NAME?</v>
      </c>
      <c r="X625" t="str">
        <f>IF(Table1[[#This Row],[rating_count]]&lt;1000,"yes","no")</f>
        <v>no</v>
      </c>
      <c r="Y625" s="7">
        <f>K626*Table1[[#This Row],[rating_count]]</f>
        <v>41059112</v>
      </c>
    </row>
    <row r="626" spans="3:25" x14ac:dyDescent="0.25">
      <c r="C626" t="s">
        <v>2488</v>
      </c>
      <c r="D626" t="s">
        <v>11624</v>
      </c>
      <c r="E626" t="s">
        <v>17</v>
      </c>
      <c r="F626" s="8">
        <v>2998</v>
      </c>
      <c r="G626" s="8" t="str">
        <f>IF(Table1[[#This Row],[actual_price]]&lt;200,"#200",IF(H625&lt;=500,"#200-#500","&gt;#500"))</f>
        <v>&gt;#500</v>
      </c>
      <c r="H626" s="8">
        <v>5999</v>
      </c>
      <c r="I626" s="1">
        <v>0.5</v>
      </c>
      <c r="J626">
        <v>4.0999999999999996</v>
      </c>
      <c r="K626" s="3">
        <v>5179</v>
      </c>
      <c r="L626" t="s">
        <v>2489</v>
      </c>
      <c r="M626" t="s">
        <v>4095</v>
      </c>
      <c r="N626" t="s">
        <v>4096</v>
      </c>
      <c r="O626" t="s">
        <v>4097</v>
      </c>
      <c r="P626" t="s">
        <v>4098</v>
      </c>
      <c r="Q626" t="s">
        <v>4099</v>
      </c>
      <c r="R626" t="s">
        <v>4100</v>
      </c>
      <c r="S626" t="s">
        <v>4101</v>
      </c>
      <c r="T626" t="str">
        <f>IF(Table1[[#This Row],[discount_percentage]]&gt;=0.5,"yes","no")</f>
        <v>yes</v>
      </c>
      <c r="U626">
        <f>MROUND(Table1[[#This Row],[rating]],0.5)</f>
        <v>4</v>
      </c>
      <c r="V626" s="7">
        <f>Table1[[#This Row],[actual_price]]*Table1[[#This Row],[rating_count]]</f>
        <v>31068821</v>
      </c>
      <c r="W626" t="e" cm="1">
        <f t="array" ref="W626">IF(Table1[[#This Row],[actual_price]]&lt;200,"#200",if)</f>
        <v>#NAME?</v>
      </c>
      <c r="X626" t="str">
        <f>IF(Table1[[#This Row],[rating_count]]&lt;1000,"yes","no")</f>
        <v>no</v>
      </c>
      <c r="Y626" s="7">
        <f>K627*Table1[[#This Row],[rating_count]]</f>
        <v>263144990</v>
      </c>
    </row>
    <row r="627" spans="3:25" x14ac:dyDescent="0.25">
      <c r="C627" t="s">
        <v>4102</v>
      </c>
      <c r="D627" t="s">
        <v>11743</v>
      </c>
      <c r="E627" t="s">
        <v>17</v>
      </c>
      <c r="F627" s="8">
        <v>4098</v>
      </c>
      <c r="G627" s="8" t="str">
        <f>IF(Table1[[#This Row],[actual_price]]&lt;200,"#200",IF(H626&lt;=500,"#200-#500","&gt;#500"))</f>
        <v>&gt;#500</v>
      </c>
      <c r="H627" s="8">
        <v>4999</v>
      </c>
      <c r="I627" s="1">
        <v>0.18</v>
      </c>
      <c r="J627">
        <v>4.5</v>
      </c>
      <c r="K627" s="3">
        <v>50810</v>
      </c>
      <c r="L627" t="s">
        <v>12462</v>
      </c>
      <c r="M627" t="s">
        <v>4104</v>
      </c>
      <c r="N627" t="s">
        <v>4105</v>
      </c>
      <c r="O627" t="s">
        <v>4106</v>
      </c>
      <c r="P627" t="s">
        <v>4107</v>
      </c>
      <c r="Q627" t="s">
        <v>4108</v>
      </c>
      <c r="R627" t="s">
        <v>4109</v>
      </c>
      <c r="S627" t="s">
        <v>4110</v>
      </c>
      <c r="T627" t="str">
        <f>IF(Table1[[#This Row],[discount_percentage]]&gt;=0.5,"yes","no")</f>
        <v>no</v>
      </c>
      <c r="U627">
        <f>MROUND(Table1[[#This Row],[rating]],0.5)</f>
        <v>4.5</v>
      </c>
      <c r="V627" s="7">
        <f>Table1[[#This Row],[actual_price]]*Table1[[#This Row],[rating_count]]</f>
        <v>253999190</v>
      </c>
      <c r="W627" t="e" cm="1">
        <f t="array" ref="W627">IF(Table1[[#This Row],[actual_price]]&lt;200,"#200",if)</f>
        <v>#NAME?</v>
      </c>
      <c r="X627" t="str">
        <f>IF(Table1[[#This Row],[rating_count]]&lt;1000,"yes","no")</f>
        <v>no</v>
      </c>
      <c r="Y627" s="7">
        <f>K628*Table1[[#This Row],[rating_count]]</f>
        <v>171178890</v>
      </c>
    </row>
    <row r="628" spans="3:25" x14ac:dyDescent="0.25">
      <c r="C628" t="s">
        <v>4111</v>
      </c>
      <c r="D628" t="s">
        <v>11744</v>
      </c>
      <c r="E628" t="s">
        <v>17</v>
      </c>
      <c r="F628" s="8">
        <v>499</v>
      </c>
      <c r="G628" s="8" t="str">
        <f>IF(Table1[[#This Row],[actual_price]]&lt;200,"#200",IF(H627&lt;=500,"#200-#500","&gt;#500"))</f>
        <v>&gt;#500</v>
      </c>
      <c r="H628" s="8">
        <v>1999</v>
      </c>
      <c r="I628" s="1">
        <v>0.75</v>
      </c>
      <c r="J628">
        <v>3.7</v>
      </c>
      <c r="K628" s="3">
        <v>3369</v>
      </c>
      <c r="L628" t="s">
        <v>12463</v>
      </c>
      <c r="M628" t="s">
        <v>4113</v>
      </c>
      <c r="N628" t="s">
        <v>4114</v>
      </c>
      <c r="O628" t="s">
        <v>4115</v>
      </c>
      <c r="P628" t="s">
        <v>4116</v>
      </c>
      <c r="Q628" t="s">
        <v>4117</v>
      </c>
      <c r="R628" t="s">
        <v>4118</v>
      </c>
      <c r="S628" t="s">
        <v>4119</v>
      </c>
      <c r="T628" t="str">
        <f>IF(Table1[[#This Row],[discount_percentage]]&gt;=0.5,"yes","no")</f>
        <v>yes</v>
      </c>
      <c r="U628">
        <f>MROUND(Table1[[#This Row],[rating]],0.5)</f>
        <v>3.5</v>
      </c>
      <c r="V628" s="7">
        <f>Table1[[#This Row],[actual_price]]*Table1[[#This Row],[rating_count]]</f>
        <v>6734631</v>
      </c>
      <c r="W628" t="e" cm="1">
        <f t="array" ref="W628">IF(Table1[[#This Row],[actual_price]]&lt;200,"#200",if)</f>
        <v>#NAME?</v>
      </c>
      <c r="X628" t="str">
        <f>IF(Table1[[#This Row],[rating_count]]&lt;1000,"yes","no")</f>
        <v>no</v>
      </c>
      <c r="Y628" s="7">
        <f>K629*Table1[[#This Row],[rating_count]]</f>
        <v>39845163</v>
      </c>
    </row>
    <row r="629" spans="3:25" x14ac:dyDescent="0.25">
      <c r="C629" t="s">
        <v>4120</v>
      </c>
      <c r="D629" t="s">
        <v>4121</v>
      </c>
      <c r="E629" t="s">
        <v>17</v>
      </c>
      <c r="F629" s="8">
        <v>299</v>
      </c>
      <c r="G629" s="8" t="str">
        <f>IF(Table1[[#This Row],[actual_price]]&lt;200,"#200",IF(H628&lt;=500,"#200-#500","&gt;#500"))</f>
        <v>&gt;#500</v>
      </c>
      <c r="H629" s="8">
        <v>449</v>
      </c>
      <c r="I629" s="1">
        <v>0.33</v>
      </c>
      <c r="J629">
        <v>3.5</v>
      </c>
      <c r="K629" s="3">
        <v>11827</v>
      </c>
      <c r="L629" t="s">
        <v>4122</v>
      </c>
      <c r="M629" t="s">
        <v>4123</v>
      </c>
      <c r="N629" t="s">
        <v>4124</v>
      </c>
      <c r="O629" t="s">
        <v>4125</v>
      </c>
      <c r="P629" t="s">
        <v>4126</v>
      </c>
      <c r="Q629" t="s">
        <v>4127</v>
      </c>
      <c r="R629" t="s">
        <v>4128</v>
      </c>
      <c r="S629" t="s">
        <v>4129</v>
      </c>
      <c r="T629" t="str">
        <f>IF(Table1[[#This Row],[discount_percentage]]&gt;=0.5,"yes","no")</f>
        <v>no</v>
      </c>
      <c r="U629">
        <f>MROUND(Table1[[#This Row],[rating]],0.5)</f>
        <v>3.5</v>
      </c>
      <c r="V629" s="7">
        <f>Table1[[#This Row],[actual_price]]*Table1[[#This Row],[rating_count]]</f>
        <v>5310323</v>
      </c>
      <c r="W629" t="e" cm="1">
        <f t="array" ref="W629">IF(Table1[[#This Row],[actual_price]]&lt;200,"#200",if)</f>
        <v>#NAME?</v>
      </c>
      <c r="X629" t="str">
        <f>IF(Table1[[#This Row],[rating_count]]&lt;1000,"yes","no")</f>
        <v>no</v>
      </c>
      <c r="Y629" s="7">
        <f>K630*Table1[[#This Row],[rating_count]]</f>
        <v>1116043028</v>
      </c>
    </row>
    <row r="630" spans="3:25" x14ac:dyDescent="0.25">
      <c r="C630" t="s">
        <v>44</v>
      </c>
      <c r="D630" t="s">
        <v>11351</v>
      </c>
      <c r="E630" t="s">
        <v>17</v>
      </c>
      <c r="F630" s="8">
        <v>329</v>
      </c>
      <c r="G630" s="8" t="str">
        <f>IF(Table1[[#This Row],[actual_price]]&lt;200,"#200",IF(H629&lt;=500,"#200-#500","&gt;#500"))</f>
        <v>#200-#500</v>
      </c>
      <c r="H630" s="8">
        <v>699</v>
      </c>
      <c r="I630" s="1">
        <v>0.53</v>
      </c>
      <c r="J630">
        <v>4.2</v>
      </c>
      <c r="K630" s="3">
        <v>94364</v>
      </c>
      <c r="L630" t="s">
        <v>45</v>
      </c>
      <c r="M630" t="s">
        <v>46</v>
      </c>
      <c r="N630" t="s">
        <v>47</v>
      </c>
      <c r="O630" t="s">
        <v>48</v>
      </c>
      <c r="P630" t="s">
        <v>49</v>
      </c>
      <c r="Q630" t="s">
        <v>50</v>
      </c>
      <c r="R630" t="s">
        <v>4130</v>
      </c>
      <c r="S630" t="s">
        <v>4131</v>
      </c>
      <c r="T630" t="str">
        <f>IF(Table1[[#This Row],[discount_percentage]]&gt;=0.5,"yes","no")</f>
        <v>yes</v>
      </c>
      <c r="U630">
        <f>MROUND(Table1[[#This Row],[rating]],0.5)</f>
        <v>4</v>
      </c>
      <c r="V630" s="7">
        <f>Table1[[#This Row],[actual_price]]*Table1[[#This Row],[rating_count]]</f>
        <v>65960436</v>
      </c>
      <c r="W630" t="e" cm="1">
        <f t="array" ref="W630">IF(Table1[[#This Row],[actual_price]]&lt;200,"#200",if)</f>
        <v>#NAME?</v>
      </c>
      <c r="X630" t="str">
        <f>IF(Table1[[#This Row],[rating_count]]&lt;1000,"yes","no")</f>
        <v>no</v>
      </c>
      <c r="Y630" s="7">
        <f>K631*Table1[[#This Row],[rating_count]]</f>
        <v>1443297380</v>
      </c>
    </row>
    <row r="631" spans="3:25" x14ac:dyDescent="0.25">
      <c r="C631" t="s">
        <v>4132</v>
      </c>
      <c r="D631" t="s">
        <v>11745</v>
      </c>
      <c r="E631" t="s">
        <v>17</v>
      </c>
      <c r="F631" s="8">
        <v>699</v>
      </c>
      <c r="G631" s="8" t="str">
        <f>IF(Table1[[#This Row],[actual_price]]&lt;200,"#200",IF(H630&lt;=500,"#200-#500","&gt;#500"))</f>
        <v>&gt;#500</v>
      </c>
      <c r="H631" s="8">
        <v>999</v>
      </c>
      <c r="I631" s="1">
        <v>0.3</v>
      </c>
      <c r="J631">
        <v>3.5</v>
      </c>
      <c r="K631" s="3">
        <v>15295</v>
      </c>
      <c r="L631" t="s">
        <v>12464</v>
      </c>
      <c r="M631" t="s">
        <v>4133</v>
      </c>
      <c r="N631" t="s">
        <v>4134</v>
      </c>
      <c r="O631" t="s">
        <v>4135</v>
      </c>
      <c r="P631" t="s">
        <v>4136</v>
      </c>
      <c r="Q631" t="s">
        <v>4137</v>
      </c>
      <c r="R631" t="s">
        <v>4138</v>
      </c>
      <c r="S631" t="s">
        <v>4139</v>
      </c>
      <c r="T631" t="str">
        <f>IF(Table1[[#This Row],[discount_percentage]]&gt;=0.5,"yes","no")</f>
        <v>no</v>
      </c>
      <c r="U631">
        <f>MROUND(Table1[[#This Row],[rating]],0.5)</f>
        <v>3.5</v>
      </c>
      <c r="V631" s="7">
        <f>Table1[[#This Row],[actual_price]]*Table1[[#This Row],[rating_count]]</f>
        <v>15279705</v>
      </c>
      <c r="W631" t="e" cm="1">
        <f t="array" ref="W631">IF(Table1[[#This Row],[actual_price]]&lt;200,"#200",if)</f>
        <v>#NAME?</v>
      </c>
      <c r="X631" t="str">
        <f>IF(Table1[[#This Row],[rating_count]]&lt;1000,"yes","no")</f>
        <v>no</v>
      </c>
      <c r="Y631" s="7">
        <f>K632*Table1[[#This Row],[rating_count]]</f>
        <v>415091005</v>
      </c>
    </row>
    <row r="632" spans="3:25" x14ac:dyDescent="0.25">
      <c r="C632" t="s">
        <v>4140</v>
      </c>
      <c r="D632" t="s">
        <v>11746</v>
      </c>
      <c r="E632" t="s">
        <v>17</v>
      </c>
      <c r="F632" s="8">
        <v>799</v>
      </c>
      <c r="G632" s="8" t="str">
        <f>IF(Table1[[#This Row],[actual_price]]&lt;200,"#200",IF(H631&lt;=500,"#200-#500","&gt;#500"))</f>
        <v>&gt;#500</v>
      </c>
      <c r="H632" s="8">
        <v>3990</v>
      </c>
      <c r="I632" s="1">
        <v>0.8</v>
      </c>
      <c r="J632">
        <v>4.3</v>
      </c>
      <c r="K632" s="3">
        <v>27139</v>
      </c>
      <c r="L632" t="s">
        <v>4142</v>
      </c>
      <c r="M632" t="s">
        <v>4143</v>
      </c>
      <c r="N632" t="s">
        <v>4144</v>
      </c>
      <c r="O632" t="s">
        <v>4145</v>
      </c>
      <c r="P632" t="s">
        <v>4146</v>
      </c>
      <c r="Q632" t="s">
        <v>4147</v>
      </c>
      <c r="R632" t="s">
        <v>4148</v>
      </c>
      <c r="S632" t="s">
        <v>4149</v>
      </c>
      <c r="T632" t="str">
        <f>IF(Table1[[#This Row],[discount_percentage]]&gt;=0.5,"yes","no")</f>
        <v>yes</v>
      </c>
      <c r="U632">
        <f>MROUND(Table1[[#This Row],[rating]],0.5)</f>
        <v>4.5</v>
      </c>
      <c r="V632" s="7">
        <f>Table1[[#This Row],[actual_price]]*Table1[[#This Row],[rating_count]]</f>
        <v>108284610</v>
      </c>
      <c r="W632" t="e" cm="1">
        <f t="array" ref="W632">IF(Table1[[#This Row],[actual_price]]&lt;200,"#200",if)</f>
        <v>#NAME?</v>
      </c>
      <c r="X632" t="str">
        <f>IF(Table1[[#This Row],[rating_count]]&lt;1000,"yes","no")</f>
        <v>no</v>
      </c>
      <c r="Y632" s="7">
        <f>K633*Table1[[#This Row],[rating_count]]</f>
        <v>257929056</v>
      </c>
    </row>
    <row r="633" spans="3:25" x14ac:dyDescent="0.25">
      <c r="C633" t="s">
        <v>4150</v>
      </c>
      <c r="D633" t="s">
        <v>11747</v>
      </c>
      <c r="E633" t="s">
        <v>17</v>
      </c>
      <c r="F633" s="8">
        <v>1399</v>
      </c>
      <c r="G633" s="8" t="str">
        <f>IF(Table1[[#This Row],[actual_price]]&lt;200,"#200",IF(H632&lt;=500,"#200-#500","&gt;#500"))</f>
        <v>&gt;#500</v>
      </c>
      <c r="H633" s="8">
        <v>5499</v>
      </c>
      <c r="I633" s="1">
        <v>0.75</v>
      </c>
      <c r="J633">
        <v>3.9</v>
      </c>
      <c r="K633" s="3">
        <v>9504</v>
      </c>
      <c r="L633" t="s">
        <v>4151</v>
      </c>
      <c r="M633" t="s">
        <v>4152</v>
      </c>
      <c r="N633" t="s">
        <v>4153</v>
      </c>
      <c r="O633" t="s">
        <v>4154</v>
      </c>
      <c r="P633" t="s">
        <v>4155</v>
      </c>
      <c r="Q633" t="s">
        <v>4156</v>
      </c>
      <c r="R633" t="s">
        <v>4157</v>
      </c>
      <c r="S633" t="s">
        <v>4158</v>
      </c>
      <c r="T633" t="str">
        <f>IF(Table1[[#This Row],[discount_percentage]]&gt;=0.5,"yes","no")</f>
        <v>yes</v>
      </c>
      <c r="U633">
        <f>MROUND(Table1[[#This Row],[rating]],0.5)</f>
        <v>4</v>
      </c>
      <c r="V633" s="7">
        <f>Table1[[#This Row],[actual_price]]*Table1[[#This Row],[rating_count]]</f>
        <v>52262496</v>
      </c>
      <c r="W633" t="e" cm="1">
        <f t="array" ref="W633">IF(Table1[[#This Row],[actual_price]]&lt;200,"#200",if)</f>
        <v>#NAME?</v>
      </c>
      <c r="X633" t="str">
        <f>IF(Table1[[#This Row],[rating_count]]&lt;1000,"yes","no")</f>
        <v>no</v>
      </c>
      <c r="Y633" s="7">
        <f>K634*Table1[[#This Row],[rating_count]]</f>
        <v>160665120</v>
      </c>
    </row>
    <row r="634" spans="3:25" x14ac:dyDescent="0.25">
      <c r="C634" t="s">
        <v>52</v>
      </c>
      <c r="D634" t="s">
        <v>11352</v>
      </c>
      <c r="E634" t="s">
        <v>17</v>
      </c>
      <c r="F634" s="8">
        <v>154</v>
      </c>
      <c r="G634" s="8" t="str">
        <f>IF(Table1[[#This Row],[actual_price]]&lt;200,"#200",IF(H633&lt;=500,"#200-#500","&gt;#500"))</f>
        <v>&gt;#500</v>
      </c>
      <c r="H634" s="8">
        <v>399</v>
      </c>
      <c r="I634" s="1">
        <v>0.61</v>
      </c>
      <c r="J634">
        <v>4.2</v>
      </c>
      <c r="K634" s="3">
        <v>16905</v>
      </c>
      <c r="L634" t="s">
        <v>53</v>
      </c>
      <c r="M634" t="s">
        <v>54</v>
      </c>
      <c r="N634" t="s">
        <v>55</v>
      </c>
      <c r="O634" t="s">
        <v>56</v>
      </c>
      <c r="P634" t="s">
        <v>57</v>
      </c>
      <c r="Q634" t="s">
        <v>11299</v>
      </c>
      <c r="R634" t="s">
        <v>4159</v>
      </c>
      <c r="S634" t="s">
        <v>4160</v>
      </c>
      <c r="T634" t="str">
        <f>IF(Table1[[#This Row],[discount_percentage]]&gt;=0.5,"yes","no")</f>
        <v>yes</v>
      </c>
      <c r="U634">
        <f>MROUND(Table1[[#This Row],[rating]],0.5)</f>
        <v>4</v>
      </c>
      <c r="V634" s="7">
        <f>Table1[[#This Row],[actual_price]]*Table1[[#This Row],[rating_count]]</f>
        <v>6745095</v>
      </c>
      <c r="W634" t="e" cm="1">
        <f t="array" ref="W634">IF(Table1[[#This Row],[actual_price]]&lt;200,"#200",if)</f>
        <v>#NAME?</v>
      </c>
      <c r="X634" t="str">
        <f>IF(Table1[[#This Row],[rating_count]]&lt;1000,"yes","no")</f>
        <v>no</v>
      </c>
      <c r="Y634" s="7">
        <f>K635*Table1[[#This Row],[rating_count]]</f>
        <v>508130490</v>
      </c>
    </row>
    <row r="635" spans="3:25" x14ac:dyDescent="0.25">
      <c r="C635" t="s">
        <v>4161</v>
      </c>
      <c r="D635" t="s">
        <v>4162</v>
      </c>
      <c r="E635" t="s">
        <v>17</v>
      </c>
      <c r="F635" s="8">
        <v>519</v>
      </c>
      <c r="G635" s="8" t="str">
        <f>IF(Table1[[#This Row],[actual_price]]&lt;200,"#200",IF(H634&lt;=500,"#200-#500","&gt;#500"))</f>
        <v>#200-#500</v>
      </c>
      <c r="H635" s="8">
        <v>1350</v>
      </c>
      <c r="I635" s="1">
        <v>0.62</v>
      </c>
      <c r="J635">
        <v>4.3</v>
      </c>
      <c r="K635" s="3">
        <v>30058</v>
      </c>
      <c r="L635" t="s">
        <v>12465</v>
      </c>
      <c r="M635" t="s">
        <v>4163</v>
      </c>
      <c r="N635" t="s">
        <v>4164</v>
      </c>
      <c r="O635" t="s">
        <v>4165</v>
      </c>
      <c r="P635" t="s">
        <v>4166</v>
      </c>
      <c r="Q635" t="s">
        <v>4167</v>
      </c>
      <c r="R635" t="s">
        <v>4168</v>
      </c>
      <c r="S635" t="s">
        <v>4169</v>
      </c>
      <c r="T635" t="str">
        <f>IF(Table1[[#This Row],[discount_percentage]]&gt;=0.5,"yes","no")</f>
        <v>yes</v>
      </c>
      <c r="U635">
        <f>MROUND(Table1[[#This Row],[rating]],0.5)</f>
        <v>4.5</v>
      </c>
      <c r="V635" s="7">
        <f>Table1[[#This Row],[actual_price]]*Table1[[#This Row],[rating_count]]</f>
        <v>40578300</v>
      </c>
      <c r="W635" t="e" cm="1">
        <f t="array" ref="W635">IF(Table1[[#This Row],[actual_price]]&lt;200,"#200",if)</f>
        <v>#NAME?</v>
      </c>
      <c r="X635" t="str">
        <f>IF(Table1[[#This Row],[rating_count]]&lt;1000,"yes","no")</f>
        <v>no</v>
      </c>
      <c r="Y635" s="7">
        <f>K636*Table1[[#This Row],[rating_count]]</f>
        <v>2092607902</v>
      </c>
    </row>
    <row r="636" spans="3:25" x14ac:dyDescent="0.25">
      <c r="C636" t="s">
        <v>2606</v>
      </c>
      <c r="D636" t="s">
        <v>11634</v>
      </c>
      <c r="E636" t="s">
        <v>17</v>
      </c>
      <c r="F636" s="8">
        <v>2299</v>
      </c>
      <c r="G636" s="8" t="str">
        <f>IF(Table1[[#This Row],[actual_price]]&lt;200,"#200",IF(H635&lt;=500,"#200-#500","&gt;#500"))</f>
        <v>&gt;#500</v>
      </c>
      <c r="H636" s="8">
        <v>7990</v>
      </c>
      <c r="I636" s="1">
        <v>0.71</v>
      </c>
      <c r="J636">
        <v>4.2</v>
      </c>
      <c r="K636" s="3">
        <v>69619</v>
      </c>
      <c r="L636" t="s">
        <v>12399</v>
      </c>
      <c r="M636" t="s">
        <v>2607</v>
      </c>
      <c r="N636" t="s">
        <v>2608</v>
      </c>
      <c r="O636" t="s">
        <v>2609</v>
      </c>
      <c r="P636" t="s">
        <v>2610</v>
      </c>
      <c r="Q636" t="s">
        <v>2611</v>
      </c>
      <c r="R636" t="s">
        <v>4170</v>
      </c>
      <c r="S636" t="s">
        <v>4171</v>
      </c>
      <c r="T636" t="str">
        <f>IF(Table1[[#This Row],[discount_percentage]]&gt;=0.5,"yes","no")</f>
        <v>yes</v>
      </c>
      <c r="U636">
        <f>MROUND(Table1[[#This Row],[rating]],0.5)</f>
        <v>4</v>
      </c>
      <c r="V636" s="7">
        <f>Table1[[#This Row],[actual_price]]*Table1[[#This Row],[rating_count]]</f>
        <v>556255810</v>
      </c>
      <c r="W636" t="e" cm="1">
        <f t="array" ref="W636">IF(Table1[[#This Row],[actual_price]]&lt;200,"#200",if)</f>
        <v>#NAME?</v>
      </c>
      <c r="X636" t="str">
        <f>IF(Table1[[#This Row],[rating_count]]&lt;1000,"yes","no")</f>
        <v>no</v>
      </c>
      <c r="Y636" s="7">
        <f>K637*Table1[[#This Row],[rating_count]]</f>
        <v>235451458</v>
      </c>
    </row>
    <row r="637" spans="3:25" x14ac:dyDescent="0.25">
      <c r="C637" t="s">
        <v>2614</v>
      </c>
      <c r="D637" t="s">
        <v>2615</v>
      </c>
      <c r="E637" t="s">
        <v>17</v>
      </c>
      <c r="F637" s="8">
        <v>399</v>
      </c>
      <c r="G637" s="8" t="str">
        <f>IF(Table1[[#This Row],[actual_price]]&lt;200,"#200",IF(H636&lt;=500,"#200-#500","&gt;#500"))</f>
        <v>&gt;#500</v>
      </c>
      <c r="H637" s="8">
        <v>1999</v>
      </c>
      <c r="I637" s="1">
        <v>0.8</v>
      </c>
      <c r="J637">
        <v>4</v>
      </c>
      <c r="K637" s="3">
        <v>3382</v>
      </c>
      <c r="L637" t="s">
        <v>2617</v>
      </c>
      <c r="M637" t="s">
        <v>2618</v>
      </c>
      <c r="N637" t="s">
        <v>2619</v>
      </c>
      <c r="O637" t="s">
        <v>2620</v>
      </c>
      <c r="P637" t="s">
        <v>2621</v>
      </c>
      <c r="Q637" t="s">
        <v>11313</v>
      </c>
      <c r="R637" t="s">
        <v>4172</v>
      </c>
      <c r="S637" t="s">
        <v>4173</v>
      </c>
      <c r="T637" t="str">
        <f>IF(Table1[[#This Row],[discount_percentage]]&gt;=0.5,"yes","no")</f>
        <v>yes</v>
      </c>
      <c r="U637">
        <f>MROUND(Table1[[#This Row],[rating]],0.5)</f>
        <v>4</v>
      </c>
      <c r="V637" s="7">
        <f>Table1[[#This Row],[actual_price]]*Table1[[#This Row],[rating_count]]</f>
        <v>6760618</v>
      </c>
      <c r="W637" t="e" cm="1">
        <f t="array" ref="W637">IF(Table1[[#This Row],[actual_price]]&lt;200,"#200",if)</f>
        <v>#NAME?</v>
      </c>
      <c r="X637" t="str">
        <f>IF(Table1[[#This Row],[rating_count]]&lt;1000,"yes","no")</f>
        <v>no</v>
      </c>
      <c r="Y637" s="7">
        <f>K638*Table1[[#This Row],[rating_count]]</f>
        <v>371560048</v>
      </c>
    </row>
    <row r="638" spans="3:25" x14ac:dyDescent="0.25">
      <c r="C638" t="s">
        <v>4174</v>
      </c>
      <c r="D638" t="s">
        <v>11748</v>
      </c>
      <c r="E638" t="s">
        <v>17</v>
      </c>
      <c r="F638" s="8">
        <v>1499</v>
      </c>
      <c r="G638" s="8" t="str">
        <f>IF(Table1[[#This Row],[actual_price]]&lt;200,"#200",IF(H637&lt;=500,"#200-#500","&gt;#500"))</f>
        <v>&gt;#500</v>
      </c>
      <c r="H638" s="8">
        <v>3990</v>
      </c>
      <c r="I638" s="1">
        <v>0.62</v>
      </c>
      <c r="J638">
        <v>4.0999999999999996</v>
      </c>
      <c r="K638" s="3">
        <v>109864</v>
      </c>
      <c r="L638" t="s">
        <v>4175</v>
      </c>
      <c r="M638" t="s">
        <v>4176</v>
      </c>
      <c r="N638" t="s">
        <v>4177</v>
      </c>
      <c r="O638" t="s">
        <v>4178</v>
      </c>
      <c r="P638" t="s">
        <v>4179</v>
      </c>
      <c r="Q638" t="s">
        <v>4180</v>
      </c>
      <c r="R638" t="s">
        <v>4181</v>
      </c>
      <c r="S638" t="s">
        <v>4182</v>
      </c>
      <c r="T638" t="str">
        <f>IF(Table1[[#This Row],[discount_percentage]]&gt;=0.5,"yes","no")</f>
        <v>yes</v>
      </c>
      <c r="U638">
        <f>MROUND(Table1[[#This Row],[rating]],0.5)</f>
        <v>4</v>
      </c>
      <c r="V638" s="7">
        <f>Table1[[#This Row],[actual_price]]*Table1[[#This Row],[rating_count]]</f>
        <v>438357360</v>
      </c>
      <c r="W638" t="e" cm="1">
        <f t="array" ref="W638">IF(Table1[[#This Row],[actual_price]]&lt;200,"#200",if)</f>
        <v>#NAME?</v>
      </c>
      <c r="X638" t="str">
        <f>IF(Table1[[#This Row],[rating_count]]&lt;1000,"yes","no")</f>
        <v>no</v>
      </c>
      <c r="Y638" s="7">
        <f>K639*Table1[[#This Row],[rating_count]]</f>
        <v>632816640</v>
      </c>
    </row>
    <row r="639" spans="3:25" x14ac:dyDescent="0.25">
      <c r="C639" t="s">
        <v>4183</v>
      </c>
      <c r="D639" t="s">
        <v>4184</v>
      </c>
      <c r="E639" t="s">
        <v>17</v>
      </c>
      <c r="F639" s="8">
        <v>1295</v>
      </c>
      <c r="G639" s="8" t="str">
        <f>IF(Table1[[#This Row],[actual_price]]&lt;200,"#200",IF(H638&lt;=500,"#200-#500","&gt;#500"))</f>
        <v>&gt;#500</v>
      </c>
      <c r="H639" s="8">
        <v>1295</v>
      </c>
      <c r="I639" s="1">
        <v>0</v>
      </c>
      <c r="J639">
        <v>4.5</v>
      </c>
      <c r="K639" s="3">
        <v>5760</v>
      </c>
      <c r="L639" t="s">
        <v>4186</v>
      </c>
      <c r="M639" t="s">
        <v>4187</v>
      </c>
      <c r="N639" t="s">
        <v>4188</v>
      </c>
      <c r="O639" t="s">
        <v>4189</v>
      </c>
      <c r="P639" t="s">
        <v>4190</v>
      </c>
      <c r="Q639" t="s">
        <v>11321</v>
      </c>
      <c r="R639" t="s">
        <v>4191</v>
      </c>
      <c r="S639" t="s">
        <v>4192</v>
      </c>
      <c r="T639" t="str">
        <f>IF(Table1[[#This Row],[discount_percentage]]&gt;=0.5,"yes","no")</f>
        <v>no</v>
      </c>
      <c r="U639">
        <f>MROUND(Table1[[#This Row],[rating]],0.5)</f>
        <v>4.5</v>
      </c>
      <c r="V639" s="7">
        <f>Table1[[#This Row],[actual_price]]*Table1[[#This Row],[rating_count]]</f>
        <v>7459200</v>
      </c>
      <c r="W639" t="e" cm="1">
        <f t="array" ref="W639">IF(Table1[[#This Row],[actual_price]]&lt;200,"#200",if)</f>
        <v>#NAME?</v>
      </c>
      <c r="X639" t="str">
        <f>IF(Table1[[#This Row],[rating_count]]&lt;1000,"yes","no")</f>
        <v>no</v>
      </c>
      <c r="Y639" s="7">
        <f>K640*Table1[[#This Row],[rating_count]]</f>
        <v>285413760</v>
      </c>
    </row>
    <row r="640" spans="3:25" x14ac:dyDescent="0.25">
      <c r="C640" t="s">
        <v>4193</v>
      </c>
      <c r="D640" t="s">
        <v>11749</v>
      </c>
      <c r="E640" t="s">
        <v>17</v>
      </c>
      <c r="F640" s="8">
        <v>1889</v>
      </c>
      <c r="G640" s="8" t="str">
        <f>IF(Table1[[#This Row],[actual_price]]&lt;200,"#200",IF(H639&lt;=500,"#200-#500","&gt;#500"))</f>
        <v>&gt;#500</v>
      </c>
      <c r="H640" s="8">
        <v>5499</v>
      </c>
      <c r="I640" s="1">
        <v>0.66</v>
      </c>
      <c r="J640">
        <v>4.2</v>
      </c>
      <c r="K640" s="3">
        <v>49551</v>
      </c>
      <c r="L640" t="s">
        <v>4195</v>
      </c>
      <c r="M640" t="s">
        <v>4196</v>
      </c>
      <c r="N640" t="s">
        <v>4197</v>
      </c>
      <c r="O640" t="s">
        <v>4198</v>
      </c>
      <c r="P640" t="s">
        <v>4199</v>
      </c>
      <c r="Q640" t="s">
        <v>4200</v>
      </c>
      <c r="R640" t="s">
        <v>4201</v>
      </c>
      <c r="S640" t="s">
        <v>4202</v>
      </c>
      <c r="T640" t="str">
        <f>IF(Table1[[#This Row],[discount_percentage]]&gt;=0.5,"yes","no")</f>
        <v>yes</v>
      </c>
      <c r="U640">
        <f>MROUND(Table1[[#This Row],[rating]],0.5)</f>
        <v>4</v>
      </c>
      <c r="V640" s="7">
        <f>Table1[[#This Row],[actual_price]]*Table1[[#This Row],[rating_count]]</f>
        <v>272480949</v>
      </c>
      <c r="W640" t="e" cm="1">
        <f t="array" ref="W640">IF(Table1[[#This Row],[actual_price]]&lt;200,"#200",if)</f>
        <v>#NAME?</v>
      </c>
      <c r="X640" t="str">
        <f>IF(Table1[[#This Row],[rating_count]]&lt;1000,"yes","no")</f>
        <v>no</v>
      </c>
      <c r="Y640" s="7">
        <f>K641*Table1[[#This Row],[rating_count]]</f>
        <v>8011257027</v>
      </c>
    </row>
    <row r="641" spans="3:25" x14ac:dyDescent="0.25">
      <c r="C641" t="s">
        <v>4203</v>
      </c>
      <c r="D641" t="s">
        <v>11652</v>
      </c>
      <c r="E641" t="s">
        <v>17</v>
      </c>
      <c r="F641" s="8">
        <v>455</v>
      </c>
      <c r="G641" s="8" t="str">
        <f>IF(Table1[[#This Row],[actual_price]]&lt;200,"#200",IF(H640&lt;=500,"#200-#500","&gt;#500"))</f>
        <v>&gt;#500</v>
      </c>
      <c r="H641" s="8">
        <v>1490</v>
      </c>
      <c r="I641" s="1">
        <v>0.69</v>
      </c>
      <c r="J641">
        <v>4.0999999999999996</v>
      </c>
      <c r="K641" s="3">
        <v>161677</v>
      </c>
      <c r="L641" t="s">
        <v>4204</v>
      </c>
      <c r="M641" t="s">
        <v>4205</v>
      </c>
      <c r="N641" t="s">
        <v>4206</v>
      </c>
      <c r="O641" t="s">
        <v>4207</v>
      </c>
      <c r="P641" t="s">
        <v>4208</v>
      </c>
      <c r="Q641" t="s">
        <v>4209</v>
      </c>
      <c r="R641" t="s">
        <v>4210</v>
      </c>
      <c r="S641" t="s">
        <v>4211</v>
      </c>
      <c r="T641" t="str">
        <f>IF(Table1[[#This Row],[discount_percentage]]&gt;=0.5,"yes","no")</f>
        <v>yes</v>
      </c>
      <c r="U641">
        <f>MROUND(Table1[[#This Row],[rating]],0.5)</f>
        <v>4</v>
      </c>
      <c r="V641" s="7">
        <f>Table1[[#This Row],[actual_price]]*Table1[[#This Row],[rating_count]]</f>
        <v>240898730</v>
      </c>
      <c r="W641" t="e" cm="1">
        <f t="array" ref="W641">IF(Table1[[#This Row],[actual_price]]&lt;200,"#200",if)</f>
        <v>#NAME?</v>
      </c>
      <c r="X641" t="str">
        <f>IF(Table1[[#This Row],[rating_count]]&lt;1000,"yes","no")</f>
        <v>no</v>
      </c>
      <c r="Y641" s="7">
        <f>K642*Table1[[#This Row],[rating_count]]</f>
        <v>3455360844</v>
      </c>
    </row>
    <row r="642" spans="3:25" x14ac:dyDescent="0.25">
      <c r="C642" t="s">
        <v>4212</v>
      </c>
      <c r="D642" t="s">
        <v>11750</v>
      </c>
      <c r="E642" t="s">
        <v>17</v>
      </c>
      <c r="F642" s="8">
        <v>399</v>
      </c>
      <c r="G642" s="8" t="str">
        <f>IF(Table1[[#This Row],[actual_price]]&lt;200,"#200",IF(H641&lt;=500,"#200-#500","&gt;#500"))</f>
        <v>&gt;#500</v>
      </c>
      <c r="H642" s="8">
        <v>995</v>
      </c>
      <c r="I642" s="1">
        <v>0.6</v>
      </c>
      <c r="J642">
        <v>3.9</v>
      </c>
      <c r="K642" s="3">
        <v>21372</v>
      </c>
      <c r="L642" t="s">
        <v>4214</v>
      </c>
      <c r="M642" t="s">
        <v>4215</v>
      </c>
      <c r="N642" t="s">
        <v>4216</v>
      </c>
      <c r="O642" t="s">
        <v>4217</v>
      </c>
      <c r="P642" t="s">
        <v>4218</v>
      </c>
      <c r="Q642" t="s">
        <v>11322</v>
      </c>
      <c r="R642" t="s">
        <v>4219</v>
      </c>
      <c r="S642" t="s">
        <v>4220</v>
      </c>
      <c r="T642" t="str">
        <f>IF(Table1[[#This Row],[discount_percentage]]&gt;=0.5,"yes","no")</f>
        <v>yes</v>
      </c>
      <c r="U642">
        <f>MROUND(Table1[[#This Row],[rating]],0.5)</f>
        <v>4</v>
      </c>
      <c r="V642" s="7">
        <f>Table1[[#This Row],[actual_price]]*Table1[[#This Row],[rating_count]]</f>
        <v>21265140</v>
      </c>
      <c r="W642" t="e" cm="1">
        <f t="array" ref="W642">IF(Table1[[#This Row],[actual_price]]&lt;200,"#200",if)</f>
        <v>#NAME?</v>
      </c>
      <c r="X642" t="str">
        <f>IF(Table1[[#This Row],[rating_count]]&lt;1000,"yes","no")</f>
        <v>no</v>
      </c>
      <c r="Y642" s="7">
        <f>K643*Table1[[#This Row],[rating_count]]</f>
        <v>2992828020</v>
      </c>
    </row>
    <row r="643" spans="3:25" x14ac:dyDescent="0.25">
      <c r="C643" t="s">
        <v>2624</v>
      </c>
      <c r="D643" t="s">
        <v>11635</v>
      </c>
      <c r="E643" t="s">
        <v>17</v>
      </c>
      <c r="F643" s="8">
        <v>1059</v>
      </c>
      <c r="G643" s="8" t="str">
        <f>IF(Table1[[#This Row],[actual_price]]&lt;200,"#200",IF(H642&lt;=500,"#200-#500","&gt;#500"))</f>
        <v>&gt;#500</v>
      </c>
      <c r="H643" s="8">
        <v>3999</v>
      </c>
      <c r="I643" s="1">
        <v>0.74</v>
      </c>
      <c r="J643">
        <v>4.3</v>
      </c>
      <c r="K643" s="3">
        <v>140035</v>
      </c>
      <c r="L643" t="s">
        <v>2625</v>
      </c>
      <c r="M643" t="s">
        <v>4221</v>
      </c>
      <c r="N643" t="s">
        <v>4222</v>
      </c>
      <c r="O643" t="s">
        <v>4223</v>
      </c>
      <c r="P643" t="s">
        <v>4224</v>
      </c>
      <c r="Q643" t="s">
        <v>4225</v>
      </c>
      <c r="R643" t="s">
        <v>4226</v>
      </c>
      <c r="S643" t="s">
        <v>4227</v>
      </c>
      <c r="T643" t="str">
        <f>IF(Table1[[#This Row],[discount_percentage]]&gt;=0.5,"yes","no")</f>
        <v>yes</v>
      </c>
      <c r="U643">
        <f>MROUND(Table1[[#This Row],[rating]],0.5)</f>
        <v>4.5</v>
      </c>
      <c r="V643" s="7">
        <f>Table1[[#This Row],[actual_price]]*Table1[[#This Row],[rating_count]]</f>
        <v>559999965</v>
      </c>
      <c r="W643" t="e" cm="1">
        <f t="array" ref="W643">IF(Table1[[#This Row],[actual_price]]&lt;200,"#200",if)</f>
        <v>#NAME?</v>
      </c>
      <c r="X643" t="str">
        <f>IF(Table1[[#This Row],[rating_count]]&lt;1000,"yes","no")</f>
        <v>no</v>
      </c>
      <c r="Y643" s="7">
        <f>K644*Table1[[#This Row],[rating_count]]</f>
        <v>3482670450</v>
      </c>
    </row>
    <row r="644" spans="3:25" x14ac:dyDescent="0.25">
      <c r="C644" t="s">
        <v>59</v>
      </c>
      <c r="D644" t="s">
        <v>11353</v>
      </c>
      <c r="E644" t="s">
        <v>17</v>
      </c>
      <c r="F644" s="8">
        <v>149</v>
      </c>
      <c r="G644" s="8" t="str">
        <f>IF(Table1[[#This Row],[actual_price]]&lt;200,"#200",IF(H643&lt;=500,"#200-#500","&gt;#500"))</f>
        <v>&gt;#500</v>
      </c>
      <c r="H644" s="8">
        <v>1000</v>
      </c>
      <c r="I644" s="1">
        <v>0.85</v>
      </c>
      <c r="J644">
        <v>3.9</v>
      </c>
      <c r="K644" s="3">
        <v>24870</v>
      </c>
      <c r="L644" t="s">
        <v>60</v>
      </c>
      <c r="M644" t="s">
        <v>61</v>
      </c>
      <c r="N644" t="s">
        <v>62</v>
      </c>
      <c r="O644" t="s">
        <v>63</v>
      </c>
      <c r="P644" t="s">
        <v>64</v>
      </c>
      <c r="Q644" t="s">
        <v>65</v>
      </c>
      <c r="R644" t="s">
        <v>66</v>
      </c>
      <c r="S644" t="s">
        <v>4228</v>
      </c>
      <c r="T644" t="str">
        <f>IF(Table1[[#This Row],[discount_percentage]]&gt;=0.5,"yes","no")</f>
        <v>yes</v>
      </c>
      <c r="U644">
        <f>MROUND(Table1[[#This Row],[rating]],0.5)</f>
        <v>4</v>
      </c>
      <c r="V644" s="7">
        <f>Table1[[#This Row],[actual_price]]*Table1[[#This Row],[rating_count]]</f>
        <v>24870000</v>
      </c>
      <c r="W644" t="e" cm="1">
        <f t="array" ref="W644">IF(Table1[[#This Row],[actual_price]]&lt;200,"#200",if)</f>
        <v>#NAME?</v>
      </c>
      <c r="X644" t="str">
        <f>IF(Table1[[#This Row],[rating_count]]&lt;1000,"yes","no")</f>
        <v>no</v>
      </c>
      <c r="Y644" s="7">
        <f>K645*Table1[[#This Row],[rating_count]]</f>
        <v>179039130</v>
      </c>
    </row>
    <row r="645" spans="3:25" x14ac:dyDescent="0.25">
      <c r="C645" t="s">
        <v>4229</v>
      </c>
      <c r="D645" t="s">
        <v>4230</v>
      </c>
      <c r="E645" t="s">
        <v>17</v>
      </c>
      <c r="F645" s="8">
        <v>717</v>
      </c>
      <c r="G645" s="8" t="str">
        <f>IF(Table1[[#This Row],[actual_price]]&lt;200,"#200",IF(H644&lt;=500,"#200-#500","&gt;#500"))</f>
        <v>&gt;#500</v>
      </c>
      <c r="H645" s="8">
        <v>761</v>
      </c>
      <c r="I645" s="1">
        <v>0.06</v>
      </c>
      <c r="J645">
        <v>4</v>
      </c>
      <c r="K645" s="3">
        <v>7199</v>
      </c>
      <c r="L645" t="s">
        <v>12466</v>
      </c>
      <c r="M645" t="s">
        <v>4232</v>
      </c>
      <c r="N645" t="s">
        <v>4233</v>
      </c>
      <c r="O645" t="s">
        <v>4234</v>
      </c>
      <c r="P645" t="s">
        <v>4235</v>
      </c>
      <c r="Q645" t="s">
        <v>4236</v>
      </c>
      <c r="R645" t="s">
        <v>4237</v>
      </c>
      <c r="S645" t="s">
        <v>4238</v>
      </c>
      <c r="T645" t="str">
        <f>IF(Table1[[#This Row],[discount_percentage]]&gt;=0.5,"yes","no")</f>
        <v>no</v>
      </c>
      <c r="U645">
        <f>MROUND(Table1[[#This Row],[rating]],0.5)</f>
        <v>4</v>
      </c>
      <c r="V645" s="7">
        <f>Table1[[#This Row],[actual_price]]*Table1[[#This Row],[rating_count]]</f>
        <v>5478439</v>
      </c>
      <c r="W645" t="e" cm="1">
        <f t="array" ref="W645">IF(Table1[[#This Row],[actual_price]]&lt;200,"#200",if)</f>
        <v>#NAME?</v>
      </c>
      <c r="X645" t="str">
        <f>IF(Table1[[#This Row],[rating_count]]&lt;1000,"yes","no")</f>
        <v>no</v>
      </c>
      <c r="Y645" s="7">
        <f>K646*Table1[[#This Row],[rating_count]]</f>
        <v>10049804</v>
      </c>
    </row>
    <row r="646" spans="3:25" x14ac:dyDescent="0.25">
      <c r="C646" t="s">
        <v>2689</v>
      </c>
      <c r="D646" t="s">
        <v>11640</v>
      </c>
      <c r="E646" t="s">
        <v>17</v>
      </c>
      <c r="F646" s="8">
        <v>99</v>
      </c>
      <c r="G646" s="8" t="str">
        <f>IF(Table1[[#This Row],[actual_price]]&lt;200,"#200",IF(H645&lt;=500,"#200-#500","&gt;#500"))</f>
        <v>&gt;#500</v>
      </c>
      <c r="H646" s="8">
        <v>999</v>
      </c>
      <c r="I646" s="1">
        <v>0.9</v>
      </c>
      <c r="J646">
        <v>4</v>
      </c>
      <c r="K646" s="3">
        <v>1396</v>
      </c>
      <c r="L646" t="s">
        <v>2691</v>
      </c>
      <c r="M646" t="s">
        <v>2692</v>
      </c>
      <c r="N646" t="s">
        <v>2693</v>
      </c>
      <c r="O646" t="s">
        <v>2694</v>
      </c>
      <c r="P646" t="s">
        <v>2695</v>
      </c>
      <c r="Q646" t="s">
        <v>2696</v>
      </c>
      <c r="R646" t="s">
        <v>4239</v>
      </c>
      <c r="S646" t="s">
        <v>4240</v>
      </c>
      <c r="T646" t="str">
        <f>IF(Table1[[#This Row],[discount_percentage]]&gt;=0.5,"yes","no")</f>
        <v>yes</v>
      </c>
      <c r="U646">
        <f>MROUND(Table1[[#This Row],[rating]],0.5)</f>
        <v>4</v>
      </c>
      <c r="V646" s="7">
        <f>Table1[[#This Row],[actual_price]]*Table1[[#This Row],[rating_count]]</f>
        <v>1394604</v>
      </c>
      <c r="W646" t="e" cm="1">
        <f t="array" ref="W646">IF(Table1[[#This Row],[actual_price]]&lt;200,"#200",if)</f>
        <v>#NAME?</v>
      </c>
      <c r="X646" t="str">
        <f>IF(Table1[[#This Row],[rating_count]]&lt;1000,"yes","no")</f>
        <v>no</v>
      </c>
      <c r="Y646" s="7">
        <f>K647*Table1[[#This Row],[rating_count]]</f>
        <v>21265268</v>
      </c>
    </row>
    <row r="647" spans="3:25" x14ac:dyDescent="0.25">
      <c r="C647" t="s">
        <v>4241</v>
      </c>
      <c r="D647" t="s">
        <v>11751</v>
      </c>
      <c r="E647" t="s">
        <v>17</v>
      </c>
      <c r="F647" s="8">
        <v>39</v>
      </c>
      <c r="G647" s="8" t="str">
        <f>IF(Table1[[#This Row],[actual_price]]&lt;200,"#200",IF(H646&lt;=500,"#200-#500","&gt;#500"))</f>
        <v>&gt;#500</v>
      </c>
      <c r="H647" s="8">
        <v>299</v>
      </c>
      <c r="I647" s="1">
        <v>0.87</v>
      </c>
      <c r="J647">
        <v>3.5</v>
      </c>
      <c r="K647" s="3">
        <v>15233</v>
      </c>
      <c r="L647" t="s">
        <v>4243</v>
      </c>
      <c r="M647" t="s">
        <v>4244</v>
      </c>
      <c r="N647" t="s">
        <v>4245</v>
      </c>
      <c r="O647" t="s">
        <v>4246</v>
      </c>
      <c r="P647" t="s">
        <v>4247</v>
      </c>
      <c r="Q647" t="s">
        <v>4248</v>
      </c>
      <c r="R647" t="s">
        <v>4249</v>
      </c>
      <c r="S647" t="s">
        <v>4250</v>
      </c>
      <c r="T647" t="str">
        <f>IF(Table1[[#This Row],[discount_percentage]]&gt;=0.5,"yes","no")</f>
        <v>yes</v>
      </c>
      <c r="U647">
        <f>MROUND(Table1[[#This Row],[rating]],0.5)</f>
        <v>3.5</v>
      </c>
      <c r="V647" s="7">
        <f>Table1[[#This Row],[actual_price]]*Table1[[#This Row],[rating_count]]</f>
        <v>4554667</v>
      </c>
      <c r="W647" t="e" cm="1">
        <f t="array" ref="W647">IF(Table1[[#This Row],[actual_price]]&lt;200,"#200",if)</f>
        <v>#NAME?</v>
      </c>
      <c r="X647" t="str">
        <f>IF(Table1[[#This Row],[rating_count]]&lt;1000,"yes","no")</f>
        <v>no</v>
      </c>
      <c r="Y647" s="7">
        <f>K648*Table1[[#This Row],[rating_count]]</f>
        <v>849194051</v>
      </c>
    </row>
    <row r="648" spans="3:25" x14ac:dyDescent="0.25">
      <c r="C648" t="s">
        <v>4251</v>
      </c>
      <c r="D648" t="s">
        <v>11752</v>
      </c>
      <c r="E648" t="s">
        <v>17</v>
      </c>
      <c r="F648" s="8">
        <v>889</v>
      </c>
      <c r="G648" s="8" t="str">
        <f>IF(Table1[[#This Row],[actual_price]]&lt;200,"#200",IF(H647&lt;=500,"#200-#500","&gt;#500"))</f>
        <v>#200-#500</v>
      </c>
      <c r="H648" s="8">
        <v>2500</v>
      </c>
      <c r="I648" s="1">
        <v>0.64</v>
      </c>
      <c r="J648">
        <v>4.3</v>
      </c>
      <c r="K648" s="3">
        <v>55747</v>
      </c>
      <c r="L648" t="s">
        <v>12467</v>
      </c>
      <c r="M648" t="s">
        <v>4252</v>
      </c>
      <c r="N648" t="s">
        <v>4253</v>
      </c>
      <c r="O648" t="s">
        <v>4254</v>
      </c>
      <c r="P648" t="s">
        <v>4255</v>
      </c>
      <c r="Q648" t="s">
        <v>4256</v>
      </c>
      <c r="R648" t="s">
        <v>4257</v>
      </c>
      <c r="S648" t="s">
        <v>4258</v>
      </c>
      <c r="T648" t="str">
        <f>IF(Table1[[#This Row],[discount_percentage]]&gt;=0.5,"yes","no")</f>
        <v>yes</v>
      </c>
      <c r="U648">
        <f>MROUND(Table1[[#This Row],[rating]],0.5)</f>
        <v>4.5</v>
      </c>
      <c r="V648" s="7">
        <f>Table1[[#This Row],[actual_price]]*Table1[[#This Row],[rating_count]]</f>
        <v>139367500</v>
      </c>
      <c r="W648" t="e" cm="1">
        <f t="array" ref="W648">IF(Table1[[#This Row],[actual_price]]&lt;200,"#200",if)</f>
        <v>#NAME?</v>
      </c>
      <c r="X648" t="str">
        <f>IF(Table1[[#This Row],[rating_count]]&lt;1000,"yes","no")</f>
        <v>no</v>
      </c>
      <c r="Y648" s="7">
        <f>K649*Table1[[#This Row],[rating_count]]</f>
        <v>834030867</v>
      </c>
    </row>
    <row r="649" spans="3:25" x14ac:dyDescent="0.25">
      <c r="C649" t="s">
        <v>4259</v>
      </c>
      <c r="D649" t="s">
        <v>11753</v>
      </c>
      <c r="E649" t="s">
        <v>17</v>
      </c>
      <c r="F649" s="8">
        <v>1199</v>
      </c>
      <c r="G649" s="8" t="str">
        <f>IF(Table1[[#This Row],[actual_price]]&lt;200,"#200",IF(H648&lt;=500,"#200-#500","&gt;#500"))</f>
        <v>&gt;#500</v>
      </c>
      <c r="H649" s="8">
        <v>4999</v>
      </c>
      <c r="I649" s="1">
        <v>0.76</v>
      </c>
      <c r="J649">
        <v>3.8</v>
      </c>
      <c r="K649" s="3">
        <v>14961</v>
      </c>
      <c r="L649" t="s">
        <v>4260</v>
      </c>
      <c r="M649" t="s">
        <v>4261</v>
      </c>
      <c r="N649" t="s">
        <v>4262</v>
      </c>
      <c r="O649" t="s">
        <v>4263</v>
      </c>
      <c r="P649" t="s">
        <v>4264</v>
      </c>
      <c r="Q649" t="s">
        <v>4265</v>
      </c>
      <c r="R649" t="s">
        <v>4266</v>
      </c>
      <c r="S649" t="s">
        <v>4267</v>
      </c>
      <c r="T649" t="str">
        <f>IF(Table1[[#This Row],[discount_percentage]]&gt;=0.5,"yes","no")</f>
        <v>yes</v>
      </c>
      <c r="U649">
        <f>MROUND(Table1[[#This Row],[rating]],0.5)</f>
        <v>4</v>
      </c>
      <c r="V649" s="7">
        <f>Table1[[#This Row],[actual_price]]*Table1[[#This Row],[rating_count]]</f>
        <v>74790039</v>
      </c>
      <c r="W649" t="e" cm="1">
        <f t="array" ref="W649">IF(Table1[[#This Row],[actual_price]]&lt;200,"#200",if)</f>
        <v>#NAME?</v>
      </c>
      <c r="X649" t="str">
        <f>IF(Table1[[#This Row],[rating_count]]&lt;1000,"yes","no")</f>
        <v>no</v>
      </c>
      <c r="Y649" s="7">
        <f>K650*Table1[[#This Row],[rating_count]]</f>
        <v>138763275</v>
      </c>
    </row>
    <row r="650" spans="3:25" x14ac:dyDescent="0.25">
      <c r="C650" t="s">
        <v>4268</v>
      </c>
      <c r="D650" t="s">
        <v>4269</v>
      </c>
      <c r="E650" t="s">
        <v>17</v>
      </c>
      <c r="F650" s="8">
        <v>569</v>
      </c>
      <c r="G650" s="8" t="str">
        <f>IF(Table1[[#This Row],[actual_price]]&lt;200,"#200",IF(H649&lt;=500,"#200-#500","&gt;#500"))</f>
        <v>&gt;#500</v>
      </c>
      <c r="H650" s="8">
        <v>1299</v>
      </c>
      <c r="I650" s="1">
        <v>0.56000000000000005</v>
      </c>
      <c r="J650">
        <v>4.4000000000000004</v>
      </c>
      <c r="K650" s="3">
        <v>9275</v>
      </c>
      <c r="L650" t="s">
        <v>4270</v>
      </c>
      <c r="M650" t="s">
        <v>4271</v>
      </c>
      <c r="N650" t="s">
        <v>4272</v>
      </c>
      <c r="O650" t="s">
        <v>4273</v>
      </c>
      <c r="P650" t="s">
        <v>4274</v>
      </c>
      <c r="Q650" t="s">
        <v>4275</v>
      </c>
      <c r="R650" t="s">
        <v>4276</v>
      </c>
      <c r="S650" t="s">
        <v>4277</v>
      </c>
      <c r="T650" t="str">
        <f>IF(Table1[[#This Row],[discount_percentage]]&gt;=0.5,"yes","no")</f>
        <v>yes</v>
      </c>
      <c r="U650">
        <f>MROUND(Table1[[#This Row],[rating]],0.5)</f>
        <v>4.5</v>
      </c>
      <c r="V650" s="7">
        <f>Table1[[#This Row],[actual_price]]*Table1[[#This Row],[rating_count]]</f>
        <v>12048225</v>
      </c>
      <c r="W650" t="e" cm="1">
        <f t="array" ref="W650">IF(Table1[[#This Row],[actual_price]]&lt;200,"#200",if)</f>
        <v>#NAME?</v>
      </c>
      <c r="X650" t="str">
        <f>IF(Table1[[#This Row],[rating_count]]&lt;1000,"yes","no")</f>
        <v>no</v>
      </c>
      <c r="Y650" s="7">
        <f>K651*Table1[[#This Row],[rating_count]]</f>
        <v>262705100</v>
      </c>
    </row>
    <row r="651" spans="3:25" x14ac:dyDescent="0.25">
      <c r="C651" t="s">
        <v>4278</v>
      </c>
      <c r="D651" t="s">
        <v>11754</v>
      </c>
      <c r="E651" t="s">
        <v>17</v>
      </c>
      <c r="F651" s="8">
        <v>1499</v>
      </c>
      <c r="G651" s="8" t="str">
        <f>IF(Table1[[#This Row],[actual_price]]&lt;200,"#200",IF(H650&lt;=500,"#200-#500","&gt;#500"))</f>
        <v>&gt;#500</v>
      </c>
      <c r="H651" s="8">
        <v>8999</v>
      </c>
      <c r="I651" s="1">
        <v>0.83</v>
      </c>
      <c r="J651">
        <v>3.7</v>
      </c>
      <c r="K651" s="3">
        <v>28324</v>
      </c>
      <c r="L651" t="s">
        <v>4279</v>
      </c>
      <c r="M651" t="s">
        <v>4280</v>
      </c>
      <c r="N651" t="s">
        <v>4281</v>
      </c>
      <c r="O651" t="s">
        <v>4282</v>
      </c>
      <c r="P651" t="s">
        <v>4283</v>
      </c>
      <c r="Q651" t="s">
        <v>4284</v>
      </c>
      <c r="R651" t="s">
        <v>4285</v>
      </c>
      <c r="S651" t="s">
        <v>4286</v>
      </c>
      <c r="T651" t="str">
        <f>IF(Table1[[#This Row],[discount_percentage]]&gt;=0.5,"yes","no")</f>
        <v>yes</v>
      </c>
      <c r="U651">
        <f>MROUND(Table1[[#This Row],[rating]],0.5)</f>
        <v>3.5</v>
      </c>
      <c r="V651" s="7">
        <f>Table1[[#This Row],[actual_price]]*Table1[[#This Row],[rating_count]]</f>
        <v>254887676</v>
      </c>
      <c r="W651" t="e" cm="1">
        <f t="array" ref="W651">IF(Table1[[#This Row],[actual_price]]&lt;200,"#200",if)</f>
        <v>#NAME?</v>
      </c>
      <c r="X651" t="str">
        <f>IF(Table1[[#This Row],[rating_count]]&lt;1000,"yes","no")</f>
        <v>no</v>
      </c>
      <c r="Y651" s="7">
        <f>K652*Table1[[#This Row],[rating_count]]</f>
        <v>18240656</v>
      </c>
    </row>
    <row r="652" spans="3:25" x14ac:dyDescent="0.25">
      <c r="C652" t="s">
        <v>4287</v>
      </c>
      <c r="D652" t="s">
        <v>4288</v>
      </c>
      <c r="E652" t="s">
        <v>17</v>
      </c>
      <c r="F652" s="8">
        <v>149</v>
      </c>
      <c r="G652" s="8" t="str">
        <f>IF(Table1[[#This Row],[actual_price]]&lt;200,"#200",IF(H651&lt;=500,"#200-#500","&gt;#500"))</f>
        <v>#200</v>
      </c>
      <c r="H652" s="8">
        <v>180</v>
      </c>
      <c r="I652" s="1">
        <v>0.17</v>
      </c>
      <c r="J652">
        <v>4.4000000000000004</v>
      </c>
      <c r="K652" s="3">
        <v>644</v>
      </c>
      <c r="L652" t="s">
        <v>4289</v>
      </c>
      <c r="M652" t="s">
        <v>4290</v>
      </c>
      <c r="N652" t="s">
        <v>4291</v>
      </c>
      <c r="O652" t="s">
        <v>4292</v>
      </c>
      <c r="P652" t="s">
        <v>4293</v>
      </c>
      <c r="Q652" t="s">
        <v>4294</v>
      </c>
      <c r="R652" t="s">
        <v>4295</v>
      </c>
      <c r="S652" t="s">
        <v>4296</v>
      </c>
      <c r="T652" t="str">
        <f>IF(Table1[[#This Row],[discount_percentage]]&gt;=0.5,"yes","no")</f>
        <v>no</v>
      </c>
      <c r="U652">
        <f>MROUND(Table1[[#This Row],[rating]],0.5)</f>
        <v>4.5</v>
      </c>
      <c r="V652" s="7">
        <f>Table1[[#This Row],[actual_price]]*Table1[[#This Row],[rating_count]]</f>
        <v>115920</v>
      </c>
      <c r="W652" t="str" cm="1">
        <f t="array" ref="W652">IF(Table1[[#This Row],[actual_price]]&lt;200,"#200",if)</f>
        <v>#200</v>
      </c>
      <c r="X652" t="str">
        <f>IF(Table1[[#This Row],[rating_count]]&lt;1000,"yes","no")</f>
        <v>yes</v>
      </c>
      <c r="Y652" s="7">
        <f>K653*Table1[[#This Row],[rating_count]]</f>
        <v>11681516</v>
      </c>
    </row>
    <row r="653" spans="3:25" x14ac:dyDescent="0.25">
      <c r="C653" t="s">
        <v>4297</v>
      </c>
      <c r="D653" t="s">
        <v>11755</v>
      </c>
      <c r="E653" t="s">
        <v>17</v>
      </c>
      <c r="F653" s="8">
        <v>399</v>
      </c>
      <c r="G653" s="8" t="str">
        <f>IF(Table1[[#This Row],[actual_price]]&lt;200,"#200",IF(H652&lt;=500,"#200-#500","&gt;#500"))</f>
        <v>#200-#500</v>
      </c>
      <c r="H653" s="8">
        <v>549</v>
      </c>
      <c r="I653" s="1">
        <v>0.27</v>
      </c>
      <c r="J653">
        <v>4.4000000000000004</v>
      </c>
      <c r="K653" s="3">
        <v>18139</v>
      </c>
      <c r="L653" t="s">
        <v>4299</v>
      </c>
      <c r="M653" t="s">
        <v>4300</v>
      </c>
      <c r="N653" t="s">
        <v>4301</v>
      </c>
      <c r="O653" t="s">
        <v>4302</v>
      </c>
      <c r="P653" t="s">
        <v>4303</v>
      </c>
      <c r="Q653" t="s">
        <v>4304</v>
      </c>
      <c r="R653" t="s">
        <v>4305</v>
      </c>
      <c r="S653" t="s">
        <v>4306</v>
      </c>
      <c r="T653" t="str">
        <f>IF(Table1[[#This Row],[discount_percentage]]&gt;=0.5,"yes","no")</f>
        <v>no</v>
      </c>
      <c r="U653">
        <f>MROUND(Table1[[#This Row],[rating]],0.5)</f>
        <v>4.5</v>
      </c>
      <c r="V653" s="7">
        <f>Table1[[#This Row],[actual_price]]*Table1[[#This Row],[rating_count]]</f>
        <v>9958311</v>
      </c>
      <c r="W653" t="e" cm="1">
        <f t="array" ref="W653">IF(Table1[[#This Row],[actual_price]]&lt;200,"#200",if)</f>
        <v>#NAME?</v>
      </c>
      <c r="X653" t="str">
        <f>IF(Table1[[#This Row],[rating_count]]&lt;1000,"yes","no")</f>
        <v>no</v>
      </c>
      <c r="Y653" s="7">
        <f>K654*Table1[[#This Row],[rating_count]]</f>
        <v>130655217</v>
      </c>
    </row>
    <row r="654" spans="3:25" x14ac:dyDescent="0.25">
      <c r="C654" t="s">
        <v>4307</v>
      </c>
      <c r="D654" t="s">
        <v>11756</v>
      </c>
      <c r="E654" t="s">
        <v>17</v>
      </c>
      <c r="F654" s="8">
        <v>191</v>
      </c>
      <c r="G654" s="8" t="str">
        <f>IF(Table1[[#This Row],[actual_price]]&lt;200,"#200",IF(H653&lt;=500,"#200-#500","&gt;#500"))</f>
        <v>&gt;#500</v>
      </c>
      <c r="H654" s="8">
        <v>225</v>
      </c>
      <c r="I654" s="1">
        <v>0.15</v>
      </c>
      <c r="J654">
        <v>4.4000000000000004</v>
      </c>
      <c r="K654" s="3">
        <v>7203</v>
      </c>
      <c r="L654" t="s">
        <v>4309</v>
      </c>
      <c r="M654" t="s">
        <v>4310</v>
      </c>
      <c r="N654" t="s">
        <v>4311</v>
      </c>
      <c r="O654" t="s">
        <v>4312</v>
      </c>
      <c r="P654" t="s">
        <v>4313</v>
      </c>
      <c r="Q654" t="s">
        <v>4314</v>
      </c>
      <c r="R654" t="s">
        <v>4315</v>
      </c>
      <c r="S654" t="s">
        <v>4316</v>
      </c>
      <c r="T654" t="str">
        <f>IF(Table1[[#This Row],[discount_percentage]]&gt;=0.5,"yes","no")</f>
        <v>no</v>
      </c>
      <c r="U654">
        <f>MROUND(Table1[[#This Row],[rating]],0.5)</f>
        <v>4.5</v>
      </c>
      <c r="V654" s="7">
        <f>Table1[[#This Row],[actual_price]]*Table1[[#This Row],[rating_count]]</f>
        <v>1620675</v>
      </c>
      <c r="W654" t="e" cm="1">
        <f t="array" ref="W654">IF(Table1[[#This Row],[actual_price]]&lt;200,"#200",if)</f>
        <v>#NAME?</v>
      </c>
      <c r="X654" t="str">
        <f>IF(Table1[[#This Row],[rating_count]]&lt;1000,"yes","no")</f>
        <v>no</v>
      </c>
      <c r="Y654" s="7">
        <f>K655*Table1[[#This Row],[rating_count]]</f>
        <v>3536673</v>
      </c>
    </row>
    <row r="655" spans="3:25" x14ac:dyDescent="0.25">
      <c r="C655" t="s">
        <v>4317</v>
      </c>
      <c r="D655" t="s">
        <v>11757</v>
      </c>
      <c r="E655" t="s">
        <v>17</v>
      </c>
      <c r="F655" s="8">
        <v>129</v>
      </c>
      <c r="G655" s="8" t="str">
        <f>IF(Table1[[#This Row],[actual_price]]&lt;200,"#200",IF(H654&lt;=500,"#200-#500","&gt;#500"))</f>
        <v>#200-#500</v>
      </c>
      <c r="H655" s="8">
        <v>999</v>
      </c>
      <c r="I655" s="1">
        <v>0.87</v>
      </c>
      <c r="J655">
        <v>4.2</v>
      </c>
      <c r="K655" s="3">
        <v>491</v>
      </c>
      <c r="L655" t="s">
        <v>4319</v>
      </c>
      <c r="M655" t="s">
        <v>4320</v>
      </c>
      <c r="N655" t="s">
        <v>4321</v>
      </c>
      <c r="O655" t="s">
        <v>4322</v>
      </c>
      <c r="P655" t="s">
        <v>4323</v>
      </c>
      <c r="Q655" t="s">
        <v>4324</v>
      </c>
      <c r="R655" t="s">
        <v>4325</v>
      </c>
      <c r="S655" t="s">
        <v>4326</v>
      </c>
      <c r="T655" t="str">
        <f>IF(Table1[[#This Row],[discount_percentage]]&gt;=0.5,"yes","no")</f>
        <v>yes</v>
      </c>
      <c r="U655">
        <f>MROUND(Table1[[#This Row],[rating]],0.5)</f>
        <v>4</v>
      </c>
      <c r="V655" s="7">
        <f>Table1[[#This Row],[actual_price]]*Table1[[#This Row],[rating_count]]</f>
        <v>490509</v>
      </c>
      <c r="W655" t="e" cm="1">
        <f t="array" ref="W655">IF(Table1[[#This Row],[actual_price]]&lt;200,"#200",if)</f>
        <v>#NAME?</v>
      </c>
      <c r="X655" t="str">
        <f>IF(Table1[[#This Row],[rating_count]]&lt;1000,"yes","no")</f>
        <v>yes</v>
      </c>
      <c r="Y655" s="7">
        <f>K656*Table1[[#This Row],[rating_count]]</f>
        <v>6661888</v>
      </c>
    </row>
    <row r="656" spans="3:25" x14ac:dyDescent="0.25">
      <c r="C656" t="s">
        <v>4327</v>
      </c>
      <c r="D656" t="s">
        <v>4328</v>
      </c>
      <c r="E656" t="s">
        <v>17</v>
      </c>
      <c r="F656" s="8">
        <v>199</v>
      </c>
      <c r="G656" s="8" t="str">
        <f>IF(Table1[[#This Row],[actual_price]]&lt;200,"#200",IF(H655&lt;=500,"#200-#500","&gt;#500"))</f>
        <v>&gt;#500</v>
      </c>
      <c r="H656" s="8">
        <v>599</v>
      </c>
      <c r="I656" s="1">
        <v>0.67</v>
      </c>
      <c r="J656">
        <v>4.5</v>
      </c>
      <c r="K656" s="3">
        <v>13568</v>
      </c>
      <c r="L656" t="s">
        <v>4330</v>
      </c>
      <c r="M656" t="s">
        <v>4331</v>
      </c>
      <c r="N656" t="s">
        <v>4332</v>
      </c>
      <c r="O656" t="s">
        <v>4333</v>
      </c>
      <c r="P656" t="s">
        <v>4334</v>
      </c>
      <c r="Q656" t="s">
        <v>4335</v>
      </c>
      <c r="R656" t="s">
        <v>4336</v>
      </c>
      <c r="S656" t="s">
        <v>4337</v>
      </c>
      <c r="T656" t="str">
        <f>IF(Table1[[#This Row],[discount_percentage]]&gt;=0.5,"yes","no")</f>
        <v>yes</v>
      </c>
      <c r="U656">
        <f>MROUND(Table1[[#This Row],[rating]],0.5)</f>
        <v>4.5</v>
      </c>
      <c r="V656" s="7">
        <f>Table1[[#This Row],[actual_price]]*Table1[[#This Row],[rating_count]]</f>
        <v>8127232</v>
      </c>
      <c r="W656" t="e" cm="1">
        <f t="array" ref="W656">IF(Table1[[#This Row],[actual_price]]&lt;200,"#200",if)</f>
        <v>#NAME?</v>
      </c>
      <c r="X656" t="str">
        <f>IF(Table1[[#This Row],[rating_count]]&lt;1000,"yes","no")</f>
        <v>no</v>
      </c>
      <c r="Y656" s="7">
        <f>K657*Table1[[#This Row],[rating_count]]</f>
        <v>45995520</v>
      </c>
    </row>
    <row r="657" spans="3:25" x14ac:dyDescent="0.25">
      <c r="C657" t="s">
        <v>4338</v>
      </c>
      <c r="D657" t="s">
        <v>11758</v>
      </c>
      <c r="E657" t="s">
        <v>17</v>
      </c>
      <c r="F657" s="8">
        <v>999</v>
      </c>
      <c r="G657" s="8" t="str">
        <f>IF(Table1[[#This Row],[actual_price]]&lt;200,"#200",IF(H656&lt;=500,"#200-#500","&gt;#500"))</f>
        <v>&gt;#500</v>
      </c>
      <c r="H657" s="8">
        <v>4499</v>
      </c>
      <c r="I657" s="1">
        <v>0.78</v>
      </c>
      <c r="J657">
        <v>3.8</v>
      </c>
      <c r="K657" s="3">
        <v>3390</v>
      </c>
      <c r="L657" t="s">
        <v>4339</v>
      </c>
      <c r="M657" t="s">
        <v>4340</v>
      </c>
      <c r="N657" t="s">
        <v>4341</v>
      </c>
      <c r="O657" t="s">
        <v>4342</v>
      </c>
      <c r="P657" t="s">
        <v>4343</v>
      </c>
      <c r="Q657" t="s">
        <v>4344</v>
      </c>
      <c r="R657" t="s">
        <v>4345</v>
      </c>
      <c r="S657" t="s">
        <v>4346</v>
      </c>
      <c r="T657" t="str">
        <f>IF(Table1[[#This Row],[discount_percentage]]&gt;=0.5,"yes","no")</f>
        <v>yes</v>
      </c>
      <c r="U657">
        <f>MROUND(Table1[[#This Row],[rating]],0.5)</f>
        <v>4</v>
      </c>
      <c r="V657" s="7">
        <f>Table1[[#This Row],[actual_price]]*Table1[[#This Row],[rating_count]]</f>
        <v>15251610</v>
      </c>
      <c r="W657" t="e" cm="1">
        <f t="array" ref="W657">IF(Table1[[#This Row],[actual_price]]&lt;200,"#200",if)</f>
        <v>#NAME?</v>
      </c>
      <c r="X657" t="str">
        <f>IF(Table1[[#This Row],[rating_count]]&lt;1000,"yes","no")</f>
        <v>no</v>
      </c>
      <c r="Y657" s="7">
        <f>K658*Table1[[#This Row],[rating_count]]</f>
        <v>349346280</v>
      </c>
    </row>
    <row r="658" spans="3:25" x14ac:dyDescent="0.25">
      <c r="C658" t="s">
        <v>4347</v>
      </c>
      <c r="D658" t="s">
        <v>11759</v>
      </c>
      <c r="E658" t="s">
        <v>17</v>
      </c>
      <c r="F658" s="8">
        <v>899</v>
      </c>
      <c r="G658" s="8" t="str">
        <f>IF(Table1[[#This Row],[actual_price]]&lt;200,"#200",IF(H657&lt;=500,"#200-#500","&gt;#500"))</f>
        <v>&gt;#500</v>
      </c>
      <c r="H658" s="8">
        <v>4499</v>
      </c>
      <c r="I658" s="1">
        <v>0.8</v>
      </c>
      <c r="J658">
        <v>3.8</v>
      </c>
      <c r="K658" s="3">
        <v>103052</v>
      </c>
      <c r="L658" t="s">
        <v>4348</v>
      </c>
      <c r="M658" t="s">
        <v>4349</v>
      </c>
      <c r="N658" t="s">
        <v>4350</v>
      </c>
      <c r="O658" t="s">
        <v>4351</v>
      </c>
      <c r="P658" t="s">
        <v>4352</v>
      </c>
      <c r="Q658" t="s">
        <v>11323</v>
      </c>
      <c r="R658" t="s">
        <v>4353</v>
      </c>
      <c r="S658" t="s">
        <v>4354</v>
      </c>
      <c r="T658" t="str">
        <f>IF(Table1[[#This Row],[discount_percentage]]&gt;=0.5,"yes","no")</f>
        <v>yes</v>
      </c>
      <c r="U658">
        <f>MROUND(Table1[[#This Row],[rating]],0.5)</f>
        <v>4</v>
      </c>
      <c r="V658" s="7">
        <f>Table1[[#This Row],[actual_price]]*Table1[[#This Row],[rating_count]]</f>
        <v>463630948</v>
      </c>
      <c r="W658" t="e" cm="1">
        <f t="array" ref="W658">IF(Table1[[#This Row],[actual_price]]&lt;200,"#200",if)</f>
        <v>#NAME?</v>
      </c>
      <c r="X658" t="str">
        <f>IF(Table1[[#This Row],[rating_count]]&lt;1000,"yes","no")</f>
        <v>no</v>
      </c>
      <c r="Y658" s="7">
        <f>K659*Table1[[#This Row],[rating_count]]</f>
        <v>1924805256</v>
      </c>
    </row>
    <row r="659" spans="3:25" x14ac:dyDescent="0.25">
      <c r="C659" t="s">
        <v>2753</v>
      </c>
      <c r="D659" t="s">
        <v>11648</v>
      </c>
      <c r="E659" t="s">
        <v>17</v>
      </c>
      <c r="F659" s="8">
        <v>1799</v>
      </c>
      <c r="G659" s="8" t="str">
        <f>IF(Table1[[#This Row],[actual_price]]&lt;200,"#200",IF(H658&lt;=500,"#200-#500","&gt;#500"))</f>
        <v>&gt;#500</v>
      </c>
      <c r="H659" s="8">
        <v>2499</v>
      </c>
      <c r="I659" s="1">
        <v>0.28000000000000003</v>
      </c>
      <c r="J659">
        <v>4.0999999999999996</v>
      </c>
      <c r="K659" s="3">
        <v>18678</v>
      </c>
      <c r="L659" t="s">
        <v>2754</v>
      </c>
      <c r="M659" t="s">
        <v>2755</v>
      </c>
      <c r="N659" t="s">
        <v>2756</v>
      </c>
      <c r="O659" t="s">
        <v>2757</v>
      </c>
      <c r="P659" t="s">
        <v>2758</v>
      </c>
      <c r="Q659" t="s">
        <v>11315</v>
      </c>
      <c r="R659" t="s">
        <v>4355</v>
      </c>
      <c r="S659" t="s">
        <v>4356</v>
      </c>
      <c r="T659" t="str">
        <f>IF(Table1[[#This Row],[discount_percentage]]&gt;=0.5,"yes","no")</f>
        <v>no</v>
      </c>
      <c r="U659">
        <f>MROUND(Table1[[#This Row],[rating]],0.5)</f>
        <v>4</v>
      </c>
      <c r="V659" s="7">
        <f>Table1[[#This Row],[actual_price]]*Table1[[#This Row],[rating_count]]</f>
        <v>46676322</v>
      </c>
      <c r="W659" t="e" cm="1">
        <f t="array" ref="W659">IF(Table1[[#This Row],[actual_price]]&lt;200,"#200",if)</f>
        <v>#NAME?</v>
      </c>
      <c r="X659" t="str">
        <f>IF(Table1[[#This Row],[rating_count]]&lt;1000,"yes","no")</f>
        <v>no</v>
      </c>
      <c r="Y659" s="7">
        <f>K660*Table1[[#This Row],[rating_count]]</f>
        <v>283700142</v>
      </c>
    </row>
    <row r="660" spans="3:25" x14ac:dyDescent="0.25">
      <c r="C660" t="s">
        <v>68</v>
      </c>
      <c r="D660" t="s">
        <v>11354</v>
      </c>
      <c r="E660" t="s">
        <v>17</v>
      </c>
      <c r="F660" s="8">
        <v>176.63</v>
      </c>
      <c r="G660" s="8" t="str">
        <f>IF(Table1[[#This Row],[actual_price]]&lt;200,"#200",IF(H659&lt;=500,"#200-#500","&gt;#500"))</f>
        <v>&gt;#500</v>
      </c>
      <c r="H660" s="8">
        <v>499</v>
      </c>
      <c r="I660" s="1">
        <v>0.65</v>
      </c>
      <c r="J660">
        <v>4.0999999999999996</v>
      </c>
      <c r="K660" s="3">
        <v>15189</v>
      </c>
      <c r="L660" t="s">
        <v>69</v>
      </c>
      <c r="M660" t="s">
        <v>70</v>
      </c>
      <c r="N660" t="s">
        <v>71</v>
      </c>
      <c r="O660" t="s">
        <v>72</v>
      </c>
      <c r="P660" t="s">
        <v>73</v>
      </c>
      <c r="Q660" t="s">
        <v>74</v>
      </c>
      <c r="R660" t="s">
        <v>75</v>
      </c>
      <c r="S660" t="s">
        <v>4357</v>
      </c>
      <c r="T660" t="str">
        <f>IF(Table1[[#This Row],[discount_percentage]]&gt;=0.5,"yes","no")</f>
        <v>yes</v>
      </c>
      <c r="U660">
        <f>MROUND(Table1[[#This Row],[rating]],0.5)</f>
        <v>4</v>
      </c>
      <c r="V660" s="7">
        <f>Table1[[#This Row],[actual_price]]*Table1[[#This Row],[rating_count]]</f>
        <v>7579311</v>
      </c>
      <c r="W660" t="e" cm="1">
        <f t="array" ref="W660">IF(Table1[[#This Row],[actual_price]]&lt;200,"#200",if)</f>
        <v>#NAME?</v>
      </c>
      <c r="X660" t="str">
        <f>IF(Table1[[#This Row],[rating_count]]&lt;1000,"yes","no")</f>
        <v>no</v>
      </c>
      <c r="Y660" s="7">
        <f>K661*Table1[[#This Row],[rating_count]]</f>
        <v>184986831</v>
      </c>
    </row>
    <row r="661" spans="3:25" x14ac:dyDescent="0.25">
      <c r="C661" t="s">
        <v>4358</v>
      </c>
      <c r="D661" t="s">
        <v>4359</v>
      </c>
      <c r="E661" t="s">
        <v>17</v>
      </c>
      <c r="F661" s="8">
        <v>522</v>
      </c>
      <c r="G661" s="8" t="str">
        <f>IF(Table1[[#This Row],[actual_price]]&lt;200,"#200",IF(H660&lt;=500,"#200-#500","&gt;#500"))</f>
        <v>#200-#500</v>
      </c>
      <c r="H661" s="8">
        <v>550</v>
      </c>
      <c r="I661" s="1">
        <v>0.05</v>
      </c>
      <c r="J661">
        <v>4.4000000000000004</v>
      </c>
      <c r="K661" s="3">
        <v>12179</v>
      </c>
      <c r="L661" t="s">
        <v>4360</v>
      </c>
      <c r="M661" t="s">
        <v>4361</v>
      </c>
      <c r="N661" t="s">
        <v>4362</v>
      </c>
      <c r="O661" t="s">
        <v>4363</v>
      </c>
      <c r="P661" t="s">
        <v>4364</v>
      </c>
      <c r="Q661" t="s">
        <v>4365</v>
      </c>
      <c r="R661" t="s">
        <v>4366</v>
      </c>
      <c r="S661" t="s">
        <v>4367</v>
      </c>
      <c r="T661" t="str">
        <f>IF(Table1[[#This Row],[discount_percentage]]&gt;=0.5,"yes","no")</f>
        <v>no</v>
      </c>
      <c r="U661">
        <f>MROUND(Table1[[#This Row],[rating]],0.5)</f>
        <v>4.5</v>
      </c>
      <c r="V661" s="7">
        <f>Table1[[#This Row],[actual_price]]*Table1[[#This Row],[rating_count]]</f>
        <v>6698450</v>
      </c>
      <c r="W661" t="e" cm="1">
        <f t="array" ref="W661">IF(Table1[[#This Row],[actual_price]]&lt;200,"#200",if)</f>
        <v>#NAME?</v>
      </c>
      <c r="X661" t="str">
        <f>IF(Table1[[#This Row],[rating_count]]&lt;1000,"yes","no")</f>
        <v>no</v>
      </c>
      <c r="Y661" s="7">
        <f>K662*Table1[[#This Row],[rating_count]]</f>
        <v>157815482</v>
      </c>
    </row>
    <row r="662" spans="3:25" x14ac:dyDescent="0.25">
      <c r="C662" t="s">
        <v>4368</v>
      </c>
      <c r="D662" t="s">
        <v>4369</v>
      </c>
      <c r="E662" t="s">
        <v>17</v>
      </c>
      <c r="F662" s="8">
        <v>799</v>
      </c>
      <c r="G662" s="8" t="str">
        <f>IF(Table1[[#This Row],[actual_price]]&lt;200,"#200",IF(H661&lt;=500,"#200-#500","&gt;#500"))</f>
        <v>&gt;#500</v>
      </c>
      <c r="H662" s="8">
        <v>1999</v>
      </c>
      <c r="I662" s="1">
        <v>0.6</v>
      </c>
      <c r="J662">
        <v>3.8</v>
      </c>
      <c r="K662" s="3">
        <v>12958</v>
      </c>
      <c r="L662" t="s">
        <v>12468</v>
      </c>
      <c r="M662" t="s">
        <v>4371</v>
      </c>
      <c r="N662" t="s">
        <v>4372</v>
      </c>
      <c r="O662" t="s">
        <v>4373</v>
      </c>
      <c r="P662" t="s">
        <v>4374</v>
      </c>
      <c r="Q662" t="s">
        <v>4375</v>
      </c>
      <c r="R662" t="s">
        <v>4376</v>
      </c>
      <c r="S662" t="s">
        <v>4377</v>
      </c>
      <c r="T662" t="str">
        <f>IF(Table1[[#This Row],[discount_percentage]]&gt;=0.5,"yes","no")</f>
        <v>yes</v>
      </c>
      <c r="U662">
        <f>MROUND(Table1[[#This Row],[rating]],0.5)</f>
        <v>4</v>
      </c>
      <c r="V662" s="7">
        <f>Table1[[#This Row],[actual_price]]*Table1[[#This Row],[rating_count]]</f>
        <v>25903042</v>
      </c>
      <c r="W662" t="e" cm="1">
        <f t="array" ref="W662">IF(Table1[[#This Row],[actual_price]]&lt;200,"#200",if)</f>
        <v>#NAME?</v>
      </c>
      <c r="X662" t="str">
        <f>IF(Table1[[#This Row],[rating_count]]&lt;1000,"yes","no")</f>
        <v>no</v>
      </c>
      <c r="Y662" s="7">
        <f>K663*Table1[[#This Row],[rating_count]]</f>
        <v>107007164</v>
      </c>
    </row>
    <row r="663" spans="3:25" x14ac:dyDescent="0.25">
      <c r="C663" t="s">
        <v>4378</v>
      </c>
      <c r="D663" t="s">
        <v>11760</v>
      </c>
      <c r="E663" t="s">
        <v>17</v>
      </c>
      <c r="F663" s="8">
        <v>681</v>
      </c>
      <c r="G663" s="8" t="str">
        <f>IF(Table1[[#This Row],[actual_price]]&lt;200,"#200",IF(H662&lt;=500,"#200-#500","&gt;#500"))</f>
        <v>&gt;#500</v>
      </c>
      <c r="H663" s="8">
        <v>1199</v>
      </c>
      <c r="I663" s="1">
        <v>0.43</v>
      </c>
      <c r="J663">
        <v>4.2</v>
      </c>
      <c r="K663" s="3">
        <v>8258</v>
      </c>
      <c r="L663" t="s">
        <v>12469</v>
      </c>
      <c r="M663" t="s">
        <v>4379</v>
      </c>
      <c r="N663" t="s">
        <v>4380</v>
      </c>
      <c r="O663" t="s">
        <v>4381</v>
      </c>
      <c r="P663" t="s">
        <v>4382</v>
      </c>
      <c r="Q663" t="s">
        <v>11324</v>
      </c>
      <c r="R663" t="s">
        <v>4383</v>
      </c>
      <c r="S663" t="s">
        <v>4384</v>
      </c>
      <c r="T663" t="str">
        <f>IF(Table1[[#This Row],[discount_percentage]]&gt;=0.5,"yes","no")</f>
        <v>no</v>
      </c>
      <c r="U663">
        <f>MROUND(Table1[[#This Row],[rating]],0.5)</f>
        <v>4</v>
      </c>
      <c r="V663" s="7">
        <f>Table1[[#This Row],[actual_price]]*Table1[[#This Row],[rating_count]]</f>
        <v>9901342</v>
      </c>
      <c r="W663" t="e" cm="1">
        <f t="array" ref="W663">IF(Table1[[#This Row],[actual_price]]&lt;200,"#200",if)</f>
        <v>#NAME?</v>
      </c>
      <c r="X663" t="str">
        <f>IF(Table1[[#This Row],[rating_count]]&lt;1000,"yes","no")</f>
        <v>no</v>
      </c>
      <c r="Y663" s="7">
        <f>K664*Table1[[#This Row],[rating_count]]</f>
        <v>96750728</v>
      </c>
    </row>
    <row r="664" spans="3:25" x14ac:dyDescent="0.25">
      <c r="C664" t="s">
        <v>4385</v>
      </c>
      <c r="D664" t="s">
        <v>4386</v>
      </c>
      <c r="E664" t="s">
        <v>17</v>
      </c>
      <c r="F664" s="8">
        <v>1199</v>
      </c>
      <c r="G664" s="8" t="str">
        <f>IF(Table1[[#This Row],[actual_price]]&lt;200,"#200",IF(H663&lt;=500,"#200-#500","&gt;#500"))</f>
        <v>&gt;#500</v>
      </c>
      <c r="H664" s="8">
        <v>3490</v>
      </c>
      <c r="I664" s="1">
        <v>0.66</v>
      </c>
      <c r="J664">
        <v>4.0999999999999996</v>
      </c>
      <c r="K664" s="3">
        <v>11716</v>
      </c>
      <c r="L664" t="s">
        <v>12470</v>
      </c>
      <c r="M664" t="s">
        <v>4388</v>
      </c>
      <c r="N664" t="s">
        <v>4389</v>
      </c>
      <c r="O664" t="s">
        <v>4390</v>
      </c>
      <c r="P664" t="s">
        <v>4391</v>
      </c>
      <c r="Q664" t="s">
        <v>4392</v>
      </c>
      <c r="R664" t="s">
        <v>4393</v>
      </c>
      <c r="S664" t="s">
        <v>4394</v>
      </c>
      <c r="T664" t="str">
        <f>IF(Table1[[#This Row],[discount_percentage]]&gt;=0.5,"yes","no")</f>
        <v>yes</v>
      </c>
      <c r="U664">
        <f>MROUND(Table1[[#This Row],[rating]],0.5)</f>
        <v>4</v>
      </c>
      <c r="V664" s="7">
        <f>Table1[[#This Row],[actual_price]]*Table1[[#This Row],[rating_count]]</f>
        <v>40888840</v>
      </c>
      <c r="W664" t="e" cm="1">
        <f t="array" ref="W664">IF(Table1[[#This Row],[actual_price]]&lt;200,"#200",if)</f>
        <v>#NAME?</v>
      </c>
      <c r="X664" t="str">
        <f>IF(Table1[[#This Row],[rating_count]]&lt;1000,"yes","no")</f>
        <v>no</v>
      </c>
      <c r="Y664" s="7">
        <f>K665*Table1[[#This Row],[rating_count]]</f>
        <v>410341184</v>
      </c>
    </row>
    <row r="665" spans="3:25" x14ac:dyDescent="0.25">
      <c r="C665" t="s">
        <v>4395</v>
      </c>
      <c r="D665" t="s">
        <v>4396</v>
      </c>
      <c r="E665" t="s">
        <v>17</v>
      </c>
      <c r="F665" s="8">
        <v>2499</v>
      </c>
      <c r="G665" s="8" t="str">
        <f>IF(Table1[[#This Row],[actual_price]]&lt;200,"#200",IF(H664&lt;=500,"#200-#500","&gt;#500"))</f>
        <v>&gt;#500</v>
      </c>
      <c r="H665" s="8">
        <v>4999</v>
      </c>
      <c r="I665" s="1">
        <v>0.5</v>
      </c>
      <c r="J665">
        <v>4.4000000000000004</v>
      </c>
      <c r="K665" s="3">
        <v>35024</v>
      </c>
      <c r="L665" t="s">
        <v>4398</v>
      </c>
      <c r="M665" t="s">
        <v>4399</v>
      </c>
      <c r="N665" t="s">
        <v>4400</v>
      </c>
      <c r="O665" t="s">
        <v>4401</v>
      </c>
      <c r="P665" t="s">
        <v>4402</v>
      </c>
      <c r="Q665" t="s">
        <v>4403</v>
      </c>
      <c r="R665" t="s">
        <v>4404</v>
      </c>
      <c r="S665" t="s">
        <v>4405</v>
      </c>
      <c r="T665" t="str">
        <f>IF(Table1[[#This Row],[discount_percentage]]&gt;=0.5,"yes","no")</f>
        <v>yes</v>
      </c>
      <c r="U665">
        <f>MROUND(Table1[[#This Row],[rating]],0.5)</f>
        <v>4.5</v>
      </c>
      <c r="V665" s="7">
        <f>Table1[[#This Row],[actual_price]]*Table1[[#This Row],[rating_count]]</f>
        <v>175084976</v>
      </c>
      <c r="W665" t="e" cm="1">
        <f t="array" ref="W665">IF(Table1[[#This Row],[actual_price]]&lt;200,"#200",if)</f>
        <v>#NAME?</v>
      </c>
      <c r="X665" t="str">
        <f>IF(Table1[[#This Row],[rating_count]]&lt;1000,"yes","no")</f>
        <v>no</v>
      </c>
      <c r="Y665" s="7">
        <f>K666*Table1[[#This Row],[rating_count]]</f>
        <v>1933044608</v>
      </c>
    </row>
    <row r="666" spans="3:25" x14ac:dyDescent="0.25">
      <c r="C666" t="s">
        <v>4406</v>
      </c>
      <c r="D666" t="s">
        <v>11761</v>
      </c>
      <c r="E666" t="s">
        <v>17</v>
      </c>
      <c r="F666" s="8">
        <v>1799</v>
      </c>
      <c r="G666" s="8" t="str">
        <f>IF(Table1[[#This Row],[actual_price]]&lt;200,"#200",IF(H665&lt;=500,"#200-#500","&gt;#500"))</f>
        <v>&gt;#500</v>
      </c>
      <c r="H666" s="8">
        <v>4999</v>
      </c>
      <c r="I666" s="1">
        <v>0.64</v>
      </c>
      <c r="J666">
        <v>4.0999999999999996</v>
      </c>
      <c r="K666" s="3">
        <v>55192</v>
      </c>
      <c r="L666" t="s">
        <v>4408</v>
      </c>
      <c r="M666" t="s">
        <v>4409</v>
      </c>
      <c r="N666" t="s">
        <v>4410</v>
      </c>
      <c r="O666" t="s">
        <v>4411</v>
      </c>
      <c r="P666" t="s">
        <v>4412</v>
      </c>
      <c r="Q666" t="s">
        <v>4413</v>
      </c>
      <c r="R666" t="s">
        <v>4414</v>
      </c>
      <c r="S666" t="s">
        <v>4415</v>
      </c>
      <c r="T666" t="str">
        <f>IF(Table1[[#This Row],[discount_percentage]]&gt;=0.5,"yes","no")</f>
        <v>yes</v>
      </c>
      <c r="U666">
        <f>MROUND(Table1[[#This Row],[rating]],0.5)</f>
        <v>4</v>
      </c>
      <c r="V666" s="7">
        <f>Table1[[#This Row],[actual_price]]*Table1[[#This Row],[rating_count]]</f>
        <v>275904808</v>
      </c>
      <c r="W666" t="e" cm="1">
        <f t="array" ref="W666">IF(Table1[[#This Row],[actual_price]]&lt;200,"#200",if)</f>
        <v>#NAME?</v>
      </c>
      <c r="X666" t="str">
        <f>IF(Table1[[#This Row],[rating_count]]&lt;1000,"yes","no")</f>
        <v>no</v>
      </c>
      <c r="Y666" s="7">
        <f>K667*Table1[[#This Row],[rating_count]]</f>
        <v>6593567472</v>
      </c>
    </row>
    <row r="667" spans="3:25" x14ac:dyDescent="0.25">
      <c r="C667" t="s">
        <v>4416</v>
      </c>
      <c r="D667" t="s">
        <v>11762</v>
      </c>
      <c r="E667" t="s">
        <v>17</v>
      </c>
      <c r="F667" s="8">
        <v>429</v>
      </c>
      <c r="G667" s="8" t="str">
        <f>IF(Table1[[#This Row],[actual_price]]&lt;200,"#200",IF(H666&lt;=500,"#200-#500","&gt;#500"))</f>
        <v>&gt;#500</v>
      </c>
      <c r="H667" s="8">
        <v>599</v>
      </c>
      <c r="I667" s="1">
        <v>0.28000000000000003</v>
      </c>
      <c r="J667">
        <v>4.0999999999999996</v>
      </c>
      <c r="K667" s="3">
        <v>119466</v>
      </c>
      <c r="L667" t="s">
        <v>4417</v>
      </c>
      <c r="M667" t="s">
        <v>4418</v>
      </c>
      <c r="N667" t="s">
        <v>4419</v>
      </c>
      <c r="O667" t="s">
        <v>4420</v>
      </c>
      <c r="P667" t="s">
        <v>4421</v>
      </c>
      <c r="Q667" t="s">
        <v>11325</v>
      </c>
      <c r="R667" t="s">
        <v>4422</v>
      </c>
      <c r="S667" t="s">
        <v>4423</v>
      </c>
      <c r="T667" t="str">
        <f>IF(Table1[[#This Row],[discount_percentage]]&gt;=0.5,"yes","no")</f>
        <v>no</v>
      </c>
      <c r="U667">
        <f>MROUND(Table1[[#This Row],[rating]],0.5)</f>
        <v>4</v>
      </c>
      <c r="V667" s="7">
        <f>Table1[[#This Row],[actual_price]]*Table1[[#This Row],[rating_count]]</f>
        <v>71560134</v>
      </c>
      <c r="W667" t="e" cm="1">
        <f t="array" ref="W667">IF(Table1[[#This Row],[actual_price]]&lt;200,"#200",if)</f>
        <v>#NAME?</v>
      </c>
      <c r="X667" t="str">
        <f>IF(Table1[[#This Row],[rating_count]]&lt;1000,"yes","no")</f>
        <v>no</v>
      </c>
      <c r="Y667" s="7">
        <f>K668*Table1[[#This Row],[rating_count]]</f>
        <v>1151413308</v>
      </c>
    </row>
    <row r="668" spans="3:25" x14ac:dyDescent="0.25">
      <c r="C668" t="s">
        <v>4424</v>
      </c>
      <c r="D668" t="s">
        <v>11763</v>
      </c>
      <c r="E668" t="s">
        <v>17</v>
      </c>
      <c r="F668" s="8">
        <v>100</v>
      </c>
      <c r="G668" s="8" t="str">
        <f>IF(Table1[[#This Row],[actual_price]]&lt;200,"#200",IF(H667&lt;=500,"#200-#500","&gt;#500"))</f>
        <v>&gt;#500</v>
      </c>
      <c r="H668" s="8">
        <v>499</v>
      </c>
      <c r="I668" s="1">
        <v>0.8</v>
      </c>
      <c r="J668">
        <v>3.5</v>
      </c>
      <c r="K668" s="3">
        <v>9638</v>
      </c>
      <c r="L668" t="s">
        <v>4425</v>
      </c>
      <c r="M668" t="s">
        <v>4426</v>
      </c>
      <c r="N668" t="s">
        <v>4427</v>
      </c>
      <c r="O668" t="s">
        <v>4428</v>
      </c>
      <c r="P668" t="s">
        <v>4429</v>
      </c>
      <c r="Q668" t="s">
        <v>4430</v>
      </c>
      <c r="R668" t="s">
        <v>4431</v>
      </c>
      <c r="S668" t="s">
        <v>4432</v>
      </c>
      <c r="T668" t="str">
        <f>IF(Table1[[#This Row],[discount_percentage]]&gt;=0.5,"yes","no")</f>
        <v>yes</v>
      </c>
      <c r="U668">
        <f>MROUND(Table1[[#This Row],[rating]],0.5)</f>
        <v>3.5</v>
      </c>
      <c r="V668" s="7">
        <f>Table1[[#This Row],[actual_price]]*Table1[[#This Row],[rating_count]]</f>
        <v>4809362</v>
      </c>
      <c r="W668" t="e" cm="1">
        <f t="array" ref="W668">IF(Table1[[#This Row],[actual_price]]&lt;200,"#200",if)</f>
        <v>#NAME?</v>
      </c>
      <c r="X668" t="str">
        <f>IF(Table1[[#This Row],[rating_count]]&lt;1000,"yes","no")</f>
        <v>no</v>
      </c>
      <c r="Y668" s="7">
        <f>K669*Table1[[#This Row],[rating_count]]</f>
        <v>325137930</v>
      </c>
    </row>
    <row r="669" spans="3:25" x14ac:dyDescent="0.25">
      <c r="C669" t="s">
        <v>4433</v>
      </c>
      <c r="D669" t="s">
        <v>4434</v>
      </c>
      <c r="E669" t="s">
        <v>17</v>
      </c>
      <c r="F669" s="8">
        <v>329</v>
      </c>
      <c r="G669" s="8" t="str">
        <f>IF(Table1[[#This Row],[actual_price]]&lt;200,"#200",IF(H668&lt;=500,"#200-#500","&gt;#500"))</f>
        <v>#200-#500</v>
      </c>
      <c r="H669" s="8">
        <v>399</v>
      </c>
      <c r="I669" s="1">
        <v>0.18</v>
      </c>
      <c r="J669">
        <v>3.6</v>
      </c>
      <c r="K669" s="3">
        <v>33735</v>
      </c>
      <c r="L669" t="s">
        <v>4435</v>
      </c>
      <c r="M669" t="s">
        <v>4436</v>
      </c>
      <c r="N669" t="s">
        <v>4437</v>
      </c>
      <c r="O669" t="s">
        <v>4438</v>
      </c>
      <c r="P669" t="s">
        <v>4439</v>
      </c>
      <c r="Q669" t="s">
        <v>4440</v>
      </c>
      <c r="R669" t="s">
        <v>4441</v>
      </c>
      <c r="S669" t="s">
        <v>4442</v>
      </c>
      <c r="T669" t="str">
        <f>IF(Table1[[#This Row],[discount_percentage]]&gt;=0.5,"yes","no")</f>
        <v>no</v>
      </c>
      <c r="U669">
        <f>MROUND(Table1[[#This Row],[rating]],0.5)</f>
        <v>3.5</v>
      </c>
      <c r="V669" s="7">
        <f>Table1[[#This Row],[actual_price]]*Table1[[#This Row],[rating_count]]</f>
        <v>13460265</v>
      </c>
      <c r="W669" t="e" cm="1">
        <f t="array" ref="W669">IF(Table1[[#This Row],[actual_price]]&lt;200,"#200",if)</f>
        <v>#NAME?</v>
      </c>
      <c r="X669" t="str">
        <f>IF(Table1[[#This Row],[rating_count]]&lt;1000,"yes","no")</f>
        <v>no</v>
      </c>
      <c r="Y669" s="7">
        <f>K670*Table1[[#This Row],[rating_count]]</f>
        <v>1025915085</v>
      </c>
    </row>
    <row r="670" spans="3:25" x14ac:dyDescent="0.25">
      <c r="C670" t="s">
        <v>77</v>
      </c>
      <c r="D670" t="s">
        <v>11355</v>
      </c>
      <c r="E670" t="s">
        <v>17</v>
      </c>
      <c r="F670" s="8">
        <v>229</v>
      </c>
      <c r="G670" s="8" t="str">
        <f>IF(Table1[[#This Row],[actual_price]]&lt;200,"#200",IF(H669&lt;=500,"#200-#500","&gt;#500"))</f>
        <v>#200-#500</v>
      </c>
      <c r="H670" s="8">
        <v>299</v>
      </c>
      <c r="I670" s="1">
        <v>0.23</v>
      </c>
      <c r="J670">
        <v>4.3</v>
      </c>
      <c r="K670" s="3">
        <v>30411</v>
      </c>
      <c r="L670" t="s">
        <v>78</v>
      </c>
      <c r="M670" t="s">
        <v>79</v>
      </c>
      <c r="N670" t="s">
        <v>80</v>
      </c>
      <c r="O670" t="s">
        <v>81</v>
      </c>
      <c r="P670" t="s">
        <v>82</v>
      </c>
      <c r="Q670" t="s">
        <v>83</v>
      </c>
      <c r="R670" t="s">
        <v>84</v>
      </c>
      <c r="S670" t="s">
        <v>4443</v>
      </c>
      <c r="T670" t="str">
        <f>IF(Table1[[#This Row],[discount_percentage]]&gt;=0.5,"yes","no")</f>
        <v>no</v>
      </c>
      <c r="U670">
        <f>MROUND(Table1[[#This Row],[rating]],0.5)</f>
        <v>4.5</v>
      </c>
      <c r="V670" s="7">
        <f>Table1[[#This Row],[actual_price]]*Table1[[#This Row],[rating_count]]</f>
        <v>9092889</v>
      </c>
      <c r="W670" t="e" cm="1">
        <f t="array" ref="W670">IF(Table1[[#This Row],[actual_price]]&lt;200,"#200",if)</f>
        <v>#NAME?</v>
      </c>
      <c r="X670" t="str">
        <f>IF(Table1[[#This Row],[rating_count]]&lt;1000,"yes","no")</f>
        <v>no</v>
      </c>
      <c r="Y670" s="7">
        <f>K671*Table1[[#This Row],[rating_count]]</f>
        <v>92571084</v>
      </c>
    </row>
    <row r="671" spans="3:25" x14ac:dyDescent="0.25">
      <c r="C671" t="s">
        <v>4444</v>
      </c>
      <c r="D671" t="s">
        <v>4445</v>
      </c>
      <c r="E671" t="s">
        <v>17</v>
      </c>
      <c r="F671" s="8">
        <v>139</v>
      </c>
      <c r="G671" s="8" t="str">
        <f>IF(Table1[[#This Row],[actual_price]]&lt;200,"#200",IF(H670&lt;=500,"#200-#500","&gt;#500"))</f>
        <v>#200-#500</v>
      </c>
      <c r="H671" s="8">
        <v>299</v>
      </c>
      <c r="I671" s="1">
        <v>0.54</v>
      </c>
      <c r="J671">
        <v>3.8</v>
      </c>
      <c r="K671" s="3">
        <v>3044</v>
      </c>
      <c r="L671" t="s">
        <v>4446</v>
      </c>
      <c r="M671" t="s">
        <v>4447</v>
      </c>
      <c r="N671" t="s">
        <v>4448</v>
      </c>
      <c r="O671" t="s">
        <v>4449</v>
      </c>
      <c r="P671" t="s">
        <v>4450</v>
      </c>
      <c r="Q671" t="s">
        <v>4451</v>
      </c>
      <c r="R671" t="s">
        <v>4452</v>
      </c>
      <c r="S671" t="s">
        <v>4453</v>
      </c>
      <c r="T671" t="str">
        <f>IF(Table1[[#This Row],[discount_percentage]]&gt;=0.5,"yes","no")</f>
        <v>yes</v>
      </c>
      <c r="U671">
        <f>MROUND(Table1[[#This Row],[rating]],0.5)</f>
        <v>4</v>
      </c>
      <c r="V671" s="7">
        <f>Table1[[#This Row],[actual_price]]*Table1[[#This Row],[rating_count]]</f>
        <v>910156</v>
      </c>
      <c r="W671" t="e" cm="1">
        <f t="array" ref="W671">IF(Table1[[#This Row],[actual_price]]&lt;200,"#200",if)</f>
        <v>#NAME?</v>
      </c>
      <c r="X671" t="str">
        <f>IF(Table1[[#This Row],[rating_count]]&lt;1000,"yes","no")</f>
        <v>no</v>
      </c>
      <c r="Y671" s="7">
        <f>K672*Table1[[#This Row],[rating_count]]</f>
        <v>102229696</v>
      </c>
    </row>
    <row r="672" spans="3:25" x14ac:dyDescent="0.25">
      <c r="C672" t="s">
        <v>4454</v>
      </c>
      <c r="D672" t="s">
        <v>11764</v>
      </c>
      <c r="E672" t="s">
        <v>17</v>
      </c>
      <c r="F672" s="8">
        <v>1199</v>
      </c>
      <c r="G672" s="8" t="str">
        <f>IF(Table1[[#This Row],[actual_price]]&lt;200,"#200",IF(H671&lt;=500,"#200-#500","&gt;#500"))</f>
        <v>#200-#500</v>
      </c>
      <c r="H672" s="8">
        <v>2499</v>
      </c>
      <c r="I672" s="1">
        <v>0.52</v>
      </c>
      <c r="J672">
        <v>4</v>
      </c>
      <c r="K672" s="3">
        <v>33584</v>
      </c>
      <c r="L672" t="s">
        <v>12471</v>
      </c>
      <c r="M672" t="s">
        <v>4455</v>
      </c>
      <c r="N672" t="s">
        <v>4456</v>
      </c>
      <c r="O672" t="s">
        <v>4457</v>
      </c>
      <c r="P672" t="s">
        <v>4458</v>
      </c>
      <c r="Q672" t="s">
        <v>4459</v>
      </c>
      <c r="R672" t="s">
        <v>4460</v>
      </c>
      <c r="S672" t="s">
        <v>4461</v>
      </c>
      <c r="T672" t="str">
        <f>IF(Table1[[#This Row],[discount_percentage]]&gt;=0.5,"yes","no")</f>
        <v>yes</v>
      </c>
      <c r="U672">
        <f>MROUND(Table1[[#This Row],[rating]],0.5)</f>
        <v>4</v>
      </c>
      <c r="V672" s="7">
        <f>Table1[[#This Row],[actual_price]]*Table1[[#This Row],[rating_count]]</f>
        <v>83926416</v>
      </c>
      <c r="W672" t="e" cm="1">
        <f t="array" ref="W672">IF(Table1[[#This Row],[actual_price]]&lt;200,"#200",if)</f>
        <v>#NAME?</v>
      </c>
      <c r="X672" t="str">
        <f>IF(Table1[[#This Row],[rating_count]]&lt;1000,"yes","no")</f>
        <v>no</v>
      </c>
      <c r="Y672" s="7">
        <f>K673*Table1[[#This Row],[rating_count]]</f>
        <v>59745936</v>
      </c>
    </row>
    <row r="673" spans="3:25" x14ac:dyDescent="0.25">
      <c r="C673" t="s">
        <v>4462</v>
      </c>
      <c r="D673" t="s">
        <v>4463</v>
      </c>
      <c r="E673" t="s">
        <v>17</v>
      </c>
      <c r="F673" s="8">
        <v>1049</v>
      </c>
      <c r="G673" s="8" t="str">
        <f>IF(Table1[[#This Row],[actual_price]]&lt;200,"#200",IF(H672&lt;=500,"#200-#500","&gt;#500"))</f>
        <v>&gt;#500</v>
      </c>
      <c r="H673" s="8">
        <v>2299</v>
      </c>
      <c r="I673" s="1">
        <v>0.54</v>
      </c>
      <c r="J673">
        <v>3.9</v>
      </c>
      <c r="K673" s="3">
        <v>1779</v>
      </c>
      <c r="L673" t="s">
        <v>12472</v>
      </c>
      <c r="M673" t="s">
        <v>4465</v>
      </c>
      <c r="N673" t="s">
        <v>4466</v>
      </c>
      <c r="O673" t="s">
        <v>4467</v>
      </c>
      <c r="P673" t="s">
        <v>4468</v>
      </c>
      <c r="Q673" t="s">
        <v>4469</v>
      </c>
      <c r="R673" t="s">
        <v>4470</v>
      </c>
      <c r="S673" t="s">
        <v>4471</v>
      </c>
      <c r="T673" t="str">
        <f>IF(Table1[[#This Row],[discount_percentage]]&gt;=0.5,"yes","no")</f>
        <v>yes</v>
      </c>
      <c r="U673">
        <f>MROUND(Table1[[#This Row],[rating]],0.5)</f>
        <v>4</v>
      </c>
      <c r="V673" s="7">
        <f>Table1[[#This Row],[actual_price]]*Table1[[#This Row],[rating_count]]</f>
        <v>4089921</v>
      </c>
      <c r="W673" t="e" cm="1">
        <f t="array" ref="W673">IF(Table1[[#This Row],[actual_price]]&lt;200,"#200",if)</f>
        <v>#NAME?</v>
      </c>
      <c r="X673" t="str">
        <f>IF(Table1[[#This Row],[rating_count]]&lt;1000,"yes","no")</f>
        <v>no</v>
      </c>
      <c r="Y673" s="7">
        <f>K674*Table1[[#This Row],[rating_count]]</f>
        <v>10672221</v>
      </c>
    </row>
    <row r="674" spans="3:25" x14ac:dyDescent="0.25">
      <c r="C674" t="s">
        <v>2793</v>
      </c>
      <c r="D674" t="s">
        <v>2794</v>
      </c>
      <c r="E674" t="s">
        <v>17</v>
      </c>
      <c r="F674" s="8">
        <v>119</v>
      </c>
      <c r="G674" s="8" t="str">
        <f>IF(Table1[[#This Row],[actual_price]]&lt;200,"#200",IF(H673&lt;=500,"#200-#500","&gt;#500"))</f>
        <v>&gt;#500</v>
      </c>
      <c r="H674" s="8">
        <v>299</v>
      </c>
      <c r="I674" s="1">
        <v>0.6</v>
      </c>
      <c r="J674">
        <v>4.0999999999999996</v>
      </c>
      <c r="K674" s="3">
        <v>5999</v>
      </c>
      <c r="L674" t="s">
        <v>2796</v>
      </c>
      <c r="M674" t="s">
        <v>2797</v>
      </c>
      <c r="N674" t="s">
        <v>2798</v>
      </c>
      <c r="O674" t="s">
        <v>2799</v>
      </c>
      <c r="P674" t="s">
        <v>2800</v>
      </c>
      <c r="Q674" t="s">
        <v>4472</v>
      </c>
      <c r="R674" t="s">
        <v>4473</v>
      </c>
      <c r="S674" t="s">
        <v>4474</v>
      </c>
      <c r="T674" t="str">
        <f>IF(Table1[[#This Row],[discount_percentage]]&gt;=0.5,"yes","no")</f>
        <v>yes</v>
      </c>
      <c r="U674">
        <f>MROUND(Table1[[#This Row],[rating]],0.5)</f>
        <v>4</v>
      </c>
      <c r="V674" s="7">
        <f>Table1[[#This Row],[actual_price]]*Table1[[#This Row],[rating_count]]</f>
        <v>1793701</v>
      </c>
      <c r="W674" t="e" cm="1">
        <f t="array" ref="W674">IF(Table1[[#This Row],[actual_price]]&lt;200,"#200",if)</f>
        <v>#NAME?</v>
      </c>
      <c r="X674" t="str">
        <f>IF(Table1[[#This Row],[rating_count]]&lt;1000,"yes","no")</f>
        <v>no</v>
      </c>
      <c r="Y674" s="7">
        <f>K675*Table1[[#This Row],[rating_count]]</f>
        <v>80332609</v>
      </c>
    </row>
    <row r="675" spans="3:25" x14ac:dyDescent="0.25">
      <c r="C675" t="s">
        <v>97</v>
      </c>
      <c r="D675" t="s">
        <v>11358</v>
      </c>
      <c r="E675" t="s">
        <v>17</v>
      </c>
      <c r="F675" s="8">
        <v>154</v>
      </c>
      <c r="G675" s="8" t="str">
        <f>IF(Table1[[#This Row],[actual_price]]&lt;200,"#200",IF(H674&lt;=500,"#200-#500","&gt;#500"))</f>
        <v>#200-#500</v>
      </c>
      <c r="H675" s="8">
        <v>339</v>
      </c>
      <c r="I675" s="1">
        <v>0.55000000000000004</v>
      </c>
      <c r="J675">
        <v>4.3</v>
      </c>
      <c r="K675" s="3">
        <v>13391</v>
      </c>
      <c r="L675" t="s">
        <v>98</v>
      </c>
      <c r="M675" t="s">
        <v>99</v>
      </c>
      <c r="N675" t="s">
        <v>100</v>
      </c>
      <c r="O675" t="s">
        <v>101</v>
      </c>
      <c r="P675" t="s">
        <v>102</v>
      </c>
      <c r="Q675" t="s">
        <v>103</v>
      </c>
      <c r="R675" t="s">
        <v>4475</v>
      </c>
      <c r="S675" t="s">
        <v>4476</v>
      </c>
      <c r="T675" t="str">
        <f>IF(Table1[[#This Row],[discount_percentage]]&gt;=0.5,"yes","no")</f>
        <v>yes</v>
      </c>
      <c r="U675">
        <f>MROUND(Table1[[#This Row],[rating]],0.5)</f>
        <v>4.5</v>
      </c>
      <c r="V675" s="7">
        <f>Table1[[#This Row],[actual_price]]*Table1[[#This Row],[rating_count]]</f>
        <v>4539549</v>
      </c>
      <c r="W675" t="e" cm="1">
        <f t="array" ref="W675">IF(Table1[[#This Row],[actual_price]]&lt;200,"#200",if)</f>
        <v>#NAME?</v>
      </c>
      <c r="X675" t="str">
        <f>IF(Table1[[#This Row],[rating_count]]&lt;1000,"yes","no")</f>
        <v>no</v>
      </c>
      <c r="Y675" s="7">
        <f>K676*Table1[[#This Row],[rating_count]]</f>
        <v>355611396</v>
      </c>
    </row>
    <row r="676" spans="3:25" x14ac:dyDescent="0.25">
      <c r="C676" t="s">
        <v>4477</v>
      </c>
      <c r="D676" t="s">
        <v>4478</v>
      </c>
      <c r="E676" t="s">
        <v>17</v>
      </c>
      <c r="F676" s="8">
        <v>225</v>
      </c>
      <c r="G676" s="8" t="str">
        <f>IF(Table1[[#This Row],[actual_price]]&lt;200,"#200",IF(H675&lt;=500,"#200-#500","&gt;#500"))</f>
        <v>#200-#500</v>
      </c>
      <c r="H676" s="8">
        <v>250</v>
      </c>
      <c r="I676" s="1">
        <v>0.1</v>
      </c>
      <c r="J676">
        <v>4.4000000000000004</v>
      </c>
      <c r="K676" s="3">
        <v>26556</v>
      </c>
      <c r="L676" t="s">
        <v>4480</v>
      </c>
      <c r="M676" t="s">
        <v>4481</v>
      </c>
      <c r="N676" t="s">
        <v>4482</v>
      </c>
      <c r="O676" t="s">
        <v>4483</v>
      </c>
      <c r="P676" t="s">
        <v>4484</v>
      </c>
      <c r="Q676" t="s">
        <v>4485</v>
      </c>
      <c r="R676" t="s">
        <v>4486</v>
      </c>
      <c r="S676" t="s">
        <v>4487</v>
      </c>
      <c r="T676" t="str">
        <f>IF(Table1[[#This Row],[discount_percentage]]&gt;=0.5,"yes","no")</f>
        <v>no</v>
      </c>
      <c r="U676">
        <f>MROUND(Table1[[#This Row],[rating]],0.5)</f>
        <v>4.5</v>
      </c>
      <c r="V676" s="7">
        <f>Table1[[#This Row],[actual_price]]*Table1[[#This Row],[rating_count]]</f>
        <v>6639000</v>
      </c>
      <c r="W676" t="e" cm="1">
        <f t="array" ref="W676">IF(Table1[[#This Row],[actual_price]]&lt;200,"#200",if)</f>
        <v>#NAME?</v>
      </c>
      <c r="X676" t="str">
        <f>IF(Table1[[#This Row],[rating_count]]&lt;1000,"yes","no")</f>
        <v>no</v>
      </c>
      <c r="Y676" s="7">
        <f>K677*Table1[[#This Row],[rating_count]]</f>
        <v>687880068</v>
      </c>
    </row>
    <row r="677" spans="3:25" x14ac:dyDescent="0.25">
      <c r="C677" t="s">
        <v>4488</v>
      </c>
      <c r="D677" t="s">
        <v>11765</v>
      </c>
      <c r="E677" t="s">
        <v>17</v>
      </c>
      <c r="F677" s="8">
        <v>656</v>
      </c>
      <c r="G677" s="8" t="str">
        <f>IF(Table1[[#This Row],[actual_price]]&lt;200,"#200",IF(H676&lt;=500,"#200-#500","&gt;#500"))</f>
        <v>#200-#500</v>
      </c>
      <c r="H677" s="8">
        <v>1499</v>
      </c>
      <c r="I677" s="1">
        <v>0.56000000000000005</v>
      </c>
      <c r="J677">
        <v>4.3</v>
      </c>
      <c r="K677" s="3">
        <v>25903</v>
      </c>
      <c r="L677" t="s">
        <v>12473</v>
      </c>
      <c r="M677" t="s">
        <v>4489</v>
      </c>
      <c r="N677" t="s">
        <v>4490</v>
      </c>
      <c r="O677" t="s">
        <v>4491</v>
      </c>
      <c r="P677" t="s">
        <v>4492</v>
      </c>
      <c r="Q677" t="s">
        <v>4493</v>
      </c>
      <c r="R677" t="s">
        <v>4494</v>
      </c>
      <c r="S677" t="s">
        <v>4495</v>
      </c>
      <c r="T677" t="str">
        <f>IF(Table1[[#This Row],[discount_percentage]]&gt;=0.5,"yes","no")</f>
        <v>yes</v>
      </c>
      <c r="U677">
        <f>MROUND(Table1[[#This Row],[rating]],0.5)</f>
        <v>4.5</v>
      </c>
      <c r="V677" s="7">
        <f>Table1[[#This Row],[actual_price]]*Table1[[#This Row],[rating_count]]</f>
        <v>38828597</v>
      </c>
      <c r="W677" t="e" cm="1">
        <f t="array" ref="W677">IF(Table1[[#This Row],[actual_price]]&lt;200,"#200",if)</f>
        <v>#NAME?</v>
      </c>
      <c r="X677" t="str">
        <f>IF(Table1[[#This Row],[rating_count]]&lt;1000,"yes","no")</f>
        <v>no</v>
      </c>
      <c r="Y677" s="7">
        <f>K678*Table1[[#This Row],[rating_count]]</f>
        <v>1384877992</v>
      </c>
    </row>
    <row r="678" spans="3:25" x14ac:dyDescent="0.25">
      <c r="C678" t="s">
        <v>4496</v>
      </c>
      <c r="D678" t="s">
        <v>11766</v>
      </c>
      <c r="E678" t="s">
        <v>17</v>
      </c>
      <c r="F678" s="8">
        <v>1109</v>
      </c>
      <c r="G678" s="8" t="str">
        <f>IF(Table1[[#This Row],[actual_price]]&lt;200,"#200",IF(H677&lt;=500,"#200-#500","&gt;#500"))</f>
        <v>&gt;#500</v>
      </c>
      <c r="H678" s="8">
        <v>2800</v>
      </c>
      <c r="I678" s="1">
        <v>0.6</v>
      </c>
      <c r="J678">
        <v>4.3</v>
      </c>
      <c r="K678" s="3">
        <v>53464</v>
      </c>
      <c r="L678" t="s">
        <v>4497</v>
      </c>
      <c r="M678" t="s">
        <v>4498</v>
      </c>
      <c r="N678" t="s">
        <v>4499</v>
      </c>
      <c r="O678" t="s">
        <v>4500</v>
      </c>
      <c r="P678" t="s">
        <v>4501</v>
      </c>
      <c r="Q678" t="s">
        <v>11326</v>
      </c>
      <c r="R678" t="s">
        <v>4502</v>
      </c>
      <c r="S678" t="s">
        <v>4503</v>
      </c>
      <c r="T678" t="str">
        <f>IF(Table1[[#This Row],[discount_percentage]]&gt;=0.5,"yes","no")</f>
        <v>yes</v>
      </c>
      <c r="U678">
        <f>MROUND(Table1[[#This Row],[rating]],0.5)</f>
        <v>4.5</v>
      </c>
      <c r="V678" s="7">
        <f>Table1[[#This Row],[actual_price]]*Table1[[#This Row],[rating_count]]</f>
        <v>149699200</v>
      </c>
      <c r="W678" t="e" cm="1">
        <f t="array" ref="W678">IF(Table1[[#This Row],[actual_price]]&lt;200,"#200",if)</f>
        <v>#NAME?</v>
      </c>
      <c r="X678" t="str">
        <f>IF(Table1[[#This Row],[rating_count]]&lt;1000,"yes","no")</f>
        <v>no</v>
      </c>
      <c r="Y678" s="7">
        <f>K679*Table1[[#This Row],[rating_count]]</f>
        <v>2590223872</v>
      </c>
    </row>
    <row r="679" spans="3:25" x14ac:dyDescent="0.25">
      <c r="C679" t="s">
        <v>2766</v>
      </c>
      <c r="D679" t="s">
        <v>11634</v>
      </c>
      <c r="E679" t="s">
        <v>17</v>
      </c>
      <c r="F679" s="8">
        <v>2999</v>
      </c>
      <c r="G679" s="8" t="str">
        <f>IF(Table1[[#This Row],[actual_price]]&lt;200,"#200",IF(H678&lt;=500,"#200-#500","&gt;#500"))</f>
        <v>&gt;#500</v>
      </c>
      <c r="H679" s="8">
        <v>7990</v>
      </c>
      <c r="I679" s="1">
        <v>0.62</v>
      </c>
      <c r="J679">
        <v>4.0999999999999996</v>
      </c>
      <c r="K679" s="3">
        <v>48448</v>
      </c>
      <c r="L679" t="s">
        <v>12399</v>
      </c>
      <c r="M679" t="s">
        <v>2767</v>
      </c>
      <c r="N679" t="s">
        <v>2768</v>
      </c>
      <c r="O679" t="s">
        <v>2769</v>
      </c>
      <c r="P679" t="s">
        <v>2770</v>
      </c>
      <c r="Q679" t="s">
        <v>2771</v>
      </c>
      <c r="R679" t="s">
        <v>4504</v>
      </c>
      <c r="S679" t="s">
        <v>4505</v>
      </c>
      <c r="T679" t="str">
        <f>IF(Table1[[#This Row],[discount_percentage]]&gt;=0.5,"yes","no")</f>
        <v>yes</v>
      </c>
      <c r="U679">
        <f>MROUND(Table1[[#This Row],[rating]],0.5)</f>
        <v>4</v>
      </c>
      <c r="V679" s="7">
        <f>Table1[[#This Row],[actual_price]]*Table1[[#This Row],[rating_count]]</f>
        <v>387099520</v>
      </c>
      <c r="W679" t="e" cm="1">
        <f t="array" ref="W679">IF(Table1[[#This Row],[actual_price]]&lt;200,"#200",if)</f>
        <v>#NAME?</v>
      </c>
      <c r="X679" t="str">
        <f>IF(Table1[[#This Row],[rating_count]]&lt;1000,"yes","no")</f>
        <v>no</v>
      </c>
      <c r="Y679" s="7">
        <f>K680*Table1[[#This Row],[rating_count]]</f>
        <v>250766848</v>
      </c>
    </row>
    <row r="680" spans="3:25" x14ac:dyDescent="0.25">
      <c r="C680" t="s">
        <v>4506</v>
      </c>
      <c r="D680" t="s">
        <v>4507</v>
      </c>
      <c r="E680" t="s">
        <v>17</v>
      </c>
      <c r="F680" s="8">
        <v>169</v>
      </c>
      <c r="G680" s="8" t="str">
        <f>IF(Table1[[#This Row],[actual_price]]&lt;200,"#200",IF(H679&lt;=500,"#200-#500","&gt;#500"))</f>
        <v>&gt;#500</v>
      </c>
      <c r="H680" s="8">
        <v>299</v>
      </c>
      <c r="I680" s="1">
        <v>0.43</v>
      </c>
      <c r="J680">
        <v>4.4000000000000004</v>
      </c>
      <c r="K680" s="3">
        <v>5176</v>
      </c>
      <c r="L680" t="s">
        <v>4508</v>
      </c>
      <c r="M680" t="s">
        <v>4509</v>
      </c>
      <c r="N680" t="s">
        <v>4510</v>
      </c>
      <c r="O680" t="s">
        <v>4511</v>
      </c>
      <c r="P680" t="s">
        <v>4512</v>
      </c>
      <c r="Q680" t="s">
        <v>4513</v>
      </c>
      <c r="R680" t="s">
        <v>4514</v>
      </c>
      <c r="S680" t="s">
        <v>4515</v>
      </c>
      <c r="T680" t="str">
        <f>IF(Table1[[#This Row],[discount_percentage]]&gt;=0.5,"yes","no")</f>
        <v>no</v>
      </c>
      <c r="U680">
        <f>MROUND(Table1[[#This Row],[rating]],0.5)</f>
        <v>4.5</v>
      </c>
      <c r="V680" s="7">
        <f>Table1[[#This Row],[actual_price]]*Table1[[#This Row],[rating_count]]</f>
        <v>1547624</v>
      </c>
      <c r="W680" t="e" cm="1">
        <f t="array" ref="W680">IF(Table1[[#This Row],[actual_price]]&lt;200,"#200",if)</f>
        <v>#NAME?</v>
      </c>
      <c r="X680" t="str">
        <f>IF(Table1[[#This Row],[rating_count]]&lt;1000,"yes","no")</f>
        <v>no</v>
      </c>
      <c r="Y680" s="7">
        <f>K681*Table1[[#This Row],[rating_count]]</f>
        <v>44586064</v>
      </c>
    </row>
    <row r="681" spans="3:25" x14ac:dyDescent="0.25">
      <c r="C681" t="s">
        <v>4516</v>
      </c>
      <c r="D681" t="s">
        <v>4517</v>
      </c>
      <c r="E681" t="s">
        <v>17</v>
      </c>
      <c r="F681" s="8">
        <v>309</v>
      </c>
      <c r="G681" s="8" t="str">
        <f>IF(Table1[[#This Row],[actual_price]]&lt;200,"#200",IF(H680&lt;=500,"#200-#500","&gt;#500"))</f>
        <v>#200-#500</v>
      </c>
      <c r="H681" s="8">
        <v>404</v>
      </c>
      <c r="I681" s="1">
        <v>0.24</v>
      </c>
      <c r="J681">
        <v>4.4000000000000004</v>
      </c>
      <c r="K681" s="3">
        <v>8614</v>
      </c>
      <c r="L681" t="s">
        <v>4518</v>
      </c>
      <c r="M681" t="s">
        <v>4519</v>
      </c>
      <c r="N681" t="s">
        <v>4520</v>
      </c>
      <c r="O681" t="s">
        <v>4521</v>
      </c>
      <c r="P681" t="s">
        <v>4522</v>
      </c>
      <c r="Q681" t="s">
        <v>4523</v>
      </c>
      <c r="R681" t="s">
        <v>4524</v>
      </c>
      <c r="S681" t="s">
        <v>4525</v>
      </c>
      <c r="T681" t="str">
        <f>IF(Table1[[#This Row],[discount_percentage]]&gt;=0.5,"yes","no")</f>
        <v>no</v>
      </c>
      <c r="U681">
        <f>MROUND(Table1[[#This Row],[rating]],0.5)</f>
        <v>4.5</v>
      </c>
      <c r="V681" s="7">
        <f>Table1[[#This Row],[actual_price]]*Table1[[#This Row],[rating_count]]</f>
        <v>3480056</v>
      </c>
      <c r="W681" t="e" cm="1">
        <f t="array" ref="W681">IF(Table1[[#This Row],[actual_price]]&lt;200,"#200",if)</f>
        <v>#NAME?</v>
      </c>
      <c r="X681" t="str">
        <f>IF(Table1[[#This Row],[rating_count]]&lt;1000,"yes","no")</f>
        <v>no</v>
      </c>
      <c r="Y681" s="7">
        <f>K682*Table1[[#This Row],[rating_count]]</f>
        <v>517063964</v>
      </c>
    </row>
    <row r="682" spans="3:25" x14ac:dyDescent="0.25">
      <c r="C682" t="s">
        <v>4526</v>
      </c>
      <c r="D682" t="s">
        <v>11767</v>
      </c>
      <c r="E682" t="s">
        <v>17</v>
      </c>
      <c r="F682" s="8">
        <v>599</v>
      </c>
      <c r="G682" s="8" t="str">
        <f>IF(Table1[[#This Row],[actual_price]]&lt;200,"#200",IF(H681&lt;=500,"#200-#500","&gt;#500"))</f>
        <v>#200-#500</v>
      </c>
      <c r="H682" s="8">
        <v>1399</v>
      </c>
      <c r="I682" s="1">
        <v>0.56999999999999995</v>
      </c>
      <c r="J682">
        <v>3.8</v>
      </c>
      <c r="K682" s="3">
        <v>60026</v>
      </c>
      <c r="L682" t="s">
        <v>4527</v>
      </c>
      <c r="M682" t="s">
        <v>4528</v>
      </c>
      <c r="N682" t="s">
        <v>4529</v>
      </c>
      <c r="O682" t="s">
        <v>4530</v>
      </c>
      <c r="P682" t="s">
        <v>4531</v>
      </c>
      <c r="Q682" t="s">
        <v>4532</v>
      </c>
      <c r="R682" t="s">
        <v>4533</v>
      </c>
      <c r="S682" t="s">
        <v>4534</v>
      </c>
      <c r="T682" t="str">
        <f>IF(Table1[[#This Row],[discount_percentage]]&gt;=0.5,"yes","no")</f>
        <v>yes</v>
      </c>
      <c r="U682">
        <f>MROUND(Table1[[#This Row],[rating]],0.5)</f>
        <v>4</v>
      </c>
      <c r="V682" s="7">
        <f>Table1[[#This Row],[actual_price]]*Table1[[#This Row],[rating_count]]</f>
        <v>83976374</v>
      </c>
      <c r="W682" t="e" cm="1">
        <f t="array" ref="W682">IF(Table1[[#This Row],[actual_price]]&lt;200,"#200",if)</f>
        <v>#NAME?</v>
      </c>
      <c r="X682" t="str">
        <f>IF(Table1[[#This Row],[rating_count]]&lt;1000,"yes","no")</f>
        <v>no</v>
      </c>
      <c r="Y682" s="7">
        <f>K683*Table1[[#This Row],[rating_count]]</f>
        <v>184039716</v>
      </c>
    </row>
    <row r="683" spans="3:25" x14ac:dyDescent="0.25">
      <c r="C683" t="s">
        <v>4535</v>
      </c>
      <c r="D683" t="s">
        <v>11768</v>
      </c>
      <c r="E683" t="s">
        <v>17</v>
      </c>
      <c r="F683" s="8">
        <v>299</v>
      </c>
      <c r="G683" s="8" t="str">
        <f>IF(Table1[[#This Row],[actual_price]]&lt;200,"#200",IF(H682&lt;=500,"#200-#500","&gt;#500"))</f>
        <v>&gt;#500</v>
      </c>
      <c r="H683" s="8">
        <v>599</v>
      </c>
      <c r="I683" s="1">
        <v>0.5</v>
      </c>
      <c r="J683">
        <v>3.8</v>
      </c>
      <c r="K683" s="3">
        <v>3066</v>
      </c>
      <c r="L683" t="s">
        <v>4536</v>
      </c>
      <c r="M683" t="s">
        <v>4537</v>
      </c>
      <c r="N683" t="s">
        <v>4538</v>
      </c>
      <c r="O683" t="s">
        <v>4539</v>
      </c>
      <c r="P683" t="s">
        <v>4540</v>
      </c>
      <c r="Q683" t="s">
        <v>4541</v>
      </c>
      <c r="R683" t="s">
        <v>4542</v>
      </c>
      <c r="S683" t="s">
        <v>4543</v>
      </c>
      <c r="T683" t="str">
        <f>IF(Table1[[#This Row],[discount_percentage]]&gt;=0.5,"yes","no")</f>
        <v>yes</v>
      </c>
      <c r="U683">
        <f>MROUND(Table1[[#This Row],[rating]],0.5)</f>
        <v>4</v>
      </c>
      <c r="V683" s="7">
        <f>Table1[[#This Row],[actual_price]]*Table1[[#This Row],[rating_count]]</f>
        <v>1836534</v>
      </c>
      <c r="W683" t="e" cm="1">
        <f t="array" ref="W683">IF(Table1[[#This Row],[actual_price]]&lt;200,"#200",if)</f>
        <v>#NAME?</v>
      </c>
      <c r="X683" t="str">
        <f>IF(Table1[[#This Row],[rating_count]]&lt;1000,"yes","no")</f>
        <v>no</v>
      </c>
      <c r="Y683" s="7">
        <f>K684*Table1[[#This Row],[rating_count]]</f>
        <v>6444732</v>
      </c>
    </row>
    <row r="684" spans="3:25" x14ac:dyDescent="0.25">
      <c r="C684" t="s">
        <v>4544</v>
      </c>
      <c r="D684" t="s">
        <v>11769</v>
      </c>
      <c r="E684" t="s">
        <v>17</v>
      </c>
      <c r="F684" s="8">
        <v>449</v>
      </c>
      <c r="G684" s="8" t="str">
        <f>IF(Table1[[#This Row],[actual_price]]&lt;200,"#200",IF(H683&lt;=500,"#200-#500","&gt;#500"))</f>
        <v>&gt;#500</v>
      </c>
      <c r="H684" s="8">
        <v>999</v>
      </c>
      <c r="I684" s="1">
        <v>0.55000000000000004</v>
      </c>
      <c r="J684">
        <v>4</v>
      </c>
      <c r="K684" s="3">
        <v>2102</v>
      </c>
      <c r="L684" t="s">
        <v>4545</v>
      </c>
      <c r="M684" t="s">
        <v>4546</v>
      </c>
      <c r="N684" t="s">
        <v>4547</v>
      </c>
      <c r="O684" t="s">
        <v>4548</v>
      </c>
      <c r="P684" t="s">
        <v>4549</v>
      </c>
      <c r="Q684" t="s">
        <v>4550</v>
      </c>
      <c r="R684" t="s">
        <v>4551</v>
      </c>
      <c r="S684" t="s">
        <v>4552</v>
      </c>
      <c r="T684" t="str">
        <f>IF(Table1[[#This Row],[discount_percentage]]&gt;=0.5,"yes","no")</f>
        <v>yes</v>
      </c>
      <c r="U684">
        <f>MROUND(Table1[[#This Row],[rating]],0.5)</f>
        <v>4</v>
      </c>
      <c r="V684" s="7">
        <f>Table1[[#This Row],[actual_price]]*Table1[[#This Row],[rating_count]]</f>
        <v>2099898</v>
      </c>
      <c r="W684" t="e" cm="1">
        <f t="array" ref="W684">IF(Table1[[#This Row],[actual_price]]&lt;200,"#200",if)</f>
        <v>#NAME?</v>
      </c>
      <c r="X684" t="str">
        <f>IF(Table1[[#This Row],[rating_count]]&lt;1000,"yes","no")</f>
        <v>no</v>
      </c>
      <c r="Y684" s="7">
        <f>K685*Table1[[#This Row],[rating_count]]</f>
        <v>73258904</v>
      </c>
    </row>
    <row r="685" spans="3:25" x14ac:dyDescent="0.25">
      <c r="C685" t="s">
        <v>4553</v>
      </c>
      <c r="D685" t="s">
        <v>4554</v>
      </c>
      <c r="E685" t="s">
        <v>17</v>
      </c>
      <c r="F685" s="8">
        <v>799</v>
      </c>
      <c r="G685" s="8" t="str">
        <f>IF(Table1[[#This Row],[actual_price]]&lt;200,"#200",IF(H684&lt;=500,"#200-#500","&gt;#500"))</f>
        <v>&gt;#500</v>
      </c>
      <c r="H685" s="8">
        <v>1295</v>
      </c>
      <c r="I685" s="1">
        <v>0.38</v>
      </c>
      <c r="J685">
        <v>4.4000000000000004</v>
      </c>
      <c r="K685" s="3">
        <v>34852</v>
      </c>
      <c r="L685" t="s">
        <v>12474</v>
      </c>
      <c r="M685" t="s">
        <v>4555</v>
      </c>
      <c r="N685" t="s">
        <v>4556</v>
      </c>
      <c r="O685" t="s">
        <v>4557</v>
      </c>
      <c r="P685" t="s">
        <v>4558</v>
      </c>
      <c r="Q685" t="s">
        <v>4559</v>
      </c>
      <c r="R685" t="s">
        <v>4560</v>
      </c>
      <c r="S685" t="s">
        <v>4561</v>
      </c>
      <c r="T685" t="str">
        <f>IF(Table1[[#This Row],[discount_percentage]]&gt;=0.5,"yes","no")</f>
        <v>no</v>
      </c>
      <c r="U685">
        <f>MROUND(Table1[[#This Row],[rating]],0.5)</f>
        <v>4.5</v>
      </c>
      <c r="V685" s="7">
        <f>Table1[[#This Row],[actual_price]]*Table1[[#This Row],[rating_count]]</f>
        <v>45133340</v>
      </c>
      <c r="W685" t="e" cm="1">
        <f t="array" ref="W685">IF(Table1[[#This Row],[actual_price]]&lt;200,"#200",if)</f>
        <v>#NAME?</v>
      </c>
      <c r="X685" t="str">
        <f>IF(Table1[[#This Row],[rating_count]]&lt;1000,"yes","no")</f>
        <v>no</v>
      </c>
      <c r="Y685" s="7">
        <f>K686*Table1[[#This Row],[rating_count]]</f>
        <v>14880828144</v>
      </c>
    </row>
    <row r="686" spans="3:25" x14ac:dyDescent="0.25">
      <c r="C686" t="s">
        <v>109</v>
      </c>
      <c r="D686" t="s">
        <v>11360</v>
      </c>
      <c r="E686" t="s">
        <v>17</v>
      </c>
      <c r="F686" s="8">
        <v>219</v>
      </c>
      <c r="G686" s="8" t="str">
        <f>IF(Table1[[#This Row],[actual_price]]&lt;200,"#200",IF(H685&lt;=500,"#200-#500","&gt;#500"))</f>
        <v>&gt;#500</v>
      </c>
      <c r="H686" s="8">
        <v>700</v>
      </c>
      <c r="I686" s="1">
        <v>0.69</v>
      </c>
      <c r="J686">
        <v>4.4000000000000004</v>
      </c>
      <c r="K686" s="3">
        <v>426972</v>
      </c>
      <c r="L686" t="s">
        <v>12210</v>
      </c>
      <c r="M686" t="s">
        <v>111</v>
      </c>
      <c r="N686" t="s">
        <v>112</v>
      </c>
      <c r="O686" t="s">
        <v>113</v>
      </c>
      <c r="P686" t="s">
        <v>114</v>
      </c>
      <c r="Q686" t="s">
        <v>115</v>
      </c>
      <c r="R686" t="s">
        <v>116</v>
      </c>
      <c r="S686" t="s">
        <v>4562</v>
      </c>
      <c r="T686" t="str">
        <f>IF(Table1[[#This Row],[discount_percentage]]&gt;=0.5,"yes","no")</f>
        <v>yes</v>
      </c>
      <c r="U686">
        <f>MROUND(Table1[[#This Row],[rating]],0.5)</f>
        <v>4.5</v>
      </c>
      <c r="V686" s="7">
        <f>Table1[[#This Row],[actual_price]]*Table1[[#This Row],[rating_count]]</f>
        <v>298880400</v>
      </c>
      <c r="W686" t="e" cm="1">
        <f t="array" ref="W686">IF(Table1[[#This Row],[actual_price]]&lt;200,"#200",if)</f>
        <v>#NAME?</v>
      </c>
      <c r="X686" t="str">
        <f>IF(Table1[[#This Row],[rating_count]]&lt;1000,"yes","no")</f>
        <v>no</v>
      </c>
      <c r="Y686" s="7">
        <f>K687*Table1[[#This Row],[rating_count]]</f>
        <v>3679644696</v>
      </c>
    </row>
    <row r="687" spans="3:25" x14ac:dyDescent="0.25">
      <c r="C687" t="s">
        <v>4563</v>
      </c>
      <c r="D687" t="s">
        <v>4564</v>
      </c>
      <c r="E687" t="s">
        <v>17</v>
      </c>
      <c r="F687" s="8">
        <v>157</v>
      </c>
      <c r="G687" s="8" t="str">
        <f>IF(Table1[[#This Row],[actual_price]]&lt;200,"#200",IF(H686&lt;=500,"#200-#500","&gt;#500"))</f>
        <v>#200</v>
      </c>
      <c r="H687" s="8">
        <v>160</v>
      </c>
      <c r="I687" s="1">
        <v>0.02</v>
      </c>
      <c r="J687">
        <v>4.5</v>
      </c>
      <c r="K687" s="3">
        <v>8618</v>
      </c>
      <c r="L687" t="s">
        <v>4566</v>
      </c>
      <c r="M687" t="s">
        <v>4567</v>
      </c>
      <c r="N687" t="s">
        <v>4568</v>
      </c>
      <c r="O687" t="s">
        <v>4569</v>
      </c>
      <c r="P687" t="s">
        <v>4570</v>
      </c>
      <c r="Q687" t="s">
        <v>4571</v>
      </c>
      <c r="R687" t="s">
        <v>4572</v>
      </c>
      <c r="S687" t="s">
        <v>4573</v>
      </c>
      <c r="T687" t="str">
        <f>IF(Table1[[#This Row],[discount_percentage]]&gt;=0.5,"yes","no")</f>
        <v>no</v>
      </c>
      <c r="U687">
        <f>MROUND(Table1[[#This Row],[rating]],0.5)</f>
        <v>4.5</v>
      </c>
      <c r="V687" s="7">
        <f>Table1[[#This Row],[actual_price]]*Table1[[#This Row],[rating_count]]</f>
        <v>1378880</v>
      </c>
      <c r="W687" t="str" cm="1">
        <f t="array" ref="W687">IF(Table1[[#This Row],[actual_price]]&lt;200,"#200",if)</f>
        <v>#200</v>
      </c>
      <c r="X687" t="str">
        <f>IF(Table1[[#This Row],[rating_count]]&lt;1000,"yes","no")</f>
        <v>no</v>
      </c>
      <c r="Y687" s="7">
        <f>K688*Table1[[#This Row],[rating_count]]</f>
        <v>281162250</v>
      </c>
    </row>
    <row r="688" spans="3:25" x14ac:dyDescent="0.25">
      <c r="C688" t="s">
        <v>2845</v>
      </c>
      <c r="D688" t="s">
        <v>11651</v>
      </c>
      <c r="E688" t="s">
        <v>17</v>
      </c>
      <c r="F688" s="8">
        <v>369</v>
      </c>
      <c r="G688" s="8" t="str">
        <f>IF(Table1[[#This Row],[actual_price]]&lt;200,"#200",IF(H687&lt;=500,"#200-#500","&gt;#500"))</f>
        <v>#200-#500</v>
      </c>
      <c r="H688" s="8">
        <v>1600</v>
      </c>
      <c r="I688" s="1">
        <v>0.77</v>
      </c>
      <c r="J688">
        <v>4</v>
      </c>
      <c r="K688" s="3">
        <v>32625</v>
      </c>
      <c r="L688" t="s">
        <v>4574</v>
      </c>
      <c r="M688" t="s">
        <v>2846</v>
      </c>
      <c r="N688" t="s">
        <v>2847</v>
      </c>
      <c r="O688" t="s">
        <v>2848</v>
      </c>
      <c r="P688" t="s">
        <v>2849</v>
      </c>
      <c r="Q688" t="s">
        <v>2850</v>
      </c>
      <c r="R688" t="s">
        <v>4575</v>
      </c>
      <c r="S688" t="s">
        <v>4576</v>
      </c>
      <c r="T688" t="str">
        <f>IF(Table1[[#This Row],[discount_percentage]]&gt;=0.5,"yes","no")</f>
        <v>yes</v>
      </c>
      <c r="U688">
        <f>MROUND(Table1[[#This Row],[rating]],0.5)</f>
        <v>4</v>
      </c>
      <c r="V688" s="7">
        <f>Table1[[#This Row],[actual_price]]*Table1[[#This Row],[rating_count]]</f>
        <v>52200000</v>
      </c>
      <c r="W688" t="e" cm="1">
        <f t="array" ref="W688">IF(Table1[[#This Row],[actual_price]]&lt;200,"#200",if)</f>
        <v>#NAME?</v>
      </c>
      <c r="X688" t="str">
        <f>IF(Table1[[#This Row],[rating_count]]&lt;1000,"yes","no")</f>
        <v>no</v>
      </c>
      <c r="Y688" s="7">
        <f>K689*Table1[[#This Row],[rating_count]]</f>
        <v>131087250</v>
      </c>
    </row>
    <row r="689" spans="3:25" x14ac:dyDescent="0.25">
      <c r="C689" t="s">
        <v>4577</v>
      </c>
      <c r="D689" t="s">
        <v>4578</v>
      </c>
      <c r="E689" t="s">
        <v>17</v>
      </c>
      <c r="F689" s="8">
        <v>599</v>
      </c>
      <c r="G689" s="8" t="str">
        <f>IF(Table1[[#This Row],[actual_price]]&lt;200,"#200",IF(H688&lt;=500,"#200-#500","&gt;#500"))</f>
        <v>&gt;#500</v>
      </c>
      <c r="H689" s="8">
        <v>899</v>
      </c>
      <c r="I689" s="1">
        <v>0.33</v>
      </c>
      <c r="J689">
        <v>4</v>
      </c>
      <c r="K689" s="3">
        <v>4018</v>
      </c>
      <c r="L689" t="s">
        <v>4579</v>
      </c>
      <c r="M689" t="s">
        <v>4580</v>
      </c>
      <c r="N689" t="s">
        <v>4581</v>
      </c>
      <c r="O689" t="s">
        <v>4582</v>
      </c>
      <c r="P689" t="s">
        <v>4583</v>
      </c>
      <c r="Q689" t="s">
        <v>4584</v>
      </c>
      <c r="R689" t="s">
        <v>4585</v>
      </c>
      <c r="S689" t="s">
        <v>4586</v>
      </c>
      <c r="T689" t="str">
        <f>IF(Table1[[#This Row],[discount_percentage]]&gt;=0.5,"yes","no")</f>
        <v>no</v>
      </c>
      <c r="U689">
        <f>MROUND(Table1[[#This Row],[rating]],0.5)</f>
        <v>4</v>
      </c>
      <c r="V689" s="7">
        <f>Table1[[#This Row],[actual_price]]*Table1[[#This Row],[rating_count]]</f>
        <v>3612182</v>
      </c>
      <c r="W689" t="e" cm="1">
        <f t="array" ref="W689">IF(Table1[[#This Row],[actual_price]]&lt;200,"#200",if)</f>
        <v>#NAME?</v>
      </c>
      <c r="X689" t="str">
        <f>IF(Table1[[#This Row],[rating_count]]&lt;1000,"yes","no")</f>
        <v>no</v>
      </c>
      <c r="Y689" s="7">
        <f>K690*Table1[[#This Row],[rating_count]]</f>
        <v>46958366</v>
      </c>
    </row>
    <row r="690" spans="3:25" x14ac:dyDescent="0.25">
      <c r="C690" t="s">
        <v>4587</v>
      </c>
      <c r="D690" t="s">
        <v>4588</v>
      </c>
      <c r="E690" t="s">
        <v>17</v>
      </c>
      <c r="F690" s="8">
        <v>479</v>
      </c>
      <c r="G690" s="8" t="str">
        <f>IF(Table1[[#This Row],[actual_price]]&lt;200,"#200",IF(H689&lt;=500,"#200-#500","&gt;#500"))</f>
        <v>&gt;#500</v>
      </c>
      <c r="H690" s="8">
        <v>599</v>
      </c>
      <c r="I690" s="1">
        <v>0.2</v>
      </c>
      <c r="J690">
        <v>4.3</v>
      </c>
      <c r="K690" s="3">
        <v>11687</v>
      </c>
      <c r="L690" t="s">
        <v>4590</v>
      </c>
      <c r="M690" t="s">
        <v>4591</v>
      </c>
      <c r="N690" t="s">
        <v>4592</v>
      </c>
      <c r="O690" t="s">
        <v>4593</v>
      </c>
      <c r="P690" t="s">
        <v>4594</v>
      </c>
      <c r="Q690" t="s">
        <v>4595</v>
      </c>
      <c r="R690" t="s">
        <v>4596</v>
      </c>
      <c r="S690" t="s">
        <v>4597</v>
      </c>
      <c r="T690" t="str">
        <f>IF(Table1[[#This Row],[discount_percentage]]&gt;=0.5,"yes","no")</f>
        <v>no</v>
      </c>
      <c r="U690">
        <f>MROUND(Table1[[#This Row],[rating]],0.5)</f>
        <v>4.5</v>
      </c>
      <c r="V690" s="7">
        <f>Table1[[#This Row],[actual_price]]*Table1[[#This Row],[rating_count]]</f>
        <v>7000513</v>
      </c>
      <c r="W690" t="e" cm="1">
        <f t="array" ref="W690">IF(Table1[[#This Row],[actual_price]]&lt;200,"#200",if)</f>
        <v>#NAME?</v>
      </c>
      <c r="X690" t="str">
        <f>IF(Table1[[#This Row],[rating_count]]&lt;1000,"yes","no")</f>
        <v>no</v>
      </c>
      <c r="Y690" s="7">
        <f>K691*Table1[[#This Row],[rating_count]]</f>
        <v>26435994</v>
      </c>
    </row>
    <row r="691" spans="3:25" x14ac:dyDescent="0.25">
      <c r="C691" t="s">
        <v>118</v>
      </c>
      <c r="D691" t="s">
        <v>119</v>
      </c>
      <c r="E691" t="s">
        <v>17</v>
      </c>
      <c r="F691" s="8">
        <v>350</v>
      </c>
      <c r="G691" s="8" t="str">
        <f>IF(Table1[[#This Row],[actual_price]]&lt;200,"#200",IF(H690&lt;=500,"#200-#500","&gt;#500"))</f>
        <v>&gt;#500</v>
      </c>
      <c r="H691" s="8">
        <v>899</v>
      </c>
      <c r="I691" s="1">
        <v>0.61</v>
      </c>
      <c r="J691">
        <v>4.2</v>
      </c>
      <c r="K691" s="3">
        <v>2262</v>
      </c>
      <c r="L691" t="s">
        <v>120</v>
      </c>
      <c r="M691" t="s">
        <v>121</v>
      </c>
      <c r="N691" t="s">
        <v>122</v>
      </c>
      <c r="O691" t="s">
        <v>123</v>
      </c>
      <c r="P691" t="s">
        <v>124</v>
      </c>
      <c r="Q691" t="s">
        <v>125</v>
      </c>
      <c r="R691" t="s">
        <v>126</v>
      </c>
      <c r="S691" t="s">
        <v>4598</v>
      </c>
      <c r="T691" t="str">
        <f>IF(Table1[[#This Row],[discount_percentage]]&gt;=0.5,"yes","no")</f>
        <v>yes</v>
      </c>
      <c r="U691">
        <f>MROUND(Table1[[#This Row],[rating]],0.5)</f>
        <v>4</v>
      </c>
      <c r="V691" s="7">
        <f>Table1[[#This Row],[actual_price]]*Table1[[#This Row],[rating_count]]</f>
        <v>2033538</v>
      </c>
      <c r="W691" t="e" cm="1">
        <f t="array" ref="W691">IF(Table1[[#This Row],[actual_price]]&lt;200,"#200",if)</f>
        <v>#NAME?</v>
      </c>
      <c r="X691" t="str">
        <f>IF(Table1[[#This Row],[rating_count]]&lt;1000,"yes","no")</f>
        <v>no</v>
      </c>
      <c r="Y691" s="7">
        <f>K692*Table1[[#This Row],[rating_count]]</f>
        <v>24915930</v>
      </c>
    </row>
    <row r="692" spans="3:25" x14ac:dyDescent="0.25">
      <c r="C692" t="s">
        <v>4599</v>
      </c>
      <c r="D692" t="s">
        <v>11770</v>
      </c>
      <c r="E692" t="s">
        <v>17</v>
      </c>
      <c r="F692" s="8">
        <v>1598</v>
      </c>
      <c r="G692" s="8" t="str">
        <f>IF(Table1[[#This Row],[actual_price]]&lt;200,"#200",IF(H691&lt;=500,"#200-#500","&gt;#500"))</f>
        <v>&gt;#500</v>
      </c>
      <c r="H692" s="8">
        <v>2990</v>
      </c>
      <c r="I692" s="1">
        <v>0.47</v>
      </c>
      <c r="J692">
        <v>3.8</v>
      </c>
      <c r="K692" s="3">
        <v>11015</v>
      </c>
      <c r="L692" t="s">
        <v>4600</v>
      </c>
      <c r="M692" t="s">
        <v>4601</v>
      </c>
      <c r="N692" t="s">
        <v>4602</v>
      </c>
      <c r="O692" t="s">
        <v>4603</v>
      </c>
      <c r="P692" t="s">
        <v>4604</v>
      </c>
      <c r="Q692" t="s">
        <v>4605</v>
      </c>
      <c r="R692" t="s">
        <v>4606</v>
      </c>
      <c r="S692" t="s">
        <v>4607</v>
      </c>
      <c r="T692" t="str">
        <f>IF(Table1[[#This Row],[discount_percentage]]&gt;=0.5,"yes","no")</f>
        <v>no</v>
      </c>
      <c r="U692">
        <f>MROUND(Table1[[#This Row],[rating]],0.5)</f>
        <v>4</v>
      </c>
      <c r="V692" s="7">
        <f>Table1[[#This Row],[actual_price]]*Table1[[#This Row],[rating_count]]</f>
        <v>32934850</v>
      </c>
      <c r="W692" t="e" cm="1">
        <f t="array" ref="W692">IF(Table1[[#This Row],[actual_price]]&lt;200,"#200",if)</f>
        <v>#NAME?</v>
      </c>
      <c r="X692" t="str">
        <f>IF(Table1[[#This Row],[rating_count]]&lt;1000,"yes","no")</f>
        <v>no</v>
      </c>
      <c r="Y692" s="7">
        <f>K693*Table1[[#This Row],[rating_count]]</f>
        <v>1047702740</v>
      </c>
    </row>
    <row r="693" spans="3:25" x14ac:dyDescent="0.25">
      <c r="C693" t="s">
        <v>4608</v>
      </c>
      <c r="D693" t="s">
        <v>11771</v>
      </c>
      <c r="E693" t="s">
        <v>17</v>
      </c>
      <c r="F693" s="8">
        <v>599</v>
      </c>
      <c r="G693" s="8" t="str">
        <f>IF(Table1[[#This Row],[actual_price]]&lt;200,"#200",IF(H692&lt;=500,"#200-#500","&gt;#500"))</f>
        <v>&gt;#500</v>
      </c>
      <c r="H693" s="8">
        <v>899</v>
      </c>
      <c r="I693" s="1">
        <v>0.33</v>
      </c>
      <c r="J693">
        <v>4.3</v>
      </c>
      <c r="K693" s="3">
        <v>95116</v>
      </c>
      <c r="L693" t="s">
        <v>4610</v>
      </c>
      <c r="M693" t="s">
        <v>4611</v>
      </c>
      <c r="N693" t="s">
        <v>4612</v>
      </c>
      <c r="O693" t="s">
        <v>4613</v>
      </c>
      <c r="P693" t="s">
        <v>4614</v>
      </c>
      <c r="Q693" t="s">
        <v>4615</v>
      </c>
      <c r="R693" t="s">
        <v>4616</v>
      </c>
      <c r="S693" t="s">
        <v>4617</v>
      </c>
      <c r="T693" t="str">
        <f>IF(Table1[[#This Row],[discount_percentage]]&gt;=0.5,"yes","no")</f>
        <v>no</v>
      </c>
      <c r="U693">
        <f>MROUND(Table1[[#This Row],[rating]],0.5)</f>
        <v>4.5</v>
      </c>
      <c r="V693" s="7">
        <f>Table1[[#This Row],[actual_price]]*Table1[[#This Row],[rating_count]]</f>
        <v>85509284</v>
      </c>
      <c r="W693" t="e" cm="1">
        <f t="array" ref="W693">IF(Table1[[#This Row],[actual_price]]&lt;200,"#200",if)</f>
        <v>#NAME?</v>
      </c>
      <c r="X693" t="str">
        <f>IF(Table1[[#This Row],[rating_count]]&lt;1000,"yes","no")</f>
        <v>no</v>
      </c>
      <c r="Y693" s="7">
        <f>K694*Table1[[#This Row],[rating_count]]</f>
        <v>453513088</v>
      </c>
    </row>
    <row r="694" spans="3:25" x14ac:dyDescent="0.25">
      <c r="C694" t="s">
        <v>128</v>
      </c>
      <c r="D694" t="s">
        <v>11361</v>
      </c>
      <c r="E694" t="s">
        <v>17</v>
      </c>
      <c r="F694" s="8">
        <v>159</v>
      </c>
      <c r="G694" s="8" t="str">
        <f>IF(Table1[[#This Row],[actual_price]]&lt;200,"#200",IF(H693&lt;=500,"#200-#500","&gt;#500"))</f>
        <v>&gt;#500</v>
      </c>
      <c r="H694" s="8">
        <v>399</v>
      </c>
      <c r="I694" s="1">
        <v>0.6</v>
      </c>
      <c r="J694">
        <v>4.0999999999999996</v>
      </c>
      <c r="K694" s="3">
        <v>4768</v>
      </c>
      <c r="L694" t="s">
        <v>53</v>
      </c>
      <c r="M694" t="s">
        <v>129</v>
      </c>
      <c r="N694" t="s">
        <v>130</v>
      </c>
      <c r="O694" t="s">
        <v>131</v>
      </c>
      <c r="P694" t="s">
        <v>132</v>
      </c>
      <c r="Q694" t="s">
        <v>133</v>
      </c>
      <c r="R694" t="s">
        <v>134</v>
      </c>
      <c r="S694" t="s">
        <v>4618</v>
      </c>
      <c r="T694" t="str">
        <f>IF(Table1[[#This Row],[discount_percentage]]&gt;=0.5,"yes","no")</f>
        <v>yes</v>
      </c>
      <c r="U694">
        <f>MROUND(Table1[[#This Row],[rating]],0.5)</f>
        <v>4</v>
      </c>
      <c r="V694" s="7">
        <f>Table1[[#This Row],[actual_price]]*Table1[[#This Row],[rating_count]]</f>
        <v>1902432</v>
      </c>
      <c r="W694" t="e" cm="1">
        <f t="array" ref="W694">IF(Table1[[#This Row],[actual_price]]&lt;200,"#200",if)</f>
        <v>#NAME?</v>
      </c>
      <c r="X694" t="str">
        <f>IF(Table1[[#This Row],[rating_count]]&lt;1000,"yes","no")</f>
        <v>no</v>
      </c>
      <c r="Y694" s="7">
        <f>K695*Table1[[#This Row],[rating_count]]</f>
        <v>109768896</v>
      </c>
    </row>
    <row r="695" spans="3:25" x14ac:dyDescent="0.25">
      <c r="C695" t="s">
        <v>4619</v>
      </c>
      <c r="D695" t="s">
        <v>11772</v>
      </c>
      <c r="E695" t="s">
        <v>17</v>
      </c>
      <c r="F695" s="8">
        <v>1299</v>
      </c>
      <c r="G695" s="8" t="str">
        <f>IF(Table1[[#This Row],[actual_price]]&lt;200,"#200",IF(H694&lt;=500,"#200-#500","&gt;#500"))</f>
        <v>#200-#500</v>
      </c>
      <c r="H695" s="8">
        <v>3000</v>
      </c>
      <c r="I695" s="1">
        <v>0.56999999999999995</v>
      </c>
      <c r="J695">
        <v>4.3</v>
      </c>
      <c r="K695" s="3">
        <v>23022</v>
      </c>
      <c r="L695" t="s">
        <v>4620</v>
      </c>
      <c r="M695" t="s">
        <v>4621</v>
      </c>
      <c r="N695" t="s">
        <v>4622</v>
      </c>
      <c r="O695" t="s">
        <v>4623</v>
      </c>
      <c r="P695" t="s">
        <v>4624</v>
      </c>
      <c r="Q695" t="s">
        <v>4625</v>
      </c>
      <c r="R695" t="s">
        <v>4626</v>
      </c>
      <c r="S695" t="s">
        <v>4627</v>
      </c>
      <c r="T695" t="str">
        <f>IF(Table1[[#This Row],[discount_percentage]]&gt;=0.5,"yes","no")</f>
        <v>yes</v>
      </c>
      <c r="U695">
        <f>MROUND(Table1[[#This Row],[rating]],0.5)</f>
        <v>4.5</v>
      </c>
      <c r="V695" s="7">
        <f>Table1[[#This Row],[actual_price]]*Table1[[#This Row],[rating_count]]</f>
        <v>69066000</v>
      </c>
      <c r="W695" t="e" cm="1">
        <f t="array" ref="W695">IF(Table1[[#This Row],[actual_price]]&lt;200,"#200",if)</f>
        <v>#NAME?</v>
      </c>
      <c r="X695" t="str">
        <f>IF(Table1[[#This Row],[rating_count]]&lt;1000,"yes","no")</f>
        <v>no</v>
      </c>
      <c r="Y695" s="7">
        <f>K696*Table1[[#This Row],[rating_count]]</f>
        <v>1564367922</v>
      </c>
    </row>
    <row r="696" spans="3:25" x14ac:dyDescent="0.25">
      <c r="C696" t="s">
        <v>2921</v>
      </c>
      <c r="D696" t="s">
        <v>11656</v>
      </c>
      <c r="E696" t="s">
        <v>17</v>
      </c>
      <c r="F696" s="8">
        <v>1599</v>
      </c>
      <c r="G696" s="8" t="str">
        <f>IF(Table1[[#This Row],[actual_price]]&lt;200,"#200",IF(H695&lt;=500,"#200-#500","&gt;#500"))</f>
        <v>&gt;#500</v>
      </c>
      <c r="H696" s="8">
        <v>4999</v>
      </c>
      <c r="I696" s="1">
        <v>0.68</v>
      </c>
      <c r="J696">
        <v>4</v>
      </c>
      <c r="K696" s="3">
        <v>67951</v>
      </c>
      <c r="L696" t="s">
        <v>12414</v>
      </c>
      <c r="M696" t="s">
        <v>4628</v>
      </c>
      <c r="N696" t="s">
        <v>4629</v>
      </c>
      <c r="O696" t="s">
        <v>4630</v>
      </c>
      <c r="P696" t="s">
        <v>4631</v>
      </c>
      <c r="Q696" t="s">
        <v>4632</v>
      </c>
      <c r="R696" t="s">
        <v>4633</v>
      </c>
      <c r="S696" t="s">
        <v>4634</v>
      </c>
      <c r="T696" t="str">
        <f>IF(Table1[[#This Row],[discount_percentage]]&gt;=0.5,"yes","no")</f>
        <v>yes</v>
      </c>
      <c r="U696">
        <f>MROUND(Table1[[#This Row],[rating]],0.5)</f>
        <v>4</v>
      </c>
      <c r="V696" s="7">
        <f>Table1[[#This Row],[actual_price]]*Table1[[#This Row],[rating_count]]</f>
        <v>339687049</v>
      </c>
      <c r="W696" t="e" cm="1">
        <f t="array" ref="W696">IF(Table1[[#This Row],[actual_price]]&lt;200,"#200",if)</f>
        <v>#NAME?</v>
      </c>
      <c r="X696" t="str">
        <f>IF(Table1[[#This Row],[rating_count]]&lt;1000,"yes","no")</f>
        <v>no</v>
      </c>
      <c r="Y696" s="7">
        <f>K697*Table1[[#This Row],[rating_count]]</f>
        <v>300751126</v>
      </c>
    </row>
    <row r="697" spans="3:25" x14ac:dyDescent="0.25">
      <c r="C697" t="s">
        <v>4635</v>
      </c>
      <c r="D697" t="s">
        <v>4636</v>
      </c>
      <c r="E697" t="s">
        <v>17</v>
      </c>
      <c r="F697" s="8">
        <v>294</v>
      </c>
      <c r="G697" s="8" t="str">
        <f>IF(Table1[[#This Row],[actual_price]]&lt;200,"#200",IF(H696&lt;=500,"#200-#500","&gt;#500"))</f>
        <v>&gt;#500</v>
      </c>
      <c r="H697" s="8">
        <v>4999</v>
      </c>
      <c r="I697" s="1">
        <v>0.94</v>
      </c>
      <c r="J697">
        <v>4.3</v>
      </c>
      <c r="K697" s="3">
        <v>4426</v>
      </c>
      <c r="L697" t="s">
        <v>12475</v>
      </c>
      <c r="M697" t="s">
        <v>4638</v>
      </c>
      <c r="N697" t="s">
        <v>4639</v>
      </c>
      <c r="O697" t="s">
        <v>4640</v>
      </c>
      <c r="P697" t="s">
        <v>4641</v>
      </c>
      <c r="Q697" t="s">
        <v>4642</v>
      </c>
      <c r="R697" t="s">
        <v>4643</v>
      </c>
      <c r="S697" t="s">
        <v>4644</v>
      </c>
      <c r="T697" t="str">
        <f>IF(Table1[[#This Row],[discount_percentage]]&gt;=0.5,"yes","no")</f>
        <v>yes</v>
      </c>
      <c r="U697">
        <f>MROUND(Table1[[#This Row],[rating]],0.5)</f>
        <v>4.5</v>
      </c>
      <c r="V697" s="7">
        <f>Table1[[#This Row],[actual_price]]*Table1[[#This Row],[rating_count]]</f>
        <v>22125574</v>
      </c>
      <c r="W697" t="e" cm="1">
        <f t="array" ref="W697">IF(Table1[[#This Row],[actual_price]]&lt;200,"#200",if)</f>
        <v>#NAME?</v>
      </c>
      <c r="X697" t="str">
        <f>IF(Table1[[#This Row],[rating_count]]&lt;1000,"yes","no")</f>
        <v>no</v>
      </c>
      <c r="Y697" s="7">
        <f>K698*Table1[[#This Row],[rating_count]]</f>
        <v>20213542</v>
      </c>
    </row>
    <row r="698" spans="3:25" x14ac:dyDescent="0.25">
      <c r="C698" t="s">
        <v>4645</v>
      </c>
      <c r="D698" t="s">
        <v>4646</v>
      </c>
      <c r="E698" t="s">
        <v>17</v>
      </c>
      <c r="F698" s="8">
        <v>828</v>
      </c>
      <c r="G698" s="8" t="str">
        <f>IF(Table1[[#This Row],[actual_price]]&lt;200,"#200",IF(H697&lt;=500,"#200-#500","&gt;#500"))</f>
        <v>&gt;#500</v>
      </c>
      <c r="H698" s="8">
        <v>861</v>
      </c>
      <c r="I698" s="1">
        <v>0.04</v>
      </c>
      <c r="J698">
        <v>4.2</v>
      </c>
      <c r="K698" s="3">
        <v>4567</v>
      </c>
      <c r="L698" t="s">
        <v>4647</v>
      </c>
      <c r="M698" t="s">
        <v>4648</v>
      </c>
      <c r="N698" t="s">
        <v>4649</v>
      </c>
      <c r="O698" t="s">
        <v>4650</v>
      </c>
      <c r="P698" t="s">
        <v>4651</v>
      </c>
      <c r="Q698" t="s">
        <v>4652</v>
      </c>
      <c r="R698" t="s">
        <v>4653</v>
      </c>
      <c r="S698" t="s">
        <v>4654</v>
      </c>
      <c r="T698" t="str">
        <f>IF(Table1[[#This Row],[discount_percentage]]&gt;=0.5,"yes","no")</f>
        <v>no</v>
      </c>
      <c r="U698">
        <f>MROUND(Table1[[#This Row],[rating]],0.5)</f>
        <v>4</v>
      </c>
      <c r="V698" s="7">
        <f>Table1[[#This Row],[actual_price]]*Table1[[#This Row],[rating_count]]</f>
        <v>3932187</v>
      </c>
      <c r="W698" t="e" cm="1">
        <f t="array" ref="W698">IF(Table1[[#This Row],[actual_price]]&lt;200,"#200",if)</f>
        <v>#NAME?</v>
      </c>
      <c r="X698" t="str">
        <f>IF(Table1[[#This Row],[rating_count]]&lt;1000,"yes","no")</f>
        <v>no</v>
      </c>
      <c r="Y698" s="7">
        <f>K699*Table1[[#This Row],[rating_count]]</f>
        <v>63010899</v>
      </c>
    </row>
    <row r="699" spans="3:25" x14ac:dyDescent="0.25">
      <c r="C699" t="s">
        <v>4655</v>
      </c>
      <c r="D699" t="s">
        <v>4656</v>
      </c>
      <c r="E699" t="s">
        <v>17</v>
      </c>
      <c r="F699" s="8">
        <v>745</v>
      </c>
      <c r="G699" s="8" t="str">
        <f>IF(Table1[[#This Row],[actual_price]]&lt;200,"#200",IF(H698&lt;=500,"#200-#500","&gt;#500"))</f>
        <v>&gt;#500</v>
      </c>
      <c r="H699" s="8">
        <v>795</v>
      </c>
      <c r="I699" s="1">
        <v>0.06</v>
      </c>
      <c r="J699">
        <v>4</v>
      </c>
      <c r="K699" s="3">
        <v>13797</v>
      </c>
      <c r="L699" t="s">
        <v>12476</v>
      </c>
      <c r="M699" t="s">
        <v>4657</v>
      </c>
      <c r="N699" t="s">
        <v>4658</v>
      </c>
      <c r="O699" t="s">
        <v>4659</v>
      </c>
      <c r="P699" t="s">
        <v>4660</v>
      </c>
      <c r="Q699" t="s">
        <v>4661</v>
      </c>
      <c r="R699" t="s">
        <v>4662</v>
      </c>
      <c r="S699" t="s">
        <v>4663</v>
      </c>
      <c r="T699" t="str">
        <f>IF(Table1[[#This Row],[discount_percentage]]&gt;=0.5,"yes","no")</f>
        <v>no</v>
      </c>
      <c r="U699">
        <f>MROUND(Table1[[#This Row],[rating]],0.5)</f>
        <v>4</v>
      </c>
      <c r="V699" s="7">
        <f>Table1[[#This Row],[actual_price]]*Table1[[#This Row],[rating_count]]</f>
        <v>10968615</v>
      </c>
      <c r="W699" t="e" cm="1">
        <f t="array" ref="W699">IF(Table1[[#This Row],[actual_price]]&lt;200,"#200",if)</f>
        <v>#NAME?</v>
      </c>
      <c r="X699" t="str">
        <f>IF(Table1[[#This Row],[rating_count]]&lt;1000,"yes","no")</f>
        <v>no</v>
      </c>
      <c r="Y699" s="7">
        <f>K700*Table1[[#This Row],[rating_count]]</f>
        <v>208845189</v>
      </c>
    </row>
    <row r="700" spans="3:25" x14ac:dyDescent="0.25">
      <c r="C700" t="s">
        <v>4664</v>
      </c>
      <c r="D700" t="s">
        <v>11773</v>
      </c>
      <c r="E700" t="s">
        <v>17</v>
      </c>
      <c r="F700" s="8">
        <v>1549</v>
      </c>
      <c r="G700" s="8" t="str">
        <f>IF(Table1[[#This Row],[actual_price]]&lt;200,"#200",IF(H699&lt;=500,"#200-#500","&gt;#500"))</f>
        <v>&gt;#500</v>
      </c>
      <c r="H700" s="8">
        <v>2495</v>
      </c>
      <c r="I700" s="1">
        <v>0.38</v>
      </c>
      <c r="J700">
        <v>4.4000000000000004</v>
      </c>
      <c r="K700" s="3">
        <v>15137</v>
      </c>
      <c r="L700" t="s">
        <v>4666</v>
      </c>
      <c r="M700" t="s">
        <v>4667</v>
      </c>
      <c r="N700" t="s">
        <v>4668</v>
      </c>
      <c r="O700" t="s">
        <v>4669</v>
      </c>
      <c r="P700" t="s">
        <v>4670</v>
      </c>
      <c r="Q700" t="s">
        <v>4671</v>
      </c>
      <c r="R700" t="s">
        <v>4672</v>
      </c>
      <c r="S700" t="s">
        <v>4673</v>
      </c>
      <c r="T700" t="str">
        <f>IF(Table1[[#This Row],[discount_percentage]]&gt;=0.5,"yes","no")</f>
        <v>no</v>
      </c>
      <c r="U700">
        <f>MROUND(Table1[[#This Row],[rating]],0.5)</f>
        <v>4.5</v>
      </c>
      <c r="V700" s="7">
        <f>Table1[[#This Row],[actual_price]]*Table1[[#This Row],[rating_count]]</f>
        <v>37766815</v>
      </c>
      <c r="W700" t="e" cm="1">
        <f t="array" ref="W700">IF(Table1[[#This Row],[actual_price]]&lt;200,"#200",if)</f>
        <v>#NAME?</v>
      </c>
      <c r="X700" t="str">
        <f>IF(Table1[[#This Row],[rating_count]]&lt;1000,"yes","no")</f>
        <v>no</v>
      </c>
      <c r="Y700" s="7">
        <f>K701*Table1[[#This Row],[rating_count]]</f>
        <v>283924709</v>
      </c>
    </row>
    <row r="701" spans="3:25" x14ac:dyDescent="0.25">
      <c r="C701" t="s">
        <v>136</v>
      </c>
      <c r="D701" t="s">
        <v>11362</v>
      </c>
      <c r="E701" t="s">
        <v>17</v>
      </c>
      <c r="F701" s="8">
        <v>349</v>
      </c>
      <c r="G701" s="8" t="str">
        <f>IF(Table1[[#This Row],[actual_price]]&lt;200,"#200",IF(H700&lt;=500,"#200-#500","&gt;#500"))</f>
        <v>&gt;#500</v>
      </c>
      <c r="H701" s="8">
        <v>399</v>
      </c>
      <c r="I701" s="1">
        <v>0.13</v>
      </c>
      <c r="J701">
        <v>4.4000000000000004</v>
      </c>
      <c r="K701" s="3">
        <v>18757</v>
      </c>
      <c r="L701" t="s">
        <v>12477</v>
      </c>
      <c r="M701" t="s">
        <v>137</v>
      </c>
      <c r="N701" t="s">
        <v>138</v>
      </c>
      <c r="O701" t="s">
        <v>139</v>
      </c>
      <c r="P701" t="s">
        <v>140</v>
      </c>
      <c r="Q701" t="s">
        <v>3026</v>
      </c>
      <c r="R701" t="s">
        <v>4674</v>
      </c>
      <c r="S701" t="s">
        <v>4675</v>
      </c>
      <c r="T701" t="str">
        <f>IF(Table1[[#This Row],[discount_percentage]]&gt;=0.5,"yes","no")</f>
        <v>no</v>
      </c>
      <c r="U701">
        <f>MROUND(Table1[[#This Row],[rating]],0.5)</f>
        <v>4.5</v>
      </c>
      <c r="V701" s="7">
        <f>Table1[[#This Row],[actual_price]]*Table1[[#This Row],[rating_count]]</f>
        <v>7484043</v>
      </c>
      <c r="W701" t="e" cm="1">
        <f t="array" ref="W701">IF(Table1[[#This Row],[actual_price]]&lt;200,"#200",if)</f>
        <v>#NAME?</v>
      </c>
      <c r="X701" t="str">
        <f>IF(Table1[[#This Row],[rating_count]]&lt;1000,"yes","no")</f>
        <v>no</v>
      </c>
      <c r="Y701" s="7">
        <f>K702*Table1[[#This Row],[rating_count]]</f>
        <v>15286955</v>
      </c>
    </row>
    <row r="702" spans="3:25" x14ac:dyDescent="0.25">
      <c r="C702" t="s">
        <v>169</v>
      </c>
      <c r="D702" t="s">
        <v>11367</v>
      </c>
      <c r="E702" t="s">
        <v>17</v>
      </c>
      <c r="F702" s="8">
        <v>970</v>
      </c>
      <c r="G702" s="8" t="str">
        <f>IF(Table1[[#This Row],[actual_price]]&lt;200,"#200",IF(H701&lt;=500,"#200-#500","&gt;#500"))</f>
        <v>#200-#500</v>
      </c>
      <c r="H702" s="8">
        <v>1799</v>
      </c>
      <c r="I702" s="1">
        <v>0.46</v>
      </c>
      <c r="J702">
        <v>4.5</v>
      </c>
      <c r="K702" s="3">
        <v>815</v>
      </c>
      <c r="L702" t="s">
        <v>170</v>
      </c>
      <c r="M702" t="s">
        <v>171</v>
      </c>
      <c r="N702" t="s">
        <v>172</v>
      </c>
      <c r="O702" t="s">
        <v>173</v>
      </c>
      <c r="P702" t="s">
        <v>174</v>
      </c>
      <c r="Q702" t="s">
        <v>175</v>
      </c>
      <c r="R702" t="s">
        <v>4676</v>
      </c>
      <c r="S702" t="s">
        <v>4677</v>
      </c>
      <c r="T702" t="str">
        <f>IF(Table1[[#This Row],[discount_percentage]]&gt;=0.5,"yes","no")</f>
        <v>no</v>
      </c>
      <c r="U702">
        <f>MROUND(Table1[[#This Row],[rating]],0.5)</f>
        <v>4.5</v>
      </c>
      <c r="V702" s="7">
        <f>Table1[[#This Row],[actual_price]]*Table1[[#This Row],[rating_count]]</f>
        <v>1466185</v>
      </c>
      <c r="W702" t="e" cm="1">
        <f t="array" ref="W702">IF(Table1[[#This Row],[actual_price]]&lt;200,"#200",if)</f>
        <v>#NAME?</v>
      </c>
      <c r="X702" t="str">
        <f>IF(Table1[[#This Row],[rating_count]]&lt;1000,"yes","no")</f>
        <v>yes</v>
      </c>
      <c r="Y702" s="7">
        <f>K703*Table1[[#This Row],[rating_count]]</f>
        <v>127659970</v>
      </c>
    </row>
    <row r="703" spans="3:25" x14ac:dyDescent="0.25">
      <c r="C703" t="s">
        <v>4678</v>
      </c>
      <c r="D703" t="s">
        <v>4679</v>
      </c>
      <c r="E703" t="s">
        <v>17</v>
      </c>
      <c r="F703" s="8">
        <v>1469</v>
      </c>
      <c r="G703" s="8" t="str">
        <f>IF(Table1[[#This Row],[actual_price]]&lt;200,"#200",IF(H702&lt;=500,"#200-#500","&gt;#500"))</f>
        <v>&gt;#500</v>
      </c>
      <c r="H703" s="8">
        <v>2499</v>
      </c>
      <c r="I703" s="1">
        <v>0.41</v>
      </c>
      <c r="J703">
        <v>4.2</v>
      </c>
      <c r="K703" s="3">
        <v>156638</v>
      </c>
      <c r="L703" t="s">
        <v>4680</v>
      </c>
      <c r="M703" t="s">
        <v>4681</v>
      </c>
      <c r="N703" t="s">
        <v>4682</v>
      </c>
      <c r="O703" t="s">
        <v>4683</v>
      </c>
      <c r="P703" t="s">
        <v>4684</v>
      </c>
      <c r="Q703" t="s">
        <v>4685</v>
      </c>
      <c r="R703" t="s">
        <v>4686</v>
      </c>
      <c r="S703" t="s">
        <v>4687</v>
      </c>
      <c r="T703" t="str">
        <f>IF(Table1[[#This Row],[discount_percentage]]&gt;=0.5,"yes","no")</f>
        <v>no</v>
      </c>
      <c r="U703">
        <f>MROUND(Table1[[#This Row],[rating]],0.5)</f>
        <v>4</v>
      </c>
      <c r="V703" s="7">
        <f>Table1[[#This Row],[actual_price]]*Table1[[#This Row],[rating_count]]</f>
        <v>391438362</v>
      </c>
      <c r="W703" t="e" cm="1">
        <f t="array" ref="W703">IF(Table1[[#This Row],[actual_price]]&lt;200,"#200",if)</f>
        <v>#NAME?</v>
      </c>
      <c r="X703" t="str">
        <f>IF(Table1[[#This Row],[rating_count]]&lt;1000,"yes","no")</f>
        <v>no</v>
      </c>
      <c r="Y703" s="7">
        <f>K704*Table1[[#This Row],[rating_count]]</f>
        <v>1463625472</v>
      </c>
    </row>
    <row r="704" spans="3:25" x14ac:dyDescent="0.25">
      <c r="C704" t="s">
        <v>4688</v>
      </c>
      <c r="D704" t="s">
        <v>4689</v>
      </c>
      <c r="E704" t="s">
        <v>17</v>
      </c>
      <c r="F704" s="8">
        <v>198</v>
      </c>
      <c r="G704" s="8" t="str">
        <f>IF(Table1[[#This Row],[actual_price]]&lt;200,"#200",IF(H703&lt;=500,"#200-#500","&gt;#500"))</f>
        <v>&gt;#500</v>
      </c>
      <c r="H704" s="8">
        <v>800</v>
      </c>
      <c r="I704" s="1">
        <v>0.75</v>
      </c>
      <c r="J704">
        <v>4.0999999999999996</v>
      </c>
      <c r="K704" s="3">
        <v>9344</v>
      </c>
      <c r="L704" t="s">
        <v>12478</v>
      </c>
      <c r="M704" t="s">
        <v>4691</v>
      </c>
      <c r="N704" t="s">
        <v>4692</v>
      </c>
      <c r="O704" t="s">
        <v>4693</v>
      </c>
      <c r="P704" t="s">
        <v>4694</v>
      </c>
      <c r="Q704" t="s">
        <v>4695</v>
      </c>
      <c r="R704" t="s">
        <v>4696</v>
      </c>
      <c r="S704" t="s">
        <v>4697</v>
      </c>
      <c r="T704" t="str">
        <f>IF(Table1[[#This Row],[discount_percentage]]&gt;=0.5,"yes","no")</f>
        <v>yes</v>
      </c>
      <c r="U704">
        <f>MROUND(Table1[[#This Row],[rating]],0.5)</f>
        <v>4</v>
      </c>
      <c r="V704" s="7">
        <f>Table1[[#This Row],[actual_price]]*Table1[[#This Row],[rating_count]]</f>
        <v>7475200</v>
      </c>
      <c r="W704" t="e" cm="1">
        <f t="array" ref="W704">IF(Table1[[#This Row],[actual_price]]&lt;200,"#200",if)</f>
        <v>#NAME?</v>
      </c>
      <c r="X704" t="str">
        <f>IF(Table1[[#This Row],[rating_count]]&lt;1000,"yes","no")</f>
        <v>no</v>
      </c>
      <c r="Y704" s="7">
        <f>K705*Table1[[#This Row],[rating_count]]</f>
        <v>45552000</v>
      </c>
    </row>
    <row r="705" spans="3:25" x14ac:dyDescent="0.25">
      <c r="C705" t="s">
        <v>4698</v>
      </c>
      <c r="D705" t="s">
        <v>4699</v>
      </c>
      <c r="E705" t="s">
        <v>17</v>
      </c>
      <c r="F705" s="8">
        <v>549</v>
      </c>
      <c r="G705" s="8" t="str">
        <f>IF(Table1[[#This Row],[actual_price]]&lt;200,"#200",IF(H704&lt;=500,"#200-#500","&gt;#500"))</f>
        <v>&gt;#500</v>
      </c>
      <c r="H705" s="8">
        <v>549</v>
      </c>
      <c r="I705" s="1">
        <v>0</v>
      </c>
      <c r="J705">
        <v>4.5</v>
      </c>
      <c r="K705" s="3">
        <v>4875</v>
      </c>
      <c r="L705" t="s">
        <v>12479</v>
      </c>
      <c r="M705" t="s">
        <v>4701</v>
      </c>
      <c r="N705" t="s">
        <v>4702</v>
      </c>
      <c r="O705" t="s">
        <v>4703</v>
      </c>
      <c r="P705" t="s">
        <v>4704</v>
      </c>
      <c r="Q705" t="s">
        <v>4705</v>
      </c>
      <c r="R705" t="s">
        <v>4706</v>
      </c>
      <c r="S705" t="s">
        <v>4707</v>
      </c>
      <c r="T705" t="str">
        <f>IF(Table1[[#This Row],[discount_percentage]]&gt;=0.5,"yes","no")</f>
        <v>no</v>
      </c>
      <c r="U705">
        <f>MROUND(Table1[[#This Row],[rating]],0.5)</f>
        <v>4.5</v>
      </c>
      <c r="V705" s="7">
        <f>Table1[[#This Row],[actual_price]]*Table1[[#This Row],[rating_count]]</f>
        <v>2676375</v>
      </c>
      <c r="W705" t="e" cm="1">
        <f t="array" ref="W705">IF(Table1[[#This Row],[actual_price]]&lt;200,"#200",if)</f>
        <v>#NAME?</v>
      </c>
      <c r="X705" t="str">
        <f>IF(Table1[[#This Row],[rating_count]]&lt;1000,"yes","no")</f>
        <v>no</v>
      </c>
      <c r="Y705" s="7">
        <f>K706*Table1[[#This Row],[rating_count]]</f>
        <v>101794875</v>
      </c>
    </row>
    <row r="706" spans="3:25" x14ac:dyDescent="0.25">
      <c r="C706" t="s">
        <v>3075</v>
      </c>
      <c r="D706" t="s">
        <v>3076</v>
      </c>
      <c r="E706" t="s">
        <v>17</v>
      </c>
      <c r="F706" s="8">
        <v>2999</v>
      </c>
      <c r="G706" s="8" t="str">
        <f>IF(Table1[[#This Row],[actual_price]]&lt;200,"#200",IF(H705&lt;=500,"#200-#500","&gt;#500"))</f>
        <v>&gt;#500</v>
      </c>
      <c r="H706" s="8">
        <v>9999</v>
      </c>
      <c r="I706" s="1">
        <v>0.7</v>
      </c>
      <c r="J706">
        <v>4.2</v>
      </c>
      <c r="K706" s="3">
        <v>20881</v>
      </c>
      <c r="L706" t="s">
        <v>12420</v>
      </c>
      <c r="M706" t="s">
        <v>3077</v>
      </c>
      <c r="N706" t="s">
        <v>3078</v>
      </c>
      <c r="O706" t="s">
        <v>3079</v>
      </c>
      <c r="P706" t="s">
        <v>3080</v>
      </c>
      <c r="Q706" t="s">
        <v>3081</v>
      </c>
      <c r="R706" t="s">
        <v>4708</v>
      </c>
      <c r="S706" t="s">
        <v>4709</v>
      </c>
      <c r="T706" t="str">
        <f>IF(Table1[[#This Row],[discount_percentage]]&gt;=0.5,"yes","no")</f>
        <v>yes</v>
      </c>
      <c r="U706">
        <f>MROUND(Table1[[#This Row],[rating]],0.5)</f>
        <v>4</v>
      </c>
      <c r="V706" s="7">
        <f>Table1[[#This Row],[actual_price]]*Table1[[#This Row],[rating_count]]</f>
        <v>208789119</v>
      </c>
      <c r="W706" t="e" cm="1">
        <f t="array" ref="W706">IF(Table1[[#This Row],[actual_price]]&lt;200,"#200",if)</f>
        <v>#NAME?</v>
      </c>
      <c r="X706" t="str">
        <f>IF(Table1[[#This Row],[rating_count]]&lt;1000,"yes","no")</f>
        <v>no</v>
      </c>
      <c r="Y706" s="7">
        <f>K707*Table1[[#This Row],[rating_count]]</f>
        <v>99059464</v>
      </c>
    </row>
    <row r="707" spans="3:25" x14ac:dyDescent="0.25">
      <c r="C707" t="s">
        <v>4710</v>
      </c>
      <c r="D707" t="s">
        <v>11774</v>
      </c>
      <c r="E707" t="s">
        <v>17</v>
      </c>
      <c r="F707" s="8">
        <v>12000</v>
      </c>
      <c r="G707" s="8" t="str">
        <f>IF(Table1[[#This Row],[actual_price]]&lt;200,"#200",IF(H706&lt;=500,"#200-#500","&gt;#500"))</f>
        <v>&gt;#500</v>
      </c>
      <c r="H707" s="8">
        <v>29999</v>
      </c>
      <c r="I707" s="1">
        <v>0.6</v>
      </c>
      <c r="J707">
        <v>4.3</v>
      </c>
      <c r="K707" s="3">
        <v>4744</v>
      </c>
      <c r="L707" t="s">
        <v>12480</v>
      </c>
      <c r="M707" t="s">
        <v>4711</v>
      </c>
      <c r="N707" t="s">
        <v>4712</v>
      </c>
      <c r="O707" t="s">
        <v>4713</v>
      </c>
      <c r="P707" t="s">
        <v>4714</v>
      </c>
      <c r="Q707" t="s">
        <v>4715</v>
      </c>
      <c r="R707" t="s">
        <v>4716</v>
      </c>
      <c r="S707" t="s">
        <v>4717</v>
      </c>
      <c r="T707" t="str">
        <f>IF(Table1[[#This Row],[discount_percentage]]&gt;=0.5,"yes","no")</f>
        <v>yes</v>
      </c>
      <c r="U707">
        <f>MROUND(Table1[[#This Row],[rating]],0.5)</f>
        <v>4.5</v>
      </c>
      <c r="V707" s="7">
        <f>Table1[[#This Row],[actual_price]]*Table1[[#This Row],[rating_count]]</f>
        <v>142315256</v>
      </c>
      <c r="W707" t="e" cm="1">
        <f t="array" ref="W707">IF(Table1[[#This Row],[actual_price]]&lt;200,"#200",if)</f>
        <v>#NAME?</v>
      </c>
      <c r="X707" t="str">
        <f>IF(Table1[[#This Row],[rating_count]]&lt;1000,"yes","no")</f>
        <v>no</v>
      </c>
      <c r="Y707" s="7">
        <f>K708*Table1[[#This Row],[rating_count]]</f>
        <v>59072288</v>
      </c>
    </row>
    <row r="708" spans="3:25" x14ac:dyDescent="0.25">
      <c r="C708" t="s">
        <v>4718</v>
      </c>
      <c r="D708" t="s">
        <v>11775</v>
      </c>
      <c r="E708" t="s">
        <v>17</v>
      </c>
      <c r="F708" s="8">
        <v>1299</v>
      </c>
      <c r="G708" s="8" t="str">
        <f>IF(Table1[[#This Row],[actual_price]]&lt;200,"#200",IF(H707&lt;=500,"#200-#500","&gt;#500"))</f>
        <v>&gt;#500</v>
      </c>
      <c r="H708" s="8">
        <v>3499</v>
      </c>
      <c r="I708" s="1">
        <v>0.63</v>
      </c>
      <c r="J708">
        <v>3.9</v>
      </c>
      <c r="K708" s="3">
        <v>12452</v>
      </c>
      <c r="L708" t="s">
        <v>4719</v>
      </c>
      <c r="M708" t="s">
        <v>4720</v>
      </c>
      <c r="N708" t="s">
        <v>4721</v>
      </c>
      <c r="O708" t="s">
        <v>4722</v>
      </c>
      <c r="P708" t="s">
        <v>4723</v>
      </c>
      <c r="Q708" t="s">
        <v>11327</v>
      </c>
      <c r="R708" t="s">
        <v>4724</v>
      </c>
      <c r="S708" t="s">
        <v>4725</v>
      </c>
      <c r="T708" t="str">
        <f>IF(Table1[[#This Row],[discount_percentage]]&gt;=0.5,"yes","no")</f>
        <v>yes</v>
      </c>
      <c r="U708">
        <f>MROUND(Table1[[#This Row],[rating]],0.5)</f>
        <v>4</v>
      </c>
      <c r="V708" s="7">
        <f>Table1[[#This Row],[actual_price]]*Table1[[#This Row],[rating_count]]</f>
        <v>43569548</v>
      </c>
      <c r="W708" t="e" cm="1">
        <f t="array" ref="W708">IF(Table1[[#This Row],[actual_price]]&lt;200,"#200",if)</f>
        <v>#NAME?</v>
      </c>
      <c r="X708" t="str">
        <f>IF(Table1[[#This Row],[rating_count]]&lt;1000,"yes","no")</f>
        <v>no</v>
      </c>
      <c r="Y708" s="7">
        <f>K709*Table1[[#This Row],[rating_count]]</f>
        <v>221770120</v>
      </c>
    </row>
    <row r="709" spans="3:25" x14ac:dyDescent="0.25">
      <c r="C709" t="s">
        <v>4726</v>
      </c>
      <c r="D709" t="s">
        <v>4727</v>
      </c>
      <c r="E709" t="s">
        <v>17</v>
      </c>
      <c r="F709" s="8">
        <v>269</v>
      </c>
      <c r="G709" s="8" t="str">
        <f>IF(Table1[[#This Row],[actual_price]]&lt;200,"#200",IF(H708&lt;=500,"#200-#500","&gt;#500"))</f>
        <v>&gt;#500</v>
      </c>
      <c r="H709" s="8">
        <v>315</v>
      </c>
      <c r="I709" s="1">
        <v>0.15</v>
      </c>
      <c r="J709">
        <v>4.5</v>
      </c>
      <c r="K709" s="3">
        <v>17810</v>
      </c>
      <c r="L709" t="s">
        <v>12481</v>
      </c>
      <c r="M709" t="s">
        <v>4728</v>
      </c>
      <c r="N709" t="s">
        <v>4729</v>
      </c>
      <c r="O709" t="s">
        <v>4730</v>
      </c>
      <c r="P709" t="s">
        <v>4731</v>
      </c>
      <c r="Q709" t="s">
        <v>4732</v>
      </c>
      <c r="R709" t="s">
        <v>4733</v>
      </c>
      <c r="S709" t="s">
        <v>4734</v>
      </c>
      <c r="T709" t="str">
        <f>IF(Table1[[#This Row],[discount_percentage]]&gt;=0.5,"yes","no")</f>
        <v>no</v>
      </c>
      <c r="U709">
        <f>MROUND(Table1[[#This Row],[rating]],0.5)</f>
        <v>4.5</v>
      </c>
      <c r="V709" s="7">
        <f>Table1[[#This Row],[actual_price]]*Table1[[#This Row],[rating_count]]</f>
        <v>5610150</v>
      </c>
      <c r="W709" t="e" cm="1">
        <f t="array" ref="W709">IF(Table1[[#This Row],[actual_price]]&lt;200,"#200",if)</f>
        <v>#NAME?</v>
      </c>
      <c r="X709" t="str">
        <f>IF(Table1[[#This Row],[rating_count]]&lt;1000,"yes","no")</f>
        <v>no</v>
      </c>
      <c r="Y709" s="7">
        <f>K710*Table1[[#This Row],[rating_count]]</f>
        <v>955470880</v>
      </c>
    </row>
    <row r="710" spans="3:25" x14ac:dyDescent="0.25">
      <c r="C710" t="s">
        <v>4735</v>
      </c>
      <c r="D710" t="s">
        <v>11776</v>
      </c>
      <c r="E710" t="s">
        <v>17</v>
      </c>
      <c r="F710" s="8">
        <v>799</v>
      </c>
      <c r="G710" s="8" t="str">
        <f>IF(Table1[[#This Row],[actual_price]]&lt;200,"#200",IF(H709&lt;=500,"#200-#500","&gt;#500"))</f>
        <v>#200-#500</v>
      </c>
      <c r="H710" s="8">
        <v>1499</v>
      </c>
      <c r="I710" s="1">
        <v>0.47</v>
      </c>
      <c r="J710">
        <v>4.0999999999999996</v>
      </c>
      <c r="K710" s="3">
        <v>53648</v>
      </c>
      <c r="L710" t="s">
        <v>12482</v>
      </c>
      <c r="M710" t="s">
        <v>4736</v>
      </c>
      <c r="N710" t="s">
        <v>4737</v>
      </c>
      <c r="O710" t="s">
        <v>4738</v>
      </c>
      <c r="P710" t="s">
        <v>4739</v>
      </c>
      <c r="Q710" t="s">
        <v>4740</v>
      </c>
      <c r="R710" t="s">
        <v>4741</v>
      </c>
      <c r="S710" t="s">
        <v>4742</v>
      </c>
      <c r="T710" t="str">
        <f>IF(Table1[[#This Row],[discount_percentage]]&gt;=0.5,"yes","no")</f>
        <v>no</v>
      </c>
      <c r="U710">
        <f>MROUND(Table1[[#This Row],[rating]],0.5)</f>
        <v>4</v>
      </c>
      <c r="V710" s="7">
        <f>Table1[[#This Row],[actual_price]]*Table1[[#This Row],[rating_count]]</f>
        <v>80418352</v>
      </c>
      <c r="W710" t="e" cm="1">
        <f t="array" ref="W710">IF(Table1[[#This Row],[actual_price]]&lt;200,"#200",if)</f>
        <v>#NAME?</v>
      </c>
      <c r="X710" t="str">
        <f>IF(Table1[[#This Row],[rating_count]]&lt;1000,"yes","no")</f>
        <v>no</v>
      </c>
      <c r="Y710" s="7">
        <f>K711*Table1[[#This Row],[rating_count]]</f>
        <v>108047072</v>
      </c>
    </row>
    <row r="711" spans="3:25" x14ac:dyDescent="0.25">
      <c r="C711" t="s">
        <v>4743</v>
      </c>
      <c r="D711" t="s">
        <v>11777</v>
      </c>
      <c r="E711" t="s">
        <v>17</v>
      </c>
      <c r="F711" s="8">
        <v>6299</v>
      </c>
      <c r="G711" s="8" t="str">
        <f>IF(Table1[[#This Row],[actual_price]]&lt;200,"#200",IF(H710&lt;=500,"#200-#500","&gt;#500"))</f>
        <v>&gt;#500</v>
      </c>
      <c r="H711" s="8">
        <v>13750</v>
      </c>
      <c r="I711" s="1">
        <v>0.54</v>
      </c>
      <c r="J711">
        <v>4.2</v>
      </c>
      <c r="K711" s="3">
        <v>2014</v>
      </c>
      <c r="L711" t="s">
        <v>4745</v>
      </c>
      <c r="M711" t="s">
        <v>4746</v>
      </c>
      <c r="N711" t="s">
        <v>4747</v>
      </c>
      <c r="O711" t="s">
        <v>4748</v>
      </c>
      <c r="P711" t="s">
        <v>4749</v>
      </c>
      <c r="Q711" t="s">
        <v>4750</v>
      </c>
      <c r="R711" t="s">
        <v>4751</v>
      </c>
      <c r="S711" t="s">
        <v>4752</v>
      </c>
      <c r="T711" t="str">
        <f>IF(Table1[[#This Row],[discount_percentage]]&gt;=0.5,"yes","no")</f>
        <v>yes</v>
      </c>
      <c r="U711">
        <f>MROUND(Table1[[#This Row],[rating]],0.5)</f>
        <v>4</v>
      </c>
      <c r="V711" s="7">
        <f>Table1[[#This Row],[actual_price]]*Table1[[#This Row],[rating_count]]</f>
        <v>27692500</v>
      </c>
      <c r="W711" t="e" cm="1">
        <f t="array" ref="W711">IF(Table1[[#This Row],[actual_price]]&lt;200,"#200",if)</f>
        <v>#NAME?</v>
      </c>
      <c r="X711" t="str">
        <f>IF(Table1[[#This Row],[rating_count]]&lt;1000,"yes","no")</f>
        <v>no</v>
      </c>
      <c r="Y711" s="7">
        <f>K712*Table1[[#This Row],[rating_count]]</f>
        <v>11999412</v>
      </c>
    </row>
    <row r="712" spans="3:25" x14ac:dyDescent="0.25">
      <c r="C712" t="s">
        <v>4753</v>
      </c>
      <c r="D712" t="s">
        <v>11778</v>
      </c>
      <c r="E712" t="s">
        <v>17</v>
      </c>
      <c r="F712" s="8">
        <v>59</v>
      </c>
      <c r="G712" s="8" t="str">
        <f>IF(Table1[[#This Row],[actual_price]]&lt;200,"#200",IF(H711&lt;=500,"#200-#500","&gt;#500"))</f>
        <v>#200</v>
      </c>
      <c r="H712" s="8">
        <v>59</v>
      </c>
      <c r="I712" s="1">
        <v>0</v>
      </c>
      <c r="J712">
        <v>3.8</v>
      </c>
      <c r="K712" s="3">
        <v>5958</v>
      </c>
      <c r="L712" t="s">
        <v>4755</v>
      </c>
      <c r="M712" t="s">
        <v>4756</v>
      </c>
      <c r="N712" t="s">
        <v>4757</v>
      </c>
      <c r="O712" t="s">
        <v>4758</v>
      </c>
      <c r="P712" t="s">
        <v>4759</v>
      </c>
      <c r="Q712" t="s">
        <v>4760</v>
      </c>
      <c r="R712" t="s">
        <v>4761</v>
      </c>
      <c r="S712" t="s">
        <v>4762</v>
      </c>
      <c r="T712" t="str">
        <f>IF(Table1[[#This Row],[discount_percentage]]&gt;=0.5,"yes","no")</f>
        <v>no</v>
      </c>
      <c r="U712">
        <f>MROUND(Table1[[#This Row],[rating]],0.5)</f>
        <v>4</v>
      </c>
      <c r="V712" s="7">
        <f>Table1[[#This Row],[actual_price]]*Table1[[#This Row],[rating_count]]</f>
        <v>351522</v>
      </c>
      <c r="W712" t="str" cm="1">
        <f t="array" ref="W712">IF(Table1[[#This Row],[actual_price]]&lt;200,"#200",if)</f>
        <v>#200</v>
      </c>
      <c r="X712" t="str">
        <f>IF(Table1[[#This Row],[rating_count]]&lt;1000,"yes","no")</f>
        <v>no</v>
      </c>
      <c r="Y712" s="7">
        <f>K713*Table1[[#This Row],[rating_count]]</f>
        <v>227720718</v>
      </c>
    </row>
    <row r="713" spans="3:25" x14ac:dyDescent="0.25">
      <c r="C713" t="s">
        <v>4763</v>
      </c>
      <c r="D713" t="s">
        <v>11779</v>
      </c>
      <c r="E713" t="s">
        <v>17</v>
      </c>
      <c r="F713" s="8">
        <v>571</v>
      </c>
      <c r="G713" s="8" t="str">
        <f>IF(Table1[[#This Row],[actual_price]]&lt;200,"#200",IF(H712&lt;=500,"#200-#500","&gt;#500"))</f>
        <v>#200-#500</v>
      </c>
      <c r="H713" s="8">
        <v>999</v>
      </c>
      <c r="I713" s="1">
        <v>0.43</v>
      </c>
      <c r="J713">
        <v>4.3</v>
      </c>
      <c r="K713" s="3">
        <v>38221</v>
      </c>
      <c r="L713" t="s">
        <v>4764</v>
      </c>
      <c r="M713" t="s">
        <v>4765</v>
      </c>
      <c r="N713" t="s">
        <v>4766</v>
      </c>
      <c r="O713" t="s">
        <v>4767</v>
      </c>
      <c r="P713" t="s">
        <v>4768</v>
      </c>
      <c r="Q713" t="s">
        <v>4769</v>
      </c>
      <c r="R713" t="s">
        <v>4770</v>
      </c>
      <c r="S713" t="s">
        <v>4771</v>
      </c>
      <c r="T713" t="str">
        <f>IF(Table1[[#This Row],[discount_percentage]]&gt;=0.5,"yes","no")</f>
        <v>no</v>
      </c>
      <c r="U713">
        <f>MROUND(Table1[[#This Row],[rating]],0.5)</f>
        <v>4.5</v>
      </c>
      <c r="V713" s="7">
        <f>Table1[[#This Row],[actual_price]]*Table1[[#This Row],[rating_count]]</f>
        <v>38182779</v>
      </c>
      <c r="W713" t="e" cm="1">
        <f t="array" ref="W713">IF(Table1[[#This Row],[actual_price]]&lt;200,"#200",if)</f>
        <v>#NAME?</v>
      </c>
      <c r="X713" t="str">
        <f>IF(Table1[[#This Row],[rating_count]]&lt;1000,"yes","no")</f>
        <v>no</v>
      </c>
      <c r="Y713" s="7">
        <f>K714*Table1[[#This Row],[rating_count]]</f>
        <v>2473089805</v>
      </c>
    </row>
    <row r="714" spans="3:25" x14ac:dyDescent="0.25">
      <c r="C714" t="s">
        <v>4772</v>
      </c>
      <c r="D714" t="s">
        <v>11780</v>
      </c>
      <c r="E714" t="s">
        <v>17</v>
      </c>
      <c r="F714" s="8">
        <v>549</v>
      </c>
      <c r="G714" s="8" t="str">
        <f>IF(Table1[[#This Row],[actual_price]]&lt;200,"#200",IF(H713&lt;=500,"#200-#500","&gt;#500"))</f>
        <v>&gt;#500</v>
      </c>
      <c r="H714" s="8">
        <v>999</v>
      </c>
      <c r="I714" s="1">
        <v>0.45</v>
      </c>
      <c r="J714">
        <v>3.9</v>
      </c>
      <c r="K714" s="3">
        <v>64705</v>
      </c>
      <c r="L714" t="s">
        <v>12483</v>
      </c>
      <c r="M714" t="s">
        <v>4773</v>
      </c>
      <c r="N714" t="s">
        <v>4774</v>
      </c>
      <c r="O714" t="s">
        <v>4775</v>
      </c>
      <c r="P714" t="s">
        <v>4776</v>
      </c>
      <c r="Q714" t="s">
        <v>4777</v>
      </c>
      <c r="R714" t="s">
        <v>4778</v>
      </c>
      <c r="S714" t="s">
        <v>4779</v>
      </c>
      <c r="T714" t="str">
        <f>IF(Table1[[#This Row],[discount_percentage]]&gt;=0.5,"yes","no")</f>
        <v>no</v>
      </c>
      <c r="U714">
        <f>MROUND(Table1[[#This Row],[rating]],0.5)</f>
        <v>4</v>
      </c>
      <c r="V714" s="7">
        <f>Table1[[#This Row],[actual_price]]*Table1[[#This Row],[rating_count]]</f>
        <v>64640295</v>
      </c>
      <c r="W714" t="e" cm="1">
        <f t="array" ref="W714">IF(Table1[[#This Row],[actual_price]]&lt;200,"#200",if)</f>
        <v>#NAME?</v>
      </c>
      <c r="X714" t="str">
        <f>IF(Table1[[#This Row],[rating_count]]&lt;1000,"yes","no")</f>
        <v>no</v>
      </c>
      <c r="Y714" s="7">
        <f>K715*Table1[[#This Row],[rating_count]]</f>
        <v>1108331945</v>
      </c>
    </row>
    <row r="715" spans="3:25" x14ac:dyDescent="0.25">
      <c r="C715" t="s">
        <v>2990</v>
      </c>
      <c r="D715" t="s">
        <v>2991</v>
      </c>
      <c r="E715" t="s">
        <v>17</v>
      </c>
      <c r="F715" s="8">
        <v>2099</v>
      </c>
      <c r="G715" s="8" t="str">
        <f>IF(Table1[[#This Row],[actual_price]]&lt;200,"#200",IF(H714&lt;=500,"#200-#500","&gt;#500"))</f>
        <v>&gt;#500</v>
      </c>
      <c r="H715" s="8">
        <v>5999</v>
      </c>
      <c r="I715" s="1">
        <v>0.65</v>
      </c>
      <c r="J715">
        <v>4.3</v>
      </c>
      <c r="K715" s="3">
        <v>17129</v>
      </c>
      <c r="L715" t="s">
        <v>12417</v>
      </c>
      <c r="M715" t="s">
        <v>2993</v>
      </c>
      <c r="N715" t="s">
        <v>2994</v>
      </c>
      <c r="O715" t="s">
        <v>2995</v>
      </c>
      <c r="P715" t="s">
        <v>2996</v>
      </c>
      <c r="Q715" t="s">
        <v>2997</v>
      </c>
      <c r="R715" t="s">
        <v>4780</v>
      </c>
      <c r="S715" t="s">
        <v>4781</v>
      </c>
      <c r="T715" t="str">
        <f>IF(Table1[[#This Row],[discount_percentage]]&gt;=0.5,"yes","no")</f>
        <v>yes</v>
      </c>
      <c r="U715">
        <f>MROUND(Table1[[#This Row],[rating]],0.5)</f>
        <v>4.5</v>
      </c>
      <c r="V715" s="7">
        <f>Table1[[#This Row],[actual_price]]*Table1[[#This Row],[rating_count]]</f>
        <v>102756871</v>
      </c>
      <c r="W715" t="e" cm="1">
        <f t="array" ref="W715">IF(Table1[[#This Row],[actual_price]]&lt;200,"#200",if)</f>
        <v>#NAME?</v>
      </c>
      <c r="X715" t="str">
        <f>IF(Table1[[#This Row],[rating_count]]&lt;1000,"yes","no")</f>
        <v>no</v>
      </c>
      <c r="Y715" s="7">
        <f>K716*Table1[[#This Row],[rating_count]]</f>
        <v>205136904</v>
      </c>
    </row>
    <row r="716" spans="3:25" x14ac:dyDescent="0.25">
      <c r="C716" t="s">
        <v>161</v>
      </c>
      <c r="D716" t="s">
        <v>11366</v>
      </c>
      <c r="E716" t="s">
        <v>17</v>
      </c>
      <c r="F716" s="8">
        <v>13490</v>
      </c>
      <c r="G716" s="8" t="str">
        <f>IF(Table1[[#This Row],[actual_price]]&lt;200,"#200",IF(H715&lt;=500,"#200-#500","&gt;#500"))</f>
        <v>&gt;#500</v>
      </c>
      <c r="H716" s="8">
        <v>21990</v>
      </c>
      <c r="I716" s="1">
        <v>0.39</v>
      </c>
      <c r="J716">
        <v>4.3</v>
      </c>
      <c r="K716" s="3">
        <v>11976</v>
      </c>
      <c r="L716" t="s">
        <v>12214</v>
      </c>
      <c r="M716" t="s">
        <v>162</v>
      </c>
      <c r="N716" t="s">
        <v>163</v>
      </c>
      <c r="O716" t="s">
        <v>164</v>
      </c>
      <c r="P716" t="s">
        <v>165</v>
      </c>
      <c r="Q716" t="s">
        <v>166</v>
      </c>
      <c r="R716" t="s">
        <v>167</v>
      </c>
      <c r="S716" t="s">
        <v>4782</v>
      </c>
      <c r="T716" t="str">
        <f>IF(Table1[[#This Row],[discount_percentage]]&gt;=0.5,"yes","no")</f>
        <v>no</v>
      </c>
      <c r="U716">
        <f>MROUND(Table1[[#This Row],[rating]],0.5)</f>
        <v>4.5</v>
      </c>
      <c r="V716" s="7">
        <f>Table1[[#This Row],[actual_price]]*Table1[[#This Row],[rating_count]]</f>
        <v>263352240</v>
      </c>
      <c r="W716" t="e" cm="1">
        <f t="array" ref="W716">IF(Table1[[#This Row],[actual_price]]&lt;200,"#200",if)</f>
        <v>#NAME?</v>
      </c>
      <c r="X716" t="str">
        <f>IF(Table1[[#This Row],[rating_count]]&lt;1000,"yes","no")</f>
        <v>no</v>
      </c>
      <c r="Y716" s="7">
        <f>K717*Table1[[#This Row],[rating_count]]</f>
        <v>207759648</v>
      </c>
    </row>
    <row r="717" spans="3:25" x14ac:dyDescent="0.25">
      <c r="C717" t="s">
        <v>4783</v>
      </c>
      <c r="D717" t="s">
        <v>4784</v>
      </c>
      <c r="E717" t="s">
        <v>17</v>
      </c>
      <c r="F717" s="8">
        <v>448</v>
      </c>
      <c r="G717" s="8" t="str">
        <f>IF(Table1[[#This Row],[actual_price]]&lt;200,"#200",IF(H716&lt;=500,"#200-#500","&gt;#500"))</f>
        <v>&gt;#500</v>
      </c>
      <c r="H717" s="8">
        <v>699</v>
      </c>
      <c r="I717" s="1">
        <v>0.36</v>
      </c>
      <c r="J717">
        <v>3.9</v>
      </c>
      <c r="K717" s="3">
        <v>17348</v>
      </c>
      <c r="L717" t="s">
        <v>4785</v>
      </c>
      <c r="M717" t="s">
        <v>4786</v>
      </c>
      <c r="N717" t="s">
        <v>4787</v>
      </c>
      <c r="O717" t="s">
        <v>4788</v>
      </c>
      <c r="P717" t="s">
        <v>4789</v>
      </c>
      <c r="Q717" t="s">
        <v>4790</v>
      </c>
      <c r="R717" t="s">
        <v>4791</v>
      </c>
      <c r="S717" t="s">
        <v>4792</v>
      </c>
      <c r="T717" t="str">
        <f>IF(Table1[[#This Row],[discount_percentage]]&gt;=0.5,"yes","no")</f>
        <v>no</v>
      </c>
      <c r="U717">
        <f>MROUND(Table1[[#This Row],[rating]],0.5)</f>
        <v>4</v>
      </c>
      <c r="V717" s="7">
        <f>Table1[[#This Row],[actual_price]]*Table1[[#This Row],[rating_count]]</f>
        <v>12126252</v>
      </c>
      <c r="W717" t="e" cm="1">
        <f t="array" ref="W717">IF(Table1[[#This Row],[actual_price]]&lt;200,"#200",if)</f>
        <v>#NAME?</v>
      </c>
      <c r="X717" t="str">
        <f>IF(Table1[[#This Row],[rating_count]]&lt;1000,"yes","no")</f>
        <v>no</v>
      </c>
      <c r="Y717" s="7">
        <f>K718*Table1[[#This Row],[rating_count]]</f>
        <v>1523119704</v>
      </c>
    </row>
    <row r="718" spans="3:25" x14ac:dyDescent="0.25">
      <c r="C718" t="s">
        <v>4793</v>
      </c>
      <c r="D718" t="s">
        <v>11781</v>
      </c>
      <c r="E718" t="s">
        <v>17</v>
      </c>
      <c r="F718" s="8">
        <v>1499</v>
      </c>
      <c r="G718" s="8" t="str">
        <f>IF(Table1[[#This Row],[actual_price]]&lt;200,"#200",IF(H717&lt;=500,"#200-#500","&gt;#500"))</f>
        <v>&gt;#500</v>
      </c>
      <c r="H718" s="8">
        <v>2999</v>
      </c>
      <c r="I718" s="1">
        <v>0.5</v>
      </c>
      <c r="J718">
        <v>3.7</v>
      </c>
      <c r="K718" s="3">
        <v>87798</v>
      </c>
      <c r="L718" t="s">
        <v>4794</v>
      </c>
      <c r="M718" t="s">
        <v>4795</v>
      </c>
      <c r="N718" t="s">
        <v>4796</v>
      </c>
      <c r="O718" t="s">
        <v>4797</v>
      </c>
      <c r="P718" t="s">
        <v>4798</v>
      </c>
      <c r="Q718" t="s">
        <v>4799</v>
      </c>
      <c r="R718" t="s">
        <v>4800</v>
      </c>
      <c r="S718" t="s">
        <v>4801</v>
      </c>
      <c r="T718" t="str">
        <f>IF(Table1[[#This Row],[discount_percentage]]&gt;=0.5,"yes","no")</f>
        <v>yes</v>
      </c>
      <c r="U718">
        <f>MROUND(Table1[[#This Row],[rating]],0.5)</f>
        <v>3.5</v>
      </c>
      <c r="V718" s="7">
        <f>Table1[[#This Row],[actual_price]]*Table1[[#This Row],[rating_count]]</f>
        <v>263306202</v>
      </c>
      <c r="W718" t="e" cm="1">
        <f t="array" ref="W718">IF(Table1[[#This Row],[actual_price]]&lt;200,"#200",if)</f>
        <v>#NAME?</v>
      </c>
      <c r="X718" t="str">
        <f>IF(Table1[[#This Row],[rating_count]]&lt;1000,"yes","no")</f>
        <v>no</v>
      </c>
      <c r="Y718" s="7">
        <f>K719*Table1[[#This Row],[rating_count]]</f>
        <v>2145080736</v>
      </c>
    </row>
    <row r="719" spans="3:25" x14ac:dyDescent="0.25">
      <c r="C719" t="s">
        <v>4802</v>
      </c>
      <c r="D719" t="s">
        <v>11782</v>
      </c>
      <c r="E719" t="s">
        <v>17</v>
      </c>
      <c r="F719" s="8">
        <v>299</v>
      </c>
      <c r="G719" s="8" t="str">
        <f>IF(Table1[[#This Row],[actual_price]]&lt;200,"#200",IF(H718&lt;=500,"#200-#500","&gt;#500"))</f>
        <v>&gt;#500</v>
      </c>
      <c r="H719" s="8">
        <v>499</v>
      </c>
      <c r="I719" s="1">
        <v>0.4</v>
      </c>
      <c r="J719">
        <v>4.2</v>
      </c>
      <c r="K719" s="3">
        <v>24432</v>
      </c>
      <c r="L719" t="s">
        <v>4804</v>
      </c>
      <c r="M719" t="s">
        <v>4805</v>
      </c>
      <c r="N719" t="s">
        <v>4806</v>
      </c>
      <c r="O719" t="s">
        <v>4807</v>
      </c>
      <c r="P719" t="s">
        <v>4808</v>
      </c>
      <c r="Q719" t="s">
        <v>4809</v>
      </c>
      <c r="R719" t="s">
        <v>4810</v>
      </c>
      <c r="S719" t="s">
        <v>4811</v>
      </c>
      <c r="T719" t="str">
        <f>IF(Table1[[#This Row],[discount_percentage]]&gt;=0.5,"yes","no")</f>
        <v>no</v>
      </c>
      <c r="U719">
        <f>MROUND(Table1[[#This Row],[rating]],0.5)</f>
        <v>4</v>
      </c>
      <c r="V719" s="7">
        <f>Table1[[#This Row],[actual_price]]*Table1[[#This Row],[rating_count]]</f>
        <v>12191568</v>
      </c>
      <c r="W719" t="e" cm="1">
        <f t="array" ref="W719">IF(Table1[[#This Row],[actual_price]]&lt;200,"#200",if)</f>
        <v>#NAME?</v>
      </c>
      <c r="X719" t="str">
        <f>IF(Table1[[#This Row],[rating_count]]&lt;1000,"yes","no")</f>
        <v>no</v>
      </c>
      <c r="Y719" s="7">
        <f>K720*Table1[[#This Row],[rating_count]]</f>
        <v>4620188928</v>
      </c>
    </row>
    <row r="720" spans="3:25" x14ac:dyDescent="0.25">
      <c r="C720" t="s">
        <v>4812</v>
      </c>
      <c r="D720" t="s">
        <v>11783</v>
      </c>
      <c r="E720" t="s">
        <v>17</v>
      </c>
      <c r="F720" s="8">
        <v>579</v>
      </c>
      <c r="G720" s="8" t="str">
        <f>IF(Table1[[#This Row],[actual_price]]&lt;200,"#200",IF(H719&lt;=500,"#200-#500","&gt;#500"))</f>
        <v>#200-#500</v>
      </c>
      <c r="H720" s="8">
        <v>1400</v>
      </c>
      <c r="I720" s="1">
        <v>0.59</v>
      </c>
      <c r="J720">
        <v>4.3</v>
      </c>
      <c r="K720" s="3">
        <v>189104</v>
      </c>
      <c r="L720" t="s">
        <v>12484</v>
      </c>
      <c r="M720" t="s">
        <v>4813</v>
      </c>
      <c r="N720" t="s">
        <v>4814</v>
      </c>
      <c r="O720" t="s">
        <v>4815</v>
      </c>
      <c r="P720" t="s">
        <v>4816</v>
      </c>
      <c r="Q720" t="s">
        <v>4817</v>
      </c>
      <c r="R720" t="s">
        <v>4818</v>
      </c>
      <c r="S720" t="s">
        <v>4819</v>
      </c>
      <c r="T720" t="str">
        <f>IF(Table1[[#This Row],[discount_percentage]]&gt;=0.5,"yes","no")</f>
        <v>yes</v>
      </c>
      <c r="U720">
        <f>MROUND(Table1[[#This Row],[rating]],0.5)</f>
        <v>4.5</v>
      </c>
      <c r="V720" s="7">
        <f>Table1[[#This Row],[actual_price]]*Table1[[#This Row],[rating_count]]</f>
        <v>264745600</v>
      </c>
      <c r="W720" t="e" cm="1">
        <f t="array" ref="W720">IF(Table1[[#This Row],[actual_price]]&lt;200,"#200",if)</f>
        <v>#NAME?</v>
      </c>
      <c r="X720" t="str">
        <f>IF(Table1[[#This Row],[rating_count]]&lt;1000,"yes","no")</f>
        <v>no</v>
      </c>
      <c r="Y720" s="7">
        <f>K721*Table1[[#This Row],[rating_count]]</f>
        <v>17607851648</v>
      </c>
    </row>
    <row r="721" spans="3:25" x14ac:dyDescent="0.25">
      <c r="C721" t="s">
        <v>4820</v>
      </c>
      <c r="D721" t="s">
        <v>11784</v>
      </c>
      <c r="E721" t="s">
        <v>17</v>
      </c>
      <c r="F721" s="8">
        <v>2499</v>
      </c>
      <c r="G721" s="8" t="str">
        <f>IF(Table1[[#This Row],[actual_price]]&lt;200,"#200",IF(H720&lt;=500,"#200-#500","&gt;#500"))</f>
        <v>&gt;#500</v>
      </c>
      <c r="H721" s="8">
        <v>3299</v>
      </c>
      <c r="I721" s="1">
        <v>0.24</v>
      </c>
      <c r="J721">
        <v>4.2</v>
      </c>
      <c r="K721" s="3">
        <v>93112</v>
      </c>
      <c r="L721" t="s">
        <v>12485</v>
      </c>
      <c r="M721" t="s">
        <v>4822</v>
      </c>
      <c r="N721" t="s">
        <v>4823</v>
      </c>
      <c r="O721" t="s">
        <v>4824</v>
      </c>
      <c r="P721" t="s">
        <v>4825</v>
      </c>
      <c r="Q721" t="s">
        <v>4826</v>
      </c>
      <c r="R721" t="s">
        <v>4827</v>
      </c>
      <c r="S721" t="s">
        <v>4828</v>
      </c>
      <c r="T721" t="str">
        <f>IF(Table1[[#This Row],[discount_percentage]]&gt;=0.5,"yes","no")</f>
        <v>no</v>
      </c>
      <c r="U721">
        <f>MROUND(Table1[[#This Row],[rating]],0.5)</f>
        <v>4</v>
      </c>
      <c r="V721" s="7">
        <f>Table1[[#This Row],[actual_price]]*Table1[[#This Row],[rating_count]]</f>
        <v>307176488</v>
      </c>
      <c r="W721" t="e" cm="1">
        <f t="array" ref="W721">IF(Table1[[#This Row],[actual_price]]&lt;200,"#200",if)</f>
        <v>#NAME?</v>
      </c>
      <c r="X721" t="str">
        <f>IF(Table1[[#This Row],[rating_count]]&lt;1000,"yes","no")</f>
        <v>no</v>
      </c>
      <c r="Y721" s="7">
        <f>K722*Table1[[#This Row],[rating_count]]</f>
        <v>4424775352</v>
      </c>
    </row>
    <row r="722" spans="3:25" x14ac:dyDescent="0.25">
      <c r="C722" t="s">
        <v>4829</v>
      </c>
      <c r="D722" t="s">
        <v>11785</v>
      </c>
      <c r="E722" t="s">
        <v>17</v>
      </c>
      <c r="F722" s="8">
        <v>1199</v>
      </c>
      <c r="G722" s="8" t="str">
        <f>IF(Table1[[#This Row],[actual_price]]&lt;200,"#200",IF(H721&lt;=500,"#200-#500","&gt;#500"))</f>
        <v>&gt;#500</v>
      </c>
      <c r="H722" s="8">
        <v>5999</v>
      </c>
      <c r="I722" s="1">
        <v>0.8</v>
      </c>
      <c r="J722">
        <v>3.9</v>
      </c>
      <c r="K722" s="3">
        <v>47521</v>
      </c>
      <c r="L722" t="s">
        <v>4830</v>
      </c>
      <c r="M722" t="s">
        <v>4831</v>
      </c>
      <c r="N722" t="s">
        <v>4832</v>
      </c>
      <c r="O722" t="s">
        <v>4833</v>
      </c>
      <c r="P722" t="s">
        <v>4834</v>
      </c>
      <c r="Q722" t="s">
        <v>4835</v>
      </c>
      <c r="R722" t="s">
        <v>4836</v>
      </c>
      <c r="S722" t="s">
        <v>4837</v>
      </c>
      <c r="T722" t="str">
        <f>IF(Table1[[#This Row],[discount_percentage]]&gt;=0.5,"yes","no")</f>
        <v>yes</v>
      </c>
      <c r="U722">
        <f>MROUND(Table1[[#This Row],[rating]],0.5)</f>
        <v>4</v>
      </c>
      <c r="V722" s="7">
        <f>Table1[[#This Row],[actual_price]]*Table1[[#This Row],[rating_count]]</f>
        <v>285078479</v>
      </c>
      <c r="W722" t="e" cm="1">
        <f t="array" ref="W722">IF(Table1[[#This Row],[actual_price]]&lt;200,"#200",if)</f>
        <v>#NAME?</v>
      </c>
      <c r="X722" t="str">
        <f>IF(Table1[[#This Row],[rating_count]]&lt;1000,"yes","no")</f>
        <v>no</v>
      </c>
      <c r="Y722" s="7">
        <f>K723*Table1[[#This Row],[rating_count]]</f>
        <v>1292618721</v>
      </c>
    </row>
    <row r="723" spans="3:25" x14ac:dyDescent="0.25">
      <c r="C723" t="s">
        <v>4838</v>
      </c>
      <c r="D723" t="s">
        <v>11786</v>
      </c>
      <c r="E723" t="s">
        <v>17</v>
      </c>
      <c r="F723" s="8">
        <v>399</v>
      </c>
      <c r="G723" s="8" t="str">
        <f>IF(Table1[[#This Row],[actual_price]]&lt;200,"#200",IF(H722&lt;=500,"#200-#500","&gt;#500"))</f>
        <v>&gt;#500</v>
      </c>
      <c r="H723" s="8">
        <v>499</v>
      </c>
      <c r="I723" s="1">
        <v>0.2</v>
      </c>
      <c r="J723">
        <v>4.3</v>
      </c>
      <c r="K723" s="3">
        <v>27201</v>
      </c>
      <c r="L723" t="s">
        <v>4839</v>
      </c>
      <c r="M723" t="s">
        <v>4840</v>
      </c>
      <c r="N723" t="s">
        <v>4841</v>
      </c>
      <c r="O723" t="s">
        <v>4842</v>
      </c>
      <c r="P723" t="s">
        <v>4843</v>
      </c>
      <c r="Q723" t="s">
        <v>4844</v>
      </c>
      <c r="R723" t="s">
        <v>4845</v>
      </c>
      <c r="S723" t="s">
        <v>4846</v>
      </c>
      <c r="T723" t="str">
        <f>IF(Table1[[#This Row],[discount_percentage]]&gt;=0.5,"yes","no")</f>
        <v>no</v>
      </c>
      <c r="U723">
        <f>MROUND(Table1[[#This Row],[rating]],0.5)</f>
        <v>4.5</v>
      </c>
      <c r="V723" s="7">
        <f>Table1[[#This Row],[actual_price]]*Table1[[#This Row],[rating_count]]</f>
        <v>13573299</v>
      </c>
      <c r="W723" t="e" cm="1">
        <f t="array" ref="W723">IF(Table1[[#This Row],[actual_price]]&lt;200,"#200",if)</f>
        <v>#NAME?</v>
      </c>
      <c r="X723" t="str">
        <f>IF(Table1[[#This Row],[rating_count]]&lt;1000,"yes","no")</f>
        <v>no</v>
      </c>
      <c r="Y723" s="7">
        <f>K724*Table1[[#This Row],[rating_count]]</f>
        <v>298177362</v>
      </c>
    </row>
    <row r="724" spans="3:25" x14ac:dyDescent="0.25">
      <c r="C724" t="s">
        <v>177</v>
      </c>
      <c r="D724" t="s">
        <v>178</v>
      </c>
      <c r="E724" t="s">
        <v>17</v>
      </c>
      <c r="F724" s="8">
        <v>279</v>
      </c>
      <c r="G724" s="8" t="str">
        <f>IF(Table1[[#This Row],[actual_price]]&lt;200,"#200",IF(H723&lt;=500,"#200-#500","&gt;#500"))</f>
        <v>#200-#500</v>
      </c>
      <c r="H724" s="8">
        <v>499</v>
      </c>
      <c r="I724" s="1">
        <v>0.44</v>
      </c>
      <c r="J724">
        <v>3.7</v>
      </c>
      <c r="K724" s="3">
        <v>10962</v>
      </c>
      <c r="L724" t="s">
        <v>12215</v>
      </c>
      <c r="M724" t="s">
        <v>179</v>
      </c>
      <c r="N724" t="s">
        <v>180</v>
      </c>
      <c r="O724" t="s">
        <v>181</v>
      </c>
      <c r="P724" t="s">
        <v>182</v>
      </c>
      <c r="Q724" t="s">
        <v>183</v>
      </c>
      <c r="R724" t="s">
        <v>4847</v>
      </c>
      <c r="S724" t="s">
        <v>4848</v>
      </c>
      <c r="T724" t="str">
        <f>IF(Table1[[#This Row],[discount_percentage]]&gt;=0.5,"yes","no")</f>
        <v>no</v>
      </c>
      <c r="U724">
        <f>MROUND(Table1[[#This Row],[rating]],0.5)</f>
        <v>3.5</v>
      </c>
      <c r="V724" s="7">
        <f>Table1[[#This Row],[actual_price]]*Table1[[#This Row],[rating_count]]</f>
        <v>5470038</v>
      </c>
      <c r="W724" t="e" cm="1">
        <f t="array" ref="W724">IF(Table1[[#This Row],[actual_price]]&lt;200,"#200",if)</f>
        <v>#NAME?</v>
      </c>
      <c r="X724" t="str">
        <f>IF(Table1[[#This Row],[rating_count]]&lt;1000,"yes","no")</f>
        <v>no</v>
      </c>
      <c r="Y724" s="7">
        <f>K725*Table1[[#This Row],[rating_count]]</f>
        <v>178669638</v>
      </c>
    </row>
    <row r="725" spans="3:25" x14ac:dyDescent="0.25">
      <c r="C725" t="s">
        <v>185</v>
      </c>
      <c r="D725" t="s">
        <v>11368</v>
      </c>
      <c r="E725" t="s">
        <v>17</v>
      </c>
      <c r="F725" s="8">
        <v>13490</v>
      </c>
      <c r="G725" s="8" t="str">
        <f>IF(Table1[[#This Row],[actual_price]]&lt;200,"#200",IF(H724&lt;=500,"#200-#500","&gt;#500"))</f>
        <v>#200-#500</v>
      </c>
      <c r="H725" s="8">
        <v>22900</v>
      </c>
      <c r="I725" s="1">
        <v>0.41</v>
      </c>
      <c r="J725">
        <v>4.3</v>
      </c>
      <c r="K725" s="3">
        <v>16299</v>
      </c>
      <c r="L725" t="s">
        <v>12216</v>
      </c>
      <c r="M725" t="s">
        <v>186</v>
      </c>
      <c r="N725" t="s">
        <v>187</v>
      </c>
      <c r="O725" t="s">
        <v>188</v>
      </c>
      <c r="P725" t="s">
        <v>189</v>
      </c>
      <c r="Q725" t="s">
        <v>190</v>
      </c>
      <c r="R725" t="s">
        <v>4849</v>
      </c>
      <c r="S725" t="s">
        <v>4850</v>
      </c>
      <c r="T725" t="str">
        <f>IF(Table1[[#This Row],[discount_percentage]]&gt;=0.5,"yes","no")</f>
        <v>no</v>
      </c>
      <c r="U725">
        <f>MROUND(Table1[[#This Row],[rating]],0.5)</f>
        <v>4.5</v>
      </c>
      <c r="V725" s="7">
        <f>Table1[[#This Row],[actual_price]]*Table1[[#This Row],[rating_count]]</f>
        <v>373247100</v>
      </c>
      <c r="W725" t="e" cm="1">
        <f t="array" ref="W725">IF(Table1[[#This Row],[actual_price]]&lt;200,"#200",if)</f>
        <v>#NAME?</v>
      </c>
      <c r="X725" t="str">
        <f>IF(Table1[[#This Row],[rating_count]]&lt;1000,"yes","no")</f>
        <v>no</v>
      </c>
      <c r="Y725" s="7">
        <f>K726*Table1[[#This Row],[rating_count]]</f>
        <v>513972666</v>
      </c>
    </row>
    <row r="726" spans="3:25" x14ac:dyDescent="0.25">
      <c r="C726" t="s">
        <v>4851</v>
      </c>
      <c r="D726" t="s">
        <v>4852</v>
      </c>
      <c r="E726" t="s">
        <v>17</v>
      </c>
      <c r="F726" s="8">
        <v>279</v>
      </c>
      <c r="G726" s="8" t="str">
        <f>IF(Table1[[#This Row],[actual_price]]&lt;200,"#200",IF(H725&lt;=500,"#200-#500","&gt;#500"))</f>
        <v>&gt;#500</v>
      </c>
      <c r="H726" s="8">
        <v>375</v>
      </c>
      <c r="I726" s="1">
        <v>0.26</v>
      </c>
      <c r="J726">
        <v>4.3</v>
      </c>
      <c r="K726" s="3">
        <v>31534</v>
      </c>
      <c r="L726" t="s">
        <v>4853</v>
      </c>
      <c r="M726" t="s">
        <v>4854</v>
      </c>
      <c r="N726" t="s">
        <v>4855</v>
      </c>
      <c r="O726" t="s">
        <v>4856</v>
      </c>
      <c r="P726" t="s">
        <v>4857</v>
      </c>
      <c r="Q726" t="s">
        <v>4858</v>
      </c>
      <c r="R726" t="s">
        <v>4859</v>
      </c>
      <c r="S726" t="s">
        <v>4860</v>
      </c>
      <c r="T726" t="str">
        <f>IF(Table1[[#This Row],[discount_percentage]]&gt;=0.5,"yes","no")</f>
        <v>no</v>
      </c>
      <c r="U726">
        <f>MROUND(Table1[[#This Row],[rating]],0.5)</f>
        <v>4.5</v>
      </c>
      <c r="V726" s="7">
        <f>Table1[[#This Row],[actual_price]]*Table1[[#This Row],[rating_count]]</f>
        <v>11825250</v>
      </c>
      <c r="W726" t="e" cm="1">
        <f t="array" ref="W726">IF(Table1[[#This Row],[actual_price]]&lt;200,"#200",if)</f>
        <v>#NAME?</v>
      </c>
      <c r="X726" t="str">
        <f>IF(Table1[[#This Row],[rating_count]]&lt;1000,"yes","no")</f>
        <v>no</v>
      </c>
      <c r="Y726" s="7">
        <f>K727*Table1[[#This Row],[rating_count]]</f>
        <v>238743914</v>
      </c>
    </row>
    <row r="727" spans="3:25" x14ac:dyDescent="0.25">
      <c r="C727" t="s">
        <v>4861</v>
      </c>
      <c r="D727" t="s">
        <v>4862</v>
      </c>
      <c r="E727" t="s">
        <v>17</v>
      </c>
      <c r="F727" s="8">
        <v>2499</v>
      </c>
      <c r="G727" s="8" t="str">
        <f>IF(Table1[[#This Row],[actual_price]]&lt;200,"#200",IF(H726&lt;=500,"#200-#500","&gt;#500"))</f>
        <v>#200-#500</v>
      </c>
      <c r="H727" s="8">
        <v>4999</v>
      </c>
      <c r="I727" s="1">
        <v>0.5</v>
      </c>
      <c r="J727">
        <v>3.9</v>
      </c>
      <c r="K727" s="3">
        <v>7571</v>
      </c>
      <c r="L727" t="s">
        <v>4863</v>
      </c>
      <c r="M727" t="s">
        <v>3188</v>
      </c>
      <c r="N727" t="s">
        <v>3189</v>
      </c>
      <c r="O727" t="s">
        <v>3190</v>
      </c>
      <c r="P727" t="s">
        <v>3191</v>
      </c>
      <c r="Q727" t="s">
        <v>3192</v>
      </c>
      <c r="R727" t="s">
        <v>4864</v>
      </c>
      <c r="S727" t="s">
        <v>4865</v>
      </c>
      <c r="T727" t="str">
        <f>IF(Table1[[#This Row],[discount_percentage]]&gt;=0.5,"yes","no")</f>
        <v>yes</v>
      </c>
      <c r="U727">
        <f>MROUND(Table1[[#This Row],[rating]],0.5)</f>
        <v>4</v>
      </c>
      <c r="V727" s="7">
        <f>Table1[[#This Row],[actual_price]]*Table1[[#This Row],[rating_count]]</f>
        <v>37847429</v>
      </c>
      <c r="W727" t="e" cm="1">
        <f t="array" ref="W727">IF(Table1[[#This Row],[actual_price]]&lt;200,"#200",if)</f>
        <v>#NAME?</v>
      </c>
      <c r="X727" t="str">
        <f>IF(Table1[[#This Row],[rating_count]]&lt;1000,"yes","no")</f>
        <v>no</v>
      </c>
      <c r="Y727" s="7">
        <f>K728*Table1[[#This Row],[rating_count]]</f>
        <v>49491627</v>
      </c>
    </row>
    <row r="728" spans="3:25" x14ac:dyDescent="0.25">
      <c r="C728" t="s">
        <v>4866</v>
      </c>
      <c r="D728" t="s">
        <v>4867</v>
      </c>
      <c r="E728" t="s">
        <v>17</v>
      </c>
      <c r="F728" s="8">
        <v>137</v>
      </c>
      <c r="G728" s="8" t="str">
        <f>IF(Table1[[#This Row],[actual_price]]&lt;200,"#200",IF(H727&lt;=500,"#200-#500","&gt;#500"))</f>
        <v>#200</v>
      </c>
      <c r="H728" s="8">
        <v>160</v>
      </c>
      <c r="I728" s="1">
        <v>0.14000000000000001</v>
      </c>
      <c r="J728">
        <v>4.4000000000000004</v>
      </c>
      <c r="K728" s="3">
        <v>6537</v>
      </c>
      <c r="L728" t="s">
        <v>4868</v>
      </c>
      <c r="M728" t="s">
        <v>4869</v>
      </c>
      <c r="N728" t="s">
        <v>4870</v>
      </c>
      <c r="O728" t="s">
        <v>4871</v>
      </c>
      <c r="P728" t="s">
        <v>4872</v>
      </c>
      <c r="Q728" t="s">
        <v>4873</v>
      </c>
      <c r="R728" t="s">
        <v>4874</v>
      </c>
      <c r="S728" t="s">
        <v>4875</v>
      </c>
      <c r="T728" t="str">
        <f>IF(Table1[[#This Row],[discount_percentage]]&gt;=0.5,"yes","no")</f>
        <v>no</v>
      </c>
      <c r="U728">
        <f>MROUND(Table1[[#This Row],[rating]],0.5)</f>
        <v>4.5</v>
      </c>
      <c r="V728" s="7">
        <f>Table1[[#This Row],[actual_price]]*Table1[[#This Row],[rating_count]]</f>
        <v>1045920</v>
      </c>
      <c r="W728" t="str" cm="1">
        <f t="array" ref="W728">IF(Table1[[#This Row],[actual_price]]&lt;200,"#200",if)</f>
        <v>#200</v>
      </c>
      <c r="X728" t="str">
        <f>IF(Table1[[#This Row],[rating_count]]&lt;1000,"yes","no")</f>
        <v>no</v>
      </c>
      <c r="Y728" s="7">
        <f>K729*Table1[[#This Row],[rating_count]]</f>
        <v>61297449</v>
      </c>
    </row>
    <row r="729" spans="3:25" x14ac:dyDescent="0.25">
      <c r="C729" t="s">
        <v>192</v>
      </c>
      <c r="D729" t="s">
        <v>11369</v>
      </c>
      <c r="E729" t="s">
        <v>17</v>
      </c>
      <c r="F729" s="8">
        <v>59</v>
      </c>
      <c r="G729" s="8" t="str">
        <f>IF(Table1[[#This Row],[actual_price]]&lt;200,"#200",IF(H728&lt;=500,"#200-#500","&gt;#500"))</f>
        <v>#200</v>
      </c>
      <c r="H729" s="8">
        <v>199</v>
      </c>
      <c r="I729" s="1">
        <v>0.7</v>
      </c>
      <c r="J729">
        <v>4</v>
      </c>
      <c r="K729" s="3">
        <v>9377</v>
      </c>
      <c r="L729" t="s">
        <v>193</v>
      </c>
      <c r="M729" t="s">
        <v>194</v>
      </c>
      <c r="N729" t="s">
        <v>195</v>
      </c>
      <c r="O729" t="s">
        <v>196</v>
      </c>
      <c r="P729" t="s">
        <v>197</v>
      </c>
      <c r="Q729" t="s">
        <v>198</v>
      </c>
      <c r="R729" t="s">
        <v>199</v>
      </c>
      <c r="S729" t="s">
        <v>4876</v>
      </c>
      <c r="T729" t="str">
        <f>IF(Table1[[#This Row],[discount_percentage]]&gt;=0.5,"yes","no")</f>
        <v>yes</v>
      </c>
      <c r="U729">
        <f>MROUND(Table1[[#This Row],[rating]],0.5)</f>
        <v>4</v>
      </c>
      <c r="V729" s="7">
        <f>Table1[[#This Row],[actual_price]]*Table1[[#This Row],[rating_count]]</f>
        <v>1866023</v>
      </c>
      <c r="W729" t="str" cm="1">
        <f t="array" ref="W729">IF(Table1[[#This Row],[actual_price]]&lt;200,"#200",if)</f>
        <v>#200</v>
      </c>
      <c r="X729" t="str">
        <f>IF(Table1[[#This Row],[rating_count]]&lt;1000,"yes","no")</f>
        <v>no</v>
      </c>
      <c r="Y729" s="7">
        <f>K730*Table1[[#This Row],[rating_count]]</f>
        <v>197010770</v>
      </c>
    </row>
    <row r="730" spans="3:25" x14ac:dyDescent="0.25">
      <c r="C730" t="s">
        <v>4877</v>
      </c>
      <c r="D730" t="s">
        <v>11787</v>
      </c>
      <c r="E730" t="s">
        <v>17</v>
      </c>
      <c r="F730" s="8">
        <v>299</v>
      </c>
      <c r="G730" s="8" t="str">
        <f>IF(Table1[[#This Row],[actual_price]]&lt;200,"#200",IF(H729&lt;=500,"#200-#500","&gt;#500"))</f>
        <v>#200-#500</v>
      </c>
      <c r="H730" s="8">
        <v>499</v>
      </c>
      <c r="I730" s="1">
        <v>0.4</v>
      </c>
      <c r="J730">
        <v>4.5</v>
      </c>
      <c r="K730" s="3">
        <v>21010</v>
      </c>
      <c r="L730" t="s">
        <v>4878</v>
      </c>
      <c r="M730" t="s">
        <v>4879</v>
      </c>
      <c r="N730" t="s">
        <v>4880</v>
      </c>
      <c r="O730" t="s">
        <v>4881</v>
      </c>
      <c r="P730" t="s">
        <v>4882</v>
      </c>
      <c r="Q730" t="s">
        <v>4883</v>
      </c>
      <c r="R730" t="s">
        <v>4884</v>
      </c>
      <c r="S730" t="s">
        <v>4885</v>
      </c>
      <c r="T730" t="str">
        <f>IF(Table1[[#This Row],[discount_percentage]]&gt;=0.5,"yes","no")</f>
        <v>no</v>
      </c>
      <c r="U730">
        <f>MROUND(Table1[[#This Row],[rating]],0.5)</f>
        <v>4.5</v>
      </c>
      <c r="V730" s="7">
        <f>Table1[[#This Row],[actual_price]]*Table1[[#This Row],[rating_count]]</f>
        <v>10483990</v>
      </c>
      <c r="W730" t="e" cm="1">
        <f t="array" ref="W730">IF(Table1[[#This Row],[actual_price]]&lt;200,"#200",if)</f>
        <v>#NAME?</v>
      </c>
      <c r="X730" t="str">
        <f>IF(Table1[[#This Row],[rating_count]]&lt;1000,"yes","no")</f>
        <v>no</v>
      </c>
      <c r="Y730" s="7">
        <f>K731*Table1[[#This Row],[rating_count]]</f>
        <v>73892170</v>
      </c>
    </row>
    <row r="731" spans="3:25" x14ac:dyDescent="0.25">
      <c r="C731" t="s">
        <v>4886</v>
      </c>
      <c r="D731" t="s">
        <v>11788</v>
      </c>
      <c r="E731" t="s">
        <v>17</v>
      </c>
      <c r="F731" s="8">
        <v>1799</v>
      </c>
      <c r="G731" s="8" t="str">
        <f>IF(Table1[[#This Row],[actual_price]]&lt;200,"#200",IF(H730&lt;=500,"#200-#500","&gt;#500"))</f>
        <v>#200-#500</v>
      </c>
      <c r="H731" s="8">
        <v>3999</v>
      </c>
      <c r="I731" s="1">
        <v>0.55000000000000004</v>
      </c>
      <c r="J731">
        <v>3.9</v>
      </c>
      <c r="K731" s="3">
        <v>3517</v>
      </c>
      <c r="L731" t="s">
        <v>12486</v>
      </c>
      <c r="M731" t="s">
        <v>4887</v>
      </c>
      <c r="N731" t="s">
        <v>4888</v>
      </c>
      <c r="O731" t="s">
        <v>4889</v>
      </c>
      <c r="P731" t="s">
        <v>4890</v>
      </c>
      <c r="Q731" t="s">
        <v>4891</v>
      </c>
      <c r="R731" t="s">
        <v>4892</v>
      </c>
      <c r="S731" t="s">
        <v>4893</v>
      </c>
      <c r="T731" t="str">
        <f>IF(Table1[[#This Row],[discount_percentage]]&gt;=0.5,"yes","no")</f>
        <v>yes</v>
      </c>
      <c r="U731">
        <f>MROUND(Table1[[#This Row],[rating]],0.5)</f>
        <v>4</v>
      </c>
      <c r="V731" s="7">
        <f>Table1[[#This Row],[actual_price]]*Table1[[#This Row],[rating_count]]</f>
        <v>14064483</v>
      </c>
      <c r="W731" t="e" cm="1">
        <f t="array" ref="W731">IF(Table1[[#This Row],[actual_price]]&lt;200,"#200",if)</f>
        <v>#NAME?</v>
      </c>
      <c r="X731" t="str">
        <f>IF(Table1[[#This Row],[rating_count]]&lt;1000,"yes","no")</f>
        <v>no</v>
      </c>
      <c r="Y731" s="7">
        <f>K732*Table1[[#This Row],[rating_count]]</f>
        <v>224732783</v>
      </c>
    </row>
    <row r="732" spans="3:25" x14ac:dyDescent="0.25">
      <c r="C732" t="s">
        <v>4894</v>
      </c>
      <c r="D732" t="s">
        <v>11789</v>
      </c>
      <c r="E732" t="s">
        <v>17</v>
      </c>
      <c r="F732" s="8">
        <v>1999</v>
      </c>
      <c r="G732" s="8" t="str">
        <f>IF(Table1[[#This Row],[actual_price]]&lt;200,"#200",IF(H731&lt;=500,"#200-#500","&gt;#500"))</f>
        <v>&gt;#500</v>
      </c>
      <c r="H732" s="8">
        <v>2999</v>
      </c>
      <c r="I732" s="1">
        <v>0.33</v>
      </c>
      <c r="J732">
        <v>4.3</v>
      </c>
      <c r="K732" s="3">
        <v>63899</v>
      </c>
      <c r="L732" t="s">
        <v>12487</v>
      </c>
      <c r="M732" t="s">
        <v>4895</v>
      </c>
      <c r="N732" t="s">
        <v>4896</v>
      </c>
      <c r="O732" t="s">
        <v>4897</v>
      </c>
      <c r="P732" t="s">
        <v>4898</v>
      </c>
      <c r="Q732" t="s">
        <v>4899</v>
      </c>
      <c r="R732" t="s">
        <v>4900</v>
      </c>
      <c r="S732" t="s">
        <v>4901</v>
      </c>
      <c r="T732" t="str">
        <f>IF(Table1[[#This Row],[discount_percentage]]&gt;=0.5,"yes","no")</f>
        <v>no</v>
      </c>
      <c r="U732">
        <f>MROUND(Table1[[#This Row],[rating]],0.5)</f>
        <v>4.5</v>
      </c>
      <c r="V732" s="7">
        <f>Table1[[#This Row],[actual_price]]*Table1[[#This Row],[rating_count]]</f>
        <v>191633101</v>
      </c>
      <c r="W732" t="e" cm="1">
        <f t="array" ref="W732">IF(Table1[[#This Row],[actual_price]]&lt;200,"#200",if)</f>
        <v>#NAME?</v>
      </c>
      <c r="X732" t="str">
        <f>IF(Table1[[#This Row],[rating_count]]&lt;1000,"yes","no")</f>
        <v>no</v>
      </c>
      <c r="Y732" s="7">
        <f>K733*Table1[[#This Row],[rating_count]]</f>
        <v>776564547</v>
      </c>
    </row>
    <row r="733" spans="3:25" x14ac:dyDescent="0.25">
      <c r="C733" t="s">
        <v>207</v>
      </c>
      <c r="D733" t="s">
        <v>11371</v>
      </c>
      <c r="E733" t="s">
        <v>17</v>
      </c>
      <c r="F733" s="8">
        <v>199</v>
      </c>
      <c r="G733" s="8" t="str">
        <f>IF(Table1[[#This Row],[actual_price]]&lt;200,"#200",IF(H732&lt;=500,"#200-#500","&gt;#500"))</f>
        <v>&gt;#500</v>
      </c>
      <c r="H733" s="8">
        <v>699</v>
      </c>
      <c r="I733" s="1">
        <v>0.72</v>
      </c>
      <c r="J733">
        <v>4.2</v>
      </c>
      <c r="K733" s="3">
        <v>12153</v>
      </c>
      <c r="L733" t="s">
        <v>12218</v>
      </c>
      <c r="M733" t="s">
        <v>208</v>
      </c>
      <c r="N733" t="s">
        <v>209</v>
      </c>
      <c r="O733" t="s">
        <v>210</v>
      </c>
      <c r="P733" t="s">
        <v>211</v>
      </c>
      <c r="Q733" t="s">
        <v>212</v>
      </c>
      <c r="R733" t="s">
        <v>213</v>
      </c>
      <c r="S733" t="s">
        <v>4902</v>
      </c>
      <c r="T733" t="str">
        <f>IF(Table1[[#This Row],[discount_percentage]]&gt;=0.5,"yes","no")</f>
        <v>yes</v>
      </c>
      <c r="U733">
        <f>MROUND(Table1[[#This Row],[rating]],0.5)</f>
        <v>4</v>
      </c>
      <c r="V733" s="7">
        <f>Table1[[#This Row],[actual_price]]*Table1[[#This Row],[rating_count]]</f>
        <v>8494947</v>
      </c>
      <c r="W733" t="e" cm="1">
        <f t="array" ref="W733">IF(Table1[[#This Row],[actual_price]]&lt;200,"#200",if)</f>
        <v>#NAME?</v>
      </c>
      <c r="X733" t="str">
        <f>IF(Table1[[#This Row],[rating_count]]&lt;1000,"yes","no")</f>
        <v>no</v>
      </c>
      <c r="Y733" s="7">
        <f>K734*Table1[[#This Row],[rating_count]]</f>
        <v>69636690</v>
      </c>
    </row>
    <row r="734" spans="3:25" x14ac:dyDescent="0.25">
      <c r="C734" t="s">
        <v>4903</v>
      </c>
      <c r="D734" t="s">
        <v>4904</v>
      </c>
      <c r="E734" t="s">
        <v>17</v>
      </c>
      <c r="F734" s="8">
        <v>399</v>
      </c>
      <c r="G734" s="8" t="str">
        <f>IF(Table1[[#This Row],[actual_price]]&lt;200,"#200",IF(H733&lt;=500,"#200-#500","&gt;#500"))</f>
        <v>&gt;#500</v>
      </c>
      <c r="H734" s="8">
        <v>1499</v>
      </c>
      <c r="I734" s="1">
        <v>0.73</v>
      </c>
      <c r="J734">
        <v>4.0999999999999996</v>
      </c>
      <c r="K734" s="3">
        <v>5730</v>
      </c>
      <c r="L734" t="s">
        <v>4906</v>
      </c>
      <c r="M734" t="s">
        <v>4907</v>
      </c>
      <c r="N734" t="s">
        <v>4908</v>
      </c>
      <c r="O734" t="s">
        <v>4909</v>
      </c>
      <c r="P734" t="s">
        <v>4910</v>
      </c>
      <c r="Q734" t="s">
        <v>4911</v>
      </c>
      <c r="R734" t="s">
        <v>4912</v>
      </c>
      <c r="S734" t="s">
        <v>4913</v>
      </c>
      <c r="T734" t="str">
        <f>IF(Table1[[#This Row],[discount_percentage]]&gt;=0.5,"yes","no")</f>
        <v>yes</v>
      </c>
      <c r="U734">
        <f>MROUND(Table1[[#This Row],[rating]],0.5)</f>
        <v>4</v>
      </c>
      <c r="V734" s="7">
        <f>Table1[[#This Row],[actual_price]]*Table1[[#This Row],[rating_count]]</f>
        <v>8589270</v>
      </c>
      <c r="W734" t="e" cm="1">
        <f t="array" ref="W734">IF(Table1[[#This Row],[actual_price]]&lt;200,"#200",if)</f>
        <v>#NAME?</v>
      </c>
      <c r="X734" t="str">
        <f>IF(Table1[[#This Row],[rating_count]]&lt;1000,"yes","no")</f>
        <v>no</v>
      </c>
      <c r="Y734" s="7">
        <f>K735*Table1[[#This Row],[rating_count]]</f>
        <v>146046240</v>
      </c>
    </row>
    <row r="735" spans="3:25" x14ac:dyDescent="0.25">
      <c r="C735" t="s">
        <v>4914</v>
      </c>
      <c r="D735" t="s">
        <v>11790</v>
      </c>
      <c r="E735" t="s">
        <v>17</v>
      </c>
      <c r="F735" s="8">
        <v>1699</v>
      </c>
      <c r="G735" s="8" t="str">
        <f>IF(Table1[[#This Row],[actual_price]]&lt;200,"#200",IF(H734&lt;=500,"#200-#500","&gt;#500"))</f>
        <v>&gt;#500</v>
      </c>
      <c r="H735" s="8">
        <v>3999</v>
      </c>
      <c r="I735" s="1">
        <v>0.57999999999999996</v>
      </c>
      <c r="J735">
        <v>4.2</v>
      </c>
      <c r="K735" s="3">
        <v>25488</v>
      </c>
      <c r="L735" t="s">
        <v>4916</v>
      </c>
      <c r="M735" t="s">
        <v>4917</v>
      </c>
      <c r="N735" t="s">
        <v>4918</v>
      </c>
      <c r="O735" t="s">
        <v>4919</v>
      </c>
      <c r="P735" t="s">
        <v>4920</v>
      </c>
      <c r="Q735" t="s">
        <v>4921</v>
      </c>
      <c r="R735" t="s">
        <v>4922</v>
      </c>
      <c r="S735" t="s">
        <v>4923</v>
      </c>
      <c r="T735" t="str">
        <f>IF(Table1[[#This Row],[discount_percentage]]&gt;=0.5,"yes","no")</f>
        <v>yes</v>
      </c>
      <c r="U735">
        <f>MROUND(Table1[[#This Row],[rating]],0.5)</f>
        <v>4</v>
      </c>
      <c r="V735" s="7">
        <f>Table1[[#This Row],[actual_price]]*Table1[[#This Row],[rating_count]]</f>
        <v>101926512</v>
      </c>
      <c r="W735" t="e" cm="1">
        <f t="array" ref="W735">IF(Table1[[#This Row],[actual_price]]&lt;200,"#200",if)</f>
        <v>#NAME?</v>
      </c>
      <c r="X735" t="str">
        <f>IF(Table1[[#This Row],[rating_count]]&lt;1000,"yes","no")</f>
        <v>no</v>
      </c>
      <c r="Y735" s="7">
        <f>K736*Table1[[#This Row],[rating_count]]</f>
        <v>1386674640</v>
      </c>
    </row>
    <row r="736" spans="3:25" x14ac:dyDescent="0.25">
      <c r="C736" t="s">
        <v>4924</v>
      </c>
      <c r="D736" t="s">
        <v>4925</v>
      </c>
      <c r="E736" t="s">
        <v>17</v>
      </c>
      <c r="F736" s="8">
        <v>699</v>
      </c>
      <c r="G736" s="8" t="str">
        <f>IF(Table1[[#This Row],[actual_price]]&lt;200,"#200",IF(H735&lt;=500,"#200-#500","&gt;#500"))</f>
        <v>&gt;#500</v>
      </c>
      <c r="H736" s="8">
        <v>995</v>
      </c>
      <c r="I736" s="1">
        <v>0.3</v>
      </c>
      <c r="J736">
        <v>4.5</v>
      </c>
      <c r="K736" s="3">
        <v>54405</v>
      </c>
      <c r="L736" t="s">
        <v>12488</v>
      </c>
      <c r="M736" t="s">
        <v>4926</v>
      </c>
      <c r="N736" t="s">
        <v>4927</v>
      </c>
      <c r="O736" t="s">
        <v>4928</v>
      </c>
      <c r="P736" t="s">
        <v>4929</v>
      </c>
      <c r="Q736" t="s">
        <v>4930</v>
      </c>
      <c r="R736" t="s">
        <v>4931</v>
      </c>
      <c r="S736" t="s">
        <v>4932</v>
      </c>
      <c r="T736" t="str">
        <f>IF(Table1[[#This Row],[discount_percentage]]&gt;=0.5,"yes","no")</f>
        <v>no</v>
      </c>
      <c r="U736">
        <f>MROUND(Table1[[#This Row],[rating]],0.5)</f>
        <v>4.5</v>
      </c>
      <c r="V736" s="7">
        <f>Table1[[#This Row],[actual_price]]*Table1[[#This Row],[rating_count]]</f>
        <v>54132975</v>
      </c>
      <c r="W736" t="e" cm="1">
        <f t="array" ref="W736">IF(Table1[[#This Row],[actual_price]]&lt;200,"#200",if)</f>
        <v>#NAME?</v>
      </c>
      <c r="X736" t="str">
        <f>IF(Table1[[#This Row],[rating_count]]&lt;1000,"yes","no")</f>
        <v>no</v>
      </c>
      <c r="Y736" s="7">
        <f>K737*Table1[[#This Row],[rating_count]]</f>
        <v>106035345</v>
      </c>
    </row>
    <row r="737" spans="3:25" x14ac:dyDescent="0.25">
      <c r="C737" t="s">
        <v>3144</v>
      </c>
      <c r="D737" t="s">
        <v>11674</v>
      </c>
      <c r="E737" t="s">
        <v>17</v>
      </c>
      <c r="F737" s="8">
        <v>95</v>
      </c>
      <c r="G737" s="8" t="str">
        <f>IF(Table1[[#This Row],[actual_price]]&lt;200,"#200",IF(H736&lt;=500,"#200-#500","&gt;#500"))</f>
        <v>&gt;#500</v>
      </c>
      <c r="H737" s="8">
        <v>499</v>
      </c>
      <c r="I737" s="1">
        <v>0.81</v>
      </c>
      <c r="J737">
        <v>4.2</v>
      </c>
      <c r="K737" s="3">
        <v>1949</v>
      </c>
      <c r="L737" t="s">
        <v>3145</v>
      </c>
      <c r="M737" t="s">
        <v>3146</v>
      </c>
      <c r="N737" t="s">
        <v>3147</v>
      </c>
      <c r="O737" t="s">
        <v>3148</v>
      </c>
      <c r="P737" t="s">
        <v>3149</v>
      </c>
      <c r="Q737" t="s">
        <v>3150</v>
      </c>
      <c r="R737" t="s">
        <v>4933</v>
      </c>
      <c r="S737" t="s">
        <v>4934</v>
      </c>
      <c r="T737" t="str">
        <f>IF(Table1[[#This Row],[discount_percentage]]&gt;=0.5,"yes","no")</f>
        <v>yes</v>
      </c>
      <c r="U737">
        <f>MROUND(Table1[[#This Row],[rating]],0.5)</f>
        <v>4</v>
      </c>
      <c r="V737" s="7">
        <f>Table1[[#This Row],[actual_price]]*Table1[[#This Row],[rating_count]]</f>
        <v>972551</v>
      </c>
      <c r="W737" t="e" cm="1">
        <f t="array" ref="W737">IF(Table1[[#This Row],[actual_price]]&lt;200,"#200",if)</f>
        <v>#NAME?</v>
      </c>
      <c r="X737" t="str">
        <f>IF(Table1[[#This Row],[rating_count]]&lt;1000,"yes","no")</f>
        <v>no</v>
      </c>
      <c r="Y737" s="7">
        <f>K738*Table1[[#This Row],[rating_count]]</f>
        <v>238709622</v>
      </c>
    </row>
    <row r="738" spans="3:25" x14ac:dyDescent="0.25">
      <c r="C738" t="s">
        <v>4935</v>
      </c>
      <c r="D738" t="s">
        <v>4936</v>
      </c>
      <c r="E738" t="s">
        <v>17</v>
      </c>
      <c r="F738" s="8">
        <v>1149</v>
      </c>
      <c r="G738" s="8" t="str">
        <f>IF(Table1[[#This Row],[actual_price]]&lt;200,"#200",IF(H737&lt;=500,"#200-#500","&gt;#500"))</f>
        <v>#200-#500</v>
      </c>
      <c r="H738" s="8">
        <v>1699</v>
      </c>
      <c r="I738" s="1">
        <v>0.32</v>
      </c>
      <c r="J738">
        <v>4.2</v>
      </c>
      <c r="K738" s="3">
        <v>122478</v>
      </c>
      <c r="L738" t="s">
        <v>4937</v>
      </c>
      <c r="M738" t="s">
        <v>4938</v>
      </c>
      <c r="N738" t="s">
        <v>4939</v>
      </c>
      <c r="O738" t="s">
        <v>4940</v>
      </c>
      <c r="P738" t="s">
        <v>4941</v>
      </c>
      <c r="Q738" t="s">
        <v>4942</v>
      </c>
      <c r="R738" t="s">
        <v>4943</v>
      </c>
      <c r="S738" t="s">
        <v>4944</v>
      </c>
      <c r="T738" t="str">
        <f>IF(Table1[[#This Row],[discount_percentage]]&gt;=0.5,"yes","no")</f>
        <v>no</v>
      </c>
      <c r="U738">
        <f>MROUND(Table1[[#This Row],[rating]],0.5)</f>
        <v>4</v>
      </c>
      <c r="V738" s="7">
        <f>Table1[[#This Row],[actual_price]]*Table1[[#This Row],[rating_count]]</f>
        <v>208090122</v>
      </c>
      <c r="W738" t="e" cm="1">
        <f t="array" ref="W738">IF(Table1[[#This Row],[actual_price]]&lt;200,"#200",if)</f>
        <v>#NAME?</v>
      </c>
      <c r="X738" t="str">
        <f>IF(Table1[[#This Row],[rating_count]]&lt;1000,"yes","no")</f>
        <v>no</v>
      </c>
      <c r="Y738" s="7">
        <f>K739*Table1[[#This Row],[rating_count]]</f>
        <v>886863198</v>
      </c>
    </row>
    <row r="739" spans="3:25" x14ac:dyDescent="0.25">
      <c r="C739" t="s">
        <v>4945</v>
      </c>
      <c r="D739" t="s">
        <v>4946</v>
      </c>
      <c r="E739" t="s">
        <v>17</v>
      </c>
      <c r="F739" s="8">
        <v>1495</v>
      </c>
      <c r="G739" s="8" t="str">
        <f>IF(Table1[[#This Row],[actual_price]]&lt;200,"#200",IF(H738&lt;=500,"#200-#500","&gt;#500"))</f>
        <v>&gt;#500</v>
      </c>
      <c r="H739" s="8">
        <v>1995</v>
      </c>
      <c r="I739" s="1">
        <v>0.25</v>
      </c>
      <c r="J739">
        <v>4.3</v>
      </c>
      <c r="K739" s="3">
        <v>7241</v>
      </c>
      <c r="L739" t="s">
        <v>12489</v>
      </c>
      <c r="M739" t="s">
        <v>4947</v>
      </c>
      <c r="N739" t="s">
        <v>4948</v>
      </c>
      <c r="O739" t="s">
        <v>4949</v>
      </c>
      <c r="P739" t="s">
        <v>4950</v>
      </c>
      <c r="Q739" t="s">
        <v>4951</v>
      </c>
      <c r="R739" t="s">
        <v>4952</v>
      </c>
      <c r="S739" t="s">
        <v>4953</v>
      </c>
      <c r="T739" t="str">
        <f>IF(Table1[[#This Row],[discount_percentage]]&gt;=0.5,"yes","no")</f>
        <v>no</v>
      </c>
      <c r="U739">
        <f>MROUND(Table1[[#This Row],[rating]],0.5)</f>
        <v>4.5</v>
      </c>
      <c r="V739" s="7">
        <f>Table1[[#This Row],[actual_price]]*Table1[[#This Row],[rating_count]]</f>
        <v>14445795</v>
      </c>
      <c r="W739" t="e" cm="1">
        <f t="array" ref="W739">IF(Table1[[#This Row],[actual_price]]&lt;200,"#200",if)</f>
        <v>#NAME?</v>
      </c>
      <c r="X739" t="str">
        <f>IF(Table1[[#This Row],[rating_count]]&lt;1000,"yes","no")</f>
        <v>no</v>
      </c>
      <c r="Y739" s="7">
        <f>K740*Table1[[#This Row],[rating_count]]</f>
        <v>148129137</v>
      </c>
    </row>
    <row r="740" spans="3:25" x14ac:dyDescent="0.25">
      <c r="C740" t="s">
        <v>4954</v>
      </c>
      <c r="D740" t="s">
        <v>11791</v>
      </c>
      <c r="E740" t="s">
        <v>17</v>
      </c>
      <c r="F740" s="8">
        <v>849</v>
      </c>
      <c r="G740" s="8" t="str">
        <f>IF(Table1[[#This Row],[actual_price]]&lt;200,"#200",IF(H739&lt;=500,"#200-#500","&gt;#500"))</f>
        <v>&gt;#500</v>
      </c>
      <c r="H740" s="8">
        <v>4999</v>
      </c>
      <c r="I740" s="1">
        <v>0.83</v>
      </c>
      <c r="J740">
        <v>4</v>
      </c>
      <c r="K740" s="3">
        <v>20457</v>
      </c>
      <c r="L740" t="s">
        <v>12490</v>
      </c>
      <c r="M740" t="s">
        <v>4955</v>
      </c>
      <c r="N740" t="s">
        <v>4956</v>
      </c>
      <c r="O740" t="s">
        <v>4957</v>
      </c>
      <c r="P740" t="s">
        <v>4958</v>
      </c>
      <c r="Q740" t="s">
        <v>4959</v>
      </c>
      <c r="R740" t="s">
        <v>4960</v>
      </c>
      <c r="S740" t="s">
        <v>4961</v>
      </c>
      <c r="T740" t="str">
        <f>IF(Table1[[#This Row],[discount_percentage]]&gt;=0.5,"yes","no")</f>
        <v>yes</v>
      </c>
      <c r="U740">
        <f>MROUND(Table1[[#This Row],[rating]],0.5)</f>
        <v>4</v>
      </c>
      <c r="V740" s="7">
        <f>Table1[[#This Row],[actual_price]]*Table1[[#This Row],[rating_count]]</f>
        <v>102264543</v>
      </c>
      <c r="W740" t="e" cm="1">
        <f t="array" ref="W740">IF(Table1[[#This Row],[actual_price]]&lt;200,"#200",if)</f>
        <v>#NAME?</v>
      </c>
      <c r="X740" t="str">
        <f>IF(Table1[[#This Row],[rating_count]]&lt;1000,"yes","no")</f>
        <v>no</v>
      </c>
      <c r="Y740" s="7">
        <f>K741*Table1[[#This Row],[rating_count]]</f>
        <v>176134770</v>
      </c>
    </row>
    <row r="741" spans="3:25" x14ac:dyDescent="0.25">
      <c r="C741" t="s">
        <v>4962</v>
      </c>
      <c r="D741" t="s">
        <v>4963</v>
      </c>
      <c r="E741" t="s">
        <v>17</v>
      </c>
      <c r="F741" s="8">
        <v>440</v>
      </c>
      <c r="G741" s="8" t="str">
        <f>IF(Table1[[#This Row],[actual_price]]&lt;200,"#200",IF(H740&lt;=500,"#200-#500","&gt;#500"))</f>
        <v>&gt;#500</v>
      </c>
      <c r="H741" s="8">
        <v>440</v>
      </c>
      <c r="I741" s="1">
        <v>0</v>
      </c>
      <c r="J741">
        <v>4.5</v>
      </c>
      <c r="K741" s="3">
        <v>8610</v>
      </c>
      <c r="L741" t="s">
        <v>12491</v>
      </c>
      <c r="M741" t="s">
        <v>4965</v>
      </c>
      <c r="N741" t="s">
        <v>4966</v>
      </c>
      <c r="O741" t="s">
        <v>4967</v>
      </c>
      <c r="P741" t="s">
        <v>4968</v>
      </c>
      <c r="Q741" t="s">
        <v>4969</v>
      </c>
      <c r="R741" t="s">
        <v>4970</v>
      </c>
      <c r="S741" t="s">
        <v>4971</v>
      </c>
      <c r="T741" t="str">
        <f>IF(Table1[[#This Row],[discount_percentage]]&gt;=0.5,"yes","no")</f>
        <v>no</v>
      </c>
      <c r="U741">
        <f>MROUND(Table1[[#This Row],[rating]],0.5)</f>
        <v>4.5</v>
      </c>
      <c r="V741" s="7">
        <f>Table1[[#This Row],[actual_price]]*Table1[[#This Row],[rating_count]]</f>
        <v>3788400</v>
      </c>
      <c r="W741" t="e" cm="1">
        <f t="array" ref="W741">IF(Table1[[#This Row],[actual_price]]&lt;200,"#200",if)</f>
        <v>#NAME?</v>
      </c>
      <c r="X741" t="str">
        <f>IF(Table1[[#This Row],[rating_count]]&lt;1000,"yes","no")</f>
        <v>no</v>
      </c>
      <c r="Y741" s="7">
        <f>K742*Table1[[#This Row],[rating_count]]</f>
        <v>142555770</v>
      </c>
    </row>
    <row r="742" spans="3:25" x14ac:dyDescent="0.25">
      <c r="C742" t="s">
        <v>3116</v>
      </c>
      <c r="D742" t="s">
        <v>11672</v>
      </c>
      <c r="E742" t="s">
        <v>17</v>
      </c>
      <c r="F742" s="8">
        <v>349</v>
      </c>
      <c r="G742" s="8" t="str">
        <f>IF(Table1[[#This Row],[actual_price]]&lt;200,"#200",IF(H741&lt;=500,"#200-#500","&gt;#500"))</f>
        <v>#200-#500</v>
      </c>
      <c r="H742" s="8">
        <v>999</v>
      </c>
      <c r="I742" s="1">
        <v>0.65</v>
      </c>
      <c r="J742">
        <v>3.8</v>
      </c>
      <c r="K742" s="3">
        <v>16557</v>
      </c>
      <c r="L742" t="s">
        <v>3117</v>
      </c>
      <c r="M742" t="s">
        <v>3118</v>
      </c>
      <c r="N742" t="s">
        <v>3119</v>
      </c>
      <c r="O742" t="s">
        <v>3120</v>
      </c>
      <c r="P742" t="s">
        <v>3121</v>
      </c>
      <c r="Q742" t="s">
        <v>3122</v>
      </c>
      <c r="R742" t="s">
        <v>4972</v>
      </c>
      <c r="S742" t="s">
        <v>4973</v>
      </c>
      <c r="T742" t="str">
        <f>IF(Table1[[#This Row],[discount_percentage]]&gt;=0.5,"yes","no")</f>
        <v>yes</v>
      </c>
      <c r="U742">
        <f>MROUND(Table1[[#This Row],[rating]],0.5)</f>
        <v>4</v>
      </c>
      <c r="V742" s="7">
        <f>Table1[[#This Row],[actual_price]]*Table1[[#This Row],[rating_count]]</f>
        <v>16540443</v>
      </c>
      <c r="W742" t="e" cm="1">
        <f t="array" ref="W742">IF(Table1[[#This Row],[actual_price]]&lt;200,"#200",if)</f>
        <v>#NAME?</v>
      </c>
      <c r="X742" t="str">
        <f>IF(Table1[[#This Row],[rating_count]]&lt;1000,"yes","no")</f>
        <v>no</v>
      </c>
      <c r="Y742" s="7">
        <f>K743*Table1[[#This Row],[rating_count]]</f>
        <v>17997459</v>
      </c>
    </row>
    <row r="743" spans="3:25" x14ac:dyDescent="0.25">
      <c r="C743" t="s">
        <v>4974</v>
      </c>
      <c r="D743" t="s">
        <v>4975</v>
      </c>
      <c r="E743" t="s">
        <v>17</v>
      </c>
      <c r="F743" s="8">
        <v>599</v>
      </c>
      <c r="G743" s="8" t="str">
        <f>IF(Table1[[#This Row],[actual_price]]&lt;200,"#200",IF(H742&lt;=500,"#200-#500","&gt;#500"))</f>
        <v>&gt;#500</v>
      </c>
      <c r="H743" s="8">
        <v>3999</v>
      </c>
      <c r="I743" s="1">
        <v>0.85</v>
      </c>
      <c r="J743">
        <v>3.9</v>
      </c>
      <c r="K743" s="3">
        <v>1087</v>
      </c>
      <c r="L743" t="s">
        <v>4976</v>
      </c>
      <c r="M743" t="s">
        <v>4977</v>
      </c>
      <c r="N743" t="s">
        <v>4978</v>
      </c>
      <c r="O743" t="s">
        <v>4979</v>
      </c>
      <c r="P743" t="s">
        <v>4980</v>
      </c>
      <c r="Q743" t="s">
        <v>4981</v>
      </c>
      <c r="R743" t="s">
        <v>4982</v>
      </c>
      <c r="S743" t="s">
        <v>4983</v>
      </c>
      <c r="T743" t="str">
        <f>IF(Table1[[#This Row],[discount_percentage]]&gt;=0.5,"yes","no")</f>
        <v>yes</v>
      </c>
      <c r="U743">
        <f>MROUND(Table1[[#This Row],[rating]],0.5)</f>
        <v>4</v>
      </c>
      <c r="V743" s="7">
        <f>Table1[[#This Row],[actual_price]]*Table1[[#This Row],[rating_count]]</f>
        <v>4346913</v>
      </c>
      <c r="W743" t="e" cm="1">
        <f t="array" ref="W743">IF(Table1[[#This Row],[actual_price]]&lt;200,"#200",if)</f>
        <v>#NAME?</v>
      </c>
      <c r="X743" t="str">
        <f>IF(Table1[[#This Row],[rating_count]]&lt;1000,"yes","no")</f>
        <v>no</v>
      </c>
      <c r="Y743" s="7">
        <f>K744*Table1[[#This Row],[rating_count]]</f>
        <v>1673980</v>
      </c>
    </row>
    <row r="744" spans="3:25" x14ac:dyDescent="0.25">
      <c r="C744" t="s">
        <v>4984</v>
      </c>
      <c r="D744" t="s">
        <v>11792</v>
      </c>
      <c r="E744" t="s">
        <v>17</v>
      </c>
      <c r="F744" s="8">
        <v>149</v>
      </c>
      <c r="G744" s="8" t="str">
        <f>IF(Table1[[#This Row],[actual_price]]&lt;200,"#200",IF(H743&lt;=500,"#200-#500","&gt;#500"))</f>
        <v>&gt;#500</v>
      </c>
      <c r="H744" s="8">
        <v>399</v>
      </c>
      <c r="I744" s="1">
        <v>0.63</v>
      </c>
      <c r="J744">
        <v>4</v>
      </c>
      <c r="K744" s="3">
        <v>1540</v>
      </c>
      <c r="L744" t="s">
        <v>12492</v>
      </c>
      <c r="M744" t="s">
        <v>4985</v>
      </c>
      <c r="N744" t="s">
        <v>4986</v>
      </c>
      <c r="O744" t="s">
        <v>4987</v>
      </c>
      <c r="P744" t="s">
        <v>4988</v>
      </c>
      <c r="Q744" t="s">
        <v>4989</v>
      </c>
      <c r="R744" t="s">
        <v>4990</v>
      </c>
      <c r="S744" t="s">
        <v>4991</v>
      </c>
      <c r="T744" t="str">
        <f>IF(Table1[[#This Row],[discount_percentage]]&gt;=0.5,"yes","no")</f>
        <v>yes</v>
      </c>
      <c r="U744">
        <f>MROUND(Table1[[#This Row],[rating]],0.5)</f>
        <v>4</v>
      </c>
      <c r="V744" s="7">
        <f>Table1[[#This Row],[actual_price]]*Table1[[#This Row],[rating_count]]</f>
        <v>614460</v>
      </c>
      <c r="W744" t="e" cm="1">
        <f t="array" ref="W744">IF(Table1[[#This Row],[actual_price]]&lt;200,"#200",if)</f>
        <v>#NAME?</v>
      </c>
      <c r="X744" t="str">
        <f>IF(Table1[[#This Row],[rating_count]]&lt;1000,"yes","no")</f>
        <v>no</v>
      </c>
      <c r="Y744" s="7">
        <f>K745*Table1[[#This Row],[rating_count]]</f>
        <v>617540</v>
      </c>
    </row>
    <row r="745" spans="3:25" x14ac:dyDescent="0.25">
      <c r="C745" t="s">
        <v>4992</v>
      </c>
      <c r="D745" t="s">
        <v>4993</v>
      </c>
      <c r="E745" t="s">
        <v>17</v>
      </c>
      <c r="F745" s="8">
        <v>289</v>
      </c>
      <c r="G745" s="8" t="str">
        <f>IF(Table1[[#This Row],[actual_price]]&lt;200,"#200",IF(H744&lt;=500,"#200-#500","&gt;#500"))</f>
        <v>#200-#500</v>
      </c>
      <c r="H745" s="8">
        <v>999</v>
      </c>
      <c r="I745" s="1">
        <v>0.71</v>
      </c>
      <c r="J745">
        <v>4.0999999999999996</v>
      </c>
      <c r="K745" s="3">
        <v>401</v>
      </c>
      <c r="L745" t="s">
        <v>4994</v>
      </c>
      <c r="M745" t="s">
        <v>4995</v>
      </c>
      <c r="N745" t="s">
        <v>4996</v>
      </c>
      <c r="O745" t="s">
        <v>4997</v>
      </c>
      <c r="P745" t="s">
        <v>4998</v>
      </c>
      <c r="Q745" t="s">
        <v>4999</v>
      </c>
      <c r="R745" t="s">
        <v>5000</v>
      </c>
      <c r="S745" t="s">
        <v>5001</v>
      </c>
      <c r="T745" t="str">
        <f>IF(Table1[[#This Row],[discount_percentage]]&gt;=0.5,"yes","no")</f>
        <v>yes</v>
      </c>
      <c r="U745">
        <f>MROUND(Table1[[#This Row],[rating]],0.5)</f>
        <v>4</v>
      </c>
      <c r="V745" s="7">
        <f>Table1[[#This Row],[actual_price]]*Table1[[#This Row],[rating_count]]</f>
        <v>400599</v>
      </c>
      <c r="W745" t="e" cm="1">
        <f t="array" ref="W745">IF(Table1[[#This Row],[actual_price]]&lt;200,"#200",if)</f>
        <v>#NAME?</v>
      </c>
      <c r="X745" t="str">
        <f>IF(Table1[[#This Row],[rating_count]]&lt;1000,"yes","no")</f>
        <v>yes</v>
      </c>
      <c r="Y745" s="7">
        <f>K746*Table1[[#This Row],[rating_count]]</f>
        <v>3763385</v>
      </c>
    </row>
    <row r="746" spans="3:25" x14ac:dyDescent="0.25">
      <c r="C746" t="s">
        <v>5002</v>
      </c>
      <c r="D746" t="s">
        <v>5003</v>
      </c>
      <c r="E746" t="s">
        <v>17</v>
      </c>
      <c r="F746" s="8">
        <v>179</v>
      </c>
      <c r="G746" s="8" t="str">
        <f>IF(Table1[[#This Row],[actual_price]]&lt;200,"#200",IF(H745&lt;=500,"#200-#500","&gt;#500"))</f>
        <v>&gt;#500</v>
      </c>
      <c r="H746" s="8">
        <v>499</v>
      </c>
      <c r="I746" s="1">
        <v>0.64</v>
      </c>
      <c r="J746">
        <v>3.4</v>
      </c>
      <c r="K746" s="3">
        <v>9385</v>
      </c>
      <c r="L746" t="s">
        <v>5005</v>
      </c>
      <c r="M746" t="s">
        <v>5006</v>
      </c>
      <c r="N746" t="s">
        <v>5007</v>
      </c>
      <c r="O746" t="s">
        <v>5008</v>
      </c>
      <c r="P746" t="s">
        <v>5009</v>
      </c>
      <c r="Q746" t="s">
        <v>5010</v>
      </c>
      <c r="R746" t="s">
        <v>5011</v>
      </c>
      <c r="S746" t="s">
        <v>5012</v>
      </c>
      <c r="T746" t="str">
        <f>IF(Table1[[#This Row],[discount_percentage]]&gt;=0.5,"yes","no")</f>
        <v>yes</v>
      </c>
      <c r="U746">
        <f>MROUND(Table1[[#This Row],[rating]],0.5)</f>
        <v>3.5</v>
      </c>
      <c r="V746" s="7">
        <f>Table1[[#This Row],[actual_price]]*Table1[[#This Row],[rating_count]]</f>
        <v>4683115</v>
      </c>
      <c r="W746" t="e" cm="1">
        <f t="array" ref="W746">IF(Table1[[#This Row],[actual_price]]&lt;200,"#200",if)</f>
        <v>#NAME?</v>
      </c>
      <c r="X746" t="str">
        <f>IF(Table1[[#This Row],[rating_count]]&lt;1000,"yes","no")</f>
        <v>no</v>
      </c>
      <c r="Y746" s="7">
        <f>K747*Table1[[#This Row],[rating_count]]</f>
        <v>868938380</v>
      </c>
    </row>
    <row r="747" spans="3:25" x14ac:dyDescent="0.25">
      <c r="C747" t="s">
        <v>5013</v>
      </c>
      <c r="D747" t="s">
        <v>11793</v>
      </c>
      <c r="E747" t="s">
        <v>17</v>
      </c>
      <c r="F747" s="8">
        <v>1499</v>
      </c>
      <c r="G747" s="8" t="str">
        <f>IF(Table1[[#This Row],[actual_price]]&lt;200,"#200",IF(H746&lt;=500,"#200-#500","&gt;#500"))</f>
        <v>#200-#500</v>
      </c>
      <c r="H747" s="8">
        <v>4999</v>
      </c>
      <c r="I747" s="1">
        <v>0.7</v>
      </c>
      <c r="J747">
        <v>4</v>
      </c>
      <c r="K747" s="3">
        <v>92588</v>
      </c>
      <c r="L747" t="s">
        <v>5014</v>
      </c>
      <c r="M747" t="s">
        <v>3297</v>
      </c>
      <c r="N747" t="s">
        <v>3298</v>
      </c>
      <c r="O747" t="s">
        <v>3299</v>
      </c>
      <c r="P747" t="s">
        <v>3300</v>
      </c>
      <c r="Q747" t="s">
        <v>3301</v>
      </c>
      <c r="R747" t="s">
        <v>5015</v>
      </c>
      <c r="S747" t="s">
        <v>5016</v>
      </c>
      <c r="T747" t="str">
        <f>IF(Table1[[#This Row],[discount_percentage]]&gt;=0.5,"yes","no")</f>
        <v>yes</v>
      </c>
      <c r="U747">
        <f>MROUND(Table1[[#This Row],[rating]],0.5)</f>
        <v>4</v>
      </c>
      <c r="V747" s="7">
        <f>Table1[[#This Row],[actual_price]]*Table1[[#This Row],[rating_count]]</f>
        <v>462847412</v>
      </c>
      <c r="W747" t="e" cm="1">
        <f t="array" ref="W747">IF(Table1[[#This Row],[actual_price]]&lt;200,"#200",if)</f>
        <v>#NAME?</v>
      </c>
      <c r="X747" t="str">
        <f>IF(Table1[[#This Row],[rating_count]]&lt;1000,"yes","no")</f>
        <v>no</v>
      </c>
      <c r="Y747" s="7">
        <f>K748*Table1[[#This Row],[rating_count]]</f>
        <v>319798952</v>
      </c>
    </row>
    <row r="748" spans="3:25" x14ac:dyDescent="0.25">
      <c r="C748" t="s">
        <v>5017</v>
      </c>
      <c r="D748" t="s">
        <v>11794</v>
      </c>
      <c r="E748" t="s">
        <v>17</v>
      </c>
      <c r="F748" s="8">
        <v>399</v>
      </c>
      <c r="G748" s="8" t="str">
        <f>IF(Table1[[#This Row],[actual_price]]&lt;200,"#200",IF(H747&lt;=500,"#200-#500","&gt;#500"))</f>
        <v>&gt;#500</v>
      </c>
      <c r="H748" s="8">
        <v>699</v>
      </c>
      <c r="I748" s="1">
        <v>0.43</v>
      </c>
      <c r="J748">
        <v>3.4</v>
      </c>
      <c r="K748" s="3">
        <v>3454</v>
      </c>
      <c r="L748" t="s">
        <v>5018</v>
      </c>
      <c r="M748" t="s">
        <v>5019</v>
      </c>
      <c r="N748" t="s">
        <v>5020</v>
      </c>
      <c r="O748" t="s">
        <v>5021</v>
      </c>
      <c r="P748" t="s">
        <v>5022</v>
      </c>
      <c r="Q748" t="s">
        <v>5023</v>
      </c>
      <c r="R748" t="s">
        <v>5024</v>
      </c>
      <c r="S748" t="s">
        <v>5025</v>
      </c>
      <c r="T748" t="str">
        <f>IF(Table1[[#This Row],[discount_percentage]]&gt;=0.5,"yes","no")</f>
        <v>no</v>
      </c>
      <c r="U748">
        <f>MROUND(Table1[[#This Row],[rating]],0.5)</f>
        <v>3.5</v>
      </c>
      <c r="V748" s="7">
        <f>Table1[[#This Row],[actual_price]]*Table1[[#This Row],[rating_count]]</f>
        <v>2414346</v>
      </c>
      <c r="W748" t="e" cm="1">
        <f t="array" ref="W748">IF(Table1[[#This Row],[actual_price]]&lt;200,"#200",if)</f>
        <v>#NAME?</v>
      </c>
      <c r="X748" t="str">
        <f>IF(Table1[[#This Row],[rating_count]]&lt;1000,"yes","no")</f>
        <v>no</v>
      </c>
      <c r="Y748" s="7">
        <f>K749*Table1[[#This Row],[rating_count]]</f>
        <v>54538660</v>
      </c>
    </row>
    <row r="749" spans="3:25" x14ac:dyDescent="0.25">
      <c r="C749" t="s">
        <v>5026</v>
      </c>
      <c r="D749" t="s">
        <v>11795</v>
      </c>
      <c r="E749" t="s">
        <v>17</v>
      </c>
      <c r="F749" s="8">
        <v>599</v>
      </c>
      <c r="G749" s="8" t="str">
        <f>IF(Table1[[#This Row],[actual_price]]&lt;200,"#200",IF(H748&lt;=500,"#200-#500","&gt;#500"))</f>
        <v>&gt;#500</v>
      </c>
      <c r="H749" s="8">
        <v>799</v>
      </c>
      <c r="I749" s="1">
        <v>0.25</v>
      </c>
      <c r="J749">
        <v>4.3</v>
      </c>
      <c r="K749" s="3">
        <v>15790</v>
      </c>
      <c r="L749" t="s">
        <v>5027</v>
      </c>
      <c r="M749" t="s">
        <v>5028</v>
      </c>
      <c r="N749" t="s">
        <v>5029</v>
      </c>
      <c r="O749" t="s">
        <v>5030</v>
      </c>
      <c r="P749" t="s">
        <v>5031</v>
      </c>
      <c r="Q749" t="s">
        <v>5032</v>
      </c>
      <c r="R749" t="s">
        <v>5033</v>
      </c>
      <c r="S749" t="s">
        <v>5034</v>
      </c>
      <c r="T749" t="str">
        <f>IF(Table1[[#This Row],[discount_percentage]]&gt;=0.5,"yes","no")</f>
        <v>no</v>
      </c>
      <c r="U749">
        <f>MROUND(Table1[[#This Row],[rating]],0.5)</f>
        <v>4.5</v>
      </c>
      <c r="V749" s="7">
        <f>Table1[[#This Row],[actual_price]]*Table1[[#This Row],[rating_count]]</f>
        <v>12616210</v>
      </c>
      <c r="W749" t="e" cm="1">
        <f t="array" ref="W749">IF(Table1[[#This Row],[actual_price]]&lt;200,"#200",if)</f>
        <v>#NAME?</v>
      </c>
      <c r="X749" t="str">
        <f>IF(Table1[[#This Row],[rating_count]]&lt;1000,"yes","no")</f>
        <v>no</v>
      </c>
      <c r="Y749" s="7">
        <f>K750*Table1[[#This Row],[rating_count]]</f>
        <v>236360510</v>
      </c>
    </row>
    <row r="750" spans="3:25" x14ac:dyDescent="0.25">
      <c r="C750" t="s">
        <v>5035</v>
      </c>
      <c r="D750" t="s">
        <v>11796</v>
      </c>
      <c r="E750" t="s">
        <v>17</v>
      </c>
      <c r="F750" s="8">
        <v>949</v>
      </c>
      <c r="G750" s="8" t="str">
        <f>IF(Table1[[#This Row],[actual_price]]&lt;200,"#200",IF(H749&lt;=500,"#200-#500","&gt;#500"))</f>
        <v>&gt;#500</v>
      </c>
      <c r="H750" s="8">
        <v>2000</v>
      </c>
      <c r="I750" s="1">
        <v>0.53</v>
      </c>
      <c r="J750">
        <v>3.9</v>
      </c>
      <c r="K750" s="3">
        <v>14969</v>
      </c>
      <c r="L750" t="s">
        <v>12493</v>
      </c>
      <c r="M750" t="s">
        <v>5037</v>
      </c>
      <c r="N750" t="s">
        <v>5038</v>
      </c>
      <c r="O750" t="s">
        <v>5039</v>
      </c>
      <c r="P750" t="s">
        <v>5040</v>
      </c>
      <c r="Q750" t="s">
        <v>5041</v>
      </c>
      <c r="R750" t="s">
        <v>5042</v>
      </c>
      <c r="S750" t="s">
        <v>5043</v>
      </c>
      <c r="T750" t="str">
        <f>IF(Table1[[#This Row],[discount_percentage]]&gt;=0.5,"yes","no")</f>
        <v>yes</v>
      </c>
      <c r="U750">
        <f>MROUND(Table1[[#This Row],[rating]],0.5)</f>
        <v>4</v>
      </c>
      <c r="V750" s="7">
        <f>Table1[[#This Row],[actual_price]]*Table1[[#This Row],[rating_count]]</f>
        <v>29938000</v>
      </c>
      <c r="W750" t="e" cm="1">
        <f t="array" ref="W750">IF(Table1[[#This Row],[actual_price]]&lt;200,"#200",if)</f>
        <v>#NAME?</v>
      </c>
      <c r="X750" t="str">
        <f>IF(Table1[[#This Row],[rating_count]]&lt;1000,"yes","no")</f>
        <v>no</v>
      </c>
      <c r="Y750" s="7">
        <f>K751*Table1[[#This Row],[rating_count]]</f>
        <v>630778691</v>
      </c>
    </row>
    <row r="751" spans="3:25" x14ac:dyDescent="0.25">
      <c r="C751" t="s">
        <v>5044</v>
      </c>
      <c r="D751" t="s">
        <v>5045</v>
      </c>
      <c r="E751" t="s">
        <v>17</v>
      </c>
      <c r="F751" s="8">
        <v>2499</v>
      </c>
      <c r="G751" s="8" t="str">
        <f>IF(Table1[[#This Row],[actual_price]]&lt;200,"#200",IF(H750&lt;=500,"#200-#500","&gt;#500"))</f>
        <v>&gt;#500</v>
      </c>
      <c r="H751" s="8">
        <v>9999</v>
      </c>
      <c r="I751" s="1">
        <v>0.75</v>
      </c>
      <c r="J751">
        <v>4.0999999999999996</v>
      </c>
      <c r="K751" s="3">
        <v>42139</v>
      </c>
      <c r="L751" t="s">
        <v>12494</v>
      </c>
      <c r="M751" t="s">
        <v>5046</v>
      </c>
      <c r="N751" t="s">
        <v>5047</v>
      </c>
      <c r="O751" t="s">
        <v>5048</v>
      </c>
      <c r="P751" t="s">
        <v>5049</v>
      </c>
      <c r="Q751" t="s">
        <v>5050</v>
      </c>
      <c r="R751" t="s">
        <v>5051</v>
      </c>
      <c r="S751" t="s">
        <v>5052</v>
      </c>
      <c r="T751" t="str">
        <f>IF(Table1[[#This Row],[discount_percentage]]&gt;=0.5,"yes","no")</f>
        <v>yes</v>
      </c>
      <c r="U751">
        <f>MROUND(Table1[[#This Row],[rating]],0.5)</f>
        <v>4</v>
      </c>
      <c r="V751" s="7">
        <f>Table1[[#This Row],[actual_price]]*Table1[[#This Row],[rating_count]]</f>
        <v>421347861</v>
      </c>
      <c r="W751" t="e" cm="1">
        <f t="array" ref="W751">IF(Table1[[#This Row],[actual_price]]&lt;200,"#200",if)</f>
        <v>#NAME?</v>
      </c>
      <c r="X751" t="str">
        <f>IF(Table1[[#This Row],[rating_count]]&lt;1000,"yes","no")</f>
        <v>no</v>
      </c>
      <c r="Y751" s="7">
        <f>K752*Table1[[#This Row],[rating_count]]</f>
        <v>41675471</v>
      </c>
    </row>
    <row r="752" spans="3:25" x14ac:dyDescent="0.25">
      <c r="C752" t="s">
        <v>5053</v>
      </c>
      <c r="D752" t="s">
        <v>5054</v>
      </c>
      <c r="E752" t="s">
        <v>17</v>
      </c>
      <c r="F752" s="8">
        <v>159</v>
      </c>
      <c r="G752" s="8" t="str">
        <f>IF(Table1[[#This Row],[actual_price]]&lt;200,"#200",IF(H751&lt;=500,"#200-#500","&gt;#500"))</f>
        <v>#200</v>
      </c>
      <c r="H752" s="8">
        <v>180</v>
      </c>
      <c r="I752" s="1">
        <v>0.12</v>
      </c>
      <c r="J752">
        <v>4.3</v>
      </c>
      <c r="K752" s="3">
        <v>989</v>
      </c>
      <c r="L752" t="s">
        <v>5055</v>
      </c>
      <c r="M752" t="s">
        <v>5056</v>
      </c>
      <c r="N752" t="s">
        <v>5057</v>
      </c>
      <c r="O752" t="s">
        <v>5058</v>
      </c>
      <c r="P752" t="s">
        <v>5059</v>
      </c>
      <c r="Q752" t="s">
        <v>5060</v>
      </c>
      <c r="R752" t="s">
        <v>5061</v>
      </c>
      <c r="S752" t="s">
        <v>5062</v>
      </c>
      <c r="T752" t="str">
        <f>IF(Table1[[#This Row],[discount_percentage]]&gt;=0.5,"yes","no")</f>
        <v>no</v>
      </c>
      <c r="U752">
        <f>MROUND(Table1[[#This Row],[rating]],0.5)</f>
        <v>4.5</v>
      </c>
      <c r="V752" s="7">
        <f>Table1[[#This Row],[actual_price]]*Table1[[#This Row],[rating_count]]</f>
        <v>178020</v>
      </c>
      <c r="W752" t="str" cm="1">
        <f t="array" ref="W752">IF(Table1[[#This Row],[actual_price]]&lt;200,"#200",if)</f>
        <v>#200</v>
      </c>
      <c r="X752" t="str">
        <f>IF(Table1[[#This Row],[rating_count]]&lt;1000,"yes","no")</f>
        <v>yes</v>
      </c>
      <c r="Y752" s="7">
        <f>K753*Table1[[#This Row],[rating_count]]</f>
        <v>19408136</v>
      </c>
    </row>
    <row r="753" spans="3:25" x14ac:dyDescent="0.25">
      <c r="C753" t="s">
        <v>5063</v>
      </c>
      <c r="D753" t="s">
        <v>5064</v>
      </c>
      <c r="E753" t="s">
        <v>17</v>
      </c>
      <c r="F753" s="8">
        <v>1329</v>
      </c>
      <c r="G753" s="8" t="str">
        <f>IF(Table1[[#This Row],[actual_price]]&lt;200,"#200",IF(H752&lt;=500,"#200-#500","&gt;#500"))</f>
        <v>#200-#500</v>
      </c>
      <c r="H753" s="8">
        <v>2900</v>
      </c>
      <c r="I753" s="1">
        <v>0.54</v>
      </c>
      <c r="J753">
        <v>4.5</v>
      </c>
      <c r="K753" s="3">
        <v>19624</v>
      </c>
      <c r="L753" t="s">
        <v>12495</v>
      </c>
      <c r="M753" t="s">
        <v>5065</v>
      </c>
      <c r="N753" t="s">
        <v>5066</v>
      </c>
      <c r="O753" t="s">
        <v>5067</v>
      </c>
      <c r="P753" t="s">
        <v>5068</v>
      </c>
      <c r="Q753" t="s">
        <v>5069</v>
      </c>
      <c r="R753" t="s">
        <v>5070</v>
      </c>
      <c r="S753" t="s">
        <v>5071</v>
      </c>
      <c r="T753" t="str">
        <f>IF(Table1[[#This Row],[discount_percentage]]&gt;=0.5,"yes","no")</f>
        <v>yes</v>
      </c>
      <c r="U753">
        <f>MROUND(Table1[[#This Row],[rating]],0.5)</f>
        <v>4.5</v>
      </c>
      <c r="V753" s="7">
        <f>Table1[[#This Row],[actual_price]]*Table1[[#This Row],[rating_count]]</f>
        <v>56909600</v>
      </c>
      <c r="W753" t="e" cm="1">
        <f t="array" ref="W753">IF(Table1[[#This Row],[actual_price]]&lt;200,"#200",if)</f>
        <v>#NAME?</v>
      </c>
      <c r="X753" t="str">
        <f>IF(Table1[[#This Row],[rating_count]]&lt;1000,"yes","no")</f>
        <v>no</v>
      </c>
      <c r="Y753" s="7">
        <f>K754*Table1[[#This Row],[rating_count]]</f>
        <v>62816424</v>
      </c>
    </row>
    <row r="754" spans="3:25" x14ac:dyDescent="0.25">
      <c r="C754" t="s">
        <v>5072</v>
      </c>
      <c r="D754" t="s">
        <v>11797</v>
      </c>
      <c r="E754" t="s">
        <v>17</v>
      </c>
      <c r="F754" s="8">
        <v>570</v>
      </c>
      <c r="G754" s="8" t="str">
        <f>IF(Table1[[#This Row],[actual_price]]&lt;200,"#200",IF(H753&lt;=500,"#200-#500","&gt;#500"))</f>
        <v>&gt;#500</v>
      </c>
      <c r="H754" s="8">
        <v>999</v>
      </c>
      <c r="I754" s="1">
        <v>0.43</v>
      </c>
      <c r="J754">
        <v>4.2</v>
      </c>
      <c r="K754" s="3">
        <v>3201</v>
      </c>
      <c r="L754" t="s">
        <v>5073</v>
      </c>
      <c r="M754" t="s">
        <v>5074</v>
      </c>
      <c r="N754" t="s">
        <v>5075</v>
      </c>
      <c r="O754" t="s">
        <v>5076</v>
      </c>
      <c r="P754" t="s">
        <v>5077</v>
      </c>
      <c r="Q754" t="s">
        <v>11328</v>
      </c>
      <c r="R754" t="s">
        <v>5078</v>
      </c>
      <c r="S754" t="s">
        <v>5079</v>
      </c>
      <c r="T754" t="str">
        <f>IF(Table1[[#This Row],[discount_percentage]]&gt;=0.5,"yes","no")</f>
        <v>no</v>
      </c>
      <c r="U754">
        <f>MROUND(Table1[[#This Row],[rating]],0.5)</f>
        <v>4</v>
      </c>
      <c r="V754" s="7">
        <f>Table1[[#This Row],[actual_price]]*Table1[[#This Row],[rating_count]]</f>
        <v>3197799</v>
      </c>
      <c r="W754" t="e" cm="1">
        <f t="array" ref="W754">IF(Table1[[#This Row],[actual_price]]&lt;200,"#200",if)</f>
        <v>#NAME?</v>
      </c>
      <c r="X754" t="str">
        <f>IF(Table1[[#This Row],[rating_count]]&lt;1000,"yes","no")</f>
        <v>no</v>
      </c>
      <c r="Y754" s="7">
        <f>K755*Table1[[#This Row],[rating_count]]</f>
        <v>97531269</v>
      </c>
    </row>
    <row r="755" spans="3:25" x14ac:dyDescent="0.25">
      <c r="C755" t="s">
        <v>5080</v>
      </c>
      <c r="D755" t="s">
        <v>11798</v>
      </c>
      <c r="E755" t="s">
        <v>17</v>
      </c>
      <c r="F755" s="8">
        <v>899</v>
      </c>
      <c r="G755" s="8" t="str">
        <f>IF(Table1[[#This Row],[actual_price]]&lt;200,"#200",IF(H754&lt;=500,"#200-#500","&gt;#500"))</f>
        <v>&gt;#500</v>
      </c>
      <c r="H755" s="8">
        <v>1999</v>
      </c>
      <c r="I755" s="1">
        <v>0.55000000000000004</v>
      </c>
      <c r="J755">
        <v>4.0999999999999996</v>
      </c>
      <c r="K755" s="3">
        <v>30469</v>
      </c>
      <c r="L755" t="s">
        <v>12496</v>
      </c>
      <c r="M755" t="s">
        <v>5082</v>
      </c>
      <c r="N755" t="s">
        <v>5083</v>
      </c>
      <c r="O755" t="s">
        <v>5084</v>
      </c>
      <c r="P755" t="s">
        <v>5085</v>
      </c>
      <c r="Q755" t="s">
        <v>5086</v>
      </c>
      <c r="R755" t="s">
        <v>5087</v>
      </c>
      <c r="S755" t="s">
        <v>5088</v>
      </c>
      <c r="T755" t="str">
        <f>IF(Table1[[#This Row],[discount_percentage]]&gt;=0.5,"yes","no")</f>
        <v>yes</v>
      </c>
      <c r="U755">
        <f>MROUND(Table1[[#This Row],[rating]],0.5)</f>
        <v>4</v>
      </c>
      <c r="V755" s="7">
        <f>Table1[[#This Row],[actual_price]]*Table1[[#This Row],[rating_count]]</f>
        <v>60907531</v>
      </c>
      <c r="W755" t="e" cm="1">
        <f t="array" ref="W755">IF(Table1[[#This Row],[actual_price]]&lt;200,"#200",if)</f>
        <v>#NAME?</v>
      </c>
      <c r="X755" t="str">
        <f>IF(Table1[[#This Row],[rating_count]]&lt;1000,"yes","no")</f>
        <v>no</v>
      </c>
      <c r="Y755" s="7">
        <f>K756*Table1[[#This Row],[rating_count]]</f>
        <v>302861860</v>
      </c>
    </row>
    <row r="756" spans="3:25" x14ac:dyDescent="0.25">
      <c r="C756" t="s">
        <v>5089</v>
      </c>
      <c r="D756" t="s">
        <v>5090</v>
      </c>
      <c r="E756" t="s">
        <v>17</v>
      </c>
      <c r="F756" s="8">
        <v>449</v>
      </c>
      <c r="G756" s="8" t="str">
        <f>IF(Table1[[#This Row],[actual_price]]&lt;200,"#200",IF(H755&lt;=500,"#200-#500","&gt;#500"))</f>
        <v>&gt;#500</v>
      </c>
      <c r="H756" s="8">
        <v>999</v>
      </c>
      <c r="I756" s="1">
        <v>0.55000000000000004</v>
      </c>
      <c r="J756">
        <v>4.4000000000000004</v>
      </c>
      <c r="K756" s="3">
        <v>9940</v>
      </c>
      <c r="L756" t="s">
        <v>5092</v>
      </c>
      <c r="M756" t="s">
        <v>5093</v>
      </c>
      <c r="N756" t="s">
        <v>5094</v>
      </c>
      <c r="O756" t="s">
        <v>5095</v>
      </c>
      <c r="P756" t="s">
        <v>5096</v>
      </c>
      <c r="Q756" t="s">
        <v>5097</v>
      </c>
      <c r="R756" t="s">
        <v>5098</v>
      </c>
      <c r="S756" t="s">
        <v>5099</v>
      </c>
      <c r="T756" t="str">
        <f>IF(Table1[[#This Row],[discount_percentage]]&gt;=0.5,"yes","no")</f>
        <v>yes</v>
      </c>
      <c r="U756">
        <f>MROUND(Table1[[#This Row],[rating]],0.5)</f>
        <v>4.5</v>
      </c>
      <c r="V756" s="7">
        <f>Table1[[#This Row],[actual_price]]*Table1[[#This Row],[rating_count]]</f>
        <v>9930060</v>
      </c>
      <c r="W756" t="e" cm="1">
        <f t="array" ref="W756">IF(Table1[[#This Row],[actual_price]]&lt;200,"#200",if)</f>
        <v>#NAME?</v>
      </c>
      <c r="X756" t="str">
        <f>IF(Table1[[#This Row],[rating_count]]&lt;1000,"yes","no")</f>
        <v>no</v>
      </c>
      <c r="Y756" s="7">
        <f>K757*Table1[[#This Row],[rating_count]]</f>
        <v>77114520</v>
      </c>
    </row>
    <row r="757" spans="3:25" x14ac:dyDescent="0.25">
      <c r="C757" t="s">
        <v>5100</v>
      </c>
      <c r="D757" t="s">
        <v>5101</v>
      </c>
      <c r="E757" t="s">
        <v>17</v>
      </c>
      <c r="F757" s="8">
        <v>549</v>
      </c>
      <c r="G757" s="8" t="str">
        <f>IF(Table1[[#This Row],[actual_price]]&lt;200,"#200",IF(H756&lt;=500,"#200-#500","&gt;#500"))</f>
        <v>&gt;#500</v>
      </c>
      <c r="H757" s="8">
        <v>999</v>
      </c>
      <c r="I757" s="1">
        <v>0.45</v>
      </c>
      <c r="J757">
        <v>4.3</v>
      </c>
      <c r="K757" s="3">
        <v>7758</v>
      </c>
      <c r="L757" t="s">
        <v>12497</v>
      </c>
      <c r="M757" t="s">
        <v>5103</v>
      </c>
      <c r="N757" t="s">
        <v>5104</v>
      </c>
      <c r="O757" t="s">
        <v>5105</v>
      </c>
      <c r="P757" t="s">
        <v>5106</v>
      </c>
      <c r="Q757" t="s">
        <v>5107</v>
      </c>
      <c r="R757" t="s">
        <v>5108</v>
      </c>
      <c r="S757" t="s">
        <v>5109</v>
      </c>
      <c r="T757" t="str">
        <f>IF(Table1[[#This Row],[discount_percentage]]&gt;=0.5,"yes","no")</f>
        <v>no</v>
      </c>
      <c r="U757">
        <f>MROUND(Table1[[#This Row],[rating]],0.5)</f>
        <v>4.5</v>
      </c>
      <c r="V757" s="7">
        <f>Table1[[#This Row],[actual_price]]*Table1[[#This Row],[rating_count]]</f>
        <v>7750242</v>
      </c>
      <c r="W757" t="e" cm="1">
        <f t="array" ref="W757">IF(Table1[[#This Row],[actual_price]]&lt;200,"#200",if)</f>
        <v>#NAME?</v>
      </c>
      <c r="X757" t="str">
        <f>IF(Table1[[#This Row],[rating_count]]&lt;1000,"yes","no")</f>
        <v>no</v>
      </c>
      <c r="Y757" s="7">
        <f>K758*Table1[[#This Row],[rating_count]]</f>
        <v>530717022</v>
      </c>
    </row>
    <row r="758" spans="3:25" x14ac:dyDescent="0.25">
      <c r="C758" t="s">
        <v>5110</v>
      </c>
      <c r="D758" t="s">
        <v>11799</v>
      </c>
      <c r="E758" t="s">
        <v>17</v>
      </c>
      <c r="F758" s="8">
        <v>1529</v>
      </c>
      <c r="G758" s="8" t="str">
        <f>IF(Table1[[#This Row],[actual_price]]&lt;200,"#200",IF(H757&lt;=500,"#200-#500","&gt;#500"))</f>
        <v>&gt;#500</v>
      </c>
      <c r="H758" s="8">
        <v>2399</v>
      </c>
      <c r="I758" s="1">
        <v>0.36</v>
      </c>
      <c r="J758">
        <v>4.3</v>
      </c>
      <c r="K758" s="3">
        <v>68409</v>
      </c>
      <c r="L758" t="s">
        <v>12498</v>
      </c>
      <c r="M758" t="s">
        <v>5111</v>
      </c>
      <c r="N758" t="s">
        <v>5112</v>
      </c>
      <c r="O758" t="s">
        <v>5113</v>
      </c>
      <c r="P758" t="s">
        <v>5114</v>
      </c>
      <c r="Q758" t="s">
        <v>5115</v>
      </c>
      <c r="R758" t="s">
        <v>5116</v>
      </c>
      <c r="S758" t="s">
        <v>5117</v>
      </c>
      <c r="T758" t="str">
        <f>IF(Table1[[#This Row],[discount_percentage]]&gt;=0.5,"yes","no")</f>
        <v>no</v>
      </c>
      <c r="U758">
        <f>MROUND(Table1[[#This Row],[rating]],0.5)</f>
        <v>4.5</v>
      </c>
      <c r="V758" s="7">
        <f>Table1[[#This Row],[actual_price]]*Table1[[#This Row],[rating_count]]</f>
        <v>164113191</v>
      </c>
      <c r="W758" t="e" cm="1">
        <f t="array" ref="W758">IF(Table1[[#This Row],[actual_price]]&lt;200,"#200",if)</f>
        <v>#NAME?</v>
      </c>
      <c r="X758" t="str">
        <f>IF(Table1[[#This Row],[rating_count]]&lt;1000,"yes","no")</f>
        <v>no</v>
      </c>
      <c r="Y758" s="7">
        <f>K759*Table1[[#This Row],[rating_count]]</f>
        <v>211725855</v>
      </c>
    </row>
    <row r="759" spans="3:25" x14ac:dyDescent="0.25">
      <c r="C759" t="s">
        <v>5118</v>
      </c>
      <c r="D759" t="s">
        <v>5119</v>
      </c>
      <c r="E759" t="s">
        <v>17</v>
      </c>
      <c r="F759" s="8">
        <v>100</v>
      </c>
      <c r="G759" s="8" t="str">
        <f>IF(Table1[[#This Row],[actual_price]]&lt;200,"#200",IF(H758&lt;=500,"#200-#500","&gt;#500"))</f>
        <v>#200</v>
      </c>
      <c r="H759" s="8">
        <v>100</v>
      </c>
      <c r="I759" s="1">
        <v>0</v>
      </c>
      <c r="J759">
        <v>4.3</v>
      </c>
      <c r="K759" s="3">
        <v>3095</v>
      </c>
      <c r="L759" t="s">
        <v>5121</v>
      </c>
      <c r="M759" t="s">
        <v>5122</v>
      </c>
      <c r="N759" t="s">
        <v>5123</v>
      </c>
      <c r="O759" t="s">
        <v>5124</v>
      </c>
      <c r="P759" t="s">
        <v>5125</v>
      </c>
      <c r="Q759" t="s">
        <v>5126</v>
      </c>
      <c r="R759" t="s">
        <v>5127</v>
      </c>
      <c r="S759" t="s">
        <v>5128</v>
      </c>
      <c r="T759" t="str">
        <f>IF(Table1[[#This Row],[discount_percentage]]&gt;=0.5,"yes","no")</f>
        <v>no</v>
      </c>
      <c r="U759">
        <f>MROUND(Table1[[#This Row],[rating]],0.5)</f>
        <v>4.5</v>
      </c>
      <c r="V759" s="7">
        <f>Table1[[#This Row],[actual_price]]*Table1[[#This Row],[rating_count]]</f>
        <v>309500</v>
      </c>
      <c r="W759" t="str" cm="1">
        <f t="array" ref="W759">IF(Table1[[#This Row],[actual_price]]&lt;200,"#200",if)</f>
        <v>#200</v>
      </c>
      <c r="X759" t="str">
        <f>IF(Table1[[#This Row],[rating_count]]&lt;1000,"yes","no")</f>
        <v>no</v>
      </c>
      <c r="Y759" s="7">
        <f>K760*Table1[[#This Row],[rating_count]]</f>
        <v>2794785</v>
      </c>
    </row>
    <row r="760" spans="3:25" x14ac:dyDescent="0.25">
      <c r="C760" t="s">
        <v>5129</v>
      </c>
      <c r="D760" t="s">
        <v>11800</v>
      </c>
      <c r="E760" t="s">
        <v>17</v>
      </c>
      <c r="F760" s="8">
        <v>299</v>
      </c>
      <c r="G760" s="8" t="str">
        <f>IF(Table1[[#This Row],[actual_price]]&lt;200,"#200",IF(H759&lt;=500,"#200-#500","&gt;#500"))</f>
        <v>#200-#500</v>
      </c>
      <c r="H760" s="8">
        <v>1499</v>
      </c>
      <c r="I760" s="1">
        <v>0.8</v>
      </c>
      <c r="J760">
        <v>4.2</v>
      </c>
      <c r="K760" s="3">
        <v>903</v>
      </c>
      <c r="L760" t="s">
        <v>12499</v>
      </c>
      <c r="M760" t="s">
        <v>5130</v>
      </c>
      <c r="N760" t="s">
        <v>5131</v>
      </c>
      <c r="O760" t="s">
        <v>5132</v>
      </c>
      <c r="P760" t="s">
        <v>5133</v>
      </c>
      <c r="Q760" t="s">
        <v>5134</v>
      </c>
      <c r="R760" t="s">
        <v>5135</v>
      </c>
      <c r="S760" t="s">
        <v>5136</v>
      </c>
      <c r="T760" t="str">
        <f>IF(Table1[[#This Row],[discount_percentage]]&gt;=0.5,"yes","no")</f>
        <v>yes</v>
      </c>
      <c r="U760">
        <f>MROUND(Table1[[#This Row],[rating]],0.5)</f>
        <v>4</v>
      </c>
      <c r="V760" s="7">
        <f>Table1[[#This Row],[actual_price]]*Table1[[#This Row],[rating_count]]</f>
        <v>1353597</v>
      </c>
      <c r="W760" t="e" cm="1">
        <f t="array" ref="W760">IF(Table1[[#This Row],[actual_price]]&lt;200,"#200",if)</f>
        <v>#NAME?</v>
      </c>
      <c r="X760" t="str">
        <f>IF(Table1[[#This Row],[rating_count]]&lt;1000,"yes","no")</f>
        <v>yes</v>
      </c>
      <c r="Y760" s="7">
        <f>K761*Table1[[#This Row],[rating_count]]</f>
        <v>23271213</v>
      </c>
    </row>
    <row r="761" spans="3:25" x14ac:dyDescent="0.25">
      <c r="C761" t="s">
        <v>5137</v>
      </c>
      <c r="D761" t="s">
        <v>11801</v>
      </c>
      <c r="E761" t="s">
        <v>17</v>
      </c>
      <c r="F761" s="8">
        <v>1295</v>
      </c>
      <c r="G761" s="8" t="str">
        <f>IF(Table1[[#This Row],[actual_price]]&lt;200,"#200",IF(H760&lt;=500,"#200-#500","&gt;#500"))</f>
        <v>&gt;#500</v>
      </c>
      <c r="H761" s="8">
        <v>1795</v>
      </c>
      <c r="I761" s="1">
        <v>0.28000000000000003</v>
      </c>
      <c r="J761">
        <v>4.0999999999999996</v>
      </c>
      <c r="K761" s="3">
        <v>25771</v>
      </c>
      <c r="L761" t="s">
        <v>12500</v>
      </c>
      <c r="M761" t="s">
        <v>5138</v>
      </c>
      <c r="N761" t="s">
        <v>5139</v>
      </c>
      <c r="O761" t="s">
        <v>5140</v>
      </c>
      <c r="P761" t="s">
        <v>5141</v>
      </c>
      <c r="Q761" t="s">
        <v>5142</v>
      </c>
      <c r="R761" t="s">
        <v>5143</v>
      </c>
      <c r="S761" t="s">
        <v>5144</v>
      </c>
      <c r="T761" t="str">
        <f>IF(Table1[[#This Row],[discount_percentage]]&gt;=0.5,"yes","no")</f>
        <v>no</v>
      </c>
      <c r="U761">
        <f>MROUND(Table1[[#This Row],[rating]],0.5)</f>
        <v>4</v>
      </c>
      <c r="V761" s="7">
        <f>Table1[[#This Row],[actual_price]]*Table1[[#This Row],[rating_count]]</f>
        <v>46258945</v>
      </c>
      <c r="W761" t="e" cm="1">
        <f t="array" ref="W761">IF(Table1[[#This Row],[actual_price]]&lt;200,"#200",if)</f>
        <v>#NAME?</v>
      </c>
      <c r="X761" t="str">
        <f>IF(Table1[[#This Row],[rating_count]]&lt;1000,"yes","no")</f>
        <v>no</v>
      </c>
      <c r="Y761" s="7">
        <f>K762*Table1[[#This Row],[rating_count]]</f>
        <v>7040353719</v>
      </c>
    </row>
    <row r="762" spans="3:25" x14ac:dyDescent="0.25">
      <c r="C762" t="s">
        <v>5145</v>
      </c>
      <c r="D762" t="s">
        <v>11802</v>
      </c>
      <c r="E762" t="s">
        <v>17</v>
      </c>
      <c r="F762" s="8">
        <v>699</v>
      </c>
      <c r="G762" s="8" t="str">
        <f>IF(Table1[[#This Row],[actual_price]]&lt;200,"#200",IF(H761&lt;=500,"#200-#500","&gt;#500"))</f>
        <v>&gt;#500</v>
      </c>
      <c r="H762" s="8">
        <v>999</v>
      </c>
      <c r="I762" s="1">
        <v>0.3</v>
      </c>
      <c r="J762">
        <v>4.0999999999999996</v>
      </c>
      <c r="K762" s="3">
        <v>273189</v>
      </c>
      <c r="L762" t="s">
        <v>12501</v>
      </c>
      <c r="M762" t="s">
        <v>5146</v>
      </c>
      <c r="N762" t="s">
        <v>5147</v>
      </c>
      <c r="O762" t="s">
        <v>5148</v>
      </c>
      <c r="P762" t="s">
        <v>5149</v>
      </c>
      <c r="Q762" t="s">
        <v>5150</v>
      </c>
      <c r="R762" t="s">
        <v>5151</v>
      </c>
      <c r="S762" t="s">
        <v>5152</v>
      </c>
      <c r="T762" t="str">
        <f>IF(Table1[[#This Row],[discount_percentage]]&gt;=0.5,"yes","no")</f>
        <v>no</v>
      </c>
      <c r="U762">
        <f>MROUND(Table1[[#This Row],[rating]],0.5)</f>
        <v>4</v>
      </c>
      <c r="V762" s="7">
        <f>Table1[[#This Row],[actual_price]]*Table1[[#This Row],[rating_count]]</f>
        <v>272915811</v>
      </c>
      <c r="W762" t="e" cm="1">
        <f t="array" ref="W762">IF(Table1[[#This Row],[actual_price]]&lt;200,"#200",if)</f>
        <v>#NAME?</v>
      </c>
      <c r="X762" t="str">
        <f>IF(Table1[[#This Row],[rating_count]]&lt;1000,"yes","no")</f>
        <v>no</v>
      </c>
      <c r="Y762" s="7">
        <f>K763*Table1[[#This Row],[rating_count]]</f>
        <v>1034020365</v>
      </c>
    </row>
    <row r="763" spans="3:25" x14ac:dyDescent="0.25">
      <c r="C763" t="s">
        <v>5153</v>
      </c>
      <c r="D763" t="s">
        <v>5154</v>
      </c>
      <c r="E763" t="s">
        <v>17</v>
      </c>
      <c r="F763" s="8">
        <v>252</v>
      </c>
      <c r="G763" s="8" t="str">
        <f>IF(Table1[[#This Row],[actual_price]]&lt;200,"#200",IF(H762&lt;=500,"#200-#500","&gt;#500"))</f>
        <v>&gt;#500</v>
      </c>
      <c r="H763" s="8">
        <v>315</v>
      </c>
      <c r="I763" s="1">
        <v>0.2</v>
      </c>
      <c r="J763">
        <v>4.5</v>
      </c>
      <c r="K763" s="3">
        <v>3785</v>
      </c>
      <c r="L763" t="s">
        <v>5156</v>
      </c>
      <c r="M763" t="s">
        <v>5157</v>
      </c>
      <c r="N763" t="s">
        <v>5158</v>
      </c>
      <c r="O763" t="s">
        <v>5159</v>
      </c>
      <c r="P763" t="s">
        <v>5160</v>
      </c>
      <c r="Q763" t="s">
        <v>5161</v>
      </c>
      <c r="R763" t="s">
        <v>5162</v>
      </c>
      <c r="S763" t="s">
        <v>5163</v>
      </c>
      <c r="T763" t="str">
        <f>IF(Table1[[#This Row],[discount_percentage]]&gt;=0.5,"yes","no")</f>
        <v>no</v>
      </c>
      <c r="U763">
        <f>MROUND(Table1[[#This Row],[rating]],0.5)</f>
        <v>4.5</v>
      </c>
      <c r="V763" s="7">
        <f>Table1[[#This Row],[actual_price]]*Table1[[#This Row],[rating_count]]</f>
        <v>1192275</v>
      </c>
      <c r="W763" t="e" cm="1">
        <f t="array" ref="W763">IF(Table1[[#This Row],[actual_price]]&lt;200,"#200",if)</f>
        <v>#NAME?</v>
      </c>
      <c r="X763" t="str">
        <f>IF(Table1[[#This Row],[rating_count]]&lt;1000,"yes","no")</f>
        <v>no</v>
      </c>
      <c r="Y763" s="7">
        <f>K764*Table1[[#This Row],[rating_count]]</f>
        <v>10847810</v>
      </c>
    </row>
    <row r="764" spans="3:25" x14ac:dyDescent="0.25">
      <c r="C764" t="s">
        <v>5164</v>
      </c>
      <c r="D764" t="s">
        <v>5165</v>
      </c>
      <c r="E764" t="s">
        <v>17</v>
      </c>
      <c r="F764" s="8">
        <v>190</v>
      </c>
      <c r="G764" s="8" t="str">
        <f>IF(Table1[[#This Row],[actual_price]]&lt;200,"#200",IF(H763&lt;=500,"#200-#500","&gt;#500"))</f>
        <v>#200-#500</v>
      </c>
      <c r="H764" s="8">
        <v>220</v>
      </c>
      <c r="I764" s="1">
        <v>0.14000000000000001</v>
      </c>
      <c r="J764">
        <v>4.4000000000000004</v>
      </c>
      <c r="K764" s="3">
        <v>2866</v>
      </c>
      <c r="L764" t="s">
        <v>5166</v>
      </c>
      <c r="M764" t="s">
        <v>5167</v>
      </c>
      <c r="N764" t="s">
        <v>5168</v>
      </c>
      <c r="O764" t="s">
        <v>5169</v>
      </c>
      <c r="P764" t="s">
        <v>5170</v>
      </c>
      <c r="Q764" t="s">
        <v>5171</v>
      </c>
      <c r="R764" t="s">
        <v>5172</v>
      </c>
      <c r="S764" t="s">
        <v>5173</v>
      </c>
      <c r="T764" t="str">
        <f>IF(Table1[[#This Row],[discount_percentage]]&gt;=0.5,"yes","no")</f>
        <v>no</v>
      </c>
      <c r="U764">
        <f>MROUND(Table1[[#This Row],[rating]],0.5)</f>
        <v>4.5</v>
      </c>
      <c r="V764" s="7">
        <f>Table1[[#This Row],[actual_price]]*Table1[[#This Row],[rating_count]]</f>
        <v>630520</v>
      </c>
      <c r="W764" t="e" cm="1">
        <f t="array" ref="W764">IF(Table1[[#This Row],[actual_price]]&lt;200,"#200",if)</f>
        <v>#NAME?</v>
      </c>
      <c r="X764" t="str">
        <f>IF(Table1[[#This Row],[rating_count]]&lt;1000,"yes","no")</f>
        <v>no</v>
      </c>
      <c r="Y764" s="7">
        <f>K765*Table1[[#This Row],[rating_count]]</f>
        <v>78021118</v>
      </c>
    </row>
    <row r="765" spans="3:25" x14ac:dyDescent="0.25">
      <c r="C765" t="s">
        <v>5174</v>
      </c>
      <c r="D765" t="s">
        <v>11803</v>
      </c>
      <c r="E765" t="s">
        <v>17</v>
      </c>
      <c r="F765" s="8">
        <v>1299</v>
      </c>
      <c r="G765" s="8" t="str">
        <f>IF(Table1[[#This Row],[actual_price]]&lt;200,"#200",IF(H764&lt;=500,"#200-#500","&gt;#500"))</f>
        <v>#200-#500</v>
      </c>
      <c r="H765" s="8">
        <v>1599</v>
      </c>
      <c r="I765" s="1">
        <v>0.19</v>
      </c>
      <c r="J765">
        <v>4.3</v>
      </c>
      <c r="K765" s="3">
        <v>27223</v>
      </c>
      <c r="L765" t="s">
        <v>12502</v>
      </c>
      <c r="M765" t="s">
        <v>5175</v>
      </c>
      <c r="N765" t="s">
        <v>5176</v>
      </c>
      <c r="O765" t="s">
        <v>5177</v>
      </c>
      <c r="P765" t="s">
        <v>5178</v>
      </c>
      <c r="Q765" t="s">
        <v>5179</v>
      </c>
      <c r="R765" t="s">
        <v>5180</v>
      </c>
      <c r="S765" t="s">
        <v>5181</v>
      </c>
      <c r="T765" t="str">
        <f>IF(Table1[[#This Row],[discount_percentage]]&gt;=0.5,"yes","no")</f>
        <v>no</v>
      </c>
      <c r="U765">
        <f>MROUND(Table1[[#This Row],[rating]],0.5)</f>
        <v>4.5</v>
      </c>
      <c r="V765" s="7">
        <f>Table1[[#This Row],[actual_price]]*Table1[[#This Row],[rating_count]]</f>
        <v>43529577</v>
      </c>
      <c r="W765" t="e" cm="1">
        <f t="array" ref="W765">IF(Table1[[#This Row],[actual_price]]&lt;200,"#200",if)</f>
        <v>#NAME?</v>
      </c>
      <c r="X765" t="str">
        <f>IF(Table1[[#This Row],[rating_count]]&lt;1000,"yes","no")</f>
        <v>no</v>
      </c>
      <c r="Y765" s="7">
        <f>K766*Table1[[#This Row],[rating_count]]</f>
        <v>2241977388</v>
      </c>
    </row>
    <row r="766" spans="3:25" x14ac:dyDescent="0.25">
      <c r="C766" t="s">
        <v>5182</v>
      </c>
      <c r="D766" t="s">
        <v>11804</v>
      </c>
      <c r="E766" t="s">
        <v>17</v>
      </c>
      <c r="F766" s="8">
        <v>729</v>
      </c>
      <c r="G766" s="8" t="str">
        <f>IF(Table1[[#This Row],[actual_price]]&lt;200,"#200",IF(H765&lt;=500,"#200-#500","&gt;#500"))</f>
        <v>&gt;#500</v>
      </c>
      <c r="H766" s="8">
        <v>1650</v>
      </c>
      <c r="I766" s="1">
        <v>0.56000000000000005</v>
      </c>
      <c r="J766">
        <v>4.3</v>
      </c>
      <c r="K766" s="3">
        <v>82356</v>
      </c>
      <c r="L766" t="s">
        <v>5183</v>
      </c>
      <c r="M766" t="s">
        <v>5184</v>
      </c>
      <c r="N766" t="s">
        <v>5185</v>
      </c>
      <c r="O766" t="s">
        <v>5186</v>
      </c>
      <c r="P766" t="s">
        <v>5187</v>
      </c>
      <c r="Q766" t="s">
        <v>5188</v>
      </c>
      <c r="R766" t="s">
        <v>5189</v>
      </c>
      <c r="S766" t="s">
        <v>5190</v>
      </c>
      <c r="T766" t="str">
        <f>IF(Table1[[#This Row],[discount_percentage]]&gt;=0.5,"yes","no")</f>
        <v>yes</v>
      </c>
      <c r="U766">
        <f>MROUND(Table1[[#This Row],[rating]],0.5)</f>
        <v>4.5</v>
      </c>
      <c r="V766" s="7">
        <f>Table1[[#This Row],[actual_price]]*Table1[[#This Row],[rating_count]]</f>
        <v>135887400</v>
      </c>
      <c r="W766" t="e" cm="1">
        <f t="array" ref="W766">IF(Table1[[#This Row],[actual_price]]&lt;200,"#200",if)</f>
        <v>#NAME?</v>
      </c>
      <c r="X766" t="str">
        <f>IF(Table1[[#This Row],[rating_count]]&lt;1000,"yes","no")</f>
        <v>no</v>
      </c>
      <c r="Y766" s="7">
        <f>K767*Table1[[#This Row],[rating_count]]</f>
        <v>470993964</v>
      </c>
    </row>
    <row r="767" spans="3:25" x14ac:dyDescent="0.25">
      <c r="C767" t="s">
        <v>5191</v>
      </c>
      <c r="D767" t="s">
        <v>5192</v>
      </c>
      <c r="E767" t="s">
        <v>17</v>
      </c>
      <c r="F767" s="8">
        <v>480</v>
      </c>
      <c r="G767" s="8" t="str">
        <f>IF(Table1[[#This Row],[actual_price]]&lt;200,"#200",IF(H766&lt;=500,"#200-#500","&gt;#500"))</f>
        <v>&gt;#500</v>
      </c>
      <c r="H767" s="8">
        <v>600</v>
      </c>
      <c r="I767" s="1">
        <v>0.2</v>
      </c>
      <c r="J767">
        <v>4.3</v>
      </c>
      <c r="K767" s="3">
        <v>5719</v>
      </c>
      <c r="L767" t="s">
        <v>5194</v>
      </c>
      <c r="M767" t="s">
        <v>5195</v>
      </c>
      <c r="N767" t="s">
        <v>5196</v>
      </c>
      <c r="O767" t="s">
        <v>5197</v>
      </c>
      <c r="P767" t="s">
        <v>5198</v>
      </c>
      <c r="Q767" t="s">
        <v>5199</v>
      </c>
      <c r="R767" t="s">
        <v>5200</v>
      </c>
      <c r="S767" t="s">
        <v>5201</v>
      </c>
      <c r="T767" t="str">
        <f>IF(Table1[[#This Row],[discount_percentage]]&gt;=0.5,"yes","no")</f>
        <v>no</v>
      </c>
      <c r="U767">
        <f>MROUND(Table1[[#This Row],[rating]],0.5)</f>
        <v>4.5</v>
      </c>
      <c r="V767" s="7">
        <f>Table1[[#This Row],[actual_price]]*Table1[[#This Row],[rating_count]]</f>
        <v>3431400</v>
      </c>
      <c r="W767" t="e" cm="1">
        <f t="array" ref="W767">IF(Table1[[#This Row],[actual_price]]&lt;200,"#200",if)</f>
        <v>#NAME?</v>
      </c>
      <c r="X767" t="str">
        <f>IF(Table1[[#This Row],[rating_count]]&lt;1000,"yes","no")</f>
        <v>no</v>
      </c>
      <c r="Y767" s="7">
        <f>K768*Table1[[#This Row],[rating_count]]</f>
        <v>153726720</v>
      </c>
    </row>
    <row r="768" spans="3:25" x14ac:dyDescent="0.25">
      <c r="C768" t="s">
        <v>3217</v>
      </c>
      <c r="D768" t="s">
        <v>11681</v>
      </c>
      <c r="E768" t="s">
        <v>17</v>
      </c>
      <c r="F768" s="8">
        <v>1799</v>
      </c>
      <c r="G768" s="8" t="str">
        <f>IF(Table1[[#This Row],[actual_price]]&lt;200,"#200",IF(H767&lt;=500,"#200-#500","&gt;#500"))</f>
        <v>&gt;#500</v>
      </c>
      <c r="H768" s="8">
        <v>6990</v>
      </c>
      <c r="I768" s="1">
        <v>0.74</v>
      </c>
      <c r="J768">
        <v>4</v>
      </c>
      <c r="K768" s="3">
        <v>26880</v>
      </c>
      <c r="L768" t="s">
        <v>12424</v>
      </c>
      <c r="M768" t="s">
        <v>3218</v>
      </c>
      <c r="N768" t="s">
        <v>3219</v>
      </c>
      <c r="O768" t="s">
        <v>3220</v>
      </c>
      <c r="P768" t="s">
        <v>3221</v>
      </c>
      <c r="Q768" t="s">
        <v>5202</v>
      </c>
      <c r="R768" t="s">
        <v>5203</v>
      </c>
      <c r="S768" t="s">
        <v>5204</v>
      </c>
      <c r="T768" t="str">
        <f>IF(Table1[[#This Row],[discount_percentage]]&gt;=0.5,"yes","no")</f>
        <v>yes</v>
      </c>
      <c r="U768">
        <f>MROUND(Table1[[#This Row],[rating]],0.5)</f>
        <v>4</v>
      </c>
      <c r="V768" s="7">
        <f>Table1[[#This Row],[actual_price]]*Table1[[#This Row],[rating_count]]</f>
        <v>187891200</v>
      </c>
      <c r="W768" t="e" cm="1">
        <f t="array" ref="W768">IF(Table1[[#This Row],[actual_price]]&lt;200,"#200",if)</f>
        <v>#NAME?</v>
      </c>
      <c r="X768" t="str">
        <f>IF(Table1[[#This Row],[rating_count]]&lt;1000,"yes","no")</f>
        <v>no</v>
      </c>
      <c r="Y768" s="7">
        <f>K769*Table1[[#This Row],[rating_count]]</f>
        <v>45427200</v>
      </c>
    </row>
    <row r="769" spans="3:25" x14ac:dyDescent="0.25">
      <c r="C769" t="s">
        <v>5205</v>
      </c>
      <c r="D769" t="s">
        <v>11805</v>
      </c>
      <c r="E769" t="s">
        <v>17</v>
      </c>
      <c r="F769" s="8">
        <v>999</v>
      </c>
      <c r="G769" s="8" t="str">
        <f>IF(Table1[[#This Row],[actual_price]]&lt;200,"#200",IF(H768&lt;=500,"#200-#500","&gt;#500"))</f>
        <v>&gt;#500</v>
      </c>
      <c r="H769" s="8">
        <v>2499</v>
      </c>
      <c r="I769" s="1">
        <v>0.6</v>
      </c>
      <c r="J769">
        <v>4.3</v>
      </c>
      <c r="K769" s="3">
        <v>1690</v>
      </c>
      <c r="L769" t="s">
        <v>12503</v>
      </c>
      <c r="M769" t="s">
        <v>5206</v>
      </c>
      <c r="N769" t="s">
        <v>5207</v>
      </c>
      <c r="O769" t="s">
        <v>5208</v>
      </c>
      <c r="P769" t="s">
        <v>5209</v>
      </c>
      <c r="Q769" t="s">
        <v>5210</v>
      </c>
      <c r="R769" t="s">
        <v>5211</v>
      </c>
      <c r="S769" t="s">
        <v>5212</v>
      </c>
      <c r="T769" t="str">
        <f>IF(Table1[[#This Row],[discount_percentage]]&gt;=0.5,"yes","no")</f>
        <v>yes</v>
      </c>
      <c r="U769">
        <f>MROUND(Table1[[#This Row],[rating]],0.5)</f>
        <v>4.5</v>
      </c>
      <c r="V769" s="7">
        <f>Table1[[#This Row],[actual_price]]*Table1[[#This Row],[rating_count]]</f>
        <v>4223310</v>
      </c>
      <c r="W769" t="e" cm="1">
        <f t="array" ref="W769">IF(Table1[[#This Row],[actual_price]]&lt;200,"#200",if)</f>
        <v>#NAME?</v>
      </c>
      <c r="X769" t="str">
        <f>IF(Table1[[#This Row],[rating_count]]&lt;1000,"yes","no")</f>
        <v>no</v>
      </c>
      <c r="Y769" s="7">
        <f>K770*Table1[[#This Row],[rating_count]]</f>
        <v>4674540</v>
      </c>
    </row>
    <row r="770" spans="3:25" x14ac:dyDescent="0.25">
      <c r="C770" t="s">
        <v>222</v>
      </c>
      <c r="D770" t="s">
        <v>223</v>
      </c>
      <c r="E770" t="s">
        <v>17</v>
      </c>
      <c r="F770" s="8">
        <v>299</v>
      </c>
      <c r="G770" s="8" t="str">
        <f>IF(Table1[[#This Row],[actual_price]]&lt;200,"#200",IF(H769&lt;=500,"#200-#500","&gt;#500"))</f>
        <v>&gt;#500</v>
      </c>
      <c r="H770" s="8">
        <v>399</v>
      </c>
      <c r="I770" s="1">
        <v>0.25</v>
      </c>
      <c r="J770">
        <v>4</v>
      </c>
      <c r="K770" s="3">
        <v>2766</v>
      </c>
      <c r="L770" t="s">
        <v>224</v>
      </c>
      <c r="M770" t="s">
        <v>225</v>
      </c>
      <c r="N770" t="s">
        <v>226</v>
      </c>
      <c r="O770" t="s">
        <v>227</v>
      </c>
      <c r="P770" t="s">
        <v>228</v>
      </c>
      <c r="Q770" t="s">
        <v>229</v>
      </c>
      <c r="R770" t="s">
        <v>5213</v>
      </c>
      <c r="S770" t="s">
        <v>5214</v>
      </c>
      <c r="T770" t="str">
        <f>IF(Table1[[#This Row],[discount_percentage]]&gt;=0.5,"yes","no")</f>
        <v>no</v>
      </c>
      <c r="U770">
        <f>MROUND(Table1[[#This Row],[rating]],0.5)</f>
        <v>4</v>
      </c>
      <c r="V770" s="7">
        <f>Table1[[#This Row],[actual_price]]*Table1[[#This Row],[rating_count]]</f>
        <v>1103634</v>
      </c>
      <c r="W770" t="e" cm="1">
        <f t="array" ref="W770">IF(Table1[[#This Row],[actual_price]]&lt;200,"#200",if)</f>
        <v>#NAME?</v>
      </c>
      <c r="X770" t="str">
        <f>IF(Table1[[#This Row],[rating_count]]&lt;1000,"yes","no")</f>
        <v>no</v>
      </c>
      <c r="Y770" s="7">
        <f>K771*Table1[[#This Row],[rating_count]]</f>
        <v>23156952</v>
      </c>
    </row>
    <row r="771" spans="3:25" x14ac:dyDescent="0.25">
      <c r="C771" t="s">
        <v>5215</v>
      </c>
      <c r="D771" t="s">
        <v>11806</v>
      </c>
      <c r="E771" t="s">
        <v>17</v>
      </c>
      <c r="F771" s="8">
        <v>238</v>
      </c>
      <c r="G771" s="8" t="str">
        <f>IF(Table1[[#This Row],[actual_price]]&lt;200,"#200",IF(H770&lt;=500,"#200-#500","&gt;#500"))</f>
        <v>#200-#500</v>
      </c>
      <c r="H771" s="8">
        <v>699</v>
      </c>
      <c r="I771" s="1">
        <v>0.66</v>
      </c>
      <c r="J771">
        <v>4.4000000000000004</v>
      </c>
      <c r="K771" s="3">
        <v>8372</v>
      </c>
      <c r="L771" t="s">
        <v>12504</v>
      </c>
      <c r="M771" t="s">
        <v>5217</v>
      </c>
      <c r="N771" t="s">
        <v>5218</v>
      </c>
      <c r="O771" t="s">
        <v>5219</v>
      </c>
      <c r="P771" t="s">
        <v>5220</v>
      </c>
      <c r="Q771" t="s">
        <v>5221</v>
      </c>
      <c r="R771" t="s">
        <v>5222</v>
      </c>
      <c r="S771" t="s">
        <v>5223</v>
      </c>
      <c r="T771" t="str">
        <f>IF(Table1[[#This Row],[discount_percentage]]&gt;=0.5,"yes","no")</f>
        <v>yes</v>
      </c>
      <c r="U771">
        <f>MROUND(Table1[[#This Row],[rating]],0.5)</f>
        <v>4.5</v>
      </c>
      <c r="V771" s="7">
        <f>Table1[[#This Row],[actual_price]]*Table1[[#This Row],[rating_count]]</f>
        <v>5852028</v>
      </c>
      <c r="W771" t="e" cm="1">
        <f t="array" ref="W771">IF(Table1[[#This Row],[actual_price]]&lt;200,"#200",if)</f>
        <v>#NAME?</v>
      </c>
      <c r="X771" t="str">
        <f>IF(Table1[[#This Row],[rating_count]]&lt;1000,"yes","no")</f>
        <v>no</v>
      </c>
      <c r="Y771" s="7">
        <f>K772*Table1[[#This Row],[rating_count]]</f>
        <v>59550036</v>
      </c>
    </row>
    <row r="772" spans="3:25" x14ac:dyDescent="0.25">
      <c r="C772" t="s">
        <v>5224</v>
      </c>
      <c r="D772" t="s">
        <v>11807</v>
      </c>
      <c r="E772" t="s">
        <v>17</v>
      </c>
      <c r="F772" s="8">
        <v>1349</v>
      </c>
      <c r="G772" s="8" t="str">
        <f>IF(Table1[[#This Row],[actual_price]]&lt;200,"#200",IF(H771&lt;=500,"#200-#500","&gt;#500"))</f>
        <v>&gt;#500</v>
      </c>
      <c r="H772" s="8">
        <v>2198</v>
      </c>
      <c r="I772" s="1">
        <v>0.39</v>
      </c>
      <c r="J772">
        <v>4</v>
      </c>
      <c r="K772" s="3">
        <v>7113</v>
      </c>
      <c r="L772" t="s">
        <v>5225</v>
      </c>
      <c r="M772" t="s">
        <v>5226</v>
      </c>
      <c r="N772" t="s">
        <v>5227</v>
      </c>
      <c r="O772" t="s">
        <v>5228</v>
      </c>
      <c r="P772" t="s">
        <v>5229</v>
      </c>
      <c r="Q772" t="s">
        <v>5230</v>
      </c>
      <c r="R772" t="s">
        <v>5231</v>
      </c>
      <c r="S772" t="s">
        <v>5232</v>
      </c>
      <c r="T772" t="str">
        <f>IF(Table1[[#This Row],[discount_percentage]]&gt;=0.5,"yes","no")</f>
        <v>no</v>
      </c>
      <c r="U772">
        <f>MROUND(Table1[[#This Row],[rating]],0.5)</f>
        <v>4</v>
      </c>
      <c r="V772" s="7">
        <f>Table1[[#This Row],[actual_price]]*Table1[[#This Row],[rating_count]]</f>
        <v>15634374</v>
      </c>
      <c r="W772" t="e" cm="1">
        <f t="array" ref="W772">IF(Table1[[#This Row],[actual_price]]&lt;200,"#200",if)</f>
        <v>#NAME?</v>
      </c>
      <c r="X772" t="str">
        <f>IF(Table1[[#This Row],[rating_count]]&lt;1000,"yes","no")</f>
        <v>no</v>
      </c>
      <c r="Y772" s="7">
        <f>K773*Table1[[#This Row],[rating_count]]</f>
        <v>148306050</v>
      </c>
    </row>
    <row r="773" spans="3:25" x14ac:dyDescent="0.25">
      <c r="C773" t="s">
        <v>239</v>
      </c>
      <c r="D773" t="s">
        <v>11374</v>
      </c>
      <c r="E773" t="s">
        <v>17</v>
      </c>
      <c r="F773" s="8">
        <v>299</v>
      </c>
      <c r="G773" s="8" t="str">
        <f>IF(Table1[[#This Row],[actual_price]]&lt;200,"#200",IF(H772&lt;=500,"#200-#500","&gt;#500"))</f>
        <v>&gt;#500</v>
      </c>
      <c r="H773" s="8">
        <v>999</v>
      </c>
      <c r="I773" s="1">
        <v>0.7</v>
      </c>
      <c r="J773">
        <v>4.3</v>
      </c>
      <c r="K773" s="3">
        <v>20850</v>
      </c>
      <c r="L773" t="s">
        <v>240</v>
      </c>
      <c r="M773" t="s">
        <v>241</v>
      </c>
      <c r="N773" t="s">
        <v>242</v>
      </c>
      <c r="O773" t="s">
        <v>243</v>
      </c>
      <c r="P773" t="s">
        <v>244</v>
      </c>
      <c r="Q773" t="s">
        <v>245</v>
      </c>
      <c r="R773" t="s">
        <v>246</v>
      </c>
      <c r="S773" t="s">
        <v>5233</v>
      </c>
      <c r="T773" t="str">
        <f>IF(Table1[[#This Row],[discount_percentage]]&gt;=0.5,"yes","no")</f>
        <v>yes</v>
      </c>
      <c r="U773">
        <f>MROUND(Table1[[#This Row],[rating]],0.5)</f>
        <v>4.5</v>
      </c>
      <c r="V773" s="7">
        <f>Table1[[#This Row],[actual_price]]*Table1[[#This Row],[rating_count]]</f>
        <v>20829150</v>
      </c>
      <c r="W773" t="e" cm="1">
        <f t="array" ref="W773">IF(Table1[[#This Row],[actual_price]]&lt;200,"#200",if)</f>
        <v>#NAME?</v>
      </c>
      <c r="X773" t="str">
        <f>IF(Table1[[#This Row],[rating_count]]&lt;1000,"yes","no")</f>
        <v>no</v>
      </c>
      <c r="Y773" s="7">
        <f>K774*Table1[[#This Row],[rating_count]]</f>
        <v>58463400</v>
      </c>
    </row>
    <row r="774" spans="3:25" x14ac:dyDescent="0.25">
      <c r="C774" t="s">
        <v>5234</v>
      </c>
      <c r="D774" t="s">
        <v>5235</v>
      </c>
      <c r="E774" t="s">
        <v>17</v>
      </c>
      <c r="F774" s="8">
        <v>199</v>
      </c>
      <c r="G774" s="8" t="str">
        <f>IF(Table1[[#This Row],[actual_price]]&lt;200,"#200",IF(H773&lt;=500,"#200-#500","&gt;#500"))</f>
        <v>&gt;#500</v>
      </c>
      <c r="H774" s="8">
        <v>499</v>
      </c>
      <c r="I774" s="1">
        <v>0.6</v>
      </c>
      <c r="J774">
        <v>3.3</v>
      </c>
      <c r="K774" s="3">
        <v>2804</v>
      </c>
      <c r="L774" t="s">
        <v>5236</v>
      </c>
      <c r="M774" t="s">
        <v>5237</v>
      </c>
      <c r="N774" t="s">
        <v>5238</v>
      </c>
      <c r="O774" t="s">
        <v>5239</v>
      </c>
      <c r="P774" t="s">
        <v>5240</v>
      </c>
      <c r="Q774" t="s">
        <v>5241</v>
      </c>
      <c r="R774" t="s">
        <v>5242</v>
      </c>
      <c r="S774" t="s">
        <v>5243</v>
      </c>
      <c r="T774" t="str">
        <f>IF(Table1[[#This Row],[discount_percentage]]&gt;=0.5,"yes","no")</f>
        <v>yes</v>
      </c>
      <c r="U774">
        <f>MROUND(Table1[[#This Row],[rating]],0.5)</f>
        <v>3.5</v>
      </c>
      <c r="V774" s="7">
        <f>Table1[[#This Row],[actual_price]]*Table1[[#This Row],[rating_count]]</f>
        <v>1399196</v>
      </c>
      <c r="W774" t="e" cm="1">
        <f t="array" ref="W774">IF(Table1[[#This Row],[actual_price]]&lt;200,"#200",if)</f>
        <v>#NAME?</v>
      </c>
      <c r="X774" t="str">
        <f>IF(Table1[[#This Row],[rating_count]]&lt;1000,"yes","no")</f>
        <v>no</v>
      </c>
      <c r="Y774" s="7">
        <f>K775*Table1[[#This Row],[rating_count]]</f>
        <v>5568744</v>
      </c>
    </row>
    <row r="775" spans="3:25" x14ac:dyDescent="0.25">
      <c r="C775" t="s">
        <v>5244</v>
      </c>
      <c r="D775" t="s">
        <v>11808</v>
      </c>
      <c r="E775" t="s">
        <v>17</v>
      </c>
      <c r="F775" s="8">
        <v>1999</v>
      </c>
      <c r="G775" s="8" t="str">
        <f>IF(Table1[[#This Row],[actual_price]]&lt;200,"#200",IF(H774&lt;=500,"#200-#500","&gt;#500"))</f>
        <v>#200-#500</v>
      </c>
      <c r="H775" s="8">
        <v>9999</v>
      </c>
      <c r="I775" s="1">
        <v>0.8</v>
      </c>
      <c r="J775">
        <v>3.7</v>
      </c>
      <c r="K775" s="3">
        <v>1986</v>
      </c>
      <c r="L775" t="s">
        <v>4260</v>
      </c>
      <c r="M775" t="s">
        <v>5245</v>
      </c>
      <c r="N775" t="s">
        <v>5246</v>
      </c>
      <c r="O775" t="s">
        <v>5247</v>
      </c>
      <c r="P775" t="s">
        <v>5248</v>
      </c>
      <c r="Q775" t="s">
        <v>5249</v>
      </c>
      <c r="R775" t="s">
        <v>5250</v>
      </c>
      <c r="S775" t="s">
        <v>5251</v>
      </c>
      <c r="T775" t="str">
        <f>IF(Table1[[#This Row],[discount_percentage]]&gt;=0.5,"yes","no")</f>
        <v>yes</v>
      </c>
      <c r="U775">
        <f>MROUND(Table1[[#This Row],[rating]],0.5)</f>
        <v>3.5</v>
      </c>
      <c r="V775" s="7">
        <f>Table1[[#This Row],[actual_price]]*Table1[[#This Row],[rating_count]]</f>
        <v>19858014</v>
      </c>
      <c r="W775" t="e" cm="1">
        <f t="array" ref="W775">IF(Table1[[#This Row],[actual_price]]&lt;200,"#200",if)</f>
        <v>#NAME?</v>
      </c>
      <c r="X775" t="str">
        <f>IF(Table1[[#This Row],[rating_count]]&lt;1000,"yes","no")</f>
        <v>no</v>
      </c>
      <c r="Y775" s="7">
        <f>K776*Table1[[#This Row],[rating_count]]</f>
        <v>4867686</v>
      </c>
    </row>
    <row r="776" spans="3:25" x14ac:dyDescent="0.25">
      <c r="C776" t="s">
        <v>5252</v>
      </c>
      <c r="D776" t="s">
        <v>11809</v>
      </c>
      <c r="E776" t="s">
        <v>17</v>
      </c>
      <c r="F776" s="8">
        <v>99</v>
      </c>
      <c r="G776" s="8" t="str">
        <f>IF(Table1[[#This Row],[actual_price]]&lt;200,"#200",IF(H775&lt;=500,"#200-#500","&gt;#500"))</f>
        <v>&gt;#500</v>
      </c>
      <c r="H776" s="8">
        <v>499</v>
      </c>
      <c r="I776" s="1">
        <v>0.8</v>
      </c>
      <c r="J776">
        <v>4.0999999999999996</v>
      </c>
      <c r="K776" s="3">
        <v>2451</v>
      </c>
      <c r="L776" t="s">
        <v>2670</v>
      </c>
      <c r="M776" t="s">
        <v>5253</v>
      </c>
      <c r="N776" t="s">
        <v>5254</v>
      </c>
      <c r="O776" t="s">
        <v>5255</v>
      </c>
      <c r="P776" t="s">
        <v>5256</v>
      </c>
      <c r="Q776" t="s">
        <v>5257</v>
      </c>
      <c r="R776" t="s">
        <v>5258</v>
      </c>
      <c r="S776" t="s">
        <v>5259</v>
      </c>
      <c r="T776" t="str">
        <f>IF(Table1[[#This Row],[discount_percentage]]&gt;=0.5,"yes","no")</f>
        <v>yes</v>
      </c>
      <c r="U776">
        <f>MROUND(Table1[[#This Row],[rating]],0.5)</f>
        <v>4</v>
      </c>
      <c r="V776" s="7">
        <f>Table1[[#This Row],[actual_price]]*Table1[[#This Row],[rating_count]]</f>
        <v>1223049</v>
      </c>
      <c r="W776" t="e" cm="1">
        <f t="array" ref="W776">IF(Table1[[#This Row],[actual_price]]&lt;200,"#200",if)</f>
        <v>#NAME?</v>
      </c>
      <c r="X776" t="str">
        <f>IF(Table1[[#This Row],[rating_count]]&lt;1000,"yes","no")</f>
        <v>no</v>
      </c>
      <c r="Y776" s="7">
        <f>K777*Table1[[#This Row],[rating_count]]</f>
        <v>56373</v>
      </c>
    </row>
    <row r="777" spans="3:25" x14ac:dyDescent="0.25">
      <c r="C777" t="s">
        <v>5260</v>
      </c>
      <c r="D777" t="s">
        <v>5261</v>
      </c>
      <c r="E777" t="s">
        <v>17</v>
      </c>
      <c r="F777" s="8">
        <v>499</v>
      </c>
      <c r="G777" s="8" t="str">
        <f>IF(Table1[[#This Row],[actual_price]]&lt;200,"#200",IF(H776&lt;=500,"#200-#500","&gt;#500"))</f>
        <v>#200-#500</v>
      </c>
      <c r="H777" s="8">
        <v>1000</v>
      </c>
      <c r="I777" s="1">
        <v>0.5</v>
      </c>
      <c r="J777">
        <v>5</v>
      </c>
      <c r="K777" s="3">
        <v>23</v>
      </c>
      <c r="L777" t="s">
        <v>5262</v>
      </c>
      <c r="M777" t="s">
        <v>5263</v>
      </c>
      <c r="N777" t="s">
        <v>5264</v>
      </c>
      <c r="O777" t="s">
        <v>5265</v>
      </c>
      <c r="P777" t="s">
        <v>5266</v>
      </c>
      <c r="Q777" t="s">
        <v>5267</v>
      </c>
      <c r="R777" t="s">
        <v>5268</v>
      </c>
      <c r="S777" t="s">
        <v>5269</v>
      </c>
      <c r="T777" t="str">
        <f>IF(Table1[[#This Row],[discount_percentage]]&gt;=0.5,"yes","no")</f>
        <v>yes</v>
      </c>
      <c r="U777">
        <f>MROUND(Table1[[#This Row],[rating]],0.5)</f>
        <v>5</v>
      </c>
      <c r="V777" s="7">
        <f>Table1[[#This Row],[actual_price]]*Table1[[#This Row],[rating_count]]</f>
        <v>23000</v>
      </c>
      <c r="W777" t="e" cm="1">
        <f t="array" ref="W777">IF(Table1[[#This Row],[actual_price]]&lt;200,"#200",if)</f>
        <v>#NAME?</v>
      </c>
      <c r="X777" t="str">
        <f>IF(Table1[[#This Row],[rating_count]]&lt;1000,"yes","no")</f>
        <v>yes</v>
      </c>
      <c r="Y777" s="7">
        <f>K778*Table1[[#This Row],[rating_count]]</f>
        <v>602462</v>
      </c>
    </row>
    <row r="778" spans="3:25" x14ac:dyDescent="0.25">
      <c r="C778" t="s">
        <v>5270</v>
      </c>
      <c r="D778" t="s">
        <v>11810</v>
      </c>
      <c r="E778" t="s">
        <v>17</v>
      </c>
      <c r="F778" s="8">
        <v>1792</v>
      </c>
      <c r="G778" s="8" t="str">
        <f>IF(Table1[[#This Row],[actual_price]]&lt;200,"#200",IF(H777&lt;=500,"#200-#500","&gt;#500"))</f>
        <v>&gt;#500</v>
      </c>
      <c r="H778" s="8">
        <v>3500</v>
      </c>
      <c r="I778" s="1">
        <v>0.49</v>
      </c>
      <c r="J778">
        <v>4.5</v>
      </c>
      <c r="K778" s="3">
        <v>26194</v>
      </c>
      <c r="L778" t="s">
        <v>5272</v>
      </c>
      <c r="M778" t="s">
        <v>5273</v>
      </c>
      <c r="N778" t="s">
        <v>5274</v>
      </c>
      <c r="O778" t="s">
        <v>5275</v>
      </c>
      <c r="P778" t="s">
        <v>5276</v>
      </c>
      <c r="Q778" t="s">
        <v>5277</v>
      </c>
      <c r="R778" t="s">
        <v>5278</v>
      </c>
      <c r="S778" t="s">
        <v>5279</v>
      </c>
      <c r="T778" t="str">
        <f>IF(Table1[[#This Row],[discount_percentage]]&gt;=0.5,"yes","no")</f>
        <v>no</v>
      </c>
      <c r="U778">
        <f>MROUND(Table1[[#This Row],[rating]],0.5)</f>
        <v>4.5</v>
      </c>
      <c r="V778" s="7">
        <f>Table1[[#This Row],[actual_price]]*Table1[[#This Row],[rating_count]]</f>
        <v>91679000</v>
      </c>
      <c r="W778" t="e" cm="1">
        <f t="array" ref="W778">IF(Table1[[#This Row],[actual_price]]&lt;200,"#200",if)</f>
        <v>#NAME?</v>
      </c>
      <c r="X778" t="str">
        <f>IF(Table1[[#This Row],[rating_count]]&lt;1000,"yes","no")</f>
        <v>no</v>
      </c>
      <c r="Y778" s="7">
        <f>K779*Table1[[#This Row],[rating_count]]</f>
        <v>413419902</v>
      </c>
    </row>
    <row r="779" spans="3:25" x14ac:dyDescent="0.25">
      <c r="C779" t="s">
        <v>5280</v>
      </c>
      <c r="D779" t="s">
        <v>5281</v>
      </c>
      <c r="E779" t="s">
        <v>17</v>
      </c>
      <c r="F779" s="8">
        <v>3299</v>
      </c>
      <c r="G779" s="8" t="str">
        <f>IF(Table1[[#This Row],[actual_price]]&lt;200,"#200",IF(H778&lt;=500,"#200-#500","&gt;#500"))</f>
        <v>&gt;#500</v>
      </c>
      <c r="H779" s="8">
        <v>4100</v>
      </c>
      <c r="I779" s="1">
        <v>0.2</v>
      </c>
      <c r="J779">
        <v>3.9</v>
      </c>
      <c r="K779" s="3">
        <v>15783</v>
      </c>
      <c r="L779" t="s">
        <v>12505</v>
      </c>
      <c r="M779" t="s">
        <v>5283</v>
      </c>
      <c r="N779" t="s">
        <v>5284</v>
      </c>
      <c r="O779" t="s">
        <v>5285</v>
      </c>
      <c r="P779" t="s">
        <v>5286</v>
      </c>
      <c r="Q779" t="s">
        <v>5287</v>
      </c>
      <c r="R779" t="s">
        <v>5288</v>
      </c>
      <c r="S779" t="s">
        <v>5289</v>
      </c>
      <c r="T779" t="str">
        <f>IF(Table1[[#This Row],[discount_percentage]]&gt;=0.5,"yes","no")</f>
        <v>no</v>
      </c>
      <c r="U779">
        <f>MROUND(Table1[[#This Row],[rating]],0.5)</f>
        <v>4</v>
      </c>
      <c r="V779" s="7">
        <f>Table1[[#This Row],[actual_price]]*Table1[[#This Row],[rating_count]]</f>
        <v>64710300</v>
      </c>
      <c r="W779" t="e" cm="1">
        <f t="array" ref="W779">IF(Table1[[#This Row],[actual_price]]&lt;200,"#200",if)</f>
        <v>#NAME?</v>
      </c>
      <c r="X779" t="str">
        <f>IF(Table1[[#This Row],[rating_count]]&lt;1000,"yes","no")</f>
        <v>no</v>
      </c>
      <c r="Y779" s="7">
        <f>K780*Table1[[#This Row],[rating_count]]</f>
        <v>127100499</v>
      </c>
    </row>
    <row r="780" spans="3:25" x14ac:dyDescent="0.25">
      <c r="C780" t="s">
        <v>5290</v>
      </c>
      <c r="D780" t="s">
        <v>5291</v>
      </c>
      <c r="E780" t="s">
        <v>17</v>
      </c>
      <c r="F780" s="8">
        <v>125</v>
      </c>
      <c r="G780" s="8" t="str">
        <f>IF(Table1[[#This Row],[actual_price]]&lt;200,"#200",IF(H779&lt;=500,"#200-#500","&gt;#500"))</f>
        <v>#200</v>
      </c>
      <c r="H780" s="8">
        <v>180</v>
      </c>
      <c r="I780" s="1">
        <v>0.31</v>
      </c>
      <c r="J780">
        <v>4.4000000000000004</v>
      </c>
      <c r="K780" s="3">
        <v>8053</v>
      </c>
      <c r="L780" t="s">
        <v>5292</v>
      </c>
      <c r="M780" t="s">
        <v>5293</v>
      </c>
      <c r="N780" t="s">
        <v>5294</v>
      </c>
      <c r="O780" t="s">
        <v>5295</v>
      </c>
      <c r="P780" t="s">
        <v>5296</v>
      </c>
      <c r="Q780" t="s">
        <v>5297</v>
      </c>
      <c r="R780" t="s">
        <v>5298</v>
      </c>
      <c r="S780" t="s">
        <v>5299</v>
      </c>
      <c r="T780" t="str">
        <f>IF(Table1[[#This Row],[discount_percentage]]&gt;=0.5,"yes","no")</f>
        <v>no</v>
      </c>
      <c r="U780">
        <f>MROUND(Table1[[#This Row],[rating]],0.5)</f>
        <v>4.5</v>
      </c>
      <c r="V780" s="7">
        <f>Table1[[#This Row],[actual_price]]*Table1[[#This Row],[rating_count]]</f>
        <v>1449540</v>
      </c>
      <c r="W780" t="str" cm="1">
        <f t="array" ref="W780">IF(Table1[[#This Row],[actual_price]]&lt;200,"#200",if)</f>
        <v>#200</v>
      </c>
      <c r="X780" t="str">
        <f>IF(Table1[[#This Row],[rating_count]]&lt;1000,"yes","no")</f>
        <v>no</v>
      </c>
      <c r="Y780" s="7">
        <f>K781*Table1[[#This Row],[rating_count]]</f>
        <v>22620877</v>
      </c>
    </row>
    <row r="781" spans="3:25" x14ac:dyDescent="0.25">
      <c r="C781" t="s">
        <v>5300</v>
      </c>
      <c r="D781" t="s">
        <v>11811</v>
      </c>
      <c r="E781" t="s">
        <v>17</v>
      </c>
      <c r="F781" s="8">
        <v>399</v>
      </c>
      <c r="G781" s="8" t="str">
        <f>IF(Table1[[#This Row],[actual_price]]&lt;200,"#200",IF(H780&lt;=500,"#200-#500","&gt;#500"))</f>
        <v>#200-#500</v>
      </c>
      <c r="H781" s="8">
        <v>1190</v>
      </c>
      <c r="I781" s="1">
        <v>0.66</v>
      </c>
      <c r="J781">
        <v>4.0999999999999996</v>
      </c>
      <c r="K781" s="3">
        <v>2809</v>
      </c>
      <c r="L781" t="s">
        <v>12506</v>
      </c>
      <c r="M781" t="s">
        <v>5301</v>
      </c>
      <c r="N781" t="s">
        <v>5302</v>
      </c>
      <c r="O781" t="s">
        <v>5303</v>
      </c>
      <c r="P781" t="s">
        <v>5304</v>
      </c>
      <c r="Q781" t="s">
        <v>5305</v>
      </c>
      <c r="R781" t="s">
        <v>5306</v>
      </c>
      <c r="S781" t="s">
        <v>5307</v>
      </c>
      <c r="T781" t="str">
        <f>IF(Table1[[#This Row],[discount_percentage]]&gt;=0.5,"yes","no")</f>
        <v>yes</v>
      </c>
      <c r="U781">
        <f>MROUND(Table1[[#This Row],[rating]],0.5)</f>
        <v>4</v>
      </c>
      <c r="V781" s="7">
        <f>Table1[[#This Row],[actual_price]]*Table1[[#This Row],[rating_count]]</f>
        <v>3342710</v>
      </c>
      <c r="W781" t="e" cm="1">
        <f t="array" ref="W781">IF(Table1[[#This Row],[actual_price]]&lt;200,"#200",if)</f>
        <v>#NAME?</v>
      </c>
      <c r="X781" t="str">
        <f>IF(Table1[[#This Row],[rating_count]]&lt;1000,"yes","no")</f>
        <v>no</v>
      </c>
      <c r="Y781" s="7">
        <f>K782*Table1[[#This Row],[rating_count]]</f>
        <v>72781190</v>
      </c>
    </row>
    <row r="782" spans="3:25" x14ac:dyDescent="0.25">
      <c r="C782" t="s">
        <v>5308</v>
      </c>
      <c r="D782" t="s">
        <v>11812</v>
      </c>
      <c r="E782" t="s">
        <v>17</v>
      </c>
      <c r="F782" s="8">
        <v>1199</v>
      </c>
      <c r="G782" s="8" t="str">
        <f>IF(Table1[[#This Row],[actual_price]]&lt;200,"#200",IF(H781&lt;=500,"#200-#500","&gt;#500"))</f>
        <v>&gt;#500</v>
      </c>
      <c r="H782" s="8">
        <v>7999</v>
      </c>
      <c r="I782" s="1">
        <v>0.85</v>
      </c>
      <c r="J782">
        <v>3.6</v>
      </c>
      <c r="K782" s="3">
        <v>25910</v>
      </c>
      <c r="L782" t="s">
        <v>5309</v>
      </c>
      <c r="M782" t="s">
        <v>5310</v>
      </c>
      <c r="N782" t="s">
        <v>5311</v>
      </c>
      <c r="O782" t="s">
        <v>5312</v>
      </c>
      <c r="P782" t="s">
        <v>5313</v>
      </c>
      <c r="Q782" t="s">
        <v>5314</v>
      </c>
      <c r="R782" t="s">
        <v>5315</v>
      </c>
      <c r="S782" t="s">
        <v>5316</v>
      </c>
      <c r="T782" t="str">
        <f>IF(Table1[[#This Row],[discount_percentage]]&gt;=0.5,"yes","no")</f>
        <v>yes</v>
      </c>
      <c r="U782">
        <f>MROUND(Table1[[#This Row],[rating]],0.5)</f>
        <v>3.5</v>
      </c>
      <c r="V782" s="7">
        <f>Table1[[#This Row],[actual_price]]*Table1[[#This Row],[rating_count]]</f>
        <v>207254090</v>
      </c>
      <c r="W782" t="e" cm="1">
        <f t="array" ref="W782">IF(Table1[[#This Row],[actual_price]]&lt;200,"#200",if)</f>
        <v>#NAME?</v>
      </c>
      <c r="X782" t="str">
        <f>IF(Table1[[#This Row],[rating_count]]&lt;1000,"yes","no")</f>
        <v>no</v>
      </c>
      <c r="Y782" s="7">
        <f>K783*Table1[[#This Row],[rating_count]]</f>
        <v>30392430</v>
      </c>
    </row>
    <row r="783" spans="3:25" x14ac:dyDescent="0.25">
      <c r="C783" t="s">
        <v>5317</v>
      </c>
      <c r="D783" t="s">
        <v>11813</v>
      </c>
      <c r="E783" t="s">
        <v>17</v>
      </c>
      <c r="F783" s="8">
        <v>235</v>
      </c>
      <c r="G783" s="8" t="str">
        <f>IF(Table1[[#This Row],[actual_price]]&lt;200,"#200",IF(H782&lt;=500,"#200-#500","&gt;#500"))</f>
        <v>&gt;#500</v>
      </c>
      <c r="H783" s="8">
        <v>1599</v>
      </c>
      <c r="I783" s="1">
        <v>0.85</v>
      </c>
      <c r="J783">
        <v>3.8</v>
      </c>
      <c r="K783" s="3">
        <v>1173</v>
      </c>
      <c r="L783" t="s">
        <v>5318</v>
      </c>
      <c r="M783" t="s">
        <v>5319</v>
      </c>
      <c r="N783" t="s">
        <v>5320</v>
      </c>
      <c r="O783" t="s">
        <v>5321</v>
      </c>
      <c r="P783" t="s">
        <v>5322</v>
      </c>
      <c r="Q783" t="s">
        <v>5323</v>
      </c>
      <c r="R783" t="s">
        <v>5324</v>
      </c>
      <c r="S783" t="s">
        <v>5325</v>
      </c>
      <c r="T783" t="str">
        <f>IF(Table1[[#This Row],[discount_percentage]]&gt;=0.5,"yes","no")</f>
        <v>yes</v>
      </c>
      <c r="U783">
        <f>MROUND(Table1[[#This Row],[rating]],0.5)</f>
        <v>4</v>
      </c>
      <c r="V783" s="7">
        <f>Table1[[#This Row],[actual_price]]*Table1[[#This Row],[rating_count]]</f>
        <v>1875627</v>
      </c>
      <c r="W783" t="e" cm="1">
        <f t="array" ref="W783">IF(Table1[[#This Row],[actual_price]]&lt;200,"#200",if)</f>
        <v>#NAME?</v>
      </c>
      <c r="X783" t="str">
        <f>IF(Table1[[#This Row],[rating_count]]&lt;1000,"yes","no")</f>
        <v>no</v>
      </c>
      <c r="Y783" s="7">
        <f>K784*Table1[[#This Row],[rating_count]]</f>
        <v>7533006</v>
      </c>
    </row>
    <row r="784" spans="3:25" x14ac:dyDescent="0.25">
      <c r="C784" t="s">
        <v>5326</v>
      </c>
      <c r="D784" t="s">
        <v>11814</v>
      </c>
      <c r="E784" t="s">
        <v>17</v>
      </c>
      <c r="F784" s="8">
        <v>549</v>
      </c>
      <c r="G784" s="8" t="str">
        <f>IF(Table1[[#This Row],[actual_price]]&lt;200,"#200",IF(H783&lt;=500,"#200-#500","&gt;#500"))</f>
        <v>&gt;#500</v>
      </c>
      <c r="H784" s="8">
        <v>1999</v>
      </c>
      <c r="I784" s="1">
        <v>0.73</v>
      </c>
      <c r="J784">
        <v>3.6</v>
      </c>
      <c r="K784" s="3">
        <v>6422</v>
      </c>
      <c r="L784" t="s">
        <v>12507</v>
      </c>
      <c r="M784" t="s">
        <v>5327</v>
      </c>
      <c r="N784" t="s">
        <v>5328</v>
      </c>
      <c r="O784" t="s">
        <v>5329</v>
      </c>
      <c r="P784" t="s">
        <v>5330</v>
      </c>
      <c r="Q784" t="s">
        <v>5331</v>
      </c>
      <c r="R784" t="s">
        <v>5332</v>
      </c>
      <c r="S784" t="s">
        <v>5333</v>
      </c>
      <c r="T784" t="str">
        <f>IF(Table1[[#This Row],[discount_percentage]]&gt;=0.5,"yes","no")</f>
        <v>yes</v>
      </c>
      <c r="U784">
        <f>MROUND(Table1[[#This Row],[rating]],0.5)</f>
        <v>3.5</v>
      </c>
      <c r="V784" s="7">
        <f>Table1[[#This Row],[actual_price]]*Table1[[#This Row],[rating_count]]</f>
        <v>12837578</v>
      </c>
      <c r="W784" t="e" cm="1">
        <f t="array" ref="W784">IF(Table1[[#This Row],[actual_price]]&lt;200,"#200",if)</f>
        <v>#NAME?</v>
      </c>
      <c r="X784" t="str">
        <f>IF(Table1[[#This Row],[rating_count]]&lt;1000,"yes","no")</f>
        <v>no</v>
      </c>
      <c r="Y784" s="7">
        <f>K785*Table1[[#This Row],[rating_count]]</f>
        <v>1547702</v>
      </c>
    </row>
    <row r="785" spans="3:25" x14ac:dyDescent="0.25">
      <c r="C785" t="s">
        <v>5334</v>
      </c>
      <c r="D785" t="s">
        <v>11815</v>
      </c>
      <c r="E785" t="s">
        <v>17</v>
      </c>
      <c r="F785" s="8">
        <v>89</v>
      </c>
      <c r="G785" s="8" t="str">
        <f>IF(Table1[[#This Row],[actual_price]]&lt;200,"#200",IF(H784&lt;=500,"#200-#500","&gt;#500"))</f>
        <v>#200</v>
      </c>
      <c r="H785" s="8">
        <v>99</v>
      </c>
      <c r="I785" s="1">
        <v>0.1</v>
      </c>
      <c r="J785">
        <v>4.2</v>
      </c>
      <c r="K785" s="3">
        <v>241</v>
      </c>
      <c r="L785" t="s">
        <v>5335</v>
      </c>
      <c r="M785" t="s">
        <v>5336</v>
      </c>
      <c r="N785" t="s">
        <v>5337</v>
      </c>
      <c r="O785" t="s">
        <v>5338</v>
      </c>
      <c r="P785" t="s">
        <v>5339</v>
      </c>
      <c r="Q785" t="s">
        <v>5340</v>
      </c>
      <c r="R785" t="s">
        <v>5341</v>
      </c>
      <c r="S785" t="s">
        <v>5342</v>
      </c>
      <c r="T785" t="str">
        <f>IF(Table1[[#This Row],[discount_percentage]]&gt;=0.5,"yes","no")</f>
        <v>no</v>
      </c>
      <c r="U785">
        <f>MROUND(Table1[[#This Row],[rating]],0.5)</f>
        <v>4</v>
      </c>
      <c r="V785" s="7">
        <f>Table1[[#This Row],[actual_price]]*Table1[[#This Row],[rating_count]]</f>
        <v>23859</v>
      </c>
      <c r="W785" t="str" cm="1">
        <f t="array" ref="W785">IF(Table1[[#This Row],[actual_price]]&lt;200,"#200",if)</f>
        <v>#200</v>
      </c>
      <c r="X785" t="str">
        <f>IF(Table1[[#This Row],[rating_count]]&lt;1000,"yes","no")</f>
        <v>yes</v>
      </c>
      <c r="Y785" s="7">
        <f>K786*Table1[[#This Row],[rating_count]]</f>
        <v>44344</v>
      </c>
    </row>
    <row r="786" spans="3:25" x14ac:dyDescent="0.25">
      <c r="C786" t="s">
        <v>231</v>
      </c>
      <c r="D786" t="s">
        <v>11373</v>
      </c>
      <c r="E786" t="s">
        <v>17</v>
      </c>
      <c r="F786" s="8">
        <v>970</v>
      </c>
      <c r="G786" s="8" t="str">
        <f>IF(Table1[[#This Row],[actual_price]]&lt;200,"#200",IF(H785&lt;=500,"#200-#500","&gt;#500"))</f>
        <v>#200-#500</v>
      </c>
      <c r="H786" s="8">
        <v>1999</v>
      </c>
      <c r="I786" s="1">
        <v>0.51</v>
      </c>
      <c r="J786">
        <v>4.4000000000000004</v>
      </c>
      <c r="K786" s="3">
        <v>184</v>
      </c>
      <c r="L786" t="s">
        <v>232</v>
      </c>
      <c r="M786" t="s">
        <v>233</v>
      </c>
      <c r="N786" t="s">
        <v>234</v>
      </c>
      <c r="O786" t="s">
        <v>235</v>
      </c>
      <c r="P786" t="s">
        <v>236</v>
      </c>
      <c r="Q786" t="s">
        <v>237</v>
      </c>
      <c r="R786" t="s">
        <v>5343</v>
      </c>
      <c r="S786" t="s">
        <v>5344</v>
      </c>
      <c r="T786" t="str">
        <f>IF(Table1[[#This Row],[discount_percentage]]&gt;=0.5,"yes","no")</f>
        <v>yes</v>
      </c>
      <c r="U786">
        <f>MROUND(Table1[[#This Row],[rating]],0.5)</f>
        <v>4.5</v>
      </c>
      <c r="V786" s="7">
        <f>Table1[[#This Row],[actual_price]]*Table1[[#This Row],[rating_count]]</f>
        <v>367816</v>
      </c>
      <c r="W786" t="e" cm="1">
        <f t="array" ref="W786">IF(Table1[[#This Row],[actual_price]]&lt;200,"#200",if)</f>
        <v>#NAME?</v>
      </c>
      <c r="X786" t="str">
        <f>IF(Table1[[#This Row],[rating_count]]&lt;1000,"yes","no")</f>
        <v>yes</v>
      </c>
      <c r="Y786" s="7">
        <f>K787*Table1[[#This Row],[rating_count]]</f>
        <v>2691736</v>
      </c>
    </row>
    <row r="787" spans="3:25" x14ac:dyDescent="0.25">
      <c r="C787" t="s">
        <v>5345</v>
      </c>
      <c r="D787" t="s">
        <v>11816</v>
      </c>
      <c r="E787" t="s">
        <v>17</v>
      </c>
      <c r="F787" s="8">
        <v>1299</v>
      </c>
      <c r="G787" s="8" t="str">
        <f>IF(Table1[[#This Row],[actual_price]]&lt;200,"#200",IF(H786&lt;=500,"#200-#500","&gt;#500"))</f>
        <v>&gt;#500</v>
      </c>
      <c r="H787" s="8">
        <v>2999</v>
      </c>
      <c r="I787" s="1">
        <v>0.56999999999999995</v>
      </c>
      <c r="J787">
        <v>3.8</v>
      </c>
      <c r="K787" s="3">
        <v>14629</v>
      </c>
      <c r="L787" t="s">
        <v>5346</v>
      </c>
      <c r="M787" t="s">
        <v>5347</v>
      </c>
      <c r="N787" t="s">
        <v>5348</v>
      </c>
      <c r="O787" t="s">
        <v>5349</v>
      </c>
      <c r="P787" t="s">
        <v>5350</v>
      </c>
      <c r="Q787" t="s">
        <v>5351</v>
      </c>
      <c r="R787" t="s">
        <v>5352</v>
      </c>
      <c r="S787" t="s">
        <v>5353</v>
      </c>
      <c r="T787" t="str">
        <f>IF(Table1[[#This Row],[discount_percentage]]&gt;=0.5,"yes","no")</f>
        <v>yes</v>
      </c>
      <c r="U787">
        <f>MROUND(Table1[[#This Row],[rating]],0.5)</f>
        <v>4</v>
      </c>
      <c r="V787" s="7">
        <f>Table1[[#This Row],[actual_price]]*Table1[[#This Row],[rating_count]]</f>
        <v>43872371</v>
      </c>
      <c r="W787" t="e" cm="1">
        <f t="array" ref="W787">IF(Table1[[#This Row],[actual_price]]&lt;200,"#200",if)</f>
        <v>#NAME?</v>
      </c>
      <c r="X787" t="str">
        <f>IF(Table1[[#This Row],[rating_count]]&lt;1000,"yes","no")</f>
        <v>no</v>
      </c>
      <c r="Y787" s="7">
        <f>K788*Table1[[#This Row],[rating_count]]</f>
        <v>22353112</v>
      </c>
    </row>
    <row r="788" spans="3:25" x14ac:dyDescent="0.25">
      <c r="C788" t="s">
        <v>5354</v>
      </c>
      <c r="D788" t="s">
        <v>11817</v>
      </c>
      <c r="E788" t="s">
        <v>17</v>
      </c>
      <c r="F788" s="8">
        <v>230</v>
      </c>
      <c r="G788" s="8" t="str">
        <f>IF(Table1[[#This Row],[actual_price]]&lt;200,"#200",IF(H787&lt;=500,"#200-#500","&gt;#500"))</f>
        <v>&gt;#500</v>
      </c>
      <c r="H788" s="8">
        <v>999</v>
      </c>
      <c r="I788" s="1">
        <v>0.77</v>
      </c>
      <c r="J788">
        <v>4.2</v>
      </c>
      <c r="K788" s="3">
        <v>1528</v>
      </c>
      <c r="L788" t="s">
        <v>5355</v>
      </c>
      <c r="M788" t="s">
        <v>5356</v>
      </c>
      <c r="N788" t="s">
        <v>5357</v>
      </c>
      <c r="O788" t="s">
        <v>5358</v>
      </c>
      <c r="P788" t="s">
        <v>5359</v>
      </c>
      <c r="Q788" t="s">
        <v>5360</v>
      </c>
      <c r="R788" t="s">
        <v>5361</v>
      </c>
      <c r="S788" t="s">
        <v>5362</v>
      </c>
      <c r="T788" t="str">
        <f>IF(Table1[[#This Row],[discount_percentage]]&gt;=0.5,"yes","no")</f>
        <v>yes</v>
      </c>
      <c r="U788">
        <f>MROUND(Table1[[#This Row],[rating]],0.5)</f>
        <v>4</v>
      </c>
      <c r="V788" s="7">
        <f>Table1[[#This Row],[actual_price]]*Table1[[#This Row],[rating_count]]</f>
        <v>1526472</v>
      </c>
      <c r="W788" t="e" cm="1">
        <f t="array" ref="W788">IF(Table1[[#This Row],[actual_price]]&lt;200,"#200",if)</f>
        <v>#NAME?</v>
      </c>
      <c r="X788" t="str">
        <f>IF(Table1[[#This Row],[rating_count]]&lt;1000,"yes","no")</f>
        <v>no</v>
      </c>
      <c r="Y788" s="7">
        <f>K789*Table1[[#This Row],[rating_count]]</f>
        <v>22968896</v>
      </c>
    </row>
    <row r="789" spans="3:25" x14ac:dyDescent="0.25">
      <c r="C789" t="s">
        <v>5363</v>
      </c>
      <c r="D789" t="s">
        <v>5364</v>
      </c>
      <c r="E789" t="s">
        <v>17</v>
      </c>
      <c r="F789" s="8">
        <v>119</v>
      </c>
      <c r="G789" s="8" t="str">
        <f>IF(Table1[[#This Row],[actual_price]]&lt;200,"#200",IF(H788&lt;=500,"#200-#500","&gt;#500"))</f>
        <v>&gt;#500</v>
      </c>
      <c r="H789" s="8">
        <v>499</v>
      </c>
      <c r="I789" s="1">
        <v>0.76</v>
      </c>
      <c r="J789">
        <v>4.3</v>
      </c>
      <c r="K789" s="3">
        <v>15032</v>
      </c>
      <c r="L789" t="s">
        <v>12508</v>
      </c>
      <c r="M789" t="s">
        <v>5366</v>
      </c>
      <c r="N789" t="s">
        <v>5367</v>
      </c>
      <c r="O789" t="s">
        <v>5368</v>
      </c>
      <c r="P789" t="s">
        <v>5369</v>
      </c>
      <c r="Q789" t="s">
        <v>5370</v>
      </c>
      <c r="R789" t="s">
        <v>5371</v>
      </c>
      <c r="S789" t="s">
        <v>5372</v>
      </c>
      <c r="T789" t="str">
        <f>IF(Table1[[#This Row],[discount_percentage]]&gt;=0.5,"yes","no")</f>
        <v>yes</v>
      </c>
      <c r="U789">
        <f>MROUND(Table1[[#This Row],[rating]],0.5)</f>
        <v>4.5</v>
      </c>
      <c r="V789" s="7">
        <f>Table1[[#This Row],[actual_price]]*Table1[[#This Row],[rating_count]]</f>
        <v>7500968</v>
      </c>
      <c r="W789" t="e" cm="1">
        <f t="array" ref="W789">IF(Table1[[#This Row],[actual_price]]&lt;200,"#200",if)</f>
        <v>#NAME?</v>
      </c>
      <c r="X789" t="str">
        <f>IF(Table1[[#This Row],[rating_count]]&lt;1000,"yes","no")</f>
        <v>no</v>
      </c>
      <c r="Y789" s="7">
        <f>K790*Table1[[#This Row],[rating_count]]</f>
        <v>1046001720</v>
      </c>
    </row>
    <row r="790" spans="3:25" x14ac:dyDescent="0.25">
      <c r="C790" t="s">
        <v>5373</v>
      </c>
      <c r="D790" t="s">
        <v>5374</v>
      </c>
      <c r="E790" t="s">
        <v>17</v>
      </c>
      <c r="F790" s="8">
        <v>449</v>
      </c>
      <c r="G790" s="8" t="str">
        <f>IF(Table1[[#This Row],[actual_price]]&lt;200,"#200",IF(H789&lt;=500,"#200-#500","&gt;#500"))</f>
        <v>#200-#500</v>
      </c>
      <c r="H790" s="8">
        <v>800</v>
      </c>
      <c r="I790" s="1">
        <v>0.44</v>
      </c>
      <c r="J790">
        <v>4.4000000000000004</v>
      </c>
      <c r="K790" s="3">
        <v>69585</v>
      </c>
      <c r="L790" t="s">
        <v>12509</v>
      </c>
      <c r="M790" t="s">
        <v>5376</v>
      </c>
      <c r="N790" t="s">
        <v>5377</v>
      </c>
      <c r="O790" t="s">
        <v>5378</v>
      </c>
      <c r="P790" t="s">
        <v>5379</v>
      </c>
      <c r="Q790" t="s">
        <v>5380</v>
      </c>
      <c r="R790" t="s">
        <v>5381</v>
      </c>
      <c r="S790" t="s">
        <v>5382</v>
      </c>
      <c r="T790" t="str">
        <f>IF(Table1[[#This Row],[discount_percentage]]&gt;=0.5,"yes","no")</f>
        <v>no</v>
      </c>
      <c r="U790">
        <f>MROUND(Table1[[#This Row],[rating]],0.5)</f>
        <v>4.5</v>
      </c>
      <c r="V790" s="7">
        <f>Table1[[#This Row],[actual_price]]*Table1[[#This Row],[rating_count]]</f>
        <v>55668000</v>
      </c>
      <c r="W790" t="e" cm="1">
        <f t="array" ref="W790">IF(Table1[[#This Row],[actual_price]]&lt;200,"#200",if)</f>
        <v>#NAME?</v>
      </c>
      <c r="X790" t="str">
        <f>IF(Table1[[#This Row],[rating_count]]&lt;1000,"yes","no")</f>
        <v>no</v>
      </c>
      <c r="Y790" s="7">
        <f>K791*Table1[[#This Row],[rating_count]]</f>
        <v>1000006035</v>
      </c>
    </row>
    <row r="791" spans="3:25" x14ac:dyDescent="0.25">
      <c r="C791" t="s">
        <v>5383</v>
      </c>
      <c r="D791" t="s">
        <v>11818</v>
      </c>
      <c r="E791" t="s">
        <v>17</v>
      </c>
      <c r="F791" s="8">
        <v>1699</v>
      </c>
      <c r="G791" s="8" t="str">
        <f>IF(Table1[[#This Row],[actual_price]]&lt;200,"#200",IF(H790&lt;=500,"#200-#500","&gt;#500"))</f>
        <v>&gt;#500</v>
      </c>
      <c r="H791" s="8">
        <v>3495</v>
      </c>
      <c r="I791" s="1">
        <v>0.51</v>
      </c>
      <c r="J791">
        <v>4.0999999999999996</v>
      </c>
      <c r="K791" s="3">
        <v>14371</v>
      </c>
      <c r="L791" t="s">
        <v>5385</v>
      </c>
      <c r="M791" t="s">
        <v>5386</v>
      </c>
      <c r="N791" t="s">
        <v>5387</v>
      </c>
      <c r="O791" t="s">
        <v>5388</v>
      </c>
      <c r="P791" t="s">
        <v>5389</v>
      </c>
      <c r="Q791" t="s">
        <v>5390</v>
      </c>
      <c r="R791" t="s">
        <v>5391</v>
      </c>
      <c r="S791" t="s">
        <v>5392</v>
      </c>
      <c r="T791" t="str">
        <f>IF(Table1[[#This Row],[discount_percentage]]&gt;=0.5,"yes","no")</f>
        <v>yes</v>
      </c>
      <c r="U791">
        <f>MROUND(Table1[[#This Row],[rating]],0.5)</f>
        <v>4</v>
      </c>
      <c r="V791" s="7">
        <f>Table1[[#This Row],[actual_price]]*Table1[[#This Row],[rating_count]]</f>
        <v>50226645</v>
      </c>
      <c r="W791" t="e" cm="1">
        <f t="array" ref="W791">IF(Table1[[#This Row],[actual_price]]&lt;200,"#200",if)</f>
        <v>#NAME?</v>
      </c>
      <c r="X791" t="str">
        <f>IF(Table1[[#This Row],[rating_count]]&lt;1000,"yes","no")</f>
        <v>no</v>
      </c>
      <c r="Y791" s="7">
        <f>K792*Table1[[#This Row],[rating_count]]</f>
        <v>45728522</v>
      </c>
    </row>
    <row r="792" spans="3:25" x14ac:dyDescent="0.25">
      <c r="C792" t="s">
        <v>5393</v>
      </c>
      <c r="D792" t="s">
        <v>11819</v>
      </c>
      <c r="E792" t="s">
        <v>17</v>
      </c>
      <c r="F792" s="8">
        <v>561</v>
      </c>
      <c r="G792" s="8" t="str">
        <f>IF(Table1[[#This Row],[actual_price]]&lt;200,"#200",IF(H791&lt;=500,"#200-#500","&gt;#500"))</f>
        <v>&gt;#500</v>
      </c>
      <c r="H792" s="8">
        <v>720</v>
      </c>
      <c r="I792" s="1">
        <v>0.22</v>
      </c>
      <c r="J792">
        <v>4.4000000000000004</v>
      </c>
      <c r="K792" s="3">
        <v>3182</v>
      </c>
      <c r="L792" t="s">
        <v>12510</v>
      </c>
      <c r="M792" t="s">
        <v>5394</v>
      </c>
      <c r="N792" t="s">
        <v>5395</v>
      </c>
      <c r="O792" t="s">
        <v>5396</v>
      </c>
      <c r="P792" t="s">
        <v>5397</v>
      </c>
      <c r="Q792" t="s">
        <v>5398</v>
      </c>
      <c r="R792" t="s">
        <v>5399</v>
      </c>
      <c r="S792" t="s">
        <v>5400</v>
      </c>
      <c r="T792" t="str">
        <f>IF(Table1[[#This Row],[discount_percentage]]&gt;=0.5,"yes","no")</f>
        <v>no</v>
      </c>
      <c r="U792">
        <f>MROUND(Table1[[#This Row],[rating]],0.5)</f>
        <v>4.5</v>
      </c>
      <c r="V792" s="7">
        <f>Table1[[#This Row],[actual_price]]*Table1[[#This Row],[rating_count]]</f>
        <v>2291040</v>
      </c>
      <c r="W792" t="e" cm="1">
        <f t="array" ref="W792">IF(Table1[[#This Row],[actual_price]]&lt;200,"#200",if)</f>
        <v>#NAME?</v>
      </c>
      <c r="X792" t="str">
        <f>IF(Table1[[#This Row],[rating_count]]&lt;1000,"yes","no")</f>
        <v>no</v>
      </c>
      <c r="Y792" s="7">
        <f>K793*Table1[[#This Row],[rating_count]]</f>
        <v>82369252</v>
      </c>
    </row>
    <row r="793" spans="3:25" x14ac:dyDescent="0.25">
      <c r="C793" t="s">
        <v>5401</v>
      </c>
      <c r="D793" t="s">
        <v>11820</v>
      </c>
      <c r="E793" t="s">
        <v>17</v>
      </c>
      <c r="F793" s="8">
        <v>289</v>
      </c>
      <c r="G793" s="8" t="str">
        <f>IF(Table1[[#This Row],[actual_price]]&lt;200,"#200",IF(H792&lt;=500,"#200-#500","&gt;#500"))</f>
        <v>&gt;#500</v>
      </c>
      <c r="H793" s="8">
        <v>590</v>
      </c>
      <c r="I793" s="1">
        <v>0.51</v>
      </c>
      <c r="J793">
        <v>4.4000000000000004</v>
      </c>
      <c r="K793" s="3">
        <v>25886</v>
      </c>
      <c r="L793" t="s">
        <v>5402</v>
      </c>
      <c r="M793" t="s">
        <v>5403</v>
      </c>
      <c r="N793" t="s">
        <v>5404</v>
      </c>
      <c r="O793" t="s">
        <v>5405</v>
      </c>
      <c r="P793" t="s">
        <v>5406</v>
      </c>
      <c r="Q793" t="s">
        <v>5407</v>
      </c>
      <c r="R793" t="s">
        <v>5408</v>
      </c>
      <c r="S793" t="s">
        <v>5409</v>
      </c>
      <c r="T793" t="str">
        <f>IF(Table1[[#This Row],[discount_percentage]]&gt;=0.5,"yes","no")</f>
        <v>yes</v>
      </c>
      <c r="U793">
        <f>MROUND(Table1[[#This Row],[rating]],0.5)</f>
        <v>4.5</v>
      </c>
      <c r="V793" s="7">
        <f>Table1[[#This Row],[actual_price]]*Table1[[#This Row],[rating_count]]</f>
        <v>15272740</v>
      </c>
      <c r="W793" t="e" cm="1">
        <f t="array" ref="W793">IF(Table1[[#This Row],[actual_price]]&lt;200,"#200",if)</f>
        <v>#NAME?</v>
      </c>
      <c r="X793" t="str">
        <f>IF(Table1[[#This Row],[rating_count]]&lt;1000,"yes","no")</f>
        <v>no</v>
      </c>
      <c r="Y793" s="7">
        <f>K794*Table1[[#This Row],[rating_count]]</f>
        <v>122596096</v>
      </c>
    </row>
    <row r="794" spans="3:25" x14ac:dyDescent="0.25">
      <c r="C794" t="s">
        <v>5410</v>
      </c>
      <c r="D794" t="s">
        <v>11821</v>
      </c>
      <c r="E794" t="s">
        <v>17</v>
      </c>
      <c r="F794" s="8">
        <v>599</v>
      </c>
      <c r="G794" s="8" t="str">
        <f>IF(Table1[[#This Row],[actual_price]]&lt;200,"#200",IF(H793&lt;=500,"#200-#500","&gt;#500"))</f>
        <v>&gt;#500</v>
      </c>
      <c r="H794" s="8">
        <v>1999</v>
      </c>
      <c r="I794" s="1">
        <v>0.7</v>
      </c>
      <c r="J794">
        <v>4.4000000000000004</v>
      </c>
      <c r="K794" s="3">
        <v>4736</v>
      </c>
      <c r="L794" t="s">
        <v>5411</v>
      </c>
      <c r="M794" t="s">
        <v>5412</v>
      </c>
      <c r="N794" t="s">
        <v>5413</v>
      </c>
      <c r="O794" t="s">
        <v>5414</v>
      </c>
      <c r="P794" t="s">
        <v>5415</v>
      </c>
      <c r="Q794" t="s">
        <v>5416</v>
      </c>
      <c r="R794" t="s">
        <v>5417</v>
      </c>
      <c r="S794" t="s">
        <v>5418</v>
      </c>
      <c r="T794" t="str">
        <f>IF(Table1[[#This Row],[discount_percentage]]&gt;=0.5,"yes","no")</f>
        <v>yes</v>
      </c>
      <c r="U794">
        <f>MROUND(Table1[[#This Row],[rating]],0.5)</f>
        <v>4.5</v>
      </c>
      <c r="V794" s="7">
        <f>Table1[[#This Row],[actual_price]]*Table1[[#This Row],[rating_count]]</f>
        <v>9467264</v>
      </c>
      <c r="W794" t="e" cm="1">
        <f t="array" ref="W794">IF(Table1[[#This Row],[actual_price]]&lt;200,"#200",if)</f>
        <v>#NAME?</v>
      </c>
      <c r="X794" t="str">
        <f>IF(Table1[[#This Row],[rating_count]]&lt;1000,"yes","no")</f>
        <v>no</v>
      </c>
      <c r="Y794" s="7">
        <f>K795*Table1[[#This Row],[rating_count]]</f>
        <v>345751680</v>
      </c>
    </row>
    <row r="795" spans="3:25" x14ac:dyDescent="0.25">
      <c r="C795" t="s">
        <v>5419</v>
      </c>
      <c r="D795" t="s">
        <v>5420</v>
      </c>
      <c r="E795" t="s">
        <v>17</v>
      </c>
      <c r="F795" s="8">
        <v>5599</v>
      </c>
      <c r="G795" s="8" t="str">
        <f>IF(Table1[[#This Row],[actual_price]]&lt;200,"#200",IF(H794&lt;=500,"#200-#500","&gt;#500"))</f>
        <v>&gt;#500</v>
      </c>
      <c r="H795" s="8">
        <v>7350</v>
      </c>
      <c r="I795" s="1">
        <v>0.24</v>
      </c>
      <c r="J795">
        <v>4.4000000000000004</v>
      </c>
      <c r="K795" s="3">
        <v>73005</v>
      </c>
      <c r="L795" t="s">
        <v>5421</v>
      </c>
      <c r="M795" t="s">
        <v>5422</v>
      </c>
      <c r="N795" t="s">
        <v>5423</v>
      </c>
      <c r="O795" t="s">
        <v>5424</v>
      </c>
      <c r="P795" t="s">
        <v>5425</v>
      </c>
      <c r="Q795" t="s">
        <v>5426</v>
      </c>
      <c r="R795" t="s">
        <v>5427</v>
      </c>
      <c r="S795" t="s">
        <v>5428</v>
      </c>
      <c r="T795" t="str">
        <f>IF(Table1[[#This Row],[discount_percentage]]&gt;=0.5,"yes","no")</f>
        <v>no</v>
      </c>
      <c r="U795">
        <f>MROUND(Table1[[#This Row],[rating]],0.5)</f>
        <v>4.5</v>
      </c>
      <c r="V795" s="7">
        <f>Table1[[#This Row],[actual_price]]*Table1[[#This Row],[rating_count]]</f>
        <v>536586750</v>
      </c>
      <c r="W795" t="e" cm="1">
        <f t="array" ref="W795">IF(Table1[[#This Row],[actual_price]]&lt;200,"#200",if)</f>
        <v>#NAME?</v>
      </c>
      <c r="X795" t="str">
        <f>IF(Table1[[#This Row],[rating_count]]&lt;1000,"yes","no")</f>
        <v>no</v>
      </c>
      <c r="Y795" s="7">
        <f>K796*Table1[[#This Row],[rating_count]]</f>
        <v>1489155990</v>
      </c>
    </row>
    <row r="796" spans="3:25" x14ac:dyDescent="0.25">
      <c r="C796" t="s">
        <v>5429</v>
      </c>
      <c r="D796" t="s">
        <v>11822</v>
      </c>
      <c r="E796" t="s">
        <v>17</v>
      </c>
      <c r="F796" s="8">
        <v>1990</v>
      </c>
      <c r="G796" s="8" t="str">
        <f>IF(Table1[[#This Row],[actual_price]]&lt;200,"#200",IF(H795&lt;=500,"#200-#500","&gt;#500"))</f>
        <v>&gt;#500</v>
      </c>
      <c r="H796" s="8">
        <v>2595</v>
      </c>
      <c r="I796" s="1">
        <v>0.23</v>
      </c>
      <c r="J796">
        <v>4.3</v>
      </c>
      <c r="K796" s="3">
        <v>20398</v>
      </c>
      <c r="L796" t="s">
        <v>5431</v>
      </c>
      <c r="M796" t="s">
        <v>5432</v>
      </c>
      <c r="N796" t="s">
        <v>5433</v>
      </c>
      <c r="O796" t="s">
        <v>5434</v>
      </c>
      <c r="P796" t="s">
        <v>5435</v>
      </c>
      <c r="Q796" t="s">
        <v>11329</v>
      </c>
      <c r="R796" t="s">
        <v>5436</v>
      </c>
      <c r="S796" t="s">
        <v>5437</v>
      </c>
      <c r="T796" t="str">
        <f>IF(Table1[[#This Row],[discount_percentage]]&gt;=0.5,"yes","no")</f>
        <v>no</v>
      </c>
      <c r="U796">
        <f>MROUND(Table1[[#This Row],[rating]],0.5)</f>
        <v>4.5</v>
      </c>
      <c r="V796" s="7">
        <f>Table1[[#This Row],[actual_price]]*Table1[[#This Row],[rating_count]]</f>
        <v>52932810</v>
      </c>
      <c r="W796" t="e" cm="1">
        <f t="array" ref="W796">IF(Table1[[#This Row],[actual_price]]&lt;200,"#200",if)</f>
        <v>#NAME?</v>
      </c>
      <c r="X796" t="str">
        <f>IF(Table1[[#This Row],[rating_count]]&lt;1000,"yes","no")</f>
        <v>no</v>
      </c>
      <c r="Y796" s="7">
        <f>K797*Table1[[#This Row],[rating_count]]</f>
        <v>43345750</v>
      </c>
    </row>
    <row r="797" spans="3:25" x14ac:dyDescent="0.25">
      <c r="C797" t="s">
        <v>5438</v>
      </c>
      <c r="D797" t="s">
        <v>11823</v>
      </c>
      <c r="E797" t="s">
        <v>17</v>
      </c>
      <c r="F797" s="8">
        <v>499</v>
      </c>
      <c r="G797" s="8" t="str">
        <f>IF(Table1[[#This Row],[actual_price]]&lt;200,"#200",IF(H796&lt;=500,"#200-#500","&gt;#500"))</f>
        <v>&gt;#500</v>
      </c>
      <c r="H797" s="8">
        <v>799</v>
      </c>
      <c r="I797" s="1">
        <v>0.38</v>
      </c>
      <c r="J797">
        <v>4.3</v>
      </c>
      <c r="K797" s="3">
        <v>2125</v>
      </c>
      <c r="L797" t="s">
        <v>5439</v>
      </c>
      <c r="M797" t="s">
        <v>5440</v>
      </c>
      <c r="N797" t="s">
        <v>5441</v>
      </c>
      <c r="O797" t="s">
        <v>5442</v>
      </c>
      <c r="P797" t="s">
        <v>5443</v>
      </c>
      <c r="Q797" t="s">
        <v>5444</v>
      </c>
      <c r="R797" t="s">
        <v>5445</v>
      </c>
      <c r="S797" t="s">
        <v>5446</v>
      </c>
      <c r="T797" t="str">
        <f>IF(Table1[[#This Row],[discount_percentage]]&gt;=0.5,"yes","no")</f>
        <v>no</v>
      </c>
      <c r="U797">
        <f>MROUND(Table1[[#This Row],[rating]],0.5)</f>
        <v>4.5</v>
      </c>
      <c r="V797" s="7">
        <f>Table1[[#This Row],[actual_price]]*Table1[[#This Row],[rating_count]]</f>
        <v>1697875</v>
      </c>
      <c r="W797" t="e" cm="1">
        <f t="array" ref="W797">IF(Table1[[#This Row],[actual_price]]&lt;200,"#200",if)</f>
        <v>#NAME?</v>
      </c>
      <c r="X797" t="str">
        <f>IF(Table1[[#This Row],[rating_count]]&lt;1000,"yes","no")</f>
        <v>no</v>
      </c>
      <c r="Y797" s="7">
        <f>K798*Table1[[#This Row],[rating_count]]</f>
        <v>24076250</v>
      </c>
    </row>
    <row r="798" spans="3:25" x14ac:dyDescent="0.25">
      <c r="C798" t="s">
        <v>5447</v>
      </c>
      <c r="D798" t="s">
        <v>5448</v>
      </c>
      <c r="E798" t="s">
        <v>17</v>
      </c>
      <c r="F798" s="8">
        <v>449</v>
      </c>
      <c r="G798" s="8" t="str">
        <f>IF(Table1[[#This Row],[actual_price]]&lt;200,"#200",IF(H797&lt;=500,"#200-#500","&gt;#500"))</f>
        <v>&gt;#500</v>
      </c>
      <c r="H798" s="8">
        <v>999</v>
      </c>
      <c r="I798" s="1">
        <v>0.55000000000000004</v>
      </c>
      <c r="J798">
        <v>4.3</v>
      </c>
      <c r="K798" s="3">
        <v>11330</v>
      </c>
      <c r="L798" t="s">
        <v>5449</v>
      </c>
      <c r="M798" t="s">
        <v>5450</v>
      </c>
      <c r="N798" t="s">
        <v>5451</v>
      </c>
      <c r="O798" t="s">
        <v>5452</v>
      </c>
      <c r="P798" t="s">
        <v>5453</v>
      </c>
      <c r="Q798" t="s">
        <v>5454</v>
      </c>
      <c r="R798" t="s">
        <v>5098</v>
      </c>
      <c r="S798" t="s">
        <v>5455</v>
      </c>
      <c r="T798" t="str">
        <f>IF(Table1[[#This Row],[discount_percentage]]&gt;=0.5,"yes","no")</f>
        <v>yes</v>
      </c>
      <c r="U798">
        <f>MROUND(Table1[[#This Row],[rating]],0.5)</f>
        <v>4.5</v>
      </c>
      <c r="V798" s="7">
        <f>Table1[[#This Row],[actual_price]]*Table1[[#This Row],[rating_count]]</f>
        <v>11318670</v>
      </c>
      <c r="W798" t="e" cm="1">
        <f t="array" ref="W798">IF(Table1[[#This Row],[actual_price]]&lt;200,"#200",if)</f>
        <v>#NAME?</v>
      </c>
      <c r="X798" t="str">
        <f>IF(Table1[[#This Row],[rating_count]]&lt;1000,"yes","no")</f>
        <v>no</v>
      </c>
      <c r="Y798" s="7">
        <f>K799*Table1[[#This Row],[rating_count]]</f>
        <v>310906530</v>
      </c>
    </row>
    <row r="799" spans="3:25" x14ac:dyDescent="0.25">
      <c r="C799" t="s">
        <v>5456</v>
      </c>
      <c r="D799" t="s">
        <v>11824</v>
      </c>
      <c r="E799" t="s">
        <v>17</v>
      </c>
      <c r="F799" s="8">
        <v>999</v>
      </c>
      <c r="G799" s="8" t="str">
        <f>IF(Table1[[#This Row],[actual_price]]&lt;200,"#200",IF(H798&lt;=500,"#200-#500","&gt;#500"))</f>
        <v>&gt;#500</v>
      </c>
      <c r="H799" s="8">
        <v>1999</v>
      </c>
      <c r="I799" s="1">
        <v>0.5</v>
      </c>
      <c r="J799">
        <v>4.2</v>
      </c>
      <c r="K799" s="3">
        <v>27441</v>
      </c>
      <c r="L799" t="s">
        <v>5458</v>
      </c>
      <c r="M799" t="s">
        <v>5459</v>
      </c>
      <c r="N799" t="s">
        <v>5460</v>
      </c>
      <c r="O799" t="s">
        <v>5461</v>
      </c>
      <c r="P799" t="s">
        <v>5462</v>
      </c>
      <c r="Q799" t="s">
        <v>5463</v>
      </c>
      <c r="R799" t="s">
        <v>5464</v>
      </c>
      <c r="S799" t="s">
        <v>5465</v>
      </c>
      <c r="T799" t="str">
        <f>IF(Table1[[#This Row],[discount_percentage]]&gt;=0.5,"yes","no")</f>
        <v>yes</v>
      </c>
      <c r="U799">
        <f>MROUND(Table1[[#This Row],[rating]],0.5)</f>
        <v>4</v>
      </c>
      <c r="V799" s="7">
        <f>Table1[[#This Row],[actual_price]]*Table1[[#This Row],[rating_count]]</f>
        <v>54854559</v>
      </c>
      <c r="W799" t="e" cm="1">
        <f t="array" ref="W799">IF(Table1[[#This Row],[actual_price]]&lt;200,"#200",if)</f>
        <v>#NAME?</v>
      </c>
      <c r="X799" t="str">
        <f>IF(Table1[[#This Row],[rating_count]]&lt;1000,"yes","no")</f>
        <v>no</v>
      </c>
      <c r="Y799" s="7">
        <f>K800*Table1[[#This Row],[rating_count]]</f>
        <v>6997455</v>
      </c>
    </row>
    <row r="800" spans="3:25" x14ac:dyDescent="0.25">
      <c r="C800" t="s">
        <v>5466</v>
      </c>
      <c r="D800" t="s">
        <v>5467</v>
      </c>
      <c r="E800" t="s">
        <v>17</v>
      </c>
      <c r="F800" s="8">
        <v>69</v>
      </c>
      <c r="G800" s="8" t="str">
        <f>IF(Table1[[#This Row],[actual_price]]&lt;200,"#200",IF(H799&lt;=500,"#200-#500","&gt;#500"))</f>
        <v>&gt;#500</v>
      </c>
      <c r="H800" s="8">
        <v>299</v>
      </c>
      <c r="I800" s="1">
        <v>0.77</v>
      </c>
      <c r="J800">
        <v>4.3</v>
      </c>
      <c r="K800" s="3">
        <v>255</v>
      </c>
      <c r="L800" t="s">
        <v>5468</v>
      </c>
      <c r="M800" t="s">
        <v>5469</v>
      </c>
      <c r="N800" t="s">
        <v>5470</v>
      </c>
      <c r="O800" t="s">
        <v>5471</v>
      </c>
      <c r="P800" t="s">
        <v>5472</v>
      </c>
      <c r="Q800" t="s">
        <v>5473</v>
      </c>
      <c r="R800" t="s">
        <v>5474</v>
      </c>
      <c r="S800" t="s">
        <v>5475</v>
      </c>
      <c r="T800" t="str">
        <f>IF(Table1[[#This Row],[discount_percentage]]&gt;=0.5,"yes","no")</f>
        <v>yes</v>
      </c>
      <c r="U800">
        <f>MROUND(Table1[[#This Row],[rating]],0.5)</f>
        <v>4.5</v>
      </c>
      <c r="V800" s="7">
        <f>Table1[[#This Row],[actual_price]]*Table1[[#This Row],[rating_count]]</f>
        <v>76245</v>
      </c>
      <c r="W800" t="e" cm="1">
        <f t="array" ref="W800">IF(Table1[[#This Row],[actual_price]]&lt;200,"#200",if)</f>
        <v>#NAME?</v>
      </c>
      <c r="X800" t="str">
        <f>IF(Table1[[#This Row],[rating_count]]&lt;1000,"yes","no")</f>
        <v>yes</v>
      </c>
      <c r="Y800" s="7">
        <f>K801*Table1[[#This Row],[rating_count]]</f>
        <v>5909370</v>
      </c>
    </row>
    <row r="801" spans="3:25" x14ac:dyDescent="0.25">
      <c r="C801" t="s">
        <v>5476</v>
      </c>
      <c r="D801" t="s">
        <v>11825</v>
      </c>
      <c r="E801" t="s">
        <v>17</v>
      </c>
      <c r="F801" s="8">
        <v>899</v>
      </c>
      <c r="G801" s="8" t="str">
        <f>IF(Table1[[#This Row],[actual_price]]&lt;200,"#200",IF(H800&lt;=500,"#200-#500","&gt;#500"))</f>
        <v>#200-#500</v>
      </c>
      <c r="H801" s="8">
        <v>1499</v>
      </c>
      <c r="I801" s="1">
        <v>0.4</v>
      </c>
      <c r="J801">
        <v>4.2</v>
      </c>
      <c r="K801" s="3">
        <v>23174</v>
      </c>
      <c r="L801" t="s">
        <v>5477</v>
      </c>
      <c r="M801" t="s">
        <v>5478</v>
      </c>
      <c r="N801" t="s">
        <v>5479</v>
      </c>
      <c r="O801" t="s">
        <v>5480</v>
      </c>
      <c r="P801" t="s">
        <v>5481</v>
      </c>
      <c r="Q801" t="s">
        <v>5482</v>
      </c>
      <c r="R801" t="s">
        <v>5483</v>
      </c>
      <c r="S801" t="s">
        <v>5484</v>
      </c>
      <c r="T801" t="str">
        <f>IF(Table1[[#This Row],[discount_percentage]]&gt;=0.5,"yes","no")</f>
        <v>no</v>
      </c>
      <c r="U801">
        <f>MROUND(Table1[[#This Row],[rating]],0.5)</f>
        <v>4</v>
      </c>
      <c r="V801" s="7">
        <f>Table1[[#This Row],[actual_price]]*Table1[[#This Row],[rating_count]]</f>
        <v>34737826</v>
      </c>
      <c r="W801" t="e" cm="1">
        <f t="array" ref="W801">IF(Table1[[#This Row],[actual_price]]&lt;200,"#200",if)</f>
        <v>#NAME?</v>
      </c>
      <c r="X801" t="str">
        <f>IF(Table1[[#This Row],[rating_count]]&lt;1000,"yes","no")</f>
        <v>no</v>
      </c>
      <c r="Y801" s="7">
        <f>K802*Table1[[#This Row],[rating_count]]</f>
        <v>468531932</v>
      </c>
    </row>
    <row r="802" spans="3:25" x14ac:dyDescent="0.25">
      <c r="C802" t="s">
        <v>5485</v>
      </c>
      <c r="D802" t="s">
        <v>11826</v>
      </c>
      <c r="E802" t="s">
        <v>17</v>
      </c>
      <c r="F802" s="8">
        <v>478</v>
      </c>
      <c r="G802" s="8" t="str">
        <f>IF(Table1[[#This Row],[actual_price]]&lt;200,"#200",IF(H801&lt;=500,"#200-#500","&gt;#500"))</f>
        <v>&gt;#500</v>
      </c>
      <c r="H802" s="8">
        <v>699</v>
      </c>
      <c r="I802" s="1">
        <v>0.32</v>
      </c>
      <c r="J802">
        <v>3.8</v>
      </c>
      <c r="K802" s="3">
        <v>20218</v>
      </c>
      <c r="L802" t="s">
        <v>12511</v>
      </c>
      <c r="M802" t="s">
        <v>5486</v>
      </c>
      <c r="N802" t="s">
        <v>5487</v>
      </c>
      <c r="O802" t="s">
        <v>5488</v>
      </c>
      <c r="P802" t="s">
        <v>5489</v>
      </c>
      <c r="Q802" t="s">
        <v>5490</v>
      </c>
      <c r="R802" t="s">
        <v>5491</v>
      </c>
      <c r="S802" t="s">
        <v>5492</v>
      </c>
      <c r="T802" t="str">
        <f>IF(Table1[[#This Row],[discount_percentage]]&gt;=0.5,"yes","no")</f>
        <v>no</v>
      </c>
      <c r="U802">
        <f>MROUND(Table1[[#This Row],[rating]],0.5)</f>
        <v>4</v>
      </c>
      <c r="V802" s="7">
        <f>Table1[[#This Row],[actual_price]]*Table1[[#This Row],[rating_count]]</f>
        <v>14132382</v>
      </c>
      <c r="W802" t="e" cm="1">
        <f t="array" ref="W802">IF(Table1[[#This Row],[actual_price]]&lt;200,"#200",if)</f>
        <v>#NAME?</v>
      </c>
      <c r="X802" t="str">
        <f>IF(Table1[[#This Row],[rating_count]]&lt;1000,"yes","no")</f>
        <v>no</v>
      </c>
      <c r="Y802" s="7">
        <f>K803*Table1[[#This Row],[rating_count]]</f>
        <v>223894132</v>
      </c>
    </row>
    <row r="803" spans="3:25" x14ac:dyDescent="0.25">
      <c r="C803" t="s">
        <v>5493</v>
      </c>
      <c r="D803" t="s">
        <v>11827</v>
      </c>
      <c r="E803" t="s">
        <v>17</v>
      </c>
      <c r="F803" s="8">
        <v>1399</v>
      </c>
      <c r="G803" s="8" t="str">
        <f>IF(Table1[[#This Row],[actual_price]]&lt;200,"#200",IF(H802&lt;=500,"#200-#500","&gt;#500"))</f>
        <v>&gt;#500</v>
      </c>
      <c r="H803" s="8">
        <v>2490</v>
      </c>
      <c r="I803" s="1">
        <v>0.44</v>
      </c>
      <c r="J803">
        <v>4.3</v>
      </c>
      <c r="K803" s="3">
        <v>11074</v>
      </c>
      <c r="L803" t="s">
        <v>12512</v>
      </c>
      <c r="M803" t="s">
        <v>5495</v>
      </c>
      <c r="N803" t="s">
        <v>5496</v>
      </c>
      <c r="O803" t="s">
        <v>5497</v>
      </c>
      <c r="P803" t="s">
        <v>5498</v>
      </c>
      <c r="Q803" t="s">
        <v>5499</v>
      </c>
      <c r="R803" t="s">
        <v>5500</v>
      </c>
      <c r="S803" t="s">
        <v>5501</v>
      </c>
      <c r="T803" t="str">
        <f>IF(Table1[[#This Row],[discount_percentage]]&gt;=0.5,"yes","no")</f>
        <v>no</v>
      </c>
      <c r="U803">
        <f>MROUND(Table1[[#This Row],[rating]],0.5)</f>
        <v>4.5</v>
      </c>
      <c r="V803" s="7">
        <f>Table1[[#This Row],[actual_price]]*Table1[[#This Row],[rating_count]]</f>
        <v>27574260</v>
      </c>
      <c r="W803" t="e" cm="1">
        <f t="array" ref="W803">IF(Table1[[#This Row],[actual_price]]&lt;200,"#200",if)</f>
        <v>#NAME?</v>
      </c>
      <c r="X803" t="str">
        <f>IF(Table1[[#This Row],[rating_count]]&lt;1000,"yes","no")</f>
        <v>no</v>
      </c>
      <c r="Y803" s="7">
        <f>K804*Table1[[#This Row],[rating_count]]</f>
        <v>830284224</v>
      </c>
    </row>
    <row r="804" spans="3:25" x14ac:dyDescent="0.25">
      <c r="C804" t="s">
        <v>248</v>
      </c>
      <c r="D804" t="s">
        <v>11375</v>
      </c>
      <c r="E804" t="s">
        <v>17</v>
      </c>
      <c r="F804" s="8">
        <v>199</v>
      </c>
      <c r="G804" s="8" t="str">
        <f>IF(Table1[[#This Row],[actual_price]]&lt;200,"#200",IF(H803&lt;=500,"#200-#500","&gt;#500"))</f>
        <v>&gt;#500</v>
      </c>
      <c r="H804" s="8">
        <v>750</v>
      </c>
      <c r="I804" s="1">
        <v>0.73</v>
      </c>
      <c r="J804">
        <v>4.5</v>
      </c>
      <c r="K804" s="3">
        <v>74976</v>
      </c>
      <c r="L804" t="s">
        <v>12220</v>
      </c>
      <c r="M804" t="s">
        <v>249</v>
      </c>
      <c r="N804" t="s">
        <v>250</v>
      </c>
      <c r="O804" t="s">
        <v>251</v>
      </c>
      <c r="P804" t="s">
        <v>252</v>
      </c>
      <c r="Q804" t="s">
        <v>253</v>
      </c>
      <c r="R804" t="s">
        <v>5502</v>
      </c>
      <c r="S804" t="s">
        <v>5503</v>
      </c>
      <c r="T804" t="str">
        <f>IF(Table1[[#This Row],[discount_percentage]]&gt;=0.5,"yes","no")</f>
        <v>yes</v>
      </c>
      <c r="U804">
        <f>MROUND(Table1[[#This Row],[rating]],0.5)</f>
        <v>4.5</v>
      </c>
      <c r="V804" s="7">
        <f>Table1[[#This Row],[actual_price]]*Table1[[#This Row],[rating_count]]</f>
        <v>56232000</v>
      </c>
      <c r="W804" t="e" cm="1">
        <f t="array" ref="W804">IF(Table1[[#This Row],[actual_price]]&lt;200,"#200",if)</f>
        <v>#NAME?</v>
      </c>
      <c r="X804" t="str">
        <f>IF(Table1[[#This Row],[rating_count]]&lt;1000,"yes","no")</f>
        <v>no</v>
      </c>
      <c r="Y804" s="7">
        <f>K805*Table1[[#This Row],[rating_count]]</f>
        <v>1919910432</v>
      </c>
    </row>
    <row r="805" spans="3:25" x14ac:dyDescent="0.25">
      <c r="C805" t="s">
        <v>5504</v>
      </c>
      <c r="D805" t="s">
        <v>5505</v>
      </c>
      <c r="E805" t="s">
        <v>17</v>
      </c>
      <c r="F805" s="8">
        <v>149</v>
      </c>
      <c r="G805" s="8" t="str">
        <f>IF(Table1[[#This Row],[actual_price]]&lt;200,"#200",IF(H804&lt;=500,"#200-#500","&gt;#500"))</f>
        <v>&gt;#500</v>
      </c>
      <c r="H805" s="8">
        <v>499</v>
      </c>
      <c r="I805" s="1">
        <v>0.7</v>
      </c>
      <c r="J805">
        <v>4.0999999999999996</v>
      </c>
      <c r="K805" s="3">
        <v>25607</v>
      </c>
      <c r="L805" t="s">
        <v>5507</v>
      </c>
      <c r="M805" t="s">
        <v>5508</v>
      </c>
      <c r="N805" t="s">
        <v>5509</v>
      </c>
      <c r="O805" t="s">
        <v>5510</v>
      </c>
      <c r="P805" t="s">
        <v>5511</v>
      </c>
      <c r="Q805" t="s">
        <v>5512</v>
      </c>
      <c r="R805" t="s">
        <v>5513</v>
      </c>
      <c r="S805" t="s">
        <v>5514</v>
      </c>
      <c r="T805" t="str">
        <f>IF(Table1[[#This Row],[discount_percentage]]&gt;=0.5,"yes","no")</f>
        <v>yes</v>
      </c>
      <c r="U805">
        <f>MROUND(Table1[[#This Row],[rating]],0.5)</f>
        <v>4</v>
      </c>
      <c r="V805" s="7">
        <f>Table1[[#This Row],[actual_price]]*Table1[[#This Row],[rating_count]]</f>
        <v>12777893</v>
      </c>
      <c r="W805" t="e" cm="1">
        <f t="array" ref="W805">IF(Table1[[#This Row],[actual_price]]&lt;200,"#200",if)</f>
        <v>#NAME?</v>
      </c>
      <c r="X805" t="str">
        <f>IF(Table1[[#This Row],[rating_count]]&lt;1000,"yes","no")</f>
        <v>no</v>
      </c>
      <c r="Y805" s="7">
        <f>K806*Table1[[#This Row],[rating_count]]</f>
        <v>1055674182</v>
      </c>
    </row>
    <row r="806" spans="3:25" x14ac:dyDescent="0.25">
      <c r="C806" t="s">
        <v>5515</v>
      </c>
      <c r="D806" t="s">
        <v>11828</v>
      </c>
      <c r="E806" t="s">
        <v>17</v>
      </c>
      <c r="F806" s="8">
        <v>1799</v>
      </c>
      <c r="G806" s="8" t="str">
        <f>IF(Table1[[#This Row],[actual_price]]&lt;200,"#200",IF(H805&lt;=500,"#200-#500","&gt;#500"))</f>
        <v>#200-#500</v>
      </c>
      <c r="H806" s="8">
        <v>4990</v>
      </c>
      <c r="I806" s="1">
        <v>0.64</v>
      </c>
      <c r="J806">
        <v>4.2</v>
      </c>
      <c r="K806" s="3">
        <v>41226</v>
      </c>
      <c r="L806" t="s">
        <v>12513</v>
      </c>
      <c r="M806" t="s">
        <v>5516</v>
      </c>
      <c r="N806" t="s">
        <v>5517</v>
      </c>
      <c r="O806" t="s">
        <v>5518</v>
      </c>
      <c r="P806" t="s">
        <v>5519</v>
      </c>
      <c r="Q806" t="s">
        <v>5520</v>
      </c>
      <c r="R806" t="s">
        <v>5521</v>
      </c>
      <c r="S806" t="s">
        <v>5522</v>
      </c>
      <c r="T806" t="str">
        <f>IF(Table1[[#This Row],[discount_percentage]]&gt;=0.5,"yes","no")</f>
        <v>yes</v>
      </c>
      <c r="U806">
        <f>MROUND(Table1[[#This Row],[rating]],0.5)</f>
        <v>4</v>
      </c>
      <c r="V806" s="7">
        <f>Table1[[#This Row],[actual_price]]*Table1[[#This Row],[rating_count]]</f>
        <v>205717740</v>
      </c>
      <c r="W806" t="e" cm="1">
        <f t="array" ref="W806">IF(Table1[[#This Row],[actual_price]]&lt;200,"#200",if)</f>
        <v>#NAME?</v>
      </c>
      <c r="X806" t="str">
        <f>IF(Table1[[#This Row],[rating_count]]&lt;1000,"yes","no")</f>
        <v>no</v>
      </c>
      <c r="Y806" s="7">
        <f>K807*Table1[[#This Row],[rating_count]]</f>
        <v>106404306</v>
      </c>
    </row>
    <row r="807" spans="3:25" x14ac:dyDescent="0.25">
      <c r="C807" t="s">
        <v>5523</v>
      </c>
      <c r="D807" t="s">
        <v>11829</v>
      </c>
      <c r="E807" t="s">
        <v>17</v>
      </c>
      <c r="F807" s="8">
        <v>425</v>
      </c>
      <c r="G807" s="8" t="str">
        <f>IF(Table1[[#This Row],[actual_price]]&lt;200,"#200",IF(H806&lt;=500,"#200-#500","&gt;#500"))</f>
        <v>&gt;#500</v>
      </c>
      <c r="H807" s="8">
        <v>999</v>
      </c>
      <c r="I807" s="1">
        <v>0.56999999999999995</v>
      </c>
      <c r="J807">
        <v>4</v>
      </c>
      <c r="K807" s="3">
        <v>2581</v>
      </c>
      <c r="L807" t="s">
        <v>12514</v>
      </c>
      <c r="M807" t="s">
        <v>5525</v>
      </c>
      <c r="N807" t="s">
        <v>5526</v>
      </c>
      <c r="O807" t="s">
        <v>5527</v>
      </c>
      <c r="P807" t="s">
        <v>5528</v>
      </c>
      <c r="Q807" t="s">
        <v>5529</v>
      </c>
      <c r="R807" t="s">
        <v>5530</v>
      </c>
      <c r="S807" t="s">
        <v>5531</v>
      </c>
      <c r="T807" t="str">
        <f>IF(Table1[[#This Row],[discount_percentage]]&gt;=0.5,"yes","no")</f>
        <v>yes</v>
      </c>
      <c r="U807">
        <f>MROUND(Table1[[#This Row],[rating]],0.5)</f>
        <v>4</v>
      </c>
      <c r="V807" s="7">
        <f>Table1[[#This Row],[actual_price]]*Table1[[#This Row],[rating_count]]</f>
        <v>2578419</v>
      </c>
      <c r="W807" t="e" cm="1">
        <f t="array" ref="W807">IF(Table1[[#This Row],[actual_price]]&lt;200,"#200",if)</f>
        <v>#NAME?</v>
      </c>
      <c r="X807" t="str">
        <f>IF(Table1[[#This Row],[rating_count]]&lt;1000,"yes","no")</f>
        <v>no</v>
      </c>
      <c r="Y807" s="7">
        <f>K808*Table1[[#This Row],[rating_count]]</f>
        <v>47312311</v>
      </c>
    </row>
    <row r="808" spans="3:25" x14ac:dyDescent="0.25">
      <c r="C808" t="s">
        <v>5532</v>
      </c>
      <c r="D808" t="s">
        <v>11830</v>
      </c>
      <c r="E808" t="s">
        <v>17</v>
      </c>
      <c r="F808" s="8">
        <v>999</v>
      </c>
      <c r="G808" s="8" t="str">
        <f>IF(Table1[[#This Row],[actual_price]]&lt;200,"#200",IF(H807&lt;=500,"#200-#500","&gt;#500"))</f>
        <v>&gt;#500</v>
      </c>
      <c r="H808" s="8">
        <v>2490</v>
      </c>
      <c r="I808" s="1">
        <v>0.6</v>
      </c>
      <c r="J808">
        <v>4.0999999999999996</v>
      </c>
      <c r="K808" s="3">
        <v>18331</v>
      </c>
      <c r="L808" t="s">
        <v>5533</v>
      </c>
      <c r="M808" t="s">
        <v>5534</v>
      </c>
      <c r="N808" t="s">
        <v>5535</v>
      </c>
      <c r="O808" t="s">
        <v>5536</v>
      </c>
      <c r="P808" t="s">
        <v>5537</v>
      </c>
      <c r="Q808" t="s">
        <v>5538</v>
      </c>
      <c r="R808" t="s">
        <v>5539</v>
      </c>
      <c r="S808" t="s">
        <v>5540</v>
      </c>
      <c r="T808" t="str">
        <f>IF(Table1[[#This Row],[discount_percentage]]&gt;=0.5,"yes","no")</f>
        <v>yes</v>
      </c>
      <c r="U808">
        <f>MROUND(Table1[[#This Row],[rating]],0.5)</f>
        <v>4</v>
      </c>
      <c r="V808" s="7">
        <f>Table1[[#This Row],[actual_price]]*Table1[[#This Row],[rating_count]]</f>
        <v>45644190</v>
      </c>
      <c r="W808" t="e" cm="1">
        <f t="array" ref="W808">IF(Table1[[#This Row],[actual_price]]&lt;200,"#200",if)</f>
        <v>#NAME?</v>
      </c>
      <c r="X808" t="str">
        <f>IF(Table1[[#This Row],[rating_count]]&lt;1000,"yes","no")</f>
        <v>no</v>
      </c>
      <c r="Y808" s="7">
        <f>K809*Table1[[#This Row],[rating_count]]</f>
        <v>32610849</v>
      </c>
    </row>
    <row r="809" spans="3:25" x14ac:dyDescent="0.25">
      <c r="C809" t="s">
        <v>5541</v>
      </c>
      <c r="D809" t="s">
        <v>11831</v>
      </c>
      <c r="E809" t="s">
        <v>17</v>
      </c>
      <c r="F809" s="8">
        <v>378</v>
      </c>
      <c r="G809" s="8" t="str">
        <f>IF(Table1[[#This Row],[actual_price]]&lt;200,"#200",IF(H808&lt;=500,"#200-#500","&gt;#500"))</f>
        <v>&gt;#500</v>
      </c>
      <c r="H809" s="8">
        <v>999</v>
      </c>
      <c r="I809" s="1">
        <v>0.62</v>
      </c>
      <c r="J809">
        <v>4.0999999999999996</v>
      </c>
      <c r="K809" s="3">
        <v>1779</v>
      </c>
      <c r="L809" t="s">
        <v>5542</v>
      </c>
      <c r="M809" t="s">
        <v>5543</v>
      </c>
      <c r="N809" t="s">
        <v>5544</v>
      </c>
      <c r="O809" t="s">
        <v>5545</v>
      </c>
      <c r="P809" t="s">
        <v>5546</v>
      </c>
      <c r="Q809" t="s">
        <v>5547</v>
      </c>
      <c r="R809" t="s">
        <v>5548</v>
      </c>
      <c r="S809" t="s">
        <v>5549</v>
      </c>
      <c r="T809" t="str">
        <f>IF(Table1[[#This Row],[discount_percentage]]&gt;=0.5,"yes","no")</f>
        <v>yes</v>
      </c>
      <c r="U809">
        <f>MROUND(Table1[[#This Row],[rating]],0.5)</f>
        <v>4</v>
      </c>
      <c r="V809" s="7">
        <f>Table1[[#This Row],[actual_price]]*Table1[[#This Row],[rating_count]]</f>
        <v>1777221</v>
      </c>
      <c r="W809" t="e" cm="1">
        <f t="array" ref="W809">IF(Table1[[#This Row],[actual_price]]&lt;200,"#200",if)</f>
        <v>#NAME?</v>
      </c>
      <c r="X809" t="str">
        <f>IF(Table1[[#This Row],[rating_count]]&lt;1000,"yes","no")</f>
        <v>no</v>
      </c>
      <c r="Y809" s="7">
        <f>K810*Table1[[#This Row],[rating_count]]</f>
        <v>690252</v>
      </c>
    </row>
    <row r="810" spans="3:25" x14ac:dyDescent="0.25">
      <c r="C810" t="s">
        <v>5550</v>
      </c>
      <c r="D810" t="s">
        <v>11832</v>
      </c>
      <c r="E810" t="s">
        <v>17</v>
      </c>
      <c r="F810" s="8">
        <v>99</v>
      </c>
      <c r="G810" s="8" t="str">
        <f>IF(Table1[[#This Row],[actual_price]]&lt;200,"#200",IF(H809&lt;=500,"#200-#500","&gt;#500"))</f>
        <v>#200</v>
      </c>
      <c r="H810" s="8">
        <v>99</v>
      </c>
      <c r="I810" s="1">
        <v>0</v>
      </c>
      <c r="J810">
        <v>4.3</v>
      </c>
      <c r="K810" s="3">
        <v>388</v>
      </c>
      <c r="L810" t="s">
        <v>5552</v>
      </c>
      <c r="M810" t="s">
        <v>5553</v>
      </c>
      <c r="N810" t="s">
        <v>5554</v>
      </c>
      <c r="O810" t="s">
        <v>5555</v>
      </c>
      <c r="P810" t="s">
        <v>5556</v>
      </c>
      <c r="Q810" t="s">
        <v>5557</v>
      </c>
      <c r="R810" t="s">
        <v>5558</v>
      </c>
      <c r="S810" t="s">
        <v>5559</v>
      </c>
      <c r="T810" t="str">
        <f>IF(Table1[[#This Row],[discount_percentage]]&gt;=0.5,"yes","no")</f>
        <v>no</v>
      </c>
      <c r="U810">
        <f>MROUND(Table1[[#This Row],[rating]],0.5)</f>
        <v>4.5</v>
      </c>
      <c r="V810" s="7">
        <f>Table1[[#This Row],[actual_price]]*Table1[[#This Row],[rating_count]]</f>
        <v>38412</v>
      </c>
      <c r="W810" t="str" cm="1">
        <f t="array" ref="W810">IF(Table1[[#This Row],[actual_price]]&lt;200,"#200",if)</f>
        <v>#200</v>
      </c>
      <c r="X810" t="str">
        <f>IF(Table1[[#This Row],[rating_count]]&lt;1000,"yes","no")</f>
        <v>yes</v>
      </c>
      <c r="Y810" s="7">
        <f>K811*Table1[[#This Row],[rating_count]]</f>
        <v>3358528</v>
      </c>
    </row>
    <row r="811" spans="3:25" x14ac:dyDescent="0.25">
      <c r="C811" t="s">
        <v>5560</v>
      </c>
      <c r="D811" t="s">
        <v>5561</v>
      </c>
      <c r="E811" t="s">
        <v>17</v>
      </c>
      <c r="F811" s="8">
        <v>1499</v>
      </c>
      <c r="G811" s="8" t="str">
        <f>IF(Table1[[#This Row],[actual_price]]&lt;200,"#200",IF(H810&lt;=500,"#200-#500","&gt;#500"))</f>
        <v>#200-#500</v>
      </c>
      <c r="H811" s="8">
        <v>2999</v>
      </c>
      <c r="I811" s="1">
        <v>0.5</v>
      </c>
      <c r="J811">
        <v>4.5</v>
      </c>
      <c r="K811" s="3">
        <v>8656</v>
      </c>
      <c r="L811" t="s">
        <v>5562</v>
      </c>
      <c r="M811" t="s">
        <v>5563</v>
      </c>
      <c r="N811" t="s">
        <v>5564</v>
      </c>
      <c r="O811" t="s">
        <v>5565</v>
      </c>
      <c r="P811" t="s">
        <v>5566</v>
      </c>
      <c r="Q811" t="s">
        <v>5567</v>
      </c>
      <c r="R811" t="s">
        <v>5568</v>
      </c>
      <c r="S811" t="s">
        <v>5569</v>
      </c>
      <c r="T811" t="str">
        <f>IF(Table1[[#This Row],[discount_percentage]]&gt;=0.5,"yes","no")</f>
        <v>yes</v>
      </c>
      <c r="U811">
        <f>MROUND(Table1[[#This Row],[rating]],0.5)</f>
        <v>4.5</v>
      </c>
      <c r="V811" s="7">
        <f>Table1[[#This Row],[actual_price]]*Table1[[#This Row],[rating_count]]</f>
        <v>25959344</v>
      </c>
      <c r="W811" t="e" cm="1">
        <f t="array" ref="W811">IF(Table1[[#This Row],[actual_price]]&lt;200,"#200",if)</f>
        <v>#NAME?</v>
      </c>
      <c r="X811" t="str">
        <f>IF(Table1[[#This Row],[rating_count]]&lt;1000,"yes","no")</f>
        <v>no</v>
      </c>
      <c r="Y811" s="7">
        <f>K812*Table1[[#This Row],[rating_count]]</f>
        <v>804358800</v>
      </c>
    </row>
    <row r="812" spans="3:25" x14ac:dyDescent="0.25">
      <c r="C812" t="s">
        <v>5570</v>
      </c>
      <c r="D812" t="s">
        <v>11833</v>
      </c>
      <c r="E812" t="s">
        <v>17</v>
      </c>
      <c r="F812" s="8">
        <v>1815</v>
      </c>
      <c r="G812" s="8" t="str">
        <f>IF(Table1[[#This Row],[actual_price]]&lt;200,"#200",IF(H811&lt;=500,"#200-#500","&gt;#500"))</f>
        <v>&gt;#500</v>
      </c>
      <c r="H812" s="8">
        <v>3100</v>
      </c>
      <c r="I812" s="1">
        <v>0.41</v>
      </c>
      <c r="J812">
        <v>4.5</v>
      </c>
      <c r="K812" s="3">
        <v>92925</v>
      </c>
      <c r="L812" t="s">
        <v>5572</v>
      </c>
      <c r="M812" t="s">
        <v>5573</v>
      </c>
      <c r="N812" t="s">
        <v>5574</v>
      </c>
      <c r="O812" t="s">
        <v>5575</v>
      </c>
      <c r="P812" t="s">
        <v>5576</v>
      </c>
      <c r="Q812" t="s">
        <v>5577</v>
      </c>
      <c r="R812" t="s">
        <v>5578</v>
      </c>
      <c r="S812" t="s">
        <v>5579</v>
      </c>
      <c r="T812" t="str">
        <f>IF(Table1[[#This Row],[discount_percentage]]&gt;=0.5,"yes","no")</f>
        <v>no</v>
      </c>
      <c r="U812">
        <f>MROUND(Table1[[#This Row],[rating]],0.5)</f>
        <v>4.5</v>
      </c>
      <c r="V812" s="7">
        <f>Table1[[#This Row],[actual_price]]*Table1[[#This Row],[rating_count]]</f>
        <v>288067500</v>
      </c>
      <c r="W812" t="e" cm="1">
        <f t="array" ref="W812">IF(Table1[[#This Row],[actual_price]]&lt;200,"#200",if)</f>
        <v>#NAME?</v>
      </c>
      <c r="X812" t="str">
        <f>IF(Table1[[#This Row],[rating_count]]&lt;1000,"yes","no")</f>
        <v>no</v>
      </c>
      <c r="Y812" s="7">
        <f>K813*Table1[[#This Row],[rating_count]]</f>
        <v>117921825</v>
      </c>
    </row>
    <row r="813" spans="3:25" x14ac:dyDescent="0.25">
      <c r="C813" t="s">
        <v>5580</v>
      </c>
      <c r="D813" t="s">
        <v>5581</v>
      </c>
      <c r="E813" t="s">
        <v>17</v>
      </c>
      <c r="F813" s="8">
        <v>67</v>
      </c>
      <c r="G813" s="8" t="str">
        <f>IF(Table1[[#This Row],[actual_price]]&lt;200,"#200",IF(H812&lt;=500,"#200-#500","&gt;#500"))</f>
        <v>#200</v>
      </c>
      <c r="H813" s="8">
        <v>75</v>
      </c>
      <c r="I813" s="1">
        <v>0.11</v>
      </c>
      <c r="J813">
        <v>4.0999999999999996</v>
      </c>
      <c r="K813" s="3">
        <v>1269</v>
      </c>
      <c r="L813" t="s">
        <v>5582</v>
      </c>
      <c r="M813" t="s">
        <v>5583</v>
      </c>
      <c r="N813" t="s">
        <v>5584</v>
      </c>
      <c r="O813" t="s">
        <v>5585</v>
      </c>
      <c r="P813" t="s">
        <v>5586</v>
      </c>
      <c r="Q813" t="s">
        <v>5587</v>
      </c>
      <c r="R813" t="s">
        <v>5588</v>
      </c>
      <c r="S813" t="s">
        <v>5589</v>
      </c>
      <c r="T813" t="str">
        <f>IF(Table1[[#This Row],[discount_percentage]]&gt;=0.5,"yes","no")</f>
        <v>no</v>
      </c>
      <c r="U813">
        <f>MROUND(Table1[[#This Row],[rating]],0.5)</f>
        <v>4</v>
      </c>
      <c r="V813" s="7">
        <f>Table1[[#This Row],[actual_price]]*Table1[[#This Row],[rating_count]]</f>
        <v>95175</v>
      </c>
      <c r="W813" t="str" cm="1">
        <f t="array" ref="W813">IF(Table1[[#This Row],[actual_price]]&lt;200,"#200",if)</f>
        <v>#200</v>
      </c>
      <c r="X813" t="str">
        <f>IF(Table1[[#This Row],[rating_count]]&lt;1000,"yes","no")</f>
        <v>no</v>
      </c>
      <c r="Y813" s="7">
        <f>K814*Table1[[#This Row],[rating_count]]</f>
        <v>22072986</v>
      </c>
    </row>
    <row r="814" spans="3:25" x14ac:dyDescent="0.25">
      <c r="C814" t="s">
        <v>5590</v>
      </c>
      <c r="D814" t="s">
        <v>11834</v>
      </c>
      <c r="E814" t="s">
        <v>17</v>
      </c>
      <c r="F814" s="8">
        <v>1889</v>
      </c>
      <c r="G814" s="8" t="str">
        <f>IF(Table1[[#This Row],[actual_price]]&lt;200,"#200",IF(H813&lt;=500,"#200-#500","&gt;#500"))</f>
        <v>#200-#500</v>
      </c>
      <c r="H814" s="8">
        <v>2699</v>
      </c>
      <c r="I814" s="1">
        <v>0.3</v>
      </c>
      <c r="J814">
        <v>4.3</v>
      </c>
      <c r="K814" s="3">
        <v>17394</v>
      </c>
      <c r="L814" t="s">
        <v>12515</v>
      </c>
      <c r="M814" t="s">
        <v>5591</v>
      </c>
      <c r="N814" t="s">
        <v>5592</v>
      </c>
      <c r="O814" t="s">
        <v>5593</v>
      </c>
      <c r="P814" t="s">
        <v>5594</v>
      </c>
      <c r="Q814" t="s">
        <v>5595</v>
      </c>
      <c r="R814" t="s">
        <v>5596</v>
      </c>
      <c r="S814" t="s">
        <v>5597</v>
      </c>
      <c r="T814" t="str">
        <f>IF(Table1[[#This Row],[discount_percentage]]&gt;=0.5,"yes","no")</f>
        <v>no</v>
      </c>
      <c r="U814">
        <f>MROUND(Table1[[#This Row],[rating]],0.5)</f>
        <v>4.5</v>
      </c>
      <c r="V814" s="7">
        <f>Table1[[#This Row],[actual_price]]*Table1[[#This Row],[rating_count]]</f>
        <v>46946406</v>
      </c>
      <c r="W814" t="e" cm="1">
        <f t="array" ref="W814">IF(Table1[[#This Row],[actual_price]]&lt;200,"#200",if)</f>
        <v>#NAME?</v>
      </c>
      <c r="X814" t="str">
        <f>IF(Table1[[#This Row],[rating_count]]&lt;1000,"yes","no")</f>
        <v>no</v>
      </c>
      <c r="Y814" s="7">
        <f>K815*Table1[[#This Row],[rating_count]]</f>
        <v>159485586</v>
      </c>
    </row>
    <row r="815" spans="3:25" x14ac:dyDescent="0.25">
      <c r="C815" t="s">
        <v>5598</v>
      </c>
      <c r="D815" t="s">
        <v>11835</v>
      </c>
      <c r="E815" t="s">
        <v>17</v>
      </c>
      <c r="F815" s="8">
        <v>499</v>
      </c>
      <c r="G815" s="8" t="str">
        <f>IF(Table1[[#This Row],[actual_price]]&lt;200,"#200",IF(H814&lt;=500,"#200-#500","&gt;#500"))</f>
        <v>&gt;#500</v>
      </c>
      <c r="H815" s="8">
        <v>1499</v>
      </c>
      <c r="I815" s="1">
        <v>0.67</v>
      </c>
      <c r="J815">
        <v>3.6</v>
      </c>
      <c r="K815" s="3">
        <v>9169</v>
      </c>
      <c r="L815" t="s">
        <v>5599</v>
      </c>
      <c r="M815" t="s">
        <v>5600</v>
      </c>
      <c r="N815" t="s">
        <v>5601</v>
      </c>
      <c r="O815" t="s">
        <v>5602</v>
      </c>
      <c r="P815" t="s">
        <v>5603</v>
      </c>
      <c r="Q815" t="s">
        <v>5604</v>
      </c>
      <c r="R815" t="s">
        <v>5605</v>
      </c>
      <c r="S815" t="s">
        <v>5606</v>
      </c>
      <c r="T815" t="str">
        <f>IF(Table1[[#This Row],[discount_percentage]]&gt;=0.5,"yes","no")</f>
        <v>yes</v>
      </c>
      <c r="U815">
        <f>MROUND(Table1[[#This Row],[rating]],0.5)</f>
        <v>3.5</v>
      </c>
      <c r="V815" s="7">
        <f>Table1[[#This Row],[actual_price]]*Table1[[#This Row],[rating_count]]</f>
        <v>13744331</v>
      </c>
      <c r="W815" t="e" cm="1">
        <f t="array" ref="W815">IF(Table1[[#This Row],[actual_price]]&lt;200,"#200",if)</f>
        <v>#NAME?</v>
      </c>
      <c r="X815" t="str">
        <f>IF(Table1[[#This Row],[rating_count]]&lt;1000,"yes","no")</f>
        <v>no</v>
      </c>
      <c r="Y815" s="7">
        <f>K816*Table1[[#This Row],[rating_count]]</f>
        <v>9444070</v>
      </c>
    </row>
    <row r="816" spans="3:25" x14ac:dyDescent="0.25">
      <c r="C816" t="s">
        <v>5607</v>
      </c>
      <c r="D816" t="s">
        <v>11836</v>
      </c>
      <c r="E816" t="s">
        <v>17</v>
      </c>
      <c r="F816" s="8">
        <v>499</v>
      </c>
      <c r="G816" s="8" t="str">
        <f>IF(Table1[[#This Row],[actual_price]]&lt;200,"#200",IF(H815&lt;=500,"#200-#500","&gt;#500"))</f>
        <v>&gt;#500</v>
      </c>
      <c r="H816" s="8">
        <v>999</v>
      </c>
      <c r="I816" s="1">
        <v>0.5</v>
      </c>
      <c r="J816">
        <v>4.4000000000000004</v>
      </c>
      <c r="K816" s="3">
        <v>1030</v>
      </c>
      <c r="L816" t="s">
        <v>5608</v>
      </c>
      <c r="M816" t="s">
        <v>5609</v>
      </c>
      <c r="N816" t="s">
        <v>5610</v>
      </c>
      <c r="O816" t="s">
        <v>5611</v>
      </c>
      <c r="P816" t="s">
        <v>5612</v>
      </c>
      <c r="Q816" t="s">
        <v>5613</v>
      </c>
      <c r="R816" t="s">
        <v>5614</v>
      </c>
      <c r="S816" t="s">
        <v>5615</v>
      </c>
      <c r="T816" t="str">
        <f>IF(Table1[[#This Row],[discount_percentage]]&gt;=0.5,"yes","no")</f>
        <v>yes</v>
      </c>
      <c r="U816">
        <f>MROUND(Table1[[#This Row],[rating]],0.5)</f>
        <v>4.5</v>
      </c>
      <c r="V816" s="7">
        <f>Table1[[#This Row],[actual_price]]*Table1[[#This Row],[rating_count]]</f>
        <v>1028970</v>
      </c>
      <c r="W816" t="e" cm="1">
        <f t="array" ref="W816">IF(Table1[[#This Row],[actual_price]]&lt;200,"#200",if)</f>
        <v>#NAME?</v>
      </c>
      <c r="X816" t="str">
        <f>IF(Table1[[#This Row],[rating_count]]&lt;1000,"yes","no")</f>
        <v>no</v>
      </c>
      <c r="Y816" s="7">
        <f>K817*Table1[[#This Row],[rating_count]]</f>
        <v>51781190</v>
      </c>
    </row>
    <row r="817" spans="3:25" x14ac:dyDescent="0.25">
      <c r="C817" t="s">
        <v>5616</v>
      </c>
      <c r="D817" t="s">
        <v>11837</v>
      </c>
      <c r="E817" t="s">
        <v>17</v>
      </c>
      <c r="F817" s="8">
        <v>5799</v>
      </c>
      <c r="G817" s="8" t="str">
        <f>IF(Table1[[#This Row],[actual_price]]&lt;200,"#200",IF(H816&lt;=500,"#200-#500","&gt;#500"))</f>
        <v>&gt;#500</v>
      </c>
      <c r="H817" s="8">
        <v>7999</v>
      </c>
      <c r="I817" s="1">
        <v>0.28000000000000003</v>
      </c>
      <c r="J817">
        <v>4.5</v>
      </c>
      <c r="K817" s="3">
        <v>50273</v>
      </c>
      <c r="L817" t="s">
        <v>5617</v>
      </c>
      <c r="M817" t="s">
        <v>5618</v>
      </c>
      <c r="N817" t="s">
        <v>5619</v>
      </c>
      <c r="O817" t="s">
        <v>5620</v>
      </c>
      <c r="P817" t="s">
        <v>5621</v>
      </c>
      <c r="Q817" t="s">
        <v>5622</v>
      </c>
      <c r="R817" t="s">
        <v>5623</v>
      </c>
      <c r="S817" t="s">
        <v>5624</v>
      </c>
      <c r="T817" t="str">
        <f>IF(Table1[[#This Row],[discount_percentage]]&gt;=0.5,"yes","no")</f>
        <v>no</v>
      </c>
      <c r="U817">
        <f>MROUND(Table1[[#This Row],[rating]],0.5)</f>
        <v>4.5</v>
      </c>
      <c r="V817" s="7">
        <f>Table1[[#This Row],[actual_price]]*Table1[[#This Row],[rating_count]]</f>
        <v>402133727</v>
      </c>
      <c r="W817" t="e" cm="1">
        <f t="array" ref="W817">IF(Table1[[#This Row],[actual_price]]&lt;200,"#200",if)</f>
        <v>#NAME?</v>
      </c>
      <c r="X817" t="str">
        <f>IF(Table1[[#This Row],[rating_count]]&lt;1000,"yes","no")</f>
        <v>no</v>
      </c>
      <c r="Y817" s="7">
        <f>K818*Table1[[#This Row],[rating_count]]</f>
        <v>338940566</v>
      </c>
    </row>
    <row r="818" spans="3:25" x14ac:dyDescent="0.25">
      <c r="C818" t="s">
        <v>5625</v>
      </c>
      <c r="D818" t="s">
        <v>11838</v>
      </c>
      <c r="E818" t="s">
        <v>17</v>
      </c>
      <c r="F818" s="8">
        <v>499</v>
      </c>
      <c r="G818" s="8" t="str">
        <f>IF(Table1[[#This Row],[actual_price]]&lt;200,"#200",IF(H817&lt;=500,"#200-#500","&gt;#500"))</f>
        <v>&gt;#500</v>
      </c>
      <c r="H818" s="8">
        <v>799</v>
      </c>
      <c r="I818" s="1">
        <v>0.38</v>
      </c>
      <c r="J818">
        <v>3.9</v>
      </c>
      <c r="K818" s="3">
        <v>6742</v>
      </c>
      <c r="L818" t="s">
        <v>12516</v>
      </c>
      <c r="M818" t="s">
        <v>5627</v>
      </c>
      <c r="N818" t="s">
        <v>5628</v>
      </c>
      <c r="O818" t="s">
        <v>5629</v>
      </c>
      <c r="P818" t="s">
        <v>5630</v>
      </c>
      <c r="Q818" t="s">
        <v>5631</v>
      </c>
      <c r="R818" t="s">
        <v>5632</v>
      </c>
      <c r="S818" t="s">
        <v>5633</v>
      </c>
      <c r="T818" t="str">
        <f>IF(Table1[[#This Row],[discount_percentage]]&gt;=0.5,"yes","no")</f>
        <v>no</v>
      </c>
      <c r="U818">
        <f>MROUND(Table1[[#This Row],[rating]],0.5)</f>
        <v>4</v>
      </c>
      <c r="V818" s="7">
        <f>Table1[[#This Row],[actual_price]]*Table1[[#This Row],[rating_count]]</f>
        <v>5386858</v>
      </c>
      <c r="W818" t="e" cm="1">
        <f t="array" ref="W818">IF(Table1[[#This Row],[actual_price]]&lt;200,"#200",if)</f>
        <v>#NAME?</v>
      </c>
      <c r="X818" t="str">
        <f>IF(Table1[[#This Row],[rating_count]]&lt;1000,"yes","no")</f>
        <v>no</v>
      </c>
      <c r="Y818" s="7">
        <f>K819*Table1[[#This Row],[rating_count]]</f>
        <v>8144336</v>
      </c>
    </row>
    <row r="819" spans="3:25" x14ac:dyDescent="0.25">
      <c r="C819" t="s">
        <v>5634</v>
      </c>
      <c r="D819" t="s">
        <v>5635</v>
      </c>
      <c r="E819" t="s">
        <v>17</v>
      </c>
      <c r="F819" s="8">
        <v>249</v>
      </c>
      <c r="G819" s="8" t="str">
        <f>IF(Table1[[#This Row],[actual_price]]&lt;200,"#200",IF(H818&lt;=500,"#200-#500","&gt;#500"))</f>
        <v>&gt;#500</v>
      </c>
      <c r="H819" s="8">
        <v>600</v>
      </c>
      <c r="I819" s="1">
        <v>0.59</v>
      </c>
      <c r="J819">
        <v>4</v>
      </c>
      <c r="K819" s="3">
        <v>1208</v>
      </c>
      <c r="L819" t="s">
        <v>5636</v>
      </c>
      <c r="M819" t="s">
        <v>5637</v>
      </c>
      <c r="N819" t="s">
        <v>5638</v>
      </c>
      <c r="O819" t="s">
        <v>5639</v>
      </c>
      <c r="P819" t="s">
        <v>5640</v>
      </c>
      <c r="Q819" t="s">
        <v>5641</v>
      </c>
      <c r="R819" t="s">
        <v>5642</v>
      </c>
      <c r="S819" t="s">
        <v>5643</v>
      </c>
      <c r="T819" t="str">
        <f>IF(Table1[[#This Row],[discount_percentage]]&gt;=0.5,"yes","no")</f>
        <v>yes</v>
      </c>
      <c r="U819">
        <f>MROUND(Table1[[#This Row],[rating]],0.5)</f>
        <v>4</v>
      </c>
      <c r="V819" s="7">
        <f>Table1[[#This Row],[actual_price]]*Table1[[#This Row],[rating_count]]</f>
        <v>724800</v>
      </c>
      <c r="W819" t="e" cm="1">
        <f t="array" ref="W819">IF(Table1[[#This Row],[actual_price]]&lt;200,"#200",if)</f>
        <v>#NAME?</v>
      </c>
      <c r="X819" t="str">
        <f>IF(Table1[[#This Row],[rating_count]]&lt;1000,"yes","no")</f>
        <v>no</v>
      </c>
      <c r="Y819" s="7">
        <f>K820*Table1[[#This Row],[rating_count]]</f>
        <v>2335064</v>
      </c>
    </row>
    <row r="820" spans="3:25" x14ac:dyDescent="0.25">
      <c r="C820" t="s">
        <v>255</v>
      </c>
      <c r="D820" t="s">
        <v>11376</v>
      </c>
      <c r="E820" t="s">
        <v>17</v>
      </c>
      <c r="F820" s="8">
        <v>179</v>
      </c>
      <c r="G820" s="8" t="str">
        <f>IF(Table1[[#This Row],[actual_price]]&lt;200,"#200",IF(H819&lt;=500,"#200-#500","&gt;#500"))</f>
        <v>&gt;#500</v>
      </c>
      <c r="H820" s="8">
        <v>499</v>
      </c>
      <c r="I820" s="1">
        <v>0.64</v>
      </c>
      <c r="J820">
        <v>4</v>
      </c>
      <c r="K820" s="3">
        <v>1933</v>
      </c>
      <c r="L820" t="s">
        <v>256</v>
      </c>
      <c r="M820" t="s">
        <v>257</v>
      </c>
      <c r="N820" t="s">
        <v>258</v>
      </c>
      <c r="O820" t="s">
        <v>259</v>
      </c>
      <c r="P820" t="s">
        <v>11301</v>
      </c>
      <c r="Q820" t="s">
        <v>11302</v>
      </c>
      <c r="R820" t="s">
        <v>260</v>
      </c>
      <c r="S820" t="s">
        <v>5644</v>
      </c>
      <c r="T820" t="str">
        <f>IF(Table1[[#This Row],[discount_percentage]]&gt;=0.5,"yes","no")</f>
        <v>yes</v>
      </c>
      <c r="U820">
        <f>MROUND(Table1[[#This Row],[rating]],0.5)</f>
        <v>4</v>
      </c>
      <c r="V820" s="7">
        <f>Table1[[#This Row],[actual_price]]*Table1[[#This Row],[rating_count]]</f>
        <v>964567</v>
      </c>
      <c r="W820" t="e" cm="1">
        <f t="array" ref="W820">IF(Table1[[#This Row],[actual_price]]&lt;200,"#200",if)</f>
        <v>#NAME?</v>
      </c>
      <c r="X820" t="str">
        <f>IF(Table1[[#This Row],[rating_count]]&lt;1000,"yes","no")</f>
        <v>no</v>
      </c>
      <c r="Y820" s="7">
        <f>K821*Table1[[#This Row],[rating_count]]</f>
        <v>48336598</v>
      </c>
    </row>
    <row r="821" spans="3:25" x14ac:dyDescent="0.25">
      <c r="C821" t="s">
        <v>5645</v>
      </c>
      <c r="D821" t="s">
        <v>11839</v>
      </c>
      <c r="E821" t="s">
        <v>17</v>
      </c>
      <c r="F821" s="8">
        <v>4449</v>
      </c>
      <c r="G821" s="8" t="str">
        <f>IF(Table1[[#This Row],[actual_price]]&lt;200,"#200",IF(H820&lt;=500,"#200-#500","&gt;#500"))</f>
        <v>#200-#500</v>
      </c>
      <c r="H821" s="8">
        <v>5734</v>
      </c>
      <c r="I821" s="1">
        <v>0.22</v>
      </c>
      <c r="J821">
        <v>4.4000000000000004</v>
      </c>
      <c r="K821" s="3">
        <v>25006</v>
      </c>
      <c r="L821" t="s">
        <v>5646</v>
      </c>
      <c r="M821" t="s">
        <v>5647</v>
      </c>
      <c r="N821" t="s">
        <v>5648</v>
      </c>
      <c r="O821" t="s">
        <v>5649</v>
      </c>
      <c r="P821" t="s">
        <v>5650</v>
      </c>
      <c r="Q821" t="s">
        <v>11330</v>
      </c>
      <c r="R821" t="s">
        <v>5651</v>
      </c>
      <c r="S821" t="s">
        <v>5652</v>
      </c>
      <c r="T821" t="str">
        <f>IF(Table1[[#This Row],[discount_percentage]]&gt;=0.5,"yes","no")</f>
        <v>no</v>
      </c>
      <c r="U821">
        <f>MROUND(Table1[[#This Row],[rating]],0.5)</f>
        <v>4.5</v>
      </c>
      <c r="V821" s="7">
        <f>Table1[[#This Row],[actual_price]]*Table1[[#This Row],[rating_count]]</f>
        <v>143384404</v>
      </c>
      <c r="W821" t="e" cm="1">
        <f t="array" ref="W821">IF(Table1[[#This Row],[actual_price]]&lt;200,"#200",if)</f>
        <v>#NAME?</v>
      </c>
      <c r="X821" t="str">
        <f>IF(Table1[[#This Row],[rating_count]]&lt;1000,"yes","no")</f>
        <v>no</v>
      </c>
      <c r="Y821" s="7">
        <f>K822*Table1[[#This Row],[rating_count]]</f>
        <v>836050604</v>
      </c>
    </row>
    <row r="822" spans="3:25" x14ac:dyDescent="0.25">
      <c r="C822" t="s">
        <v>5653</v>
      </c>
      <c r="D822" t="s">
        <v>11840</v>
      </c>
      <c r="E822" t="s">
        <v>17</v>
      </c>
      <c r="F822" s="8">
        <v>299</v>
      </c>
      <c r="G822" s="8" t="str">
        <f>IF(Table1[[#This Row],[actual_price]]&lt;200,"#200",IF(H821&lt;=500,"#200-#500","&gt;#500"))</f>
        <v>&gt;#500</v>
      </c>
      <c r="H822" s="8">
        <v>550</v>
      </c>
      <c r="I822" s="1">
        <v>0.46</v>
      </c>
      <c r="J822">
        <v>4.5999999999999996</v>
      </c>
      <c r="K822" s="3">
        <v>33434</v>
      </c>
      <c r="L822" t="s">
        <v>5654</v>
      </c>
      <c r="M822" t="s">
        <v>5655</v>
      </c>
      <c r="N822" t="s">
        <v>5656</v>
      </c>
      <c r="O822" t="s">
        <v>5657</v>
      </c>
      <c r="P822" t="s">
        <v>5658</v>
      </c>
      <c r="Q822" t="s">
        <v>5659</v>
      </c>
      <c r="R822" t="s">
        <v>5660</v>
      </c>
      <c r="S822" t="s">
        <v>5661</v>
      </c>
      <c r="T822" t="str">
        <f>IF(Table1[[#This Row],[discount_percentage]]&gt;=0.5,"yes","no")</f>
        <v>no</v>
      </c>
      <c r="U822">
        <f>MROUND(Table1[[#This Row],[rating]],0.5)</f>
        <v>4.5</v>
      </c>
      <c r="V822" s="7">
        <f>Table1[[#This Row],[actual_price]]*Table1[[#This Row],[rating_count]]</f>
        <v>18388700</v>
      </c>
      <c r="W822" t="e" cm="1">
        <f t="array" ref="W822">IF(Table1[[#This Row],[actual_price]]&lt;200,"#200",if)</f>
        <v>#NAME?</v>
      </c>
      <c r="X822" t="str">
        <f>IF(Table1[[#This Row],[rating_count]]&lt;1000,"yes","no")</f>
        <v>no</v>
      </c>
      <c r="Y822" s="7">
        <f>K823*Table1[[#This Row],[rating_count]]</f>
        <v>210667634</v>
      </c>
    </row>
    <row r="823" spans="3:25" x14ac:dyDescent="0.25">
      <c r="C823" t="s">
        <v>5662</v>
      </c>
      <c r="D823" t="s">
        <v>11841</v>
      </c>
      <c r="E823" t="s">
        <v>17</v>
      </c>
      <c r="F823" s="8">
        <v>629</v>
      </c>
      <c r="G823" s="8" t="str">
        <f>IF(Table1[[#This Row],[actual_price]]&lt;200,"#200",IF(H822&lt;=500,"#200-#500","&gt;#500"))</f>
        <v>&gt;#500</v>
      </c>
      <c r="H823" s="8">
        <v>1390</v>
      </c>
      <c r="I823" s="1">
        <v>0.55000000000000004</v>
      </c>
      <c r="J823">
        <v>4.4000000000000004</v>
      </c>
      <c r="K823" s="3">
        <v>6301</v>
      </c>
      <c r="L823" t="s">
        <v>5663</v>
      </c>
      <c r="M823" t="s">
        <v>5664</v>
      </c>
      <c r="N823" t="s">
        <v>5665</v>
      </c>
      <c r="O823" t="s">
        <v>5666</v>
      </c>
      <c r="P823" t="s">
        <v>5667</v>
      </c>
      <c r="Q823" t="s">
        <v>5668</v>
      </c>
      <c r="R823" t="s">
        <v>5669</v>
      </c>
      <c r="S823" t="s">
        <v>5670</v>
      </c>
      <c r="T823" t="str">
        <f>IF(Table1[[#This Row],[discount_percentage]]&gt;=0.5,"yes","no")</f>
        <v>yes</v>
      </c>
      <c r="U823">
        <f>MROUND(Table1[[#This Row],[rating]],0.5)</f>
        <v>4.5</v>
      </c>
      <c r="V823" s="7">
        <f>Table1[[#This Row],[actual_price]]*Table1[[#This Row],[rating_count]]</f>
        <v>8758390</v>
      </c>
      <c r="W823" t="e" cm="1">
        <f t="array" ref="W823">IF(Table1[[#This Row],[actual_price]]&lt;200,"#200",if)</f>
        <v>#NAME?</v>
      </c>
      <c r="X823" t="str">
        <f>IF(Table1[[#This Row],[rating_count]]&lt;1000,"yes","no")</f>
        <v>no</v>
      </c>
      <c r="Y823" s="7">
        <f>K824*Table1[[#This Row],[rating_count]]</f>
        <v>142516018</v>
      </c>
    </row>
    <row r="824" spans="3:25" x14ac:dyDescent="0.25">
      <c r="C824" t="s">
        <v>5671</v>
      </c>
      <c r="D824" t="s">
        <v>5672</v>
      </c>
      <c r="E824" t="s">
        <v>17</v>
      </c>
      <c r="F824" s="8">
        <v>2595</v>
      </c>
      <c r="G824" s="8" t="str">
        <f>IF(Table1[[#This Row],[actual_price]]&lt;200,"#200",IF(H823&lt;=500,"#200-#500","&gt;#500"))</f>
        <v>&gt;#500</v>
      </c>
      <c r="H824" s="8">
        <v>3295</v>
      </c>
      <c r="I824" s="1">
        <v>0.21</v>
      </c>
      <c r="J824">
        <v>4.4000000000000004</v>
      </c>
      <c r="K824" s="3">
        <v>22618</v>
      </c>
      <c r="L824" t="s">
        <v>12517</v>
      </c>
      <c r="M824" t="s">
        <v>5673</v>
      </c>
      <c r="N824" t="s">
        <v>5674</v>
      </c>
      <c r="O824" t="s">
        <v>5675</v>
      </c>
      <c r="P824" t="s">
        <v>5676</v>
      </c>
      <c r="Q824" t="s">
        <v>5677</v>
      </c>
      <c r="R824" t="s">
        <v>5678</v>
      </c>
      <c r="S824" t="s">
        <v>5679</v>
      </c>
      <c r="T824" t="str">
        <f>IF(Table1[[#This Row],[discount_percentage]]&gt;=0.5,"yes","no")</f>
        <v>no</v>
      </c>
      <c r="U824">
        <f>MROUND(Table1[[#This Row],[rating]],0.5)</f>
        <v>4.5</v>
      </c>
      <c r="V824" s="7">
        <f>Table1[[#This Row],[actual_price]]*Table1[[#This Row],[rating_count]]</f>
        <v>74526310</v>
      </c>
      <c r="W824" t="e" cm="1">
        <f t="array" ref="W824">IF(Table1[[#This Row],[actual_price]]&lt;200,"#200",if)</f>
        <v>#NAME?</v>
      </c>
      <c r="X824" t="str">
        <f>IF(Table1[[#This Row],[rating_count]]&lt;1000,"yes","no")</f>
        <v>no</v>
      </c>
      <c r="Y824" s="7">
        <f>K825*Table1[[#This Row],[rating_count]]</f>
        <v>22029932</v>
      </c>
    </row>
    <row r="825" spans="3:25" x14ac:dyDescent="0.25">
      <c r="C825" t="s">
        <v>262</v>
      </c>
      <c r="D825" t="s">
        <v>11377</v>
      </c>
      <c r="E825" t="s">
        <v>17</v>
      </c>
      <c r="F825" s="8">
        <v>389</v>
      </c>
      <c r="G825" s="8" t="str">
        <f>IF(Table1[[#This Row],[actual_price]]&lt;200,"#200",IF(H824&lt;=500,"#200-#500","&gt;#500"))</f>
        <v>&gt;#500</v>
      </c>
      <c r="H825" s="8">
        <v>1099</v>
      </c>
      <c r="I825" s="1">
        <v>0.65</v>
      </c>
      <c r="J825">
        <v>4.3</v>
      </c>
      <c r="K825" s="3">
        <v>974</v>
      </c>
      <c r="L825" t="s">
        <v>12221</v>
      </c>
      <c r="M825" t="s">
        <v>263</v>
      </c>
      <c r="N825" t="s">
        <v>264</v>
      </c>
      <c r="O825" t="s">
        <v>265</v>
      </c>
      <c r="P825" t="s">
        <v>266</v>
      </c>
      <c r="Q825" t="s">
        <v>267</v>
      </c>
      <c r="R825" t="s">
        <v>5680</v>
      </c>
      <c r="S825" t="s">
        <v>5681</v>
      </c>
      <c r="T825" t="str">
        <f>IF(Table1[[#This Row],[discount_percentage]]&gt;=0.5,"yes","no")</f>
        <v>yes</v>
      </c>
      <c r="U825">
        <f>MROUND(Table1[[#This Row],[rating]],0.5)</f>
        <v>4.5</v>
      </c>
      <c r="V825" s="7">
        <f>Table1[[#This Row],[actual_price]]*Table1[[#This Row],[rating_count]]</f>
        <v>1070426</v>
      </c>
      <c r="W825" t="e" cm="1">
        <f t="array" ref="W825">IF(Table1[[#This Row],[actual_price]]&lt;200,"#200",if)</f>
        <v>#NAME?</v>
      </c>
      <c r="X825" t="str">
        <f>IF(Table1[[#This Row],[rating_count]]&lt;1000,"yes","no")</f>
        <v>yes</v>
      </c>
      <c r="Y825" s="7">
        <f>K826*Table1[[#This Row],[rating_count]]</f>
        <v>19813108</v>
      </c>
    </row>
    <row r="826" spans="3:25" x14ac:dyDescent="0.25">
      <c r="C826" t="s">
        <v>5682</v>
      </c>
      <c r="D826" t="s">
        <v>5683</v>
      </c>
      <c r="E826" t="s">
        <v>17</v>
      </c>
      <c r="F826" s="8">
        <v>1799</v>
      </c>
      <c r="G826" s="8" t="str">
        <f>IF(Table1[[#This Row],[actual_price]]&lt;200,"#200",IF(H825&lt;=500,"#200-#500","&gt;#500"))</f>
        <v>&gt;#500</v>
      </c>
      <c r="H826" s="8">
        <v>2911</v>
      </c>
      <c r="I826" s="1">
        <v>0.38</v>
      </c>
      <c r="J826">
        <v>4.3</v>
      </c>
      <c r="K826" s="3">
        <v>20342</v>
      </c>
      <c r="L826" t="s">
        <v>12518</v>
      </c>
      <c r="M826" t="s">
        <v>5684</v>
      </c>
      <c r="N826" t="s">
        <v>5685</v>
      </c>
      <c r="O826" t="s">
        <v>5686</v>
      </c>
      <c r="P826" t="s">
        <v>5687</v>
      </c>
      <c r="Q826" t="s">
        <v>5688</v>
      </c>
      <c r="R826" t="s">
        <v>5689</v>
      </c>
      <c r="S826" t="s">
        <v>5690</v>
      </c>
      <c r="T826" t="str">
        <f>IF(Table1[[#This Row],[discount_percentage]]&gt;=0.5,"yes","no")</f>
        <v>no</v>
      </c>
      <c r="U826">
        <f>MROUND(Table1[[#This Row],[rating]],0.5)</f>
        <v>4.5</v>
      </c>
      <c r="V826" s="7">
        <f>Table1[[#This Row],[actual_price]]*Table1[[#This Row],[rating_count]]</f>
        <v>59215562</v>
      </c>
      <c r="W826" t="e" cm="1">
        <f t="array" ref="W826">IF(Table1[[#This Row],[actual_price]]&lt;200,"#200",if)</f>
        <v>#NAME?</v>
      </c>
      <c r="X826" t="str">
        <f>IF(Table1[[#This Row],[rating_count]]&lt;1000,"yes","no")</f>
        <v>no</v>
      </c>
      <c r="Y826" s="7">
        <f>K827*Table1[[#This Row],[rating_count]]</f>
        <v>151120718</v>
      </c>
    </row>
    <row r="827" spans="3:25" x14ac:dyDescent="0.25">
      <c r="C827" t="s">
        <v>5691</v>
      </c>
      <c r="D827" t="s">
        <v>11842</v>
      </c>
      <c r="E827" t="s">
        <v>17</v>
      </c>
      <c r="F827" s="8">
        <v>90</v>
      </c>
      <c r="G827" s="8" t="str">
        <f>IF(Table1[[#This Row],[actual_price]]&lt;200,"#200",IF(H826&lt;=500,"#200-#500","&gt;#500"))</f>
        <v>#200</v>
      </c>
      <c r="H827" s="8">
        <v>175</v>
      </c>
      <c r="I827" s="1">
        <v>0.49</v>
      </c>
      <c r="J827">
        <v>4.4000000000000004</v>
      </c>
      <c r="K827" s="3">
        <v>7429</v>
      </c>
      <c r="L827" t="s">
        <v>5692</v>
      </c>
      <c r="M827" t="s">
        <v>5693</v>
      </c>
      <c r="N827" t="s">
        <v>5694</v>
      </c>
      <c r="O827" t="s">
        <v>5695</v>
      </c>
      <c r="P827" t="s">
        <v>5696</v>
      </c>
      <c r="Q827" t="s">
        <v>5697</v>
      </c>
      <c r="R827" t="s">
        <v>5698</v>
      </c>
      <c r="S827" t="s">
        <v>5699</v>
      </c>
      <c r="T827" t="str">
        <f>IF(Table1[[#This Row],[discount_percentage]]&gt;=0.5,"yes","no")</f>
        <v>no</v>
      </c>
      <c r="U827">
        <f>MROUND(Table1[[#This Row],[rating]],0.5)</f>
        <v>4.5</v>
      </c>
      <c r="V827" s="7">
        <f>Table1[[#This Row],[actual_price]]*Table1[[#This Row],[rating_count]]</f>
        <v>1300075</v>
      </c>
      <c r="W827" t="str" cm="1">
        <f t="array" ref="W827">IF(Table1[[#This Row],[actual_price]]&lt;200,"#200",if)</f>
        <v>#200</v>
      </c>
      <c r="X827" t="str">
        <f>IF(Table1[[#This Row],[rating_count]]&lt;1000,"yes","no")</f>
        <v>no</v>
      </c>
      <c r="Y827" s="7">
        <f>K828*Table1[[#This Row],[rating_count]]</f>
        <v>196296467</v>
      </c>
    </row>
    <row r="828" spans="3:25" x14ac:dyDescent="0.25">
      <c r="C828" t="s">
        <v>5700</v>
      </c>
      <c r="D828" t="s">
        <v>11843</v>
      </c>
      <c r="E828" t="s">
        <v>17</v>
      </c>
      <c r="F828" s="8">
        <v>599</v>
      </c>
      <c r="G828" s="8" t="str">
        <f>IF(Table1[[#This Row],[actual_price]]&lt;200,"#200",IF(H827&lt;=500,"#200-#500","&gt;#500"))</f>
        <v>#200-#500</v>
      </c>
      <c r="H828" s="8">
        <v>599</v>
      </c>
      <c r="I828" s="1">
        <v>0</v>
      </c>
      <c r="J828">
        <v>4</v>
      </c>
      <c r="K828" s="3">
        <v>26423</v>
      </c>
      <c r="L828" t="s">
        <v>12519</v>
      </c>
      <c r="M828" t="s">
        <v>5701</v>
      </c>
      <c r="N828" t="s">
        <v>5702</v>
      </c>
      <c r="O828" t="s">
        <v>5703</v>
      </c>
      <c r="P828" t="s">
        <v>5704</v>
      </c>
      <c r="Q828" t="s">
        <v>5705</v>
      </c>
      <c r="R828" t="s">
        <v>5706</v>
      </c>
      <c r="S828" t="s">
        <v>5707</v>
      </c>
      <c r="T828" t="str">
        <f>IF(Table1[[#This Row],[discount_percentage]]&gt;=0.5,"yes","no")</f>
        <v>no</v>
      </c>
      <c r="U828">
        <f>MROUND(Table1[[#This Row],[rating]],0.5)</f>
        <v>4</v>
      </c>
      <c r="V828" s="7">
        <f>Table1[[#This Row],[actual_price]]*Table1[[#This Row],[rating_count]]</f>
        <v>15827377</v>
      </c>
      <c r="W828" t="e" cm="1">
        <f t="array" ref="W828">IF(Table1[[#This Row],[actual_price]]&lt;200,"#200",if)</f>
        <v>#NAME?</v>
      </c>
      <c r="X828" t="str">
        <f>IF(Table1[[#This Row],[rating_count]]&lt;1000,"yes","no")</f>
        <v>no</v>
      </c>
      <c r="Y828" s="7">
        <f>K829*Table1[[#This Row],[rating_count]]</f>
        <v>827172015</v>
      </c>
    </row>
    <row r="829" spans="3:25" x14ac:dyDescent="0.25">
      <c r="C829" t="s">
        <v>5708</v>
      </c>
      <c r="D829" t="s">
        <v>5709</v>
      </c>
      <c r="E829" t="s">
        <v>17</v>
      </c>
      <c r="F829" s="8">
        <v>1999</v>
      </c>
      <c r="G829" s="8" t="str">
        <f>IF(Table1[[#This Row],[actual_price]]&lt;200,"#200",IF(H828&lt;=500,"#200-#500","&gt;#500"))</f>
        <v>&gt;#500</v>
      </c>
      <c r="H829" s="8">
        <v>7999</v>
      </c>
      <c r="I829" s="1">
        <v>0.75</v>
      </c>
      <c r="J829">
        <v>4.2</v>
      </c>
      <c r="K829" s="3">
        <v>31305</v>
      </c>
      <c r="L829" t="s">
        <v>12520</v>
      </c>
      <c r="M829" t="s">
        <v>5710</v>
      </c>
      <c r="N829" t="s">
        <v>5711</v>
      </c>
      <c r="O829" t="s">
        <v>5712</v>
      </c>
      <c r="P829" t="s">
        <v>5713</v>
      </c>
      <c r="Q829" t="s">
        <v>5714</v>
      </c>
      <c r="R829" t="s">
        <v>5715</v>
      </c>
      <c r="S829" t="s">
        <v>5716</v>
      </c>
      <c r="T829" t="str">
        <f>IF(Table1[[#This Row],[discount_percentage]]&gt;=0.5,"yes","no")</f>
        <v>yes</v>
      </c>
      <c r="U829">
        <f>MROUND(Table1[[#This Row],[rating]],0.5)</f>
        <v>4</v>
      </c>
      <c r="V829" s="7">
        <f>Table1[[#This Row],[actual_price]]*Table1[[#This Row],[rating_count]]</f>
        <v>250408695</v>
      </c>
      <c r="W829" t="e" cm="1">
        <f t="array" ref="W829">IF(Table1[[#This Row],[actual_price]]&lt;200,"#200",if)</f>
        <v>#NAME?</v>
      </c>
      <c r="X829" t="str">
        <f>IF(Table1[[#This Row],[rating_count]]&lt;1000,"yes","no")</f>
        <v>no</v>
      </c>
      <c r="Y829" s="7">
        <f>K830*Table1[[#This Row],[rating_count]]</f>
        <v>351022965</v>
      </c>
    </row>
    <row r="830" spans="3:25" x14ac:dyDescent="0.25">
      <c r="C830" t="s">
        <v>5717</v>
      </c>
      <c r="D830" t="s">
        <v>11844</v>
      </c>
      <c r="E830" t="s">
        <v>17</v>
      </c>
      <c r="F830" s="8">
        <v>2099</v>
      </c>
      <c r="G830" s="8" t="str">
        <f>IF(Table1[[#This Row],[actual_price]]&lt;200,"#200",IF(H829&lt;=500,"#200-#500","&gt;#500"))</f>
        <v>&gt;#500</v>
      </c>
      <c r="H830" s="8">
        <v>3250</v>
      </c>
      <c r="I830" s="1">
        <v>0.35</v>
      </c>
      <c r="J830">
        <v>3.8</v>
      </c>
      <c r="K830" s="3">
        <v>11213</v>
      </c>
      <c r="L830" t="s">
        <v>12521</v>
      </c>
      <c r="M830" t="s">
        <v>5719</v>
      </c>
      <c r="N830" t="s">
        <v>5720</v>
      </c>
      <c r="O830" t="s">
        <v>5721</v>
      </c>
      <c r="P830" t="s">
        <v>5722</v>
      </c>
      <c r="Q830" t="s">
        <v>5723</v>
      </c>
      <c r="R830" t="s">
        <v>5724</v>
      </c>
      <c r="S830" t="s">
        <v>5725</v>
      </c>
      <c r="T830" t="str">
        <f>IF(Table1[[#This Row],[discount_percentage]]&gt;=0.5,"yes","no")</f>
        <v>no</v>
      </c>
      <c r="U830">
        <f>MROUND(Table1[[#This Row],[rating]],0.5)</f>
        <v>4</v>
      </c>
      <c r="V830" s="7">
        <f>Table1[[#This Row],[actual_price]]*Table1[[#This Row],[rating_count]]</f>
        <v>36442250</v>
      </c>
      <c r="W830" t="e" cm="1">
        <f t="array" ref="W830">IF(Table1[[#This Row],[actual_price]]&lt;200,"#200",if)</f>
        <v>#NAME?</v>
      </c>
      <c r="X830" t="str">
        <f>IF(Table1[[#This Row],[rating_count]]&lt;1000,"yes","no")</f>
        <v>no</v>
      </c>
      <c r="Y830" s="7">
        <f>K831*Table1[[#This Row],[rating_count]]</f>
        <v>114081062</v>
      </c>
    </row>
    <row r="831" spans="3:25" x14ac:dyDescent="0.25">
      <c r="C831" t="s">
        <v>5726</v>
      </c>
      <c r="D831" t="s">
        <v>11845</v>
      </c>
      <c r="E831" t="s">
        <v>17</v>
      </c>
      <c r="F831" s="8">
        <v>179</v>
      </c>
      <c r="G831" s="8" t="str">
        <f>IF(Table1[[#This Row],[actual_price]]&lt;200,"#200",IF(H830&lt;=500,"#200-#500","&gt;#500"))</f>
        <v>&gt;#500</v>
      </c>
      <c r="H831" s="8">
        <v>499</v>
      </c>
      <c r="I831" s="1">
        <v>0.64</v>
      </c>
      <c r="J831">
        <v>4.0999999999999996</v>
      </c>
      <c r="K831" s="3">
        <v>10174</v>
      </c>
      <c r="L831" t="s">
        <v>5728</v>
      </c>
      <c r="M831" t="s">
        <v>5729</v>
      </c>
      <c r="N831" t="s">
        <v>5730</v>
      </c>
      <c r="O831" t="s">
        <v>5731</v>
      </c>
      <c r="P831" t="s">
        <v>5732</v>
      </c>
      <c r="Q831" t="s">
        <v>5733</v>
      </c>
      <c r="R831" t="s">
        <v>5734</v>
      </c>
      <c r="S831" t="s">
        <v>5735</v>
      </c>
      <c r="T831" t="str">
        <f>IF(Table1[[#This Row],[discount_percentage]]&gt;=0.5,"yes","no")</f>
        <v>yes</v>
      </c>
      <c r="U831">
        <f>MROUND(Table1[[#This Row],[rating]],0.5)</f>
        <v>4</v>
      </c>
      <c r="V831" s="7">
        <f>Table1[[#This Row],[actual_price]]*Table1[[#This Row],[rating_count]]</f>
        <v>5076826</v>
      </c>
      <c r="W831" t="e" cm="1">
        <f t="array" ref="W831">IF(Table1[[#This Row],[actual_price]]&lt;200,"#200",if)</f>
        <v>#NAME?</v>
      </c>
      <c r="X831" t="str">
        <f>IF(Table1[[#This Row],[rating_count]]&lt;1000,"yes","no")</f>
        <v>no</v>
      </c>
      <c r="Y831" s="7">
        <f>K832*Table1[[#This Row],[rating_count]]</f>
        <v>177159862</v>
      </c>
    </row>
    <row r="832" spans="3:25" x14ac:dyDescent="0.25">
      <c r="C832" t="s">
        <v>5736</v>
      </c>
      <c r="D832" t="s">
        <v>5737</v>
      </c>
      <c r="E832" t="s">
        <v>17</v>
      </c>
      <c r="F832" s="8">
        <v>1345</v>
      </c>
      <c r="G832" s="8" t="str">
        <f>IF(Table1[[#This Row],[actual_price]]&lt;200,"#200",IF(H831&lt;=500,"#200-#500","&gt;#500"))</f>
        <v>#200-#500</v>
      </c>
      <c r="H832" s="8">
        <v>2295</v>
      </c>
      <c r="I832" s="1">
        <v>0.41</v>
      </c>
      <c r="J832">
        <v>4.2</v>
      </c>
      <c r="K832" s="3">
        <v>17413</v>
      </c>
      <c r="L832" t="s">
        <v>12522</v>
      </c>
      <c r="M832" t="s">
        <v>5738</v>
      </c>
      <c r="N832" t="s">
        <v>5739</v>
      </c>
      <c r="O832" t="s">
        <v>5740</v>
      </c>
      <c r="P832" t="s">
        <v>5741</v>
      </c>
      <c r="Q832" t="s">
        <v>5742</v>
      </c>
      <c r="R832" t="s">
        <v>5743</v>
      </c>
      <c r="S832" t="s">
        <v>5744</v>
      </c>
      <c r="T832" t="str">
        <f>IF(Table1[[#This Row],[discount_percentage]]&gt;=0.5,"yes","no")</f>
        <v>no</v>
      </c>
      <c r="U832">
        <f>MROUND(Table1[[#This Row],[rating]],0.5)</f>
        <v>4</v>
      </c>
      <c r="V832" s="7">
        <f>Table1[[#This Row],[actual_price]]*Table1[[#This Row],[rating_count]]</f>
        <v>39962835</v>
      </c>
      <c r="W832" t="e" cm="1">
        <f t="array" ref="W832">IF(Table1[[#This Row],[actual_price]]&lt;200,"#200",if)</f>
        <v>#NAME?</v>
      </c>
      <c r="X832" t="str">
        <f>IF(Table1[[#This Row],[rating_count]]&lt;1000,"yes","no")</f>
        <v>no</v>
      </c>
      <c r="Y832" s="7">
        <f>K833*Table1[[#This Row],[rating_count]]</f>
        <v>116249188</v>
      </c>
    </row>
    <row r="833" spans="3:25" x14ac:dyDescent="0.25">
      <c r="C833" t="s">
        <v>5745</v>
      </c>
      <c r="D833" t="s">
        <v>11846</v>
      </c>
      <c r="E833" t="s">
        <v>17</v>
      </c>
      <c r="F833" s="8">
        <v>349</v>
      </c>
      <c r="G833" s="8" t="str">
        <f>IF(Table1[[#This Row],[actual_price]]&lt;200,"#200",IF(H832&lt;=500,"#200-#500","&gt;#500"))</f>
        <v>&gt;#500</v>
      </c>
      <c r="H833" s="8">
        <v>995</v>
      </c>
      <c r="I833" s="1">
        <v>0.65</v>
      </c>
      <c r="J833">
        <v>4.2</v>
      </c>
      <c r="K833" s="3">
        <v>6676</v>
      </c>
      <c r="L833" t="s">
        <v>5746</v>
      </c>
      <c r="M833" t="s">
        <v>5747</v>
      </c>
      <c r="N833" t="s">
        <v>5748</v>
      </c>
      <c r="O833" t="s">
        <v>5749</v>
      </c>
      <c r="P833" t="s">
        <v>5750</v>
      </c>
      <c r="Q833" t="s">
        <v>5751</v>
      </c>
      <c r="R833" t="s">
        <v>5752</v>
      </c>
      <c r="S833" t="s">
        <v>5753</v>
      </c>
      <c r="T833" t="str">
        <f>IF(Table1[[#This Row],[discount_percentage]]&gt;=0.5,"yes","no")</f>
        <v>yes</v>
      </c>
      <c r="U833">
        <f>MROUND(Table1[[#This Row],[rating]],0.5)</f>
        <v>4</v>
      </c>
      <c r="V833" s="7">
        <f>Table1[[#This Row],[actual_price]]*Table1[[#This Row],[rating_count]]</f>
        <v>6642620</v>
      </c>
      <c r="W833" t="e" cm="1">
        <f t="array" ref="W833">IF(Table1[[#This Row],[actual_price]]&lt;200,"#200",if)</f>
        <v>#NAME?</v>
      </c>
      <c r="X833" t="str">
        <f>IF(Table1[[#This Row],[rating_count]]&lt;1000,"yes","no")</f>
        <v>no</v>
      </c>
      <c r="Y833" s="7">
        <f>K834*Table1[[#This Row],[rating_count]]</f>
        <v>53915376</v>
      </c>
    </row>
    <row r="834" spans="3:25" x14ac:dyDescent="0.25">
      <c r="C834" t="s">
        <v>5754</v>
      </c>
      <c r="D834" t="s">
        <v>5755</v>
      </c>
      <c r="E834" t="s">
        <v>17</v>
      </c>
      <c r="F834" s="8">
        <v>287</v>
      </c>
      <c r="G834" s="8" t="str">
        <f>IF(Table1[[#This Row],[actual_price]]&lt;200,"#200",IF(H833&lt;=500,"#200-#500","&gt;#500"))</f>
        <v>&gt;#500</v>
      </c>
      <c r="H834" s="8">
        <v>499</v>
      </c>
      <c r="I834" s="1">
        <v>0.42</v>
      </c>
      <c r="J834">
        <v>4.4000000000000004</v>
      </c>
      <c r="K834" s="3">
        <v>8076</v>
      </c>
      <c r="L834" t="s">
        <v>12523</v>
      </c>
      <c r="M834" t="s">
        <v>5756</v>
      </c>
      <c r="N834" t="s">
        <v>5757</v>
      </c>
      <c r="O834" t="s">
        <v>5758</v>
      </c>
      <c r="P834" t="s">
        <v>5759</v>
      </c>
      <c r="Q834" t="s">
        <v>5760</v>
      </c>
      <c r="R834" t="s">
        <v>5761</v>
      </c>
      <c r="S834" t="s">
        <v>5762</v>
      </c>
      <c r="T834" t="str">
        <f>IF(Table1[[#This Row],[discount_percentage]]&gt;=0.5,"yes","no")</f>
        <v>no</v>
      </c>
      <c r="U834">
        <f>MROUND(Table1[[#This Row],[rating]],0.5)</f>
        <v>4.5</v>
      </c>
      <c r="V834" s="7">
        <f>Table1[[#This Row],[actual_price]]*Table1[[#This Row],[rating_count]]</f>
        <v>4029924</v>
      </c>
      <c r="W834" t="e" cm="1">
        <f t="array" ref="W834">IF(Table1[[#This Row],[actual_price]]&lt;200,"#200",if)</f>
        <v>#NAME?</v>
      </c>
      <c r="X834" t="str">
        <f>IF(Table1[[#This Row],[rating_count]]&lt;1000,"yes","no")</f>
        <v>no</v>
      </c>
      <c r="Y834" s="7">
        <f>K835*Table1[[#This Row],[rating_count]]</f>
        <v>2866980</v>
      </c>
    </row>
    <row r="835" spans="3:25" x14ac:dyDescent="0.25">
      <c r="C835" t="s">
        <v>269</v>
      </c>
      <c r="D835" t="s">
        <v>11378</v>
      </c>
      <c r="E835" t="s">
        <v>17</v>
      </c>
      <c r="F835" s="8">
        <v>599</v>
      </c>
      <c r="G835" s="8" t="str">
        <f>IF(Table1[[#This Row],[actual_price]]&lt;200,"#200",IF(H834&lt;=500,"#200-#500","&gt;#500"))</f>
        <v>#200-#500</v>
      </c>
      <c r="H835" s="8">
        <v>599</v>
      </c>
      <c r="I835" s="1">
        <v>0</v>
      </c>
      <c r="J835">
        <v>4.3</v>
      </c>
      <c r="K835" s="3">
        <v>355</v>
      </c>
      <c r="L835" t="s">
        <v>270</v>
      </c>
      <c r="M835" t="s">
        <v>271</v>
      </c>
      <c r="N835" t="s">
        <v>272</v>
      </c>
      <c r="O835" t="s">
        <v>273</v>
      </c>
      <c r="P835" t="s">
        <v>274</v>
      </c>
      <c r="Q835" t="s">
        <v>5763</v>
      </c>
      <c r="R835" t="s">
        <v>5764</v>
      </c>
      <c r="S835" t="s">
        <v>5765</v>
      </c>
      <c r="T835" t="str">
        <f>IF(Table1[[#This Row],[discount_percentage]]&gt;=0.5,"yes","no")</f>
        <v>no</v>
      </c>
      <c r="U835">
        <f>MROUND(Table1[[#This Row],[rating]],0.5)</f>
        <v>4.5</v>
      </c>
      <c r="V835" s="7">
        <f>Table1[[#This Row],[actual_price]]*Table1[[#This Row],[rating_count]]</f>
        <v>212645</v>
      </c>
      <c r="W835" t="e" cm="1">
        <f t="array" ref="W835">IF(Table1[[#This Row],[actual_price]]&lt;200,"#200",if)</f>
        <v>#NAME?</v>
      </c>
      <c r="X835" t="str">
        <f>IF(Table1[[#This Row],[rating_count]]&lt;1000,"yes","no")</f>
        <v>yes</v>
      </c>
      <c r="Y835" s="7">
        <f>K836*Table1[[#This Row],[rating_count]]</f>
        <v>6622880</v>
      </c>
    </row>
    <row r="836" spans="3:25" x14ac:dyDescent="0.25">
      <c r="C836" t="s">
        <v>5766</v>
      </c>
      <c r="D836" t="s">
        <v>11847</v>
      </c>
      <c r="E836" t="s">
        <v>17</v>
      </c>
      <c r="F836" s="8">
        <v>349</v>
      </c>
      <c r="G836" s="8" t="str">
        <f>IF(Table1[[#This Row],[actual_price]]&lt;200,"#200",IF(H835&lt;=500,"#200-#500","&gt;#500"))</f>
        <v>&gt;#500</v>
      </c>
      <c r="H836" s="8">
        <v>450</v>
      </c>
      <c r="I836" s="1">
        <v>0.22</v>
      </c>
      <c r="J836">
        <v>4.0999999999999996</v>
      </c>
      <c r="K836" s="3">
        <v>18656</v>
      </c>
      <c r="L836" t="s">
        <v>5767</v>
      </c>
      <c r="M836" t="s">
        <v>5768</v>
      </c>
      <c r="N836" t="s">
        <v>5769</v>
      </c>
      <c r="O836" t="s">
        <v>5770</v>
      </c>
      <c r="P836" t="s">
        <v>5771</v>
      </c>
      <c r="Q836" t="s">
        <v>5772</v>
      </c>
      <c r="R836" t="s">
        <v>5773</v>
      </c>
      <c r="S836" t="s">
        <v>5774</v>
      </c>
      <c r="T836" t="str">
        <f>IF(Table1[[#This Row],[discount_percentage]]&gt;=0.5,"yes","no")</f>
        <v>no</v>
      </c>
      <c r="U836">
        <f>MROUND(Table1[[#This Row],[rating]],0.5)</f>
        <v>4</v>
      </c>
      <c r="V836" s="7">
        <f>Table1[[#This Row],[actual_price]]*Table1[[#This Row],[rating_count]]</f>
        <v>8395200</v>
      </c>
      <c r="W836" t="e" cm="1">
        <f t="array" ref="W836">IF(Table1[[#This Row],[actual_price]]&lt;200,"#200",if)</f>
        <v>#NAME?</v>
      </c>
      <c r="X836" t="str">
        <f>IF(Table1[[#This Row],[rating_count]]&lt;1000,"yes","no")</f>
        <v>no</v>
      </c>
      <c r="Y836" s="7">
        <f>K837*Table1[[#This Row],[rating_count]]</f>
        <v>589510944</v>
      </c>
    </row>
    <row r="837" spans="3:25" x14ac:dyDescent="0.25">
      <c r="C837" t="s">
        <v>5775</v>
      </c>
      <c r="D837" t="s">
        <v>5776</v>
      </c>
      <c r="E837" t="s">
        <v>17</v>
      </c>
      <c r="F837" s="8">
        <v>879</v>
      </c>
      <c r="G837" s="8" t="str">
        <f>IF(Table1[[#This Row],[actual_price]]&lt;200,"#200",IF(H836&lt;=500,"#200-#500","&gt;#500"))</f>
        <v>#200-#500</v>
      </c>
      <c r="H837" s="8">
        <v>1109</v>
      </c>
      <c r="I837" s="1">
        <v>0.21</v>
      </c>
      <c r="J837">
        <v>4.4000000000000004</v>
      </c>
      <c r="K837" s="3">
        <v>31599</v>
      </c>
      <c r="L837" t="s">
        <v>12524</v>
      </c>
      <c r="M837" t="s">
        <v>5777</v>
      </c>
      <c r="N837" t="s">
        <v>5778</v>
      </c>
      <c r="O837" t="s">
        <v>5779</v>
      </c>
      <c r="P837" t="s">
        <v>5780</v>
      </c>
      <c r="Q837" t="s">
        <v>5781</v>
      </c>
      <c r="R837" t="s">
        <v>5782</v>
      </c>
      <c r="S837" t="s">
        <v>5783</v>
      </c>
      <c r="T837" t="str">
        <f>IF(Table1[[#This Row],[discount_percentage]]&gt;=0.5,"yes","no")</f>
        <v>no</v>
      </c>
      <c r="U837">
        <f>MROUND(Table1[[#This Row],[rating]],0.5)</f>
        <v>4.5</v>
      </c>
      <c r="V837" s="7">
        <f>Table1[[#This Row],[actual_price]]*Table1[[#This Row],[rating_count]]</f>
        <v>35043291</v>
      </c>
      <c r="W837" t="e" cm="1">
        <f t="array" ref="W837">IF(Table1[[#This Row],[actual_price]]&lt;200,"#200",if)</f>
        <v>#NAME?</v>
      </c>
      <c r="X837" t="str">
        <f>IF(Table1[[#This Row],[rating_count]]&lt;1000,"yes","no")</f>
        <v>no</v>
      </c>
      <c r="Y837" s="7">
        <f>K838*Table1[[#This Row],[rating_count]]</f>
        <v>33968925</v>
      </c>
    </row>
    <row r="838" spans="3:25" x14ac:dyDescent="0.25">
      <c r="C838" t="s">
        <v>277</v>
      </c>
      <c r="D838" t="s">
        <v>11379</v>
      </c>
      <c r="E838" t="s">
        <v>17</v>
      </c>
      <c r="F838" s="8">
        <v>199</v>
      </c>
      <c r="G838" s="8" t="str">
        <f>IF(Table1[[#This Row],[actual_price]]&lt;200,"#200",IF(H837&lt;=500,"#200-#500","&gt;#500"))</f>
        <v>&gt;#500</v>
      </c>
      <c r="H838" s="8">
        <v>999</v>
      </c>
      <c r="I838" s="1">
        <v>0.8</v>
      </c>
      <c r="J838">
        <v>3.9</v>
      </c>
      <c r="K838" s="3">
        <v>1075</v>
      </c>
      <c r="L838" t="s">
        <v>278</v>
      </c>
      <c r="M838" t="s">
        <v>279</v>
      </c>
      <c r="N838" t="s">
        <v>280</v>
      </c>
      <c r="O838" t="s">
        <v>281</v>
      </c>
      <c r="P838" t="s">
        <v>282</v>
      </c>
      <c r="Q838" t="s">
        <v>283</v>
      </c>
      <c r="R838" t="s">
        <v>284</v>
      </c>
      <c r="S838" t="s">
        <v>5784</v>
      </c>
      <c r="T838" t="str">
        <f>IF(Table1[[#This Row],[discount_percentage]]&gt;=0.5,"yes","no")</f>
        <v>yes</v>
      </c>
      <c r="U838">
        <f>MROUND(Table1[[#This Row],[rating]],0.5)</f>
        <v>4</v>
      </c>
      <c r="V838" s="7">
        <f>Table1[[#This Row],[actual_price]]*Table1[[#This Row],[rating_count]]</f>
        <v>1073925</v>
      </c>
      <c r="W838" t="e" cm="1">
        <f t="array" ref="W838">IF(Table1[[#This Row],[actual_price]]&lt;200,"#200",if)</f>
        <v>#NAME?</v>
      </c>
      <c r="X838" t="str">
        <f>IF(Table1[[#This Row],[rating_count]]&lt;1000,"yes","no")</f>
        <v>no</v>
      </c>
      <c r="Y838" s="7">
        <f>K839*Table1[[#This Row],[rating_count]]</f>
        <v>15018825</v>
      </c>
    </row>
    <row r="839" spans="3:25" x14ac:dyDescent="0.25">
      <c r="C839" t="s">
        <v>5785</v>
      </c>
      <c r="D839" t="s">
        <v>11848</v>
      </c>
      <c r="E839" t="s">
        <v>17</v>
      </c>
      <c r="F839" s="8">
        <v>250</v>
      </c>
      <c r="G839" s="8" t="str">
        <f>IF(Table1[[#This Row],[actual_price]]&lt;200,"#200",IF(H838&lt;=500,"#200-#500","&gt;#500"))</f>
        <v>&gt;#500</v>
      </c>
      <c r="H839" s="8">
        <v>250</v>
      </c>
      <c r="I839" s="1">
        <v>0</v>
      </c>
      <c r="J839">
        <v>3.9</v>
      </c>
      <c r="K839" s="3">
        <v>13971</v>
      </c>
      <c r="L839" t="s">
        <v>5786</v>
      </c>
      <c r="M839" t="s">
        <v>5787</v>
      </c>
      <c r="N839" t="s">
        <v>5788</v>
      </c>
      <c r="O839" t="s">
        <v>5789</v>
      </c>
      <c r="P839" t="s">
        <v>5790</v>
      </c>
      <c r="Q839" t="s">
        <v>11331</v>
      </c>
      <c r="R839" t="s">
        <v>5791</v>
      </c>
      <c r="S839" t="s">
        <v>5792</v>
      </c>
      <c r="T839" t="str">
        <f>IF(Table1[[#This Row],[discount_percentage]]&gt;=0.5,"yes","no")</f>
        <v>no</v>
      </c>
      <c r="U839">
        <f>MROUND(Table1[[#This Row],[rating]],0.5)</f>
        <v>4</v>
      </c>
      <c r="V839" s="7">
        <f>Table1[[#This Row],[actual_price]]*Table1[[#This Row],[rating_count]]</f>
        <v>3492750</v>
      </c>
      <c r="W839" t="e" cm="1">
        <f t="array" ref="W839">IF(Table1[[#This Row],[actual_price]]&lt;200,"#200",if)</f>
        <v>#NAME?</v>
      </c>
      <c r="X839" t="str">
        <f>IF(Table1[[#This Row],[rating_count]]&lt;1000,"yes","no")</f>
        <v>no</v>
      </c>
      <c r="Y839" s="7">
        <f>K840*Table1[[#This Row],[rating_count]]</f>
        <v>34815732</v>
      </c>
    </row>
    <row r="840" spans="3:25" x14ac:dyDescent="0.25">
      <c r="C840" t="s">
        <v>5793</v>
      </c>
      <c r="D840" t="s">
        <v>11849</v>
      </c>
      <c r="E840" t="s">
        <v>17</v>
      </c>
      <c r="F840" s="8">
        <v>199</v>
      </c>
      <c r="G840" s="8" t="str">
        <f>IF(Table1[[#This Row],[actual_price]]&lt;200,"#200",IF(H839&lt;=500,"#200-#500","&gt;#500"))</f>
        <v>#200-#500</v>
      </c>
      <c r="H840" s="8">
        <v>499</v>
      </c>
      <c r="I840" s="1">
        <v>0.6</v>
      </c>
      <c r="J840">
        <v>3.6</v>
      </c>
      <c r="K840" s="3">
        <v>2492</v>
      </c>
      <c r="L840" t="s">
        <v>5794</v>
      </c>
      <c r="M840" t="s">
        <v>5795</v>
      </c>
      <c r="N840" t="s">
        <v>5796</v>
      </c>
      <c r="O840" t="s">
        <v>5797</v>
      </c>
      <c r="P840" t="s">
        <v>5798</v>
      </c>
      <c r="Q840" t="s">
        <v>5799</v>
      </c>
      <c r="R840" t="s">
        <v>5800</v>
      </c>
      <c r="S840" t="s">
        <v>5801</v>
      </c>
      <c r="T840" t="str">
        <f>IF(Table1[[#This Row],[discount_percentage]]&gt;=0.5,"yes","no")</f>
        <v>yes</v>
      </c>
      <c r="U840">
        <f>MROUND(Table1[[#This Row],[rating]],0.5)</f>
        <v>3.5</v>
      </c>
      <c r="V840" s="7">
        <f>Table1[[#This Row],[actual_price]]*Table1[[#This Row],[rating_count]]</f>
        <v>1243508</v>
      </c>
      <c r="W840" t="e" cm="1">
        <f t="array" ref="W840">IF(Table1[[#This Row],[actual_price]]&lt;200,"#200",if)</f>
        <v>#NAME?</v>
      </c>
      <c r="X840" t="str">
        <f>IF(Table1[[#This Row],[rating_count]]&lt;1000,"yes","no")</f>
        <v>no</v>
      </c>
      <c r="Y840" s="7">
        <f>K841*Table1[[#This Row],[rating_count]]</f>
        <v>33771584</v>
      </c>
    </row>
    <row r="841" spans="3:25" x14ac:dyDescent="0.25">
      <c r="C841" t="s">
        <v>290</v>
      </c>
      <c r="D841" t="s">
        <v>11381</v>
      </c>
      <c r="E841" t="s">
        <v>17</v>
      </c>
      <c r="F841" s="8">
        <v>899</v>
      </c>
      <c r="G841" s="8" t="str">
        <f>IF(Table1[[#This Row],[actual_price]]&lt;200,"#200",IF(H840&lt;=500,"#200-#500","&gt;#500"))</f>
        <v>#200-#500</v>
      </c>
      <c r="H841" s="8">
        <v>1900</v>
      </c>
      <c r="I841" s="1">
        <v>0.53</v>
      </c>
      <c r="J841">
        <v>4.4000000000000004</v>
      </c>
      <c r="K841" s="3">
        <v>13552</v>
      </c>
      <c r="L841" t="s">
        <v>291</v>
      </c>
      <c r="M841" t="s">
        <v>292</v>
      </c>
      <c r="N841" t="s">
        <v>293</v>
      </c>
      <c r="O841" t="s">
        <v>294</v>
      </c>
      <c r="P841" t="s">
        <v>295</v>
      </c>
      <c r="Q841" t="s">
        <v>296</v>
      </c>
      <c r="R841" t="s">
        <v>5802</v>
      </c>
      <c r="S841" t="s">
        <v>5803</v>
      </c>
      <c r="T841" t="str">
        <f>IF(Table1[[#This Row],[discount_percentage]]&gt;=0.5,"yes","no")</f>
        <v>yes</v>
      </c>
      <c r="U841">
        <f>MROUND(Table1[[#This Row],[rating]],0.5)</f>
        <v>4.5</v>
      </c>
      <c r="V841" s="7">
        <f>Table1[[#This Row],[actual_price]]*Table1[[#This Row],[rating_count]]</f>
        <v>25748800</v>
      </c>
      <c r="W841" t="e" cm="1">
        <f t="array" ref="W841">IF(Table1[[#This Row],[actual_price]]&lt;200,"#200",if)</f>
        <v>#NAME?</v>
      </c>
      <c r="X841" t="str">
        <f>IF(Table1[[#This Row],[rating_count]]&lt;1000,"yes","no")</f>
        <v>no</v>
      </c>
      <c r="Y841" s="7">
        <f>K842*Table1[[#This Row],[rating_count]]</f>
        <v>7792400</v>
      </c>
    </row>
    <row r="842" spans="3:25" x14ac:dyDescent="0.25">
      <c r="C842" t="s">
        <v>298</v>
      </c>
      <c r="D842" t="s">
        <v>299</v>
      </c>
      <c r="E842" t="s">
        <v>17</v>
      </c>
      <c r="F842" s="8">
        <v>199</v>
      </c>
      <c r="G842" s="8" t="str">
        <f>IF(Table1[[#This Row],[actual_price]]&lt;200,"#200",IF(H841&lt;=500,"#200-#500","&gt;#500"))</f>
        <v>&gt;#500</v>
      </c>
      <c r="H842" s="8">
        <v>999</v>
      </c>
      <c r="I842" s="1">
        <v>0.8</v>
      </c>
      <c r="J842">
        <v>4</v>
      </c>
      <c r="K842" s="3">
        <v>575</v>
      </c>
      <c r="L842" t="s">
        <v>300</v>
      </c>
      <c r="M842" t="s">
        <v>301</v>
      </c>
      <c r="N842" t="s">
        <v>302</v>
      </c>
      <c r="O842" t="s">
        <v>303</v>
      </c>
      <c r="P842" t="s">
        <v>304</v>
      </c>
      <c r="Q842" t="s">
        <v>305</v>
      </c>
      <c r="R842" t="s">
        <v>5804</v>
      </c>
      <c r="S842" t="s">
        <v>5805</v>
      </c>
      <c r="T842" t="str">
        <f>IF(Table1[[#This Row],[discount_percentage]]&gt;=0.5,"yes","no")</f>
        <v>yes</v>
      </c>
      <c r="U842">
        <f>MROUND(Table1[[#This Row],[rating]],0.5)</f>
        <v>4</v>
      </c>
      <c r="V842" s="7">
        <f>Table1[[#This Row],[actual_price]]*Table1[[#This Row],[rating_count]]</f>
        <v>574425</v>
      </c>
      <c r="W842" t="e" cm="1">
        <f t="array" ref="W842">IF(Table1[[#This Row],[actual_price]]&lt;200,"#200",if)</f>
        <v>#NAME?</v>
      </c>
      <c r="X842" t="str">
        <f>IF(Table1[[#This Row],[rating_count]]&lt;1000,"yes","no")</f>
        <v>yes</v>
      </c>
      <c r="Y842" s="7">
        <f>K843*Table1[[#This Row],[rating_count]]</f>
        <v>1450725</v>
      </c>
    </row>
    <row r="843" spans="3:25" x14ac:dyDescent="0.25">
      <c r="C843" t="s">
        <v>5806</v>
      </c>
      <c r="D843" t="s">
        <v>5807</v>
      </c>
      <c r="E843" t="s">
        <v>17</v>
      </c>
      <c r="F843" s="8">
        <v>149</v>
      </c>
      <c r="G843" s="8" t="str">
        <f>IF(Table1[[#This Row],[actual_price]]&lt;200,"#200",IF(H842&lt;=500,"#200-#500","&gt;#500"))</f>
        <v>&gt;#500</v>
      </c>
      <c r="H843" s="8">
        <v>999</v>
      </c>
      <c r="I843" s="1">
        <v>0.85</v>
      </c>
      <c r="J843">
        <v>3.5</v>
      </c>
      <c r="K843" s="3">
        <v>2523</v>
      </c>
      <c r="L843" t="s">
        <v>5808</v>
      </c>
      <c r="M843" t="s">
        <v>5809</v>
      </c>
      <c r="N843" t="s">
        <v>5810</v>
      </c>
      <c r="O843" t="s">
        <v>5811</v>
      </c>
      <c r="P843" t="s">
        <v>5812</v>
      </c>
      <c r="Q843" t="s">
        <v>5813</v>
      </c>
      <c r="R843" t="s">
        <v>5814</v>
      </c>
      <c r="S843" t="s">
        <v>5815</v>
      </c>
      <c r="T843" t="str">
        <f>IF(Table1[[#This Row],[discount_percentage]]&gt;=0.5,"yes","no")</f>
        <v>yes</v>
      </c>
      <c r="U843">
        <f>MROUND(Table1[[#This Row],[rating]],0.5)</f>
        <v>3.5</v>
      </c>
      <c r="V843" s="7">
        <f>Table1[[#This Row],[actual_price]]*Table1[[#This Row],[rating_count]]</f>
        <v>2520477</v>
      </c>
      <c r="W843" t="e" cm="1">
        <f t="array" ref="W843">IF(Table1[[#This Row],[actual_price]]&lt;200,"#200",if)</f>
        <v>#NAME?</v>
      </c>
      <c r="X843" t="str">
        <f>IF(Table1[[#This Row],[rating_count]]&lt;1000,"yes","no")</f>
        <v>no</v>
      </c>
      <c r="Y843" s="7">
        <f>K844*Table1[[#This Row],[rating_count]]</f>
        <v>888096</v>
      </c>
    </row>
    <row r="844" spans="3:25" x14ac:dyDescent="0.25">
      <c r="C844" t="s">
        <v>5816</v>
      </c>
      <c r="D844" t="s">
        <v>11850</v>
      </c>
      <c r="E844" t="s">
        <v>17</v>
      </c>
      <c r="F844" s="8">
        <v>469</v>
      </c>
      <c r="G844" s="8" t="str">
        <f>IF(Table1[[#This Row],[actual_price]]&lt;200,"#200",IF(H843&lt;=500,"#200-#500","&gt;#500"))</f>
        <v>&gt;#500</v>
      </c>
      <c r="H844" s="8">
        <v>1499</v>
      </c>
      <c r="I844" s="1">
        <v>0.69</v>
      </c>
      <c r="J844">
        <v>4.0999999999999996</v>
      </c>
      <c r="K844" s="3">
        <v>352</v>
      </c>
      <c r="L844" t="s">
        <v>5817</v>
      </c>
      <c r="M844" t="s">
        <v>5818</v>
      </c>
      <c r="N844" t="s">
        <v>5819</v>
      </c>
      <c r="O844" t="s">
        <v>5820</v>
      </c>
      <c r="P844" t="s">
        <v>5821</v>
      </c>
      <c r="Q844" t="s">
        <v>5822</v>
      </c>
      <c r="R844" t="s">
        <v>5823</v>
      </c>
      <c r="S844" t="s">
        <v>5824</v>
      </c>
      <c r="T844" t="str">
        <f>IF(Table1[[#This Row],[discount_percentage]]&gt;=0.5,"yes","no")</f>
        <v>yes</v>
      </c>
      <c r="U844">
        <f>MROUND(Table1[[#This Row],[rating]],0.5)</f>
        <v>4</v>
      </c>
      <c r="V844" s="7">
        <f>Table1[[#This Row],[actual_price]]*Table1[[#This Row],[rating_count]]</f>
        <v>527648</v>
      </c>
      <c r="W844" t="e" cm="1">
        <f t="array" ref="W844">IF(Table1[[#This Row],[actual_price]]&lt;200,"#200",if)</f>
        <v>#NAME?</v>
      </c>
      <c r="X844" t="str">
        <f>IF(Table1[[#This Row],[rating_count]]&lt;1000,"yes","no")</f>
        <v>yes</v>
      </c>
      <c r="Y844" s="7">
        <f>K845*Table1[[#This Row],[rating_count]]</f>
        <v>585024</v>
      </c>
    </row>
    <row r="845" spans="3:25" x14ac:dyDescent="0.25">
      <c r="C845" t="s">
        <v>5825</v>
      </c>
      <c r="D845" t="s">
        <v>5826</v>
      </c>
      <c r="E845" t="s">
        <v>17</v>
      </c>
      <c r="F845" s="8">
        <v>1187</v>
      </c>
      <c r="G845" s="8" t="str">
        <f>IF(Table1[[#This Row],[actual_price]]&lt;200,"#200",IF(H844&lt;=500,"#200-#500","&gt;#500"))</f>
        <v>&gt;#500</v>
      </c>
      <c r="H845" s="8">
        <v>1929</v>
      </c>
      <c r="I845" s="1">
        <v>0.38</v>
      </c>
      <c r="J845">
        <v>4.0999999999999996</v>
      </c>
      <c r="K845" s="3">
        <v>1662</v>
      </c>
      <c r="L845" t="s">
        <v>12525</v>
      </c>
      <c r="M845" t="s">
        <v>5827</v>
      </c>
      <c r="N845" t="s">
        <v>5828</v>
      </c>
      <c r="O845" t="s">
        <v>5829</v>
      </c>
      <c r="P845" t="s">
        <v>5830</v>
      </c>
      <c r="Q845" t="s">
        <v>5831</v>
      </c>
      <c r="R845" t="s">
        <v>5832</v>
      </c>
      <c r="S845" t="s">
        <v>5833</v>
      </c>
      <c r="T845" t="str">
        <f>IF(Table1[[#This Row],[discount_percentage]]&gt;=0.5,"yes","no")</f>
        <v>no</v>
      </c>
      <c r="U845">
        <f>MROUND(Table1[[#This Row],[rating]],0.5)</f>
        <v>4</v>
      </c>
      <c r="V845" s="7">
        <f>Table1[[#This Row],[actual_price]]*Table1[[#This Row],[rating_count]]</f>
        <v>3205998</v>
      </c>
      <c r="W845" t="e" cm="1">
        <f t="array" ref="W845">IF(Table1[[#This Row],[actual_price]]&lt;200,"#200",if)</f>
        <v>#NAME?</v>
      </c>
      <c r="X845" t="str">
        <f>IF(Table1[[#This Row],[rating_count]]&lt;1000,"yes","no")</f>
        <v>no</v>
      </c>
      <c r="Y845" s="7">
        <f>K846*Table1[[#This Row],[rating_count]]</f>
        <v>12219024</v>
      </c>
    </row>
    <row r="846" spans="3:25" x14ac:dyDescent="0.25">
      <c r="C846" t="s">
        <v>5834</v>
      </c>
      <c r="D846" t="s">
        <v>5835</v>
      </c>
      <c r="E846" t="s">
        <v>17</v>
      </c>
      <c r="F846" s="8">
        <v>849</v>
      </c>
      <c r="G846" s="8" t="str">
        <f>IF(Table1[[#This Row],[actual_price]]&lt;200,"#200",IF(H845&lt;=500,"#200-#500","&gt;#500"))</f>
        <v>&gt;#500</v>
      </c>
      <c r="H846" s="8">
        <v>1499</v>
      </c>
      <c r="I846" s="1">
        <v>0.43</v>
      </c>
      <c r="J846">
        <v>4</v>
      </c>
      <c r="K846" s="3">
        <v>7352</v>
      </c>
      <c r="L846" t="s">
        <v>5837</v>
      </c>
      <c r="M846" t="s">
        <v>5838</v>
      </c>
      <c r="N846" t="s">
        <v>5839</v>
      </c>
      <c r="O846" t="s">
        <v>5840</v>
      </c>
      <c r="P846" t="s">
        <v>5841</v>
      </c>
      <c r="Q846" t="s">
        <v>5842</v>
      </c>
      <c r="R846" t="s">
        <v>5843</v>
      </c>
      <c r="S846" t="s">
        <v>5844</v>
      </c>
      <c r="T846" t="str">
        <f>IF(Table1[[#This Row],[discount_percentage]]&gt;=0.5,"yes","no")</f>
        <v>no</v>
      </c>
      <c r="U846">
        <f>MROUND(Table1[[#This Row],[rating]],0.5)</f>
        <v>4</v>
      </c>
      <c r="V846" s="7">
        <f>Table1[[#This Row],[actual_price]]*Table1[[#This Row],[rating_count]]</f>
        <v>11020648</v>
      </c>
      <c r="W846" t="e" cm="1">
        <f t="array" ref="W846">IF(Table1[[#This Row],[actual_price]]&lt;200,"#200",if)</f>
        <v>#NAME?</v>
      </c>
      <c r="X846" t="str">
        <f>IF(Table1[[#This Row],[rating_count]]&lt;1000,"yes","no")</f>
        <v>no</v>
      </c>
      <c r="Y846" s="7">
        <f>K847*Table1[[#This Row],[rating_count]]</f>
        <v>25298232</v>
      </c>
    </row>
    <row r="847" spans="3:25" x14ac:dyDescent="0.25">
      <c r="C847" t="s">
        <v>5845</v>
      </c>
      <c r="D847" t="s">
        <v>11851</v>
      </c>
      <c r="E847" t="s">
        <v>17</v>
      </c>
      <c r="F847" s="8">
        <v>328</v>
      </c>
      <c r="G847" s="8" t="str">
        <f>IF(Table1[[#This Row],[actual_price]]&lt;200,"#200",IF(H846&lt;=500,"#200-#500","&gt;#500"))</f>
        <v>&gt;#500</v>
      </c>
      <c r="H847" s="8">
        <v>399</v>
      </c>
      <c r="I847" s="1">
        <v>0.18</v>
      </c>
      <c r="J847">
        <v>4.0999999999999996</v>
      </c>
      <c r="K847" s="3">
        <v>3441</v>
      </c>
      <c r="L847" t="s">
        <v>5846</v>
      </c>
      <c r="M847" t="s">
        <v>5847</v>
      </c>
      <c r="N847" t="s">
        <v>5848</v>
      </c>
      <c r="O847" t="s">
        <v>5849</v>
      </c>
      <c r="P847" t="s">
        <v>5850</v>
      </c>
      <c r="Q847" t="s">
        <v>5851</v>
      </c>
      <c r="R847" t="s">
        <v>5852</v>
      </c>
      <c r="S847" t="s">
        <v>5853</v>
      </c>
      <c r="T847" t="str">
        <f>IF(Table1[[#This Row],[discount_percentage]]&gt;=0.5,"yes","no")</f>
        <v>no</v>
      </c>
      <c r="U847">
        <f>MROUND(Table1[[#This Row],[rating]],0.5)</f>
        <v>4</v>
      </c>
      <c r="V847" s="7">
        <f>Table1[[#This Row],[actual_price]]*Table1[[#This Row],[rating_count]]</f>
        <v>1372959</v>
      </c>
      <c r="W847" t="e" cm="1">
        <f t="array" ref="W847">IF(Table1[[#This Row],[actual_price]]&lt;200,"#200",if)</f>
        <v>#NAME?</v>
      </c>
      <c r="X847" t="str">
        <f>IF(Table1[[#This Row],[rating_count]]&lt;1000,"yes","no")</f>
        <v>no</v>
      </c>
      <c r="Y847" s="7">
        <f>K848*Table1[[#This Row],[rating_count]]</f>
        <v>320013</v>
      </c>
    </row>
    <row r="848" spans="3:25" x14ac:dyDescent="0.25">
      <c r="C848" t="s">
        <v>5854</v>
      </c>
      <c r="D848" t="s">
        <v>11852</v>
      </c>
      <c r="E848" t="s">
        <v>17</v>
      </c>
      <c r="F848" s="8">
        <v>269</v>
      </c>
      <c r="G848" s="8" t="str">
        <f>IF(Table1[[#This Row],[actual_price]]&lt;200,"#200",IF(H847&lt;=500,"#200-#500","&gt;#500"))</f>
        <v>#200-#500</v>
      </c>
      <c r="H848" s="8">
        <v>699</v>
      </c>
      <c r="I848" s="1">
        <v>0.62</v>
      </c>
      <c r="J848">
        <v>4</v>
      </c>
      <c r="K848" s="3">
        <v>93</v>
      </c>
      <c r="L848" t="s">
        <v>12526</v>
      </c>
      <c r="M848" t="s">
        <v>5855</v>
      </c>
      <c r="N848" t="s">
        <v>5856</v>
      </c>
      <c r="O848" t="s">
        <v>5857</v>
      </c>
      <c r="P848" t="s">
        <v>5858</v>
      </c>
      <c r="Q848" t="s">
        <v>5859</v>
      </c>
      <c r="R848" t="s">
        <v>5860</v>
      </c>
      <c r="S848" t="s">
        <v>5861</v>
      </c>
      <c r="T848" t="str">
        <f>IF(Table1[[#This Row],[discount_percentage]]&gt;=0.5,"yes","no")</f>
        <v>yes</v>
      </c>
      <c r="U848">
        <f>MROUND(Table1[[#This Row],[rating]],0.5)</f>
        <v>4</v>
      </c>
      <c r="V848" s="7">
        <f>Table1[[#This Row],[actual_price]]*Table1[[#This Row],[rating_count]]</f>
        <v>65007</v>
      </c>
      <c r="W848" t="e" cm="1">
        <f t="array" ref="W848">IF(Table1[[#This Row],[actual_price]]&lt;200,"#200",if)</f>
        <v>#NAME?</v>
      </c>
      <c r="X848" t="str">
        <f>IF(Table1[[#This Row],[rating_count]]&lt;1000,"yes","no")</f>
        <v>yes</v>
      </c>
      <c r="Y848" s="7">
        <f>K849*Table1[[#This Row],[rating_count]]</f>
        <v>3803235</v>
      </c>
    </row>
    <row r="849" spans="3:25" x14ac:dyDescent="0.25">
      <c r="C849" t="s">
        <v>5862</v>
      </c>
      <c r="D849" t="s">
        <v>5863</v>
      </c>
      <c r="E849" t="s">
        <v>17</v>
      </c>
      <c r="F849" s="8">
        <v>299</v>
      </c>
      <c r="G849" s="8" t="str">
        <f>IF(Table1[[#This Row],[actual_price]]&lt;200,"#200",IF(H848&lt;=500,"#200-#500","&gt;#500"))</f>
        <v>&gt;#500</v>
      </c>
      <c r="H849" s="8">
        <v>400</v>
      </c>
      <c r="I849" s="1">
        <v>0.25</v>
      </c>
      <c r="J849">
        <v>3.8</v>
      </c>
      <c r="K849" s="3">
        <v>40895</v>
      </c>
      <c r="L849" t="s">
        <v>5865</v>
      </c>
      <c r="M849" t="s">
        <v>5866</v>
      </c>
      <c r="N849" t="s">
        <v>5867</v>
      </c>
      <c r="O849" t="s">
        <v>5868</v>
      </c>
      <c r="P849" t="s">
        <v>5869</v>
      </c>
      <c r="Q849" t="s">
        <v>5870</v>
      </c>
      <c r="R849" t="s">
        <v>5871</v>
      </c>
      <c r="S849" t="s">
        <v>5872</v>
      </c>
      <c r="T849" t="str">
        <f>IF(Table1[[#This Row],[discount_percentage]]&gt;=0.5,"yes","no")</f>
        <v>no</v>
      </c>
      <c r="U849">
        <f>MROUND(Table1[[#This Row],[rating]],0.5)</f>
        <v>4</v>
      </c>
      <c r="V849" s="7">
        <f>Table1[[#This Row],[actual_price]]*Table1[[#This Row],[rating_count]]</f>
        <v>16358000</v>
      </c>
      <c r="W849" t="e" cm="1">
        <f t="array" ref="W849">IF(Table1[[#This Row],[actual_price]]&lt;200,"#200",if)</f>
        <v>#NAME?</v>
      </c>
      <c r="X849" t="str">
        <f>IF(Table1[[#This Row],[rating_count]]&lt;1000,"yes","no")</f>
        <v>no</v>
      </c>
      <c r="Y849" s="7">
        <f>K850*Table1[[#This Row],[rating_count]]</f>
        <v>450090370</v>
      </c>
    </row>
    <row r="850" spans="3:25" x14ac:dyDescent="0.25">
      <c r="C850" t="s">
        <v>5873</v>
      </c>
      <c r="D850" t="s">
        <v>11853</v>
      </c>
      <c r="E850" t="s">
        <v>17</v>
      </c>
      <c r="F850" s="8">
        <v>549</v>
      </c>
      <c r="G850" s="8" t="str">
        <f>IF(Table1[[#This Row],[actual_price]]&lt;200,"#200",IF(H849&lt;=500,"#200-#500","&gt;#500"))</f>
        <v>#200-#500</v>
      </c>
      <c r="H850" s="8">
        <v>1499</v>
      </c>
      <c r="I850" s="1">
        <v>0.63</v>
      </c>
      <c r="J850">
        <v>4.3</v>
      </c>
      <c r="K850" s="3">
        <v>11006</v>
      </c>
      <c r="L850" t="s">
        <v>5875</v>
      </c>
      <c r="M850" t="s">
        <v>5876</v>
      </c>
      <c r="N850" t="s">
        <v>5877</v>
      </c>
      <c r="O850" t="s">
        <v>5878</v>
      </c>
      <c r="P850" t="s">
        <v>5879</v>
      </c>
      <c r="Q850" t="s">
        <v>5880</v>
      </c>
      <c r="R850" t="s">
        <v>5881</v>
      </c>
      <c r="S850" t="s">
        <v>5882</v>
      </c>
      <c r="T850" t="str">
        <f>IF(Table1[[#This Row],[discount_percentage]]&gt;=0.5,"yes","no")</f>
        <v>yes</v>
      </c>
      <c r="U850">
        <f>MROUND(Table1[[#This Row],[rating]],0.5)</f>
        <v>4.5</v>
      </c>
      <c r="V850" s="7">
        <f>Table1[[#This Row],[actual_price]]*Table1[[#This Row],[rating_count]]</f>
        <v>16497994</v>
      </c>
      <c r="W850" t="e" cm="1">
        <f t="array" ref="W850">IF(Table1[[#This Row],[actual_price]]&lt;200,"#200",if)</f>
        <v>#NAME?</v>
      </c>
      <c r="X850" t="str">
        <f>IF(Table1[[#This Row],[rating_count]]&lt;1000,"yes","no")</f>
        <v>no</v>
      </c>
      <c r="Y850" s="7">
        <f>K851*Table1[[#This Row],[rating_count]]</f>
        <v>98371628</v>
      </c>
    </row>
    <row r="851" spans="3:25" x14ac:dyDescent="0.25">
      <c r="C851" t="s">
        <v>5883</v>
      </c>
      <c r="D851" t="s">
        <v>5884</v>
      </c>
      <c r="E851" t="s">
        <v>17</v>
      </c>
      <c r="F851" s="8">
        <v>114</v>
      </c>
      <c r="G851" s="8" t="str">
        <f>IF(Table1[[#This Row],[actual_price]]&lt;200,"#200",IF(H850&lt;=500,"#200-#500","&gt;#500"))</f>
        <v>#200</v>
      </c>
      <c r="H851" s="8">
        <v>120</v>
      </c>
      <c r="I851" s="1">
        <v>0.05</v>
      </c>
      <c r="J851">
        <v>4.2</v>
      </c>
      <c r="K851" s="3">
        <v>8938</v>
      </c>
      <c r="L851" t="s">
        <v>5885</v>
      </c>
      <c r="M851" t="s">
        <v>5886</v>
      </c>
      <c r="N851" t="s">
        <v>5887</v>
      </c>
      <c r="O851" t="s">
        <v>5888</v>
      </c>
      <c r="P851" t="s">
        <v>5889</v>
      </c>
      <c r="Q851" t="s">
        <v>5890</v>
      </c>
      <c r="R851" t="s">
        <v>5891</v>
      </c>
      <c r="S851" t="s">
        <v>5892</v>
      </c>
      <c r="T851" t="str">
        <f>IF(Table1[[#This Row],[discount_percentage]]&gt;=0.5,"yes","no")</f>
        <v>no</v>
      </c>
      <c r="U851">
        <f>MROUND(Table1[[#This Row],[rating]],0.5)</f>
        <v>4</v>
      </c>
      <c r="V851" s="7">
        <f>Table1[[#This Row],[actual_price]]*Table1[[#This Row],[rating_count]]</f>
        <v>1072560</v>
      </c>
      <c r="W851" t="str" cm="1">
        <f t="array" ref="W851">IF(Table1[[#This Row],[actual_price]]&lt;200,"#200",if)</f>
        <v>#200</v>
      </c>
      <c r="X851" t="str">
        <f>IF(Table1[[#This Row],[rating_count]]&lt;1000,"yes","no")</f>
        <v>no</v>
      </c>
      <c r="Y851" s="7">
        <f>K852*Table1[[#This Row],[rating_count]]</f>
        <v>38504904</v>
      </c>
    </row>
    <row r="852" spans="3:25" x14ac:dyDescent="0.25">
      <c r="C852" t="s">
        <v>5893</v>
      </c>
      <c r="D852" t="s">
        <v>5894</v>
      </c>
      <c r="E852" t="s">
        <v>17</v>
      </c>
      <c r="F852" s="8">
        <v>120</v>
      </c>
      <c r="G852" s="8" t="str">
        <f>IF(Table1[[#This Row],[actual_price]]&lt;200,"#200",IF(H851&lt;=500,"#200-#500","&gt;#500"))</f>
        <v>#200</v>
      </c>
      <c r="H852" s="8">
        <v>120</v>
      </c>
      <c r="I852" s="1">
        <v>0</v>
      </c>
      <c r="J852">
        <v>4.0999999999999996</v>
      </c>
      <c r="K852" s="3">
        <v>4308</v>
      </c>
      <c r="L852" t="s">
        <v>12527</v>
      </c>
      <c r="M852" t="s">
        <v>5896</v>
      </c>
      <c r="N852" t="s">
        <v>5897</v>
      </c>
      <c r="O852" t="s">
        <v>5898</v>
      </c>
      <c r="P852" t="s">
        <v>5899</v>
      </c>
      <c r="Q852" t="s">
        <v>5900</v>
      </c>
      <c r="R852" t="s">
        <v>5901</v>
      </c>
      <c r="S852" t="s">
        <v>5902</v>
      </c>
      <c r="T852" t="str">
        <f>IF(Table1[[#This Row],[discount_percentage]]&gt;=0.5,"yes","no")</f>
        <v>no</v>
      </c>
      <c r="U852">
        <f>MROUND(Table1[[#This Row],[rating]],0.5)</f>
        <v>4</v>
      </c>
      <c r="V852" s="7">
        <f>Table1[[#This Row],[actual_price]]*Table1[[#This Row],[rating_count]]</f>
        <v>516960</v>
      </c>
      <c r="W852" t="str" cm="1">
        <f t="array" ref="W852">IF(Table1[[#This Row],[actual_price]]&lt;200,"#200",if)</f>
        <v>#200</v>
      </c>
      <c r="X852" t="str">
        <f>IF(Table1[[#This Row],[rating_count]]&lt;1000,"yes","no")</f>
        <v>no</v>
      </c>
      <c r="Y852" s="7">
        <f>K853*Table1[[#This Row],[rating_count]]</f>
        <v>1990296</v>
      </c>
    </row>
    <row r="853" spans="3:25" x14ac:dyDescent="0.25">
      <c r="C853" t="s">
        <v>314</v>
      </c>
      <c r="D853" t="s">
        <v>11383</v>
      </c>
      <c r="E853" t="s">
        <v>17</v>
      </c>
      <c r="F853" s="8">
        <v>970</v>
      </c>
      <c r="G853" s="8" t="str">
        <f>IF(Table1[[#This Row],[actual_price]]&lt;200,"#200",IF(H852&lt;=500,"#200-#500","&gt;#500"))</f>
        <v>#200-#500</v>
      </c>
      <c r="H853" s="8">
        <v>1999</v>
      </c>
      <c r="I853" s="1">
        <v>0.51</v>
      </c>
      <c r="J853">
        <v>4.2</v>
      </c>
      <c r="K853" s="3">
        <v>462</v>
      </c>
      <c r="L853" t="s">
        <v>315</v>
      </c>
      <c r="M853" t="s">
        <v>316</v>
      </c>
      <c r="N853" t="s">
        <v>317</v>
      </c>
      <c r="O853" t="s">
        <v>318</v>
      </c>
      <c r="P853" t="s">
        <v>319</v>
      </c>
      <c r="Q853" t="s">
        <v>320</v>
      </c>
      <c r="R853" t="s">
        <v>5903</v>
      </c>
      <c r="S853" t="s">
        <v>5904</v>
      </c>
      <c r="T853" t="str">
        <f>IF(Table1[[#This Row],[discount_percentage]]&gt;=0.5,"yes","no")</f>
        <v>yes</v>
      </c>
      <c r="U853">
        <f>MROUND(Table1[[#This Row],[rating]],0.5)</f>
        <v>4</v>
      </c>
      <c r="V853" s="7">
        <f>Table1[[#This Row],[actual_price]]*Table1[[#This Row],[rating_count]]</f>
        <v>923538</v>
      </c>
      <c r="W853" t="e" cm="1">
        <f t="array" ref="W853">IF(Table1[[#This Row],[actual_price]]&lt;200,"#200",if)</f>
        <v>#NAME?</v>
      </c>
      <c r="X853" t="str">
        <f>IF(Table1[[#This Row],[rating_count]]&lt;1000,"yes","no")</f>
        <v>yes</v>
      </c>
      <c r="Y853" s="7">
        <f>K854*Table1[[#This Row],[rating_count]]</f>
        <v>49750932</v>
      </c>
    </row>
    <row r="854" spans="3:25" x14ac:dyDescent="0.25">
      <c r="C854" t="s">
        <v>322</v>
      </c>
      <c r="D854" t="s">
        <v>11384</v>
      </c>
      <c r="E854" t="s">
        <v>17</v>
      </c>
      <c r="F854" s="8">
        <v>209</v>
      </c>
      <c r="G854" s="8" t="str">
        <f>IF(Table1[[#This Row],[actual_price]]&lt;200,"#200",IF(H853&lt;=500,"#200-#500","&gt;#500"))</f>
        <v>&gt;#500</v>
      </c>
      <c r="H854" s="8">
        <v>695</v>
      </c>
      <c r="I854" s="1">
        <v>0.7</v>
      </c>
      <c r="J854">
        <v>4.5</v>
      </c>
      <c r="K854" s="3">
        <v>107686</v>
      </c>
      <c r="L854" t="s">
        <v>12223</v>
      </c>
      <c r="M854" t="s">
        <v>323</v>
      </c>
      <c r="N854" t="s">
        <v>324</v>
      </c>
      <c r="O854" t="s">
        <v>325</v>
      </c>
      <c r="P854" t="s">
        <v>326</v>
      </c>
      <c r="Q854" t="s">
        <v>327</v>
      </c>
      <c r="R854" t="s">
        <v>328</v>
      </c>
      <c r="S854" t="s">
        <v>5905</v>
      </c>
      <c r="T854" t="str">
        <f>IF(Table1[[#This Row],[discount_percentage]]&gt;=0.5,"yes","no")</f>
        <v>yes</v>
      </c>
      <c r="U854">
        <f>MROUND(Table1[[#This Row],[rating]],0.5)</f>
        <v>4.5</v>
      </c>
      <c r="V854" s="7">
        <f>Table1[[#This Row],[actual_price]]*Table1[[#This Row],[rating_count]]</f>
        <v>74841770</v>
      </c>
      <c r="W854" t="e" cm="1">
        <f t="array" ref="W854">IF(Table1[[#This Row],[actual_price]]&lt;200,"#200",if)</f>
        <v>#NAME?</v>
      </c>
      <c r="X854" t="str">
        <f>IF(Table1[[#This Row],[rating_count]]&lt;1000,"yes","no")</f>
        <v>no</v>
      </c>
      <c r="Y854" s="7">
        <f>K855*Table1[[#This Row],[rating_count]]</f>
        <v>1147071272</v>
      </c>
    </row>
    <row r="855" spans="3:25" x14ac:dyDescent="0.25">
      <c r="C855" t="s">
        <v>5906</v>
      </c>
      <c r="D855" t="s">
        <v>5907</v>
      </c>
      <c r="E855" t="s">
        <v>17</v>
      </c>
      <c r="F855" s="8">
        <v>1490</v>
      </c>
      <c r="G855" s="8" t="str">
        <f>IF(Table1[[#This Row],[actual_price]]&lt;200,"#200",IF(H854&lt;=500,"#200-#500","&gt;#500"))</f>
        <v>&gt;#500</v>
      </c>
      <c r="H855" s="8">
        <v>2295</v>
      </c>
      <c r="I855" s="1">
        <v>0.35</v>
      </c>
      <c r="J855">
        <v>4.5999999999999996</v>
      </c>
      <c r="K855" s="3">
        <v>10652</v>
      </c>
      <c r="L855" t="s">
        <v>5908</v>
      </c>
      <c r="M855" t="s">
        <v>5909</v>
      </c>
      <c r="N855" t="s">
        <v>5910</v>
      </c>
      <c r="O855" t="s">
        <v>5911</v>
      </c>
      <c r="P855" t="s">
        <v>5912</v>
      </c>
      <c r="Q855" t="s">
        <v>5913</v>
      </c>
      <c r="R855" t="s">
        <v>5914</v>
      </c>
      <c r="S855" t="s">
        <v>5915</v>
      </c>
      <c r="T855" t="str">
        <f>IF(Table1[[#This Row],[discount_percentage]]&gt;=0.5,"yes","no")</f>
        <v>no</v>
      </c>
      <c r="U855">
        <f>MROUND(Table1[[#This Row],[rating]],0.5)</f>
        <v>4.5</v>
      </c>
      <c r="V855" s="7">
        <f>Table1[[#This Row],[actual_price]]*Table1[[#This Row],[rating_count]]</f>
        <v>24446340</v>
      </c>
      <c r="W855" t="e" cm="1">
        <f t="array" ref="W855">IF(Table1[[#This Row],[actual_price]]&lt;200,"#200",if)</f>
        <v>#NAME?</v>
      </c>
      <c r="X855" t="str">
        <f>IF(Table1[[#This Row],[rating_count]]&lt;1000,"yes","no")</f>
        <v>no</v>
      </c>
      <c r="Y855" s="7">
        <f>K856*Table1[[#This Row],[rating_count]]</f>
        <v>53643472</v>
      </c>
    </row>
    <row r="856" spans="3:25" x14ac:dyDescent="0.25">
      <c r="C856" t="s">
        <v>5916</v>
      </c>
      <c r="D856" t="s">
        <v>5917</v>
      </c>
      <c r="E856" t="s">
        <v>17</v>
      </c>
      <c r="F856" s="8">
        <v>99</v>
      </c>
      <c r="G856" s="8" t="str">
        <f>IF(Table1[[#This Row],[actual_price]]&lt;200,"#200",IF(H855&lt;=500,"#200-#500","&gt;#500"))</f>
        <v>#200</v>
      </c>
      <c r="H856" s="8">
        <v>99</v>
      </c>
      <c r="I856" s="1">
        <v>0</v>
      </c>
      <c r="J856">
        <v>4.3</v>
      </c>
      <c r="K856" s="3">
        <v>5036</v>
      </c>
      <c r="L856" t="s">
        <v>5919</v>
      </c>
      <c r="M856" t="s">
        <v>5920</v>
      </c>
      <c r="N856" t="s">
        <v>5921</v>
      </c>
      <c r="O856" t="s">
        <v>5922</v>
      </c>
      <c r="P856" t="s">
        <v>5923</v>
      </c>
      <c r="Q856" t="s">
        <v>5924</v>
      </c>
      <c r="R856" t="s">
        <v>5925</v>
      </c>
      <c r="S856" t="s">
        <v>5926</v>
      </c>
      <c r="T856" t="str">
        <f>IF(Table1[[#This Row],[discount_percentage]]&gt;=0.5,"yes","no")</f>
        <v>no</v>
      </c>
      <c r="U856">
        <f>MROUND(Table1[[#This Row],[rating]],0.5)</f>
        <v>4.5</v>
      </c>
      <c r="V856" s="7">
        <f>Table1[[#This Row],[actual_price]]*Table1[[#This Row],[rating_count]]</f>
        <v>498564</v>
      </c>
      <c r="W856" t="str" cm="1">
        <f t="array" ref="W856">IF(Table1[[#This Row],[actual_price]]&lt;200,"#200",if)</f>
        <v>#200</v>
      </c>
      <c r="X856" t="str">
        <f>IF(Table1[[#This Row],[rating_count]]&lt;1000,"yes","no")</f>
        <v>no</v>
      </c>
      <c r="Y856" s="7">
        <f>K857*Table1[[#This Row],[rating_count]]</f>
        <v>25467052</v>
      </c>
    </row>
    <row r="857" spans="3:25" x14ac:dyDescent="0.25">
      <c r="C857" t="s">
        <v>5927</v>
      </c>
      <c r="D857" t="s">
        <v>5928</v>
      </c>
      <c r="E857" t="s">
        <v>17</v>
      </c>
      <c r="F857" s="8">
        <v>149</v>
      </c>
      <c r="G857" s="8" t="str">
        <f>IF(Table1[[#This Row],[actual_price]]&lt;200,"#200",IF(H856&lt;=500,"#200-#500","&gt;#500"))</f>
        <v>#200-#500</v>
      </c>
      <c r="H857" s="8">
        <v>249</v>
      </c>
      <c r="I857" s="1">
        <v>0.4</v>
      </c>
      <c r="J857">
        <v>4</v>
      </c>
      <c r="K857" s="3">
        <v>5057</v>
      </c>
      <c r="L857" t="s">
        <v>5929</v>
      </c>
      <c r="M857" t="s">
        <v>5930</v>
      </c>
      <c r="N857" t="s">
        <v>5931</v>
      </c>
      <c r="O857" t="s">
        <v>5932</v>
      </c>
      <c r="P857" t="s">
        <v>5933</v>
      </c>
      <c r="Q857" t="s">
        <v>5934</v>
      </c>
      <c r="R857" t="s">
        <v>5935</v>
      </c>
      <c r="S857" t="s">
        <v>5936</v>
      </c>
      <c r="T857" t="str">
        <f>IF(Table1[[#This Row],[discount_percentage]]&gt;=0.5,"yes","no")</f>
        <v>no</v>
      </c>
      <c r="U857">
        <f>MROUND(Table1[[#This Row],[rating]],0.5)</f>
        <v>4</v>
      </c>
      <c r="V857" s="7">
        <f>Table1[[#This Row],[actual_price]]*Table1[[#This Row],[rating_count]]</f>
        <v>1259193</v>
      </c>
      <c r="W857" t="e" cm="1">
        <f t="array" ref="W857">IF(Table1[[#This Row],[actual_price]]&lt;200,"#200",if)</f>
        <v>#NAME?</v>
      </c>
      <c r="X857" t="str">
        <f>IF(Table1[[#This Row],[rating_count]]&lt;1000,"yes","no")</f>
        <v>no</v>
      </c>
      <c r="Y857" s="7">
        <f>K858*Table1[[#This Row],[rating_count]]</f>
        <v>43171609</v>
      </c>
    </row>
    <row r="858" spans="3:25" x14ac:dyDescent="0.25">
      <c r="C858" t="s">
        <v>5937</v>
      </c>
      <c r="D858" t="s">
        <v>5938</v>
      </c>
      <c r="E858" t="s">
        <v>17</v>
      </c>
      <c r="F858" s="8">
        <v>575</v>
      </c>
      <c r="G858" s="8" t="str">
        <f>IF(Table1[[#This Row],[actual_price]]&lt;200,"#200",IF(H857&lt;=500,"#200-#500","&gt;#500"))</f>
        <v>#200-#500</v>
      </c>
      <c r="H858" s="8">
        <v>2799</v>
      </c>
      <c r="I858" s="1">
        <v>0.79</v>
      </c>
      <c r="J858">
        <v>4.2</v>
      </c>
      <c r="K858" s="3">
        <v>8537</v>
      </c>
      <c r="L858" t="s">
        <v>5939</v>
      </c>
      <c r="M858" t="s">
        <v>5940</v>
      </c>
      <c r="N858" t="s">
        <v>5941</v>
      </c>
      <c r="O858" t="s">
        <v>5942</v>
      </c>
      <c r="P858" t="s">
        <v>5943</v>
      </c>
      <c r="Q858" t="s">
        <v>11332</v>
      </c>
      <c r="R858" t="s">
        <v>5944</v>
      </c>
      <c r="S858" t="s">
        <v>5945</v>
      </c>
      <c r="T858" t="str">
        <f>IF(Table1[[#This Row],[discount_percentage]]&gt;=0.5,"yes","no")</f>
        <v>yes</v>
      </c>
      <c r="U858">
        <f>MROUND(Table1[[#This Row],[rating]],0.5)</f>
        <v>4</v>
      </c>
      <c r="V858" s="7">
        <f>Table1[[#This Row],[actual_price]]*Table1[[#This Row],[rating_count]]</f>
        <v>23895063</v>
      </c>
      <c r="W858" t="e" cm="1">
        <f t="array" ref="W858">IF(Table1[[#This Row],[actual_price]]&lt;200,"#200",if)</f>
        <v>#NAME?</v>
      </c>
      <c r="X858" t="str">
        <f>IF(Table1[[#This Row],[rating_count]]&lt;1000,"yes","no")</f>
        <v>no</v>
      </c>
      <c r="Y858" s="7">
        <f>K859*Table1[[#This Row],[rating_count]]</f>
        <v>83594304</v>
      </c>
    </row>
    <row r="859" spans="3:25" x14ac:dyDescent="0.25">
      <c r="C859" t="s">
        <v>350</v>
      </c>
      <c r="D859" t="s">
        <v>11389</v>
      </c>
      <c r="E859" t="s">
        <v>17</v>
      </c>
      <c r="F859" s="8">
        <v>333</v>
      </c>
      <c r="G859" s="8" t="str">
        <f>IF(Table1[[#This Row],[actual_price]]&lt;200,"#200",IF(H858&lt;=500,"#200-#500","&gt;#500"))</f>
        <v>&gt;#500</v>
      </c>
      <c r="H859" s="8">
        <v>999</v>
      </c>
      <c r="I859" s="1">
        <v>0.67</v>
      </c>
      <c r="J859">
        <v>3.3</v>
      </c>
      <c r="K859" s="3">
        <v>9792</v>
      </c>
      <c r="L859" t="s">
        <v>351</v>
      </c>
      <c r="M859" t="s">
        <v>352</v>
      </c>
      <c r="N859" t="s">
        <v>353</v>
      </c>
      <c r="O859" t="s">
        <v>354</v>
      </c>
      <c r="P859" t="s">
        <v>355</v>
      </c>
      <c r="Q859" t="s">
        <v>356</v>
      </c>
      <c r="R859" t="s">
        <v>357</v>
      </c>
      <c r="S859" t="s">
        <v>5946</v>
      </c>
      <c r="T859" t="str">
        <f>IF(Table1[[#This Row],[discount_percentage]]&gt;=0.5,"yes","no")</f>
        <v>yes</v>
      </c>
      <c r="U859">
        <f>MROUND(Table1[[#This Row],[rating]],0.5)</f>
        <v>3.5</v>
      </c>
      <c r="V859" s="7">
        <f>Table1[[#This Row],[actual_price]]*Table1[[#This Row],[rating_count]]</f>
        <v>9782208</v>
      </c>
      <c r="W859" t="e" cm="1">
        <f t="array" ref="W859">IF(Table1[[#This Row],[actual_price]]&lt;200,"#200",if)</f>
        <v>#NAME?</v>
      </c>
      <c r="X859" t="str">
        <f>IF(Table1[[#This Row],[rating_count]]&lt;1000,"yes","no")</f>
        <v>no</v>
      </c>
      <c r="Y859" s="7">
        <f>K860*Table1[[#This Row],[rating_count]]</f>
        <v>23990400</v>
      </c>
    </row>
    <row r="860" spans="3:25" x14ac:dyDescent="0.25">
      <c r="C860" t="s">
        <v>5947</v>
      </c>
      <c r="D860" t="s">
        <v>11854</v>
      </c>
      <c r="E860" t="s">
        <v>17</v>
      </c>
      <c r="F860" s="8">
        <v>178</v>
      </c>
      <c r="G860" s="8" t="str">
        <f>IF(Table1[[#This Row],[actual_price]]&lt;200,"#200",IF(H859&lt;=500,"#200-#500","&gt;#500"))</f>
        <v>&gt;#500</v>
      </c>
      <c r="H860" s="8">
        <v>210</v>
      </c>
      <c r="I860" s="1">
        <v>0.15</v>
      </c>
      <c r="J860">
        <v>4.3</v>
      </c>
      <c r="K860" s="3">
        <v>2450</v>
      </c>
      <c r="L860" t="s">
        <v>5948</v>
      </c>
      <c r="M860" t="s">
        <v>5949</v>
      </c>
      <c r="N860" t="s">
        <v>5950</v>
      </c>
      <c r="O860" t="s">
        <v>5951</v>
      </c>
      <c r="P860" t="s">
        <v>5952</v>
      </c>
      <c r="Q860" t="s">
        <v>5953</v>
      </c>
      <c r="R860" t="s">
        <v>5954</v>
      </c>
      <c r="S860" t="s">
        <v>5955</v>
      </c>
      <c r="T860" t="str">
        <f>IF(Table1[[#This Row],[discount_percentage]]&gt;=0.5,"yes","no")</f>
        <v>no</v>
      </c>
      <c r="U860">
        <f>MROUND(Table1[[#This Row],[rating]],0.5)</f>
        <v>4.5</v>
      </c>
      <c r="V860" s="7">
        <f>Table1[[#This Row],[actual_price]]*Table1[[#This Row],[rating_count]]</f>
        <v>514500</v>
      </c>
      <c r="W860" t="e" cm="1">
        <f t="array" ref="W860">IF(Table1[[#This Row],[actual_price]]&lt;200,"#200",if)</f>
        <v>#NAME?</v>
      </c>
      <c r="X860" t="str">
        <f>IF(Table1[[#This Row],[rating_count]]&lt;1000,"yes","no")</f>
        <v>no</v>
      </c>
      <c r="Y860" s="7">
        <f>K861*Table1[[#This Row],[rating_count]]</f>
        <v>1656200</v>
      </c>
    </row>
    <row r="861" spans="3:25" x14ac:dyDescent="0.25">
      <c r="C861" t="s">
        <v>5956</v>
      </c>
      <c r="D861" t="s">
        <v>11855</v>
      </c>
      <c r="E861" t="s">
        <v>17</v>
      </c>
      <c r="F861" s="8">
        <v>1599</v>
      </c>
      <c r="G861" s="8" t="str">
        <f>IF(Table1[[#This Row],[actual_price]]&lt;200,"#200",IF(H860&lt;=500,"#200-#500","&gt;#500"))</f>
        <v>#200-#500</v>
      </c>
      <c r="H861" s="8">
        <v>3490</v>
      </c>
      <c r="I861" s="1">
        <v>0.54</v>
      </c>
      <c r="J861">
        <v>3.7</v>
      </c>
      <c r="K861" s="3">
        <v>676</v>
      </c>
      <c r="L861" t="s">
        <v>5957</v>
      </c>
      <c r="M861" t="s">
        <v>5958</v>
      </c>
      <c r="N861" t="s">
        <v>5959</v>
      </c>
      <c r="O861" t="s">
        <v>5960</v>
      </c>
      <c r="P861" t="s">
        <v>5961</v>
      </c>
      <c r="Q861" t="s">
        <v>5962</v>
      </c>
      <c r="R861" t="s">
        <v>5963</v>
      </c>
      <c r="S861" t="s">
        <v>5964</v>
      </c>
      <c r="T861" t="str">
        <f>IF(Table1[[#This Row],[discount_percentage]]&gt;=0.5,"yes","no")</f>
        <v>yes</v>
      </c>
      <c r="U861">
        <f>MROUND(Table1[[#This Row],[rating]],0.5)</f>
        <v>3.5</v>
      </c>
      <c r="V861" s="7">
        <f>Table1[[#This Row],[actual_price]]*Table1[[#This Row],[rating_count]]</f>
        <v>2359240</v>
      </c>
      <c r="W861" t="e" cm="1">
        <f t="array" ref="W861">IF(Table1[[#This Row],[actual_price]]&lt;200,"#200",if)</f>
        <v>#NAME?</v>
      </c>
      <c r="X861" t="str">
        <f>IF(Table1[[#This Row],[rating_count]]&lt;1000,"yes","no")</f>
        <v>yes</v>
      </c>
      <c r="Y861" s="7">
        <f>K862*Table1[[#This Row],[rating_count]]</f>
        <v>792948</v>
      </c>
    </row>
    <row r="862" spans="3:25" x14ac:dyDescent="0.25">
      <c r="C862" t="s">
        <v>5965</v>
      </c>
      <c r="D862" t="s">
        <v>11856</v>
      </c>
      <c r="E862" t="s">
        <v>17</v>
      </c>
      <c r="F862" s="8">
        <v>499</v>
      </c>
      <c r="G862" s="8" t="str">
        <f>IF(Table1[[#This Row],[actual_price]]&lt;200,"#200",IF(H861&lt;=500,"#200-#500","&gt;#500"))</f>
        <v>&gt;#500</v>
      </c>
      <c r="H862" s="8">
        <v>1299</v>
      </c>
      <c r="I862" s="1">
        <v>0.62</v>
      </c>
      <c r="J862">
        <v>3.9</v>
      </c>
      <c r="K862" s="3">
        <v>1173</v>
      </c>
      <c r="L862" t="s">
        <v>5966</v>
      </c>
      <c r="M862" t="s">
        <v>5967</v>
      </c>
      <c r="N862" t="s">
        <v>5968</v>
      </c>
      <c r="O862" t="s">
        <v>5969</v>
      </c>
      <c r="P862" t="s">
        <v>5970</v>
      </c>
      <c r="Q862" t="s">
        <v>5971</v>
      </c>
      <c r="R862" t="s">
        <v>5972</v>
      </c>
      <c r="S862" t="s">
        <v>5973</v>
      </c>
      <c r="T862" t="str">
        <f>IF(Table1[[#This Row],[discount_percentage]]&gt;=0.5,"yes","no")</f>
        <v>yes</v>
      </c>
      <c r="U862">
        <f>MROUND(Table1[[#This Row],[rating]],0.5)</f>
        <v>4</v>
      </c>
      <c r="V862" s="7">
        <f>Table1[[#This Row],[actual_price]]*Table1[[#This Row],[rating_count]]</f>
        <v>1523727</v>
      </c>
      <c r="W862" t="e" cm="1">
        <f t="array" ref="W862">IF(Table1[[#This Row],[actual_price]]&lt;200,"#200",if)</f>
        <v>#NAME?</v>
      </c>
      <c r="X862" t="str">
        <f>IF(Table1[[#This Row],[rating_count]]&lt;1000,"yes","no")</f>
        <v>no</v>
      </c>
      <c r="Y862" s="7">
        <f>K863*Table1[[#This Row],[rating_count]]</f>
        <v>11727654</v>
      </c>
    </row>
    <row r="863" spans="3:25" x14ac:dyDescent="0.25">
      <c r="C863" t="s">
        <v>5974</v>
      </c>
      <c r="D863" t="s">
        <v>11857</v>
      </c>
      <c r="E863" t="s">
        <v>17</v>
      </c>
      <c r="F863" s="8">
        <v>199</v>
      </c>
      <c r="G863" s="8" t="str">
        <f>IF(Table1[[#This Row],[actual_price]]&lt;200,"#200",IF(H862&lt;=500,"#200-#500","&gt;#500"))</f>
        <v>&gt;#500</v>
      </c>
      <c r="H863" s="8">
        <v>499</v>
      </c>
      <c r="I863" s="1">
        <v>0.6</v>
      </c>
      <c r="J863">
        <v>4.3</v>
      </c>
      <c r="K863" s="3">
        <v>9998</v>
      </c>
      <c r="L863" t="s">
        <v>12528</v>
      </c>
      <c r="M863" t="s">
        <v>5975</v>
      </c>
      <c r="N863" t="s">
        <v>5976</v>
      </c>
      <c r="O863" t="s">
        <v>5977</v>
      </c>
      <c r="P863" t="s">
        <v>5978</v>
      </c>
      <c r="Q863" t="s">
        <v>5979</v>
      </c>
      <c r="R863" t="s">
        <v>5980</v>
      </c>
      <c r="S863" t="s">
        <v>5981</v>
      </c>
      <c r="T863" t="str">
        <f>IF(Table1[[#This Row],[discount_percentage]]&gt;=0.5,"yes","no")</f>
        <v>yes</v>
      </c>
      <c r="U863">
        <f>MROUND(Table1[[#This Row],[rating]],0.5)</f>
        <v>4.5</v>
      </c>
      <c r="V863" s="7">
        <f>Table1[[#This Row],[actual_price]]*Table1[[#This Row],[rating_count]]</f>
        <v>4989002</v>
      </c>
      <c r="W863" t="e" cm="1">
        <f t="array" ref="W863">IF(Table1[[#This Row],[actual_price]]&lt;200,"#200",if)</f>
        <v>#NAME?</v>
      </c>
      <c r="X863" t="str">
        <f>IF(Table1[[#This Row],[rating_count]]&lt;1000,"yes","no")</f>
        <v>no</v>
      </c>
      <c r="Y863" s="7">
        <f>K864*Table1[[#This Row],[rating_count]]</f>
        <v>58508296</v>
      </c>
    </row>
    <row r="864" spans="3:25" x14ac:dyDescent="0.25">
      <c r="C864" t="s">
        <v>5982</v>
      </c>
      <c r="D864" t="s">
        <v>11858</v>
      </c>
      <c r="E864" t="s">
        <v>17</v>
      </c>
      <c r="F864" s="8">
        <v>2499</v>
      </c>
      <c r="G864" s="8" t="str">
        <f>IF(Table1[[#This Row],[actual_price]]&lt;200,"#200",IF(H863&lt;=500,"#200-#500","&gt;#500"))</f>
        <v>#200-#500</v>
      </c>
      <c r="H864" s="8">
        <v>5999</v>
      </c>
      <c r="I864" s="1">
        <v>0.57999999999999996</v>
      </c>
      <c r="J864">
        <v>4.0999999999999996</v>
      </c>
      <c r="K864" s="3">
        <v>5852</v>
      </c>
      <c r="L864" t="s">
        <v>5983</v>
      </c>
      <c r="M864" t="s">
        <v>5984</v>
      </c>
      <c r="N864" t="s">
        <v>5985</v>
      </c>
      <c r="O864" t="s">
        <v>5986</v>
      </c>
      <c r="P864" t="s">
        <v>5987</v>
      </c>
      <c r="Q864" t="s">
        <v>5988</v>
      </c>
      <c r="R864" t="s">
        <v>5989</v>
      </c>
      <c r="S864" t="s">
        <v>5990</v>
      </c>
      <c r="T864" t="str">
        <f>IF(Table1[[#This Row],[discount_percentage]]&gt;=0.5,"yes","no")</f>
        <v>yes</v>
      </c>
      <c r="U864">
        <f>MROUND(Table1[[#This Row],[rating]],0.5)</f>
        <v>4</v>
      </c>
      <c r="V864" s="7">
        <f>Table1[[#This Row],[actual_price]]*Table1[[#This Row],[rating_count]]</f>
        <v>35106148</v>
      </c>
      <c r="W864" t="e" cm="1">
        <f t="array" ref="W864">IF(Table1[[#This Row],[actual_price]]&lt;200,"#200",if)</f>
        <v>#NAME?</v>
      </c>
      <c r="X864" t="str">
        <f>IF(Table1[[#This Row],[rating_count]]&lt;1000,"yes","no")</f>
        <v>no</v>
      </c>
      <c r="Y864" s="7">
        <f>K865*Table1[[#This Row],[rating_count]]</f>
        <v>2118424</v>
      </c>
    </row>
    <row r="865" spans="3:25" x14ac:dyDescent="0.25">
      <c r="C865" t="s">
        <v>5991</v>
      </c>
      <c r="D865" t="s">
        <v>5992</v>
      </c>
      <c r="E865" t="s">
        <v>17</v>
      </c>
      <c r="F865" s="8">
        <v>199</v>
      </c>
      <c r="G865" s="8" t="str">
        <f>IF(Table1[[#This Row],[actual_price]]&lt;200,"#200",IF(H864&lt;=500,"#200-#500","&gt;#500"))</f>
        <v>&gt;#500</v>
      </c>
      <c r="H865" s="8">
        <v>999</v>
      </c>
      <c r="I865" s="1">
        <v>0.8</v>
      </c>
      <c r="J865">
        <v>4.2</v>
      </c>
      <c r="K865" s="3">
        <v>362</v>
      </c>
      <c r="L865" t="s">
        <v>5994</v>
      </c>
      <c r="M865" t="s">
        <v>5995</v>
      </c>
      <c r="N865" t="s">
        <v>5996</v>
      </c>
      <c r="O865" t="s">
        <v>5997</v>
      </c>
      <c r="P865" t="s">
        <v>5998</v>
      </c>
      <c r="Q865" t="s">
        <v>5999</v>
      </c>
      <c r="R865" t="s">
        <v>6000</v>
      </c>
      <c r="S865" t="s">
        <v>6001</v>
      </c>
      <c r="T865" t="str">
        <f>IF(Table1[[#This Row],[discount_percentage]]&gt;=0.5,"yes","no")</f>
        <v>yes</v>
      </c>
      <c r="U865">
        <f>MROUND(Table1[[#This Row],[rating]],0.5)</f>
        <v>4</v>
      </c>
      <c r="V865" s="7">
        <f>Table1[[#This Row],[actual_price]]*Table1[[#This Row],[rating_count]]</f>
        <v>361638</v>
      </c>
      <c r="W865" t="e" cm="1">
        <f t="array" ref="W865">IF(Table1[[#This Row],[actual_price]]&lt;200,"#200",if)</f>
        <v>#NAME?</v>
      </c>
      <c r="X865" t="str">
        <f>IF(Table1[[#This Row],[rating_count]]&lt;1000,"yes","no")</f>
        <v>yes</v>
      </c>
      <c r="Y865" s="7">
        <f>K866*Table1[[#This Row],[rating_count]]</f>
        <v>74228824</v>
      </c>
    </row>
    <row r="866" spans="3:25" x14ac:dyDescent="0.25">
      <c r="C866" t="s">
        <v>6002</v>
      </c>
      <c r="D866" t="s">
        <v>6003</v>
      </c>
      <c r="E866" t="s">
        <v>17</v>
      </c>
      <c r="F866" s="8">
        <v>939</v>
      </c>
      <c r="G866" s="8" t="str">
        <f>IF(Table1[[#This Row],[actual_price]]&lt;200,"#200",IF(H865&lt;=500,"#200-#500","&gt;#500"))</f>
        <v>&gt;#500</v>
      </c>
      <c r="H866" s="8">
        <v>1800</v>
      </c>
      <c r="I866" s="1">
        <v>0.48</v>
      </c>
      <c r="J866">
        <v>4.5</v>
      </c>
      <c r="K866" s="3">
        <v>205052</v>
      </c>
      <c r="L866" t="s">
        <v>12529</v>
      </c>
      <c r="M866" t="s">
        <v>6004</v>
      </c>
      <c r="N866" t="s">
        <v>6005</v>
      </c>
      <c r="O866" t="s">
        <v>6006</v>
      </c>
      <c r="P866" t="s">
        <v>6007</v>
      </c>
      <c r="Q866" t="s">
        <v>6008</v>
      </c>
      <c r="R866" t="s">
        <v>6009</v>
      </c>
      <c r="S866" t="s">
        <v>6010</v>
      </c>
      <c r="T866" t="str">
        <f>IF(Table1[[#This Row],[discount_percentage]]&gt;=0.5,"yes","no")</f>
        <v>no</v>
      </c>
      <c r="U866">
        <f>MROUND(Table1[[#This Row],[rating]],0.5)</f>
        <v>4.5</v>
      </c>
      <c r="V866" s="7">
        <f>Table1[[#This Row],[actual_price]]*Table1[[#This Row],[rating_count]]</f>
        <v>369093600</v>
      </c>
      <c r="W866" t="e" cm="1">
        <f t="array" ref="W866">IF(Table1[[#This Row],[actual_price]]&lt;200,"#200",if)</f>
        <v>#NAME?</v>
      </c>
      <c r="X866" t="str">
        <f>IF(Table1[[#This Row],[rating_count]]&lt;1000,"yes","no")</f>
        <v>no</v>
      </c>
      <c r="Y866" s="7">
        <f>K867*Table1[[#This Row],[rating_count]]</f>
        <v>1863922680</v>
      </c>
    </row>
    <row r="867" spans="3:25" x14ac:dyDescent="0.25">
      <c r="C867" t="s">
        <v>6011</v>
      </c>
      <c r="D867" t="s">
        <v>6012</v>
      </c>
      <c r="E867" t="s">
        <v>17</v>
      </c>
      <c r="F867" s="8">
        <v>2499</v>
      </c>
      <c r="G867" s="8" t="str">
        <f>IF(Table1[[#This Row],[actual_price]]&lt;200,"#200",IF(H866&lt;=500,"#200-#500","&gt;#500"))</f>
        <v>&gt;#500</v>
      </c>
      <c r="H867" s="8">
        <v>9999</v>
      </c>
      <c r="I867" s="1">
        <v>0.75</v>
      </c>
      <c r="J867">
        <v>4</v>
      </c>
      <c r="K867" s="3">
        <v>9090</v>
      </c>
      <c r="L867" t="s">
        <v>12530</v>
      </c>
      <c r="M867" t="s">
        <v>6013</v>
      </c>
      <c r="N867" t="s">
        <v>6014</v>
      </c>
      <c r="O867" t="s">
        <v>6015</v>
      </c>
      <c r="P867" t="s">
        <v>6016</v>
      </c>
      <c r="Q867" t="s">
        <v>6017</v>
      </c>
      <c r="R867" t="s">
        <v>6018</v>
      </c>
      <c r="S867" t="s">
        <v>6019</v>
      </c>
      <c r="T867" t="str">
        <f>IF(Table1[[#This Row],[discount_percentage]]&gt;=0.5,"yes","no")</f>
        <v>yes</v>
      </c>
      <c r="U867">
        <f>MROUND(Table1[[#This Row],[rating]],0.5)</f>
        <v>4</v>
      </c>
      <c r="V867" s="7">
        <f>Table1[[#This Row],[actual_price]]*Table1[[#This Row],[rating_count]]</f>
        <v>90890910</v>
      </c>
      <c r="W867" t="e" cm="1">
        <f t="array" ref="W867">IF(Table1[[#This Row],[actual_price]]&lt;200,"#200",if)</f>
        <v>#NAME?</v>
      </c>
      <c r="X867" t="str">
        <f>IF(Table1[[#This Row],[rating_count]]&lt;1000,"yes","no")</f>
        <v>no</v>
      </c>
      <c r="Y867" s="7">
        <f>K868*Table1[[#This Row],[rating_count]]</f>
        <v>37259910</v>
      </c>
    </row>
    <row r="868" spans="3:25" x14ac:dyDescent="0.25">
      <c r="C868" t="s">
        <v>6020</v>
      </c>
      <c r="D868" t="s">
        <v>6021</v>
      </c>
      <c r="E868" t="s">
        <v>17</v>
      </c>
      <c r="F868" s="8">
        <v>1439</v>
      </c>
      <c r="G868" s="8" t="str">
        <f>IF(Table1[[#This Row],[actual_price]]&lt;200,"#200",IF(H867&lt;=500,"#200-#500","&gt;#500"))</f>
        <v>&gt;#500</v>
      </c>
      <c r="H868" s="8">
        <v>2890</v>
      </c>
      <c r="I868" s="1">
        <v>0.5</v>
      </c>
      <c r="J868">
        <v>4.5</v>
      </c>
      <c r="K868" s="3">
        <v>4099</v>
      </c>
      <c r="L868" t="s">
        <v>12531</v>
      </c>
      <c r="M868" t="s">
        <v>6022</v>
      </c>
      <c r="N868" t="s">
        <v>6023</v>
      </c>
      <c r="O868" t="s">
        <v>6024</v>
      </c>
      <c r="P868" t="s">
        <v>6025</v>
      </c>
      <c r="Q868" t="s">
        <v>6026</v>
      </c>
      <c r="R868" t="s">
        <v>6027</v>
      </c>
      <c r="S868" t="s">
        <v>6028</v>
      </c>
      <c r="T868" t="str">
        <f>IF(Table1[[#This Row],[discount_percentage]]&gt;=0.5,"yes","no")</f>
        <v>yes</v>
      </c>
      <c r="U868">
        <f>MROUND(Table1[[#This Row],[rating]],0.5)</f>
        <v>4.5</v>
      </c>
      <c r="V868" s="7">
        <f>Table1[[#This Row],[actual_price]]*Table1[[#This Row],[rating_count]]</f>
        <v>11846110</v>
      </c>
      <c r="W868" t="e" cm="1">
        <f t="array" ref="W868">IF(Table1[[#This Row],[actual_price]]&lt;200,"#200",if)</f>
        <v>#NAME?</v>
      </c>
      <c r="X868" t="str">
        <f>IF(Table1[[#This Row],[rating_count]]&lt;1000,"yes","no")</f>
        <v>no</v>
      </c>
      <c r="Y868" s="7">
        <f>K869*Table1[[#This Row],[rating_count]]</f>
        <v>53147634</v>
      </c>
    </row>
    <row r="869" spans="3:25" x14ac:dyDescent="0.25">
      <c r="C869" t="s">
        <v>6029</v>
      </c>
      <c r="D869" t="s">
        <v>11859</v>
      </c>
      <c r="E869" t="s">
        <v>17</v>
      </c>
      <c r="F869" s="8">
        <v>1099</v>
      </c>
      <c r="G869" s="8" t="str">
        <f>IF(Table1[[#This Row],[actual_price]]&lt;200,"#200",IF(H868&lt;=500,"#200-#500","&gt;#500"))</f>
        <v>&gt;#500</v>
      </c>
      <c r="H869" s="8">
        <v>5999</v>
      </c>
      <c r="I869" s="1">
        <v>0.82</v>
      </c>
      <c r="J869">
        <v>3.5</v>
      </c>
      <c r="K869" s="3">
        <v>12966</v>
      </c>
      <c r="L869" t="s">
        <v>4260</v>
      </c>
      <c r="M869" t="s">
        <v>6030</v>
      </c>
      <c r="N869" t="s">
        <v>6031</v>
      </c>
      <c r="O869" t="s">
        <v>6032</v>
      </c>
      <c r="P869" t="s">
        <v>6033</v>
      </c>
      <c r="Q869" t="s">
        <v>6034</v>
      </c>
      <c r="R869" t="s">
        <v>6035</v>
      </c>
      <c r="S869" t="s">
        <v>6036</v>
      </c>
      <c r="T869" t="str">
        <f>IF(Table1[[#This Row],[discount_percentage]]&gt;=0.5,"yes","no")</f>
        <v>yes</v>
      </c>
      <c r="U869">
        <f>MROUND(Table1[[#This Row],[rating]],0.5)</f>
        <v>3.5</v>
      </c>
      <c r="V869" s="7">
        <f>Table1[[#This Row],[actual_price]]*Table1[[#This Row],[rating_count]]</f>
        <v>77783034</v>
      </c>
      <c r="W869" t="e" cm="1">
        <f t="array" ref="W869">IF(Table1[[#This Row],[actual_price]]&lt;200,"#200",if)</f>
        <v>#NAME?</v>
      </c>
      <c r="X869" t="str">
        <f>IF(Table1[[#This Row],[rating_count]]&lt;1000,"yes","no")</f>
        <v>no</v>
      </c>
      <c r="Y869" s="7">
        <f>K870*Table1[[#This Row],[rating_count]]</f>
        <v>57413448</v>
      </c>
    </row>
    <row r="870" spans="3:25" x14ac:dyDescent="0.25">
      <c r="C870" t="s">
        <v>6037</v>
      </c>
      <c r="D870" t="s">
        <v>6038</v>
      </c>
      <c r="E870" t="s">
        <v>17</v>
      </c>
      <c r="F870" s="8">
        <v>157</v>
      </c>
      <c r="G870" s="8" t="str">
        <f>IF(Table1[[#This Row],[actual_price]]&lt;200,"#200",IF(H869&lt;=500,"#200-#500","&gt;#500"))</f>
        <v>#200</v>
      </c>
      <c r="H870" s="8">
        <v>160</v>
      </c>
      <c r="I870" s="1">
        <v>0.02</v>
      </c>
      <c r="J870">
        <v>4.5</v>
      </c>
      <c r="K870" s="3">
        <v>4428</v>
      </c>
      <c r="L870" t="s">
        <v>6039</v>
      </c>
      <c r="M870" t="s">
        <v>6040</v>
      </c>
      <c r="N870" t="s">
        <v>6041</v>
      </c>
      <c r="O870" t="s">
        <v>6042</v>
      </c>
      <c r="P870" t="s">
        <v>6043</v>
      </c>
      <c r="Q870" t="s">
        <v>6044</v>
      </c>
      <c r="R870" t="s">
        <v>6045</v>
      </c>
      <c r="S870" t="s">
        <v>6046</v>
      </c>
      <c r="T870" t="str">
        <f>IF(Table1[[#This Row],[discount_percentage]]&gt;=0.5,"yes","no")</f>
        <v>no</v>
      </c>
      <c r="U870">
        <f>MROUND(Table1[[#This Row],[rating]],0.5)</f>
        <v>4.5</v>
      </c>
      <c r="V870" s="7">
        <f>Table1[[#This Row],[actual_price]]*Table1[[#This Row],[rating_count]]</f>
        <v>708480</v>
      </c>
      <c r="W870" t="str" cm="1">
        <f t="array" ref="W870">IF(Table1[[#This Row],[actual_price]]&lt;200,"#200",if)</f>
        <v>#200</v>
      </c>
      <c r="X870" t="str">
        <f>IF(Table1[[#This Row],[rating_count]]&lt;1000,"yes","no")</f>
        <v>no</v>
      </c>
      <c r="Y870" s="7">
        <f>K871*Table1[[#This Row],[rating_count]]</f>
        <v>53547804</v>
      </c>
    </row>
    <row r="871" spans="3:25" x14ac:dyDescent="0.25">
      <c r="C871" t="s">
        <v>339</v>
      </c>
      <c r="D871" t="s">
        <v>11387</v>
      </c>
      <c r="E871" t="s">
        <v>17</v>
      </c>
      <c r="F871" s="8">
        <v>999</v>
      </c>
      <c r="G871" s="8" t="str">
        <f>IF(Table1[[#This Row],[actual_price]]&lt;200,"#200",IF(H870&lt;=500,"#200-#500","&gt;#500"))</f>
        <v>#200-#500</v>
      </c>
      <c r="H871" s="8">
        <v>1599</v>
      </c>
      <c r="I871" s="1">
        <v>0.38</v>
      </c>
      <c r="J871">
        <v>4.3</v>
      </c>
      <c r="K871" s="3">
        <v>12093</v>
      </c>
      <c r="L871" t="s">
        <v>340</v>
      </c>
      <c r="M871" t="s">
        <v>341</v>
      </c>
      <c r="N871" t="s">
        <v>342</v>
      </c>
      <c r="O871" t="s">
        <v>343</v>
      </c>
      <c r="P871" t="s">
        <v>344</v>
      </c>
      <c r="Q871" t="s">
        <v>345</v>
      </c>
      <c r="R871" t="s">
        <v>6047</v>
      </c>
      <c r="S871" t="s">
        <v>6048</v>
      </c>
      <c r="T871" t="str">
        <f>IF(Table1[[#This Row],[discount_percentage]]&gt;=0.5,"yes","no")</f>
        <v>no</v>
      </c>
      <c r="U871">
        <f>MROUND(Table1[[#This Row],[rating]],0.5)</f>
        <v>4.5</v>
      </c>
      <c r="V871" s="7">
        <f>Table1[[#This Row],[actual_price]]*Table1[[#This Row],[rating_count]]</f>
        <v>19336707</v>
      </c>
      <c r="W871" t="e" cm="1">
        <f t="array" ref="W871">IF(Table1[[#This Row],[actual_price]]&lt;200,"#200",if)</f>
        <v>#NAME?</v>
      </c>
      <c r="X871" t="str">
        <f>IF(Table1[[#This Row],[rating_count]]&lt;1000,"yes","no")</f>
        <v>no</v>
      </c>
      <c r="Y871" s="7">
        <f>K872*Table1[[#This Row],[rating_count]]</f>
        <v>68833356</v>
      </c>
    </row>
    <row r="872" spans="3:25" x14ac:dyDescent="0.25">
      <c r="C872" t="s">
        <v>6049</v>
      </c>
      <c r="D872" t="s">
        <v>11860</v>
      </c>
      <c r="E872" t="s">
        <v>17</v>
      </c>
      <c r="F872" s="8">
        <v>115</v>
      </c>
      <c r="G872" s="8" t="str">
        <f>IF(Table1[[#This Row],[actual_price]]&lt;200,"#200",IF(H871&lt;=500,"#200-#500","&gt;#500"))</f>
        <v>&gt;#500</v>
      </c>
      <c r="H872" s="8">
        <v>999</v>
      </c>
      <c r="I872" s="1">
        <v>0.88</v>
      </c>
      <c r="J872">
        <v>3.3</v>
      </c>
      <c r="K872" s="3">
        <v>5692</v>
      </c>
      <c r="L872" t="s">
        <v>6050</v>
      </c>
      <c r="M872" t="s">
        <v>6051</v>
      </c>
      <c r="N872" t="s">
        <v>6052</v>
      </c>
      <c r="O872" t="s">
        <v>6053</v>
      </c>
      <c r="P872" t="s">
        <v>6054</v>
      </c>
      <c r="Q872" t="s">
        <v>6055</v>
      </c>
      <c r="R872" t="s">
        <v>6056</v>
      </c>
      <c r="S872" t="s">
        <v>6057</v>
      </c>
      <c r="T872" t="str">
        <f>IF(Table1[[#This Row],[discount_percentage]]&gt;=0.5,"yes","no")</f>
        <v>yes</v>
      </c>
      <c r="U872">
        <f>MROUND(Table1[[#This Row],[rating]],0.5)</f>
        <v>3.5</v>
      </c>
      <c r="V872" s="7">
        <f>Table1[[#This Row],[actual_price]]*Table1[[#This Row],[rating_count]]</f>
        <v>5686308</v>
      </c>
      <c r="W872" t="e" cm="1">
        <f t="array" ref="W872">IF(Table1[[#This Row],[actual_price]]&lt;200,"#200",if)</f>
        <v>#NAME?</v>
      </c>
      <c r="X872" t="str">
        <f>IF(Table1[[#This Row],[rating_count]]&lt;1000,"yes","no")</f>
        <v>no</v>
      </c>
      <c r="Y872" s="7">
        <f>K873*Table1[[#This Row],[rating_count]]</f>
        <v>119532</v>
      </c>
    </row>
    <row r="873" spans="3:25" x14ac:dyDescent="0.25">
      <c r="C873" t="s">
        <v>6058</v>
      </c>
      <c r="D873" t="s">
        <v>6059</v>
      </c>
      <c r="E873" t="s">
        <v>17</v>
      </c>
      <c r="F873" s="8">
        <v>175</v>
      </c>
      <c r="G873" s="8" t="str">
        <f>IF(Table1[[#This Row],[actual_price]]&lt;200,"#200",IF(H872&lt;=500,"#200-#500","&gt;#500"))</f>
        <v>&gt;#500</v>
      </c>
      <c r="H873" s="8">
        <v>499</v>
      </c>
      <c r="I873" s="1">
        <v>0.65</v>
      </c>
      <c r="J873">
        <v>4.0999999999999996</v>
      </c>
      <c r="K873" s="3">
        <v>21</v>
      </c>
      <c r="L873" t="s">
        <v>6060</v>
      </c>
      <c r="M873" t="s">
        <v>6061</v>
      </c>
      <c r="N873" t="s">
        <v>6062</v>
      </c>
      <c r="O873" t="s">
        <v>6063</v>
      </c>
      <c r="P873" t="s">
        <v>6064</v>
      </c>
      <c r="Q873" t="s">
        <v>6065</v>
      </c>
      <c r="R873" t="s">
        <v>6066</v>
      </c>
      <c r="S873" t="s">
        <v>6067</v>
      </c>
      <c r="T873" t="str">
        <f>IF(Table1[[#This Row],[discount_percentage]]&gt;=0.5,"yes","no")</f>
        <v>yes</v>
      </c>
      <c r="U873">
        <f>MROUND(Table1[[#This Row],[rating]],0.5)</f>
        <v>4</v>
      </c>
      <c r="V873" s="7">
        <f>Table1[[#This Row],[actual_price]]*Table1[[#This Row],[rating_count]]</f>
        <v>10479</v>
      </c>
      <c r="W873" t="e" cm="1">
        <f t="array" ref="W873">IF(Table1[[#This Row],[actual_price]]&lt;200,"#200",if)</f>
        <v>#NAME?</v>
      </c>
      <c r="X873" t="str">
        <f>IF(Table1[[#This Row],[rating_count]]&lt;1000,"yes","no")</f>
        <v>yes</v>
      </c>
      <c r="Y873" s="7">
        <f>K874*Table1[[#This Row],[rating_count]]</f>
        <v>39480</v>
      </c>
    </row>
    <row r="874" spans="3:25" x14ac:dyDescent="0.25">
      <c r="C874" t="s">
        <v>6068</v>
      </c>
      <c r="D874" t="s">
        <v>11861</v>
      </c>
      <c r="E874" t="s">
        <v>17</v>
      </c>
      <c r="F874" s="8">
        <v>1999</v>
      </c>
      <c r="G874" s="8" t="str">
        <f>IF(Table1[[#This Row],[actual_price]]&lt;200,"#200",IF(H873&lt;=500,"#200-#500","&gt;#500"))</f>
        <v>#200-#500</v>
      </c>
      <c r="H874" s="8">
        <v>4700</v>
      </c>
      <c r="I874" s="1">
        <v>0.56999999999999995</v>
      </c>
      <c r="J874">
        <v>3.8</v>
      </c>
      <c r="K874" s="3">
        <v>1880</v>
      </c>
      <c r="L874" t="s">
        <v>6069</v>
      </c>
      <c r="M874" t="s">
        <v>6070</v>
      </c>
      <c r="N874" t="s">
        <v>6071</v>
      </c>
      <c r="O874" t="s">
        <v>6072</v>
      </c>
      <c r="P874" t="s">
        <v>6073</v>
      </c>
      <c r="Q874" t="s">
        <v>6074</v>
      </c>
      <c r="R874" t="s">
        <v>6075</v>
      </c>
      <c r="S874" t="s">
        <v>6076</v>
      </c>
      <c r="T874" t="str">
        <f>IF(Table1[[#This Row],[discount_percentage]]&gt;=0.5,"yes","no")</f>
        <v>yes</v>
      </c>
      <c r="U874">
        <f>MROUND(Table1[[#This Row],[rating]],0.5)</f>
        <v>4</v>
      </c>
      <c r="V874" s="7">
        <f>Table1[[#This Row],[actual_price]]*Table1[[#This Row],[rating_count]]</f>
        <v>8836000</v>
      </c>
      <c r="W874" t="e" cm="1">
        <f t="array" ref="W874">IF(Table1[[#This Row],[actual_price]]&lt;200,"#200",if)</f>
        <v>#NAME?</v>
      </c>
      <c r="X874" t="str">
        <f>IF(Table1[[#This Row],[rating_count]]&lt;1000,"yes","no")</f>
        <v>no</v>
      </c>
      <c r="Y874" s="7">
        <f>K875*Table1[[#This Row],[rating_count]]</f>
        <v>40912560</v>
      </c>
    </row>
    <row r="875" spans="3:25" x14ac:dyDescent="0.25">
      <c r="C875" t="s">
        <v>6077</v>
      </c>
      <c r="D875" t="s">
        <v>6078</v>
      </c>
      <c r="E875" t="s">
        <v>17</v>
      </c>
      <c r="F875" s="8">
        <v>3999</v>
      </c>
      <c r="G875" s="8" t="str">
        <f>IF(Table1[[#This Row],[actual_price]]&lt;200,"#200",IF(H874&lt;=500,"#200-#500","&gt;#500"))</f>
        <v>&gt;#500</v>
      </c>
      <c r="H875" s="8">
        <v>4332.96</v>
      </c>
      <c r="I875" s="1">
        <v>0.08</v>
      </c>
      <c r="J875">
        <v>3.5</v>
      </c>
      <c r="K875" s="3">
        <v>21762</v>
      </c>
      <c r="L875" t="s">
        <v>12532</v>
      </c>
      <c r="M875" t="s">
        <v>6080</v>
      </c>
      <c r="N875" t="s">
        <v>6081</v>
      </c>
      <c r="O875" t="s">
        <v>6082</v>
      </c>
      <c r="P875" t="s">
        <v>6083</v>
      </c>
      <c r="Q875" t="s">
        <v>6084</v>
      </c>
      <c r="R875" t="s">
        <v>6085</v>
      </c>
      <c r="S875" t="s">
        <v>6086</v>
      </c>
      <c r="T875" t="str">
        <f>IF(Table1[[#This Row],[discount_percentage]]&gt;=0.5,"yes","no")</f>
        <v>no</v>
      </c>
      <c r="U875">
        <f>MROUND(Table1[[#This Row],[rating]],0.5)</f>
        <v>3.5</v>
      </c>
      <c r="V875" s="7">
        <f>Table1[[#This Row],[actual_price]]*Table1[[#This Row],[rating_count]]</f>
        <v>94293875.519999996</v>
      </c>
      <c r="W875" t="e" cm="1">
        <f t="array" ref="W875">IF(Table1[[#This Row],[actual_price]]&lt;200,"#200",if)</f>
        <v>#NAME?</v>
      </c>
      <c r="X875" t="str">
        <f>IF(Table1[[#This Row],[rating_count]]&lt;1000,"yes","no")</f>
        <v>no</v>
      </c>
      <c r="Y875" s="7">
        <f>K876*Table1[[#This Row],[rating_count]]</f>
        <v>486924750</v>
      </c>
    </row>
    <row r="876" spans="3:25" x14ac:dyDescent="0.25">
      <c r="C876" t="s">
        <v>6087</v>
      </c>
      <c r="D876" t="s">
        <v>11862</v>
      </c>
      <c r="E876" t="s">
        <v>17</v>
      </c>
      <c r="F876" s="8">
        <v>899</v>
      </c>
      <c r="G876" s="8" t="str">
        <f>IF(Table1[[#This Row],[actual_price]]&lt;200,"#200",IF(H875&lt;=500,"#200-#500","&gt;#500"))</f>
        <v>&gt;#500</v>
      </c>
      <c r="H876" s="8">
        <v>1800</v>
      </c>
      <c r="I876" s="1">
        <v>0.5</v>
      </c>
      <c r="J876">
        <v>4.0999999999999996</v>
      </c>
      <c r="K876" s="3">
        <v>22375</v>
      </c>
      <c r="L876" t="s">
        <v>12533</v>
      </c>
      <c r="M876" t="s">
        <v>6088</v>
      </c>
      <c r="N876" t="s">
        <v>6089</v>
      </c>
      <c r="O876" t="s">
        <v>6090</v>
      </c>
      <c r="P876" t="s">
        <v>6091</v>
      </c>
      <c r="Q876" t="s">
        <v>6092</v>
      </c>
      <c r="R876" t="s">
        <v>6093</v>
      </c>
      <c r="S876" t="s">
        <v>6094</v>
      </c>
      <c r="T876" t="str">
        <f>IF(Table1[[#This Row],[discount_percentage]]&gt;=0.5,"yes","no")</f>
        <v>yes</v>
      </c>
      <c r="U876">
        <f>MROUND(Table1[[#This Row],[rating]],0.5)</f>
        <v>4</v>
      </c>
      <c r="V876" s="7">
        <f>Table1[[#This Row],[actual_price]]*Table1[[#This Row],[rating_count]]</f>
        <v>40275000</v>
      </c>
      <c r="W876" t="e" cm="1">
        <f t="array" ref="W876">IF(Table1[[#This Row],[actual_price]]&lt;200,"#200",if)</f>
        <v>#NAME?</v>
      </c>
      <c r="X876" t="str">
        <f>IF(Table1[[#This Row],[rating_count]]&lt;1000,"yes","no")</f>
        <v>no</v>
      </c>
      <c r="Y876" s="7">
        <f>K877*Table1[[#This Row],[rating_count]]</f>
        <v>54885875</v>
      </c>
    </row>
    <row r="877" spans="3:25" x14ac:dyDescent="0.25">
      <c r="C877" t="s">
        <v>6095</v>
      </c>
      <c r="D877" t="s">
        <v>11863</v>
      </c>
      <c r="E877" t="s">
        <v>17</v>
      </c>
      <c r="F877" s="8">
        <v>299</v>
      </c>
      <c r="G877" s="8" t="str">
        <f>IF(Table1[[#This Row],[actual_price]]&lt;200,"#200",IF(H876&lt;=500,"#200-#500","&gt;#500"))</f>
        <v>&gt;#500</v>
      </c>
      <c r="H877" s="8">
        <v>990</v>
      </c>
      <c r="I877" s="1">
        <v>0.7</v>
      </c>
      <c r="J877">
        <v>4.5</v>
      </c>
      <c r="K877" s="3">
        <v>2453</v>
      </c>
      <c r="L877" t="s">
        <v>6096</v>
      </c>
      <c r="M877" t="s">
        <v>6097</v>
      </c>
      <c r="N877" t="s">
        <v>6098</v>
      </c>
      <c r="O877" t="s">
        <v>6099</v>
      </c>
      <c r="P877" t="s">
        <v>6100</v>
      </c>
      <c r="Q877" t="s">
        <v>6101</v>
      </c>
      <c r="R877" t="s">
        <v>6102</v>
      </c>
      <c r="S877" t="s">
        <v>6103</v>
      </c>
      <c r="T877" t="str">
        <f>IF(Table1[[#This Row],[discount_percentage]]&gt;=0.5,"yes","no")</f>
        <v>yes</v>
      </c>
      <c r="U877">
        <f>MROUND(Table1[[#This Row],[rating]],0.5)</f>
        <v>4.5</v>
      </c>
      <c r="V877" s="7">
        <f>Table1[[#This Row],[actual_price]]*Table1[[#This Row],[rating_count]]</f>
        <v>2428470</v>
      </c>
      <c r="W877" t="e" cm="1">
        <f t="array" ref="W877">IF(Table1[[#This Row],[actual_price]]&lt;200,"#200",if)</f>
        <v>#NAME?</v>
      </c>
      <c r="X877" t="str">
        <f>IF(Table1[[#This Row],[rating_count]]&lt;1000,"yes","no")</f>
        <v>no</v>
      </c>
      <c r="Y877" s="7">
        <f>K878*Table1[[#This Row],[rating_count]]</f>
        <v>33223432</v>
      </c>
    </row>
    <row r="878" spans="3:25" x14ac:dyDescent="0.25">
      <c r="C878" t="s">
        <v>6104</v>
      </c>
      <c r="D878" t="s">
        <v>11864</v>
      </c>
      <c r="E878" t="s">
        <v>17</v>
      </c>
      <c r="F878" s="8">
        <v>3303</v>
      </c>
      <c r="G878" s="8" t="str">
        <f>IF(Table1[[#This Row],[actual_price]]&lt;200,"#200",IF(H877&lt;=500,"#200-#500","&gt;#500"))</f>
        <v>&gt;#500</v>
      </c>
      <c r="H878" s="8">
        <v>4699</v>
      </c>
      <c r="I878" s="1">
        <v>0.3</v>
      </c>
      <c r="J878">
        <v>4.4000000000000004</v>
      </c>
      <c r="K878" s="3">
        <v>13544</v>
      </c>
      <c r="L878" t="s">
        <v>6105</v>
      </c>
      <c r="M878" t="s">
        <v>6106</v>
      </c>
      <c r="N878" t="s">
        <v>6107</v>
      </c>
      <c r="O878" t="s">
        <v>6108</v>
      </c>
      <c r="P878" t="s">
        <v>6109</v>
      </c>
      <c r="Q878" t="s">
        <v>6110</v>
      </c>
      <c r="R878" t="s">
        <v>6111</v>
      </c>
      <c r="S878" t="s">
        <v>6112</v>
      </c>
      <c r="T878" t="str">
        <f>IF(Table1[[#This Row],[discount_percentage]]&gt;=0.5,"yes","no")</f>
        <v>no</v>
      </c>
      <c r="U878">
        <f>MROUND(Table1[[#This Row],[rating]],0.5)</f>
        <v>4.5</v>
      </c>
      <c r="V878" s="7">
        <f>Table1[[#This Row],[actual_price]]*Table1[[#This Row],[rating_count]]</f>
        <v>63643256</v>
      </c>
      <c r="W878" t="e" cm="1">
        <f t="array" ref="W878">IF(Table1[[#This Row],[actual_price]]&lt;200,"#200",if)</f>
        <v>#NAME?</v>
      </c>
      <c r="X878" t="str">
        <f>IF(Table1[[#This Row],[rating_count]]&lt;1000,"yes","no")</f>
        <v>no</v>
      </c>
      <c r="Y878" s="7">
        <f>K879*Table1[[#This Row],[rating_count]]</f>
        <v>148658944</v>
      </c>
    </row>
    <row r="879" spans="3:25" x14ac:dyDescent="0.25">
      <c r="C879" t="s">
        <v>6113</v>
      </c>
      <c r="D879" t="s">
        <v>6114</v>
      </c>
      <c r="E879" t="s">
        <v>17</v>
      </c>
      <c r="F879" s="8">
        <v>1890</v>
      </c>
      <c r="G879" s="8" t="str">
        <f>IF(Table1[[#This Row],[actual_price]]&lt;200,"#200",IF(H878&lt;=500,"#200-#500","&gt;#500"))</f>
        <v>&gt;#500</v>
      </c>
      <c r="H879" s="8">
        <v>5490</v>
      </c>
      <c r="I879" s="1">
        <v>0.66</v>
      </c>
      <c r="J879">
        <v>4.0999999999999996</v>
      </c>
      <c r="K879" s="3">
        <v>10976</v>
      </c>
      <c r="L879" t="s">
        <v>12534</v>
      </c>
      <c r="M879" t="s">
        <v>6115</v>
      </c>
      <c r="N879" t="s">
        <v>6116</v>
      </c>
      <c r="O879" t="s">
        <v>6117</v>
      </c>
      <c r="P879" t="s">
        <v>6118</v>
      </c>
      <c r="Q879" t="s">
        <v>6119</v>
      </c>
      <c r="R879" t="s">
        <v>6120</v>
      </c>
      <c r="S879" t="s">
        <v>6121</v>
      </c>
      <c r="T879" t="str">
        <f>IF(Table1[[#This Row],[discount_percentage]]&gt;=0.5,"yes","no")</f>
        <v>yes</v>
      </c>
      <c r="U879">
        <f>MROUND(Table1[[#This Row],[rating]],0.5)</f>
        <v>4</v>
      </c>
      <c r="V879" s="7">
        <f>Table1[[#This Row],[actual_price]]*Table1[[#This Row],[rating_count]]</f>
        <v>60258240</v>
      </c>
      <c r="W879" t="e" cm="1">
        <f t="array" ref="W879">IF(Table1[[#This Row],[actual_price]]&lt;200,"#200",if)</f>
        <v>#NAME?</v>
      </c>
      <c r="X879" t="str">
        <f>IF(Table1[[#This Row],[rating_count]]&lt;1000,"yes","no")</f>
        <v>no</v>
      </c>
      <c r="Y879" s="7">
        <f>K880*Table1[[#This Row],[rating_count]]</f>
        <v>33597536</v>
      </c>
    </row>
    <row r="880" spans="3:25" x14ac:dyDescent="0.25">
      <c r="C880" t="s">
        <v>6122</v>
      </c>
      <c r="D880" t="s">
        <v>11865</v>
      </c>
      <c r="E880" t="s">
        <v>17</v>
      </c>
      <c r="F880" s="8">
        <v>90</v>
      </c>
      <c r="G880" s="8" t="str">
        <f>IF(Table1[[#This Row],[actual_price]]&lt;200,"#200",IF(H879&lt;=500,"#200-#500","&gt;#500"))</f>
        <v>#200</v>
      </c>
      <c r="H880" s="8">
        <v>100</v>
      </c>
      <c r="I880" s="1">
        <v>0.1</v>
      </c>
      <c r="J880">
        <v>4.3</v>
      </c>
      <c r="K880" s="3">
        <v>3061</v>
      </c>
      <c r="L880" t="s">
        <v>6123</v>
      </c>
      <c r="M880" t="s">
        <v>6124</v>
      </c>
      <c r="N880" t="s">
        <v>6125</v>
      </c>
      <c r="O880" t="s">
        <v>6126</v>
      </c>
      <c r="P880" t="s">
        <v>6127</v>
      </c>
      <c r="Q880" t="s">
        <v>6128</v>
      </c>
      <c r="R880" t="s">
        <v>6129</v>
      </c>
      <c r="S880" t="s">
        <v>6130</v>
      </c>
      <c r="T880" t="str">
        <f>IF(Table1[[#This Row],[discount_percentage]]&gt;=0.5,"yes","no")</f>
        <v>no</v>
      </c>
      <c r="U880">
        <f>MROUND(Table1[[#This Row],[rating]],0.5)</f>
        <v>4.5</v>
      </c>
      <c r="V880" s="7">
        <f>Table1[[#This Row],[actual_price]]*Table1[[#This Row],[rating_count]]</f>
        <v>306100</v>
      </c>
      <c r="W880" t="str" cm="1">
        <f t="array" ref="W880">IF(Table1[[#This Row],[actual_price]]&lt;200,"#200",if)</f>
        <v>#200</v>
      </c>
      <c r="X880" t="str">
        <f>IF(Table1[[#This Row],[rating_count]]&lt;1000,"yes","no")</f>
        <v>no</v>
      </c>
      <c r="Y880" s="7">
        <f>K881*Table1[[#This Row],[rating_count]]</f>
        <v>6954592</v>
      </c>
    </row>
    <row r="881" spans="3:25" x14ac:dyDescent="0.25">
      <c r="C881" t="s">
        <v>6131</v>
      </c>
      <c r="D881" t="s">
        <v>11866</v>
      </c>
      <c r="E881" t="s">
        <v>17</v>
      </c>
      <c r="F881" s="8">
        <v>1599</v>
      </c>
      <c r="G881" s="8" t="str">
        <f>IF(Table1[[#This Row],[actual_price]]&lt;200,"#200",IF(H880&lt;=500,"#200-#500","&gt;#500"))</f>
        <v>#200-#500</v>
      </c>
      <c r="H881" s="8">
        <v>2790</v>
      </c>
      <c r="I881" s="1">
        <v>0.43</v>
      </c>
      <c r="J881">
        <v>3.6</v>
      </c>
      <c r="K881" s="3">
        <v>2272</v>
      </c>
      <c r="L881" t="s">
        <v>6132</v>
      </c>
      <c r="M881" t="s">
        <v>6133</v>
      </c>
      <c r="N881" t="s">
        <v>6134</v>
      </c>
      <c r="O881" t="s">
        <v>6135</v>
      </c>
      <c r="P881" t="s">
        <v>6136</v>
      </c>
      <c r="Q881" t="s">
        <v>6137</v>
      </c>
      <c r="R881" t="s">
        <v>6138</v>
      </c>
      <c r="S881" t="s">
        <v>6139</v>
      </c>
      <c r="T881" t="str">
        <f>IF(Table1[[#This Row],[discount_percentage]]&gt;=0.5,"yes","no")</f>
        <v>no</v>
      </c>
      <c r="U881">
        <f>MROUND(Table1[[#This Row],[rating]],0.5)</f>
        <v>3.5</v>
      </c>
      <c r="V881" s="7">
        <f>Table1[[#This Row],[actual_price]]*Table1[[#This Row],[rating_count]]</f>
        <v>6338880</v>
      </c>
      <c r="W881" t="e" cm="1">
        <f t="array" ref="W881">IF(Table1[[#This Row],[actual_price]]&lt;200,"#200",if)</f>
        <v>#NAME?</v>
      </c>
      <c r="X881" t="str">
        <f>IF(Table1[[#This Row],[rating_count]]&lt;1000,"yes","no")</f>
        <v>no</v>
      </c>
      <c r="Y881" s="7">
        <f>K882*Table1[[#This Row],[rating_count]]</f>
        <v>17269472</v>
      </c>
    </row>
    <row r="882" spans="3:25" x14ac:dyDescent="0.25">
      <c r="C882" t="s">
        <v>6140</v>
      </c>
      <c r="D882" t="s">
        <v>6141</v>
      </c>
      <c r="E882" t="s">
        <v>17</v>
      </c>
      <c r="F882" s="8">
        <v>599</v>
      </c>
      <c r="G882" s="8" t="str">
        <f>IF(Table1[[#This Row],[actual_price]]&lt;200,"#200",IF(H881&lt;=500,"#200-#500","&gt;#500"))</f>
        <v>&gt;#500</v>
      </c>
      <c r="H882" s="8">
        <v>999</v>
      </c>
      <c r="I882" s="1">
        <v>0.4</v>
      </c>
      <c r="J882">
        <v>4</v>
      </c>
      <c r="K882" s="3">
        <v>7601</v>
      </c>
      <c r="L882" t="s">
        <v>6142</v>
      </c>
      <c r="M882" t="s">
        <v>6143</v>
      </c>
      <c r="N882" t="s">
        <v>6144</v>
      </c>
      <c r="O882" t="s">
        <v>6145</v>
      </c>
      <c r="P882" t="s">
        <v>6146</v>
      </c>
      <c r="Q882" t="s">
        <v>6147</v>
      </c>
      <c r="R882" t="s">
        <v>6148</v>
      </c>
      <c r="S882" t="s">
        <v>6149</v>
      </c>
      <c r="T882" t="str">
        <f>IF(Table1[[#This Row],[discount_percentage]]&gt;=0.5,"yes","no")</f>
        <v>no</v>
      </c>
      <c r="U882">
        <f>MROUND(Table1[[#This Row],[rating]],0.5)</f>
        <v>4</v>
      </c>
      <c r="V882" s="7">
        <f>Table1[[#This Row],[actual_price]]*Table1[[#This Row],[rating_count]]</f>
        <v>7593399</v>
      </c>
      <c r="W882" t="e" cm="1">
        <f t="array" ref="W882">IF(Table1[[#This Row],[actual_price]]&lt;200,"#200",if)</f>
        <v>#NAME?</v>
      </c>
      <c r="X882" t="str">
        <f>IF(Table1[[#This Row],[rating_count]]&lt;1000,"yes","no")</f>
        <v>no</v>
      </c>
      <c r="Y882" s="7">
        <f>K883*Table1[[#This Row],[rating_count]]</f>
        <v>61803731</v>
      </c>
    </row>
    <row r="883" spans="3:25" x14ac:dyDescent="0.25">
      <c r="C883" t="s">
        <v>359</v>
      </c>
      <c r="D883" t="s">
        <v>11390</v>
      </c>
      <c r="E883" t="s">
        <v>17</v>
      </c>
      <c r="F883" s="8">
        <v>507</v>
      </c>
      <c r="G883" s="8" t="str">
        <f>IF(Table1[[#This Row],[actual_price]]&lt;200,"#200",IF(H882&lt;=500,"#200-#500","&gt;#500"))</f>
        <v>&gt;#500</v>
      </c>
      <c r="H883" s="8">
        <v>1208</v>
      </c>
      <c r="I883" s="1">
        <v>0.57999999999999996</v>
      </c>
      <c r="J883">
        <v>4.0999999999999996</v>
      </c>
      <c r="K883" s="3">
        <v>8131</v>
      </c>
      <c r="L883" t="s">
        <v>12225</v>
      </c>
      <c r="M883" t="s">
        <v>360</v>
      </c>
      <c r="N883" t="s">
        <v>361</v>
      </c>
      <c r="O883" t="s">
        <v>362</v>
      </c>
      <c r="P883" t="s">
        <v>363</v>
      </c>
      <c r="Q883" t="s">
        <v>364</v>
      </c>
      <c r="R883" t="s">
        <v>6150</v>
      </c>
      <c r="S883" t="s">
        <v>6151</v>
      </c>
      <c r="T883" t="str">
        <f>IF(Table1[[#This Row],[discount_percentage]]&gt;=0.5,"yes","no")</f>
        <v>yes</v>
      </c>
      <c r="U883">
        <f>MROUND(Table1[[#This Row],[rating]],0.5)</f>
        <v>4</v>
      </c>
      <c r="V883" s="7">
        <f>Table1[[#This Row],[actual_price]]*Table1[[#This Row],[rating_count]]</f>
        <v>9822248</v>
      </c>
      <c r="W883" t="e" cm="1">
        <f t="array" ref="W883">IF(Table1[[#This Row],[actual_price]]&lt;200,"#200",if)</f>
        <v>#NAME?</v>
      </c>
      <c r="X883" t="str">
        <f>IF(Table1[[#This Row],[rating_count]]&lt;1000,"yes","no")</f>
        <v>no</v>
      </c>
      <c r="Y883" s="7">
        <f>K884*Table1[[#This Row],[rating_count]]</f>
        <v>34304689</v>
      </c>
    </row>
    <row r="884" spans="3:25" x14ac:dyDescent="0.25">
      <c r="C884" t="s">
        <v>6152</v>
      </c>
      <c r="D884" t="s">
        <v>11867</v>
      </c>
      <c r="E884" t="s">
        <v>17</v>
      </c>
      <c r="F884" s="8">
        <v>425</v>
      </c>
      <c r="G884" s="8" t="str">
        <f>IF(Table1[[#This Row],[actual_price]]&lt;200,"#200",IF(H883&lt;=500,"#200-#500","&gt;#500"))</f>
        <v>&gt;#500</v>
      </c>
      <c r="H884" s="8">
        <v>899</v>
      </c>
      <c r="I884" s="1">
        <v>0.53</v>
      </c>
      <c r="J884">
        <v>4.5</v>
      </c>
      <c r="K884" s="3">
        <v>4219</v>
      </c>
      <c r="L884" t="s">
        <v>6153</v>
      </c>
      <c r="M884" t="s">
        <v>6154</v>
      </c>
      <c r="N884" t="s">
        <v>6155</v>
      </c>
      <c r="O884" t="s">
        <v>6156</v>
      </c>
      <c r="P884" t="s">
        <v>6157</v>
      </c>
      <c r="Q884" t="s">
        <v>6158</v>
      </c>
      <c r="R884" t="s">
        <v>6159</v>
      </c>
      <c r="S884" t="s">
        <v>6160</v>
      </c>
      <c r="T884" t="str">
        <f>IF(Table1[[#This Row],[discount_percentage]]&gt;=0.5,"yes","no")</f>
        <v>yes</v>
      </c>
      <c r="U884">
        <f>MROUND(Table1[[#This Row],[rating]],0.5)</f>
        <v>4.5</v>
      </c>
      <c r="V884" s="7">
        <f>Table1[[#This Row],[actual_price]]*Table1[[#This Row],[rating_count]]</f>
        <v>3792881</v>
      </c>
      <c r="W884" t="e" cm="1">
        <f t="array" ref="W884">IF(Table1[[#This Row],[actual_price]]&lt;200,"#200",if)</f>
        <v>#NAME?</v>
      </c>
      <c r="X884" t="str">
        <f>IF(Table1[[#This Row],[rating_count]]&lt;1000,"yes","no")</f>
        <v>no</v>
      </c>
      <c r="Y884" s="7">
        <f>K885*Table1[[#This Row],[rating_count]]</f>
        <v>180467725</v>
      </c>
    </row>
    <row r="885" spans="3:25" x14ac:dyDescent="0.25">
      <c r="C885" t="s">
        <v>6161</v>
      </c>
      <c r="D885" t="s">
        <v>11798</v>
      </c>
      <c r="E885" t="s">
        <v>17</v>
      </c>
      <c r="F885" s="8">
        <v>1499</v>
      </c>
      <c r="G885" s="8" t="str">
        <f>IF(Table1[[#This Row],[actual_price]]&lt;200,"#200",IF(H884&lt;=500,"#200-#500","&gt;#500"))</f>
        <v>&gt;#500</v>
      </c>
      <c r="H885" s="8">
        <v>3999</v>
      </c>
      <c r="I885" s="1">
        <v>0.63</v>
      </c>
      <c r="J885">
        <v>4.2</v>
      </c>
      <c r="K885" s="3">
        <v>42775</v>
      </c>
      <c r="L885" t="s">
        <v>12535</v>
      </c>
      <c r="M885" t="s">
        <v>6162</v>
      </c>
      <c r="N885" t="s">
        <v>6163</v>
      </c>
      <c r="O885" t="s">
        <v>6164</v>
      </c>
      <c r="P885" t="s">
        <v>6165</v>
      </c>
      <c r="Q885" t="s">
        <v>11333</v>
      </c>
      <c r="R885" t="s">
        <v>6166</v>
      </c>
      <c r="S885" t="s">
        <v>6167</v>
      </c>
      <c r="T885" t="str">
        <f>IF(Table1[[#This Row],[discount_percentage]]&gt;=0.5,"yes","no")</f>
        <v>yes</v>
      </c>
      <c r="U885">
        <f>MROUND(Table1[[#This Row],[rating]],0.5)</f>
        <v>4</v>
      </c>
      <c r="V885" s="7">
        <f>Table1[[#This Row],[actual_price]]*Table1[[#This Row],[rating_count]]</f>
        <v>171057225</v>
      </c>
      <c r="W885" t="e" cm="1">
        <f t="array" ref="W885">IF(Table1[[#This Row],[actual_price]]&lt;200,"#200",if)</f>
        <v>#NAME?</v>
      </c>
      <c r="X885" t="str">
        <f>IF(Table1[[#This Row],[rating_count]]&lt;1000,"yes","no")</f>
        <v>no</v>
      </c>
      <c r="Y885" s="7">
        <f>K886*Table1[[#This Row],[rating_count]]</f>
        <v>237657900</v>
      </c>
    </row>
    <row r="886" spans="3:25" x14ac:dyDescent="0.25">
      <c r="C886" t="s">
        <v>6168</v>
      </c>
      <c r="D886" t="s">
        <v>6169</v>
      </c>
      <c r="E886" t="s">
        <v>17</v>
      </c>
      <c r="F886" s="8">
        <v>549</v>
      </c>
      <c r="G886" s="8" t="str">
        <f>IF(Table1[[#This Row],[actual_price]]&lt;200,"#200",IF(H885&lt;=500,"#200-#500","&gt;#500"))</f>
        <v>&gt;#500</v>
      </c>
      <c r="H886" s="8">
        <v>2499</v>
      </c>
      <c r="I886" s="1">
        <v>0.78</v>
      </c>
      <c r="J886">
        <v>4.3</v>
      </c>
      <c r="K886" s="3">
        <v>5556</v>
      </c>
      <c r="L886" t="s">
        <v>6170</v>
      </c>
      <c r="M886" t="s">
        <v>6171</v>
      </c>
      <c r="N886" t="s">
        <v>6172</v>
      </c>
      <c r="O886" t="s">
        <v>6173</v>
      </c>
      <c r="P886" t="s">
        <v>6174</v>
      </c>
      <c r="Q886" t="s">
        <v>6175</v>
      </c>
      <c r="R886" t="s">
        <v>6176</v>
      </c>
      <c r="S886" t="s">
        <v>6177</v>
      </c>
      <c r="T886" t="str">
        <f>IF(Table1[[#This Row],[discount_percentage]]&gt;=0.5,"yes","no")</f>
        <v>yes</v>
      </c>
      <c r="U886">
        <f>MROUND(Table1[[#This Row],[rating]],0.5)</f>
        <v>4.5</v>
      </c>
      <c r="V886" s="7">
        <f>Table1[[#This Row],[actual_price]]*Table1[[#This Row],[rating_count]]</f>
        <v>13884444</v>
      </c>
      <c r="W886" t="e" cm="1">
        <f t="array" ref="W886">IF(Table1[[#This Row],[actual_price]]&lt;200,"#200",if)</f>
        <v>#NAME?</v>
      </c>
      <c r="X886" t="str">
        <f>IF(Table1[[#This Row],[rating_count]]&lt;1000,"yes","no")</f>
        <v>no</v>
      </c>
      <c r="Y886" s="7">
        <f>K887*Table1[[#This Row],[rating_count]]</f>
        <v>514457820</v>
      </c>
    </row>
    <row r="887" spans="3:25" x14ac:dyDescent="0.25">
      <c r="C887" t="s">
        <v>378</v>
      </c>
      <c r="D887" t="s">
        <v>11391</v>
      </c>
      <c r="E887" t="s">
        <v>17</v>
      </c>
      <c r="F887" s="8">
        <v>199</v>
      </c>
      <c r="G887" s="8" t="str">
        <f>IF(Table1[[#This Row],[actual_price]]&lt;200,"#200",IF(H886&lt;=500,"#200-#500","&gt;#500"))</f>
        <v>&gt;#500</v>
      </c>
      <c r="H887" s="8">
        <v>395</v>
      </c>
      <c r="I887" s="1">
        <v>0.5</v>
      </c>
      <c r="J887">
        <v>4.2</v>
      </c>
      <c r="K887" s="3">
        <v>92595</v>
      </c>
      <c r="L887" t="s">
        <v>12228</v>
      </c>
      <c r="M887" t="s">
        <v>379</v>
      </c>
      <c r="N887" t="s">
        <v>380</v>
      </c>
      <c r="O887" t="s">
        <v>381</v>
      </c>
      <c r="P887" t="s">
        <v>382</v>
      </c>
      <c r="Q887" t="s">
        <v>383</v>
      </c>
      <c r="R887" t="s">
        <v>384</v>
      </c>
      <c r="S887" t="s">
        <v>6178</v>
      </c>
      <c r="T887" t="str">
        <f>IF(Table1[[#This Row],[discount_percentage]]&gt;=0.5,"yes","no")</f>
        <v>yes</v>
      </c>
      <c r="U887">
        <f>MROUND(Table1[[#This Row],[rating]],0.5)</f>
        <v>4</v>
      </c>
      <c r="V887" s="7">
        <f>Table1[[#This Row],[actual_price]]*Table1[[#This Row],[rating_count]]</f>
        <v>36575025</v>
      </c>
      <c r="W887" t="e" cm="1">
        <f t="array" ref="W887">IF(Table1[[#This Row],[actual_price]]&lt;200,"#200",if)</f>
        <v>#NAME?</v>
      </c>
      <c r="X887" t="str">
        <f>IF(Table1[[#This Row],[rating_count]]&lt;1000,"yes","no")</f>
        <v>no</v>
      </c>
      <c r="Y887" s="7">
        <f>K888*Table1[[#This Row],[rating_count]]</f>
        <v>1145863125</v>
      </c>
    </row>
    <row r="888" spans="3:25" x14ac:dyDescent="0.25">
      <c r="C888" t="s">
        <v>6179</v>
      </c>
      <c r="D888" t="s">
        <v>6180</v>
      </c>
      <c r="E888" t="s">
        <v>17</v>
      </c>
      <c r="F888" s="8">
        <v>1295</v>
      </c>
      <c r="G888" s="8" t="str">
        <f>IF(Table1[[#This Row],[actual_price]]&lt;200,"#200",IF(H887&lt;=500,"#200-#500","&gt;#500"))</f>
        <v>#200-#500</v>
      </c>
      <c r="H888" s="8">
        <v>1645</v>
      </c>
      <c r="I888" s="1">
        <v>0.21</v>
      </c>
      <c r="J888">
        <v>4.5999999999999996</v>
      </c>
      <c r="K888" s="3">
        <v>12375</v>
      </c>
      <c r="L888" t="s">
        <v>12536</v>
      </c>
      <c r="M888" t="s">
        <v>6181</v>
      </c>
      <c r="N888" t="s">
        <v>6182</v>
      </c>
      <c r="O888" t="s">
        <v>6183</v>
      </c>
      <c r="P888" t="s">
        <v>6184</v>
      </c>
      <c r="Q888" t="s">
        <v>6185</v>
      </c>
      <c r="R888" t="s">
        <v>6186</v>
      </c>
      <c r="S888" t="s">
        <v>6187</v>
      </c>
      <c r="T888" t="str">
        <f>IF(Table1[[#This Row],[discount_percentage]]&gt;=0.5,"yes","no")</f>
        <v>no</v>
      </c>
      <c r="U888">
        <f>MROUND(Table1[[#This Row],[rating]],0.5)</f>
        <v>4.5</v>
      </c>
      <c r="V888" s="7">
        <f>Table1[[#This Row],[actual_price]]*Table1[[#This Row],[rating_count]]</f>
        <v>20356875</v>
      </c>
      <c r="W888" t="e" cm="1">
        <f t="array" ref="W888">IF(Table1[[#This Row],[actual_price]]&lt;200,"#200",if)</f>
        <v>#NAME?</v>
      </c>
      <c r="X888" t="str">
        <f>IF(Table1[[#This Row],[rating_count]]&lt;1000,"yes","no")</f>
        <v>no</v>
      </c>
      <c r="Y888" s="7">
        <f>K889*Table1[[#This Row],[rating_count]]</f>
        <v>72789750</v>
      </c>
    </row>
    <row r="889" spans="3:25" x14ac:dyDescent="0.25">
      <c r="C889" t="s">
        <v>6188</v>
      </c>
      <c r="D889" t="s">
        <v>6189</v>
      </c>
      <c r="E889" t="s">
        <v>17</v>
      </c>
      <c r="F889" s="8">
        <v>310</v>
      </c>
      <c r="G889" s="8" t="str">
        <f>IF(Table1[[#This Row],[actual_price]]&lt;200,"#200",IF(H888&lt;=500,"#200-#500","&gt;#500"))</f>
        <v>&gt;#500</v>
      </c>
      <c r="H889" s="8">
        <v>310</v>
      </c>
      <c r="I889" s="1">
        <v>0</v>
      </c>
      <c r="J889">
        <v>4.5</v>
      </c>
      <c r="K889" s="3">
        <v>5882</v>
      </c>
      <c r="L889" t="s">
        <v>6190</v>
      </c>
      <c r="M889" t="s">
        <v>6191</v>
      </c>
      <c r="N889" t="s">
        <v>6192</v>
      </c>
      <c r="O889" t="s">
        <v>6193</v>
      </c>
      <c r="P889" t="s">
        <v>6194</v>
      </c>
      <c r="Q889" t="s">
        <v>6195</v>
      </c>
      <c r="R889" t="s">
        <v>6196</v>
      </c>
      <c r="S889" t="s">
        <v>6197</v>
      </c>
      <c r="T889" t="str">
        <f>IF(Table1[[#This Row],[discount_percentage]]&gt;=0.5,"yes","no")</f>
        <v>no</v>
      </c>
      <c r="U889">
        <f>MROUND(Table1[[#This Row],[rating]],0.5)</f>
        <v>4.5</v>
      </c>
      <c r="V889" s="7">
        <f>Table1[[#This Row],[actual_price]]*Table1[[#This Row],[rating_count]]</f>
        <v>1823420</v>
      </c>
      <c r="W889" t="e" cm="1">
        <f t="array" ref="W889">IF(Table1[[#This Row],[actual_price]]&lt;200,"#200",if)</f>
        <v>#NAME?</v>
      </c>
      <c r="X889" t="str">
        <f>IF(Table1[[#This Row],[rating_count]]&lt;1000,"yes","no")</f>
        <v>no</v>
      </c>
      <c r="Y889" s="7">
        <f>K890*Table1[[#This Row],[rating_count]]</f>
        <v>63719706</v>
      </c>
    </row>
    <row r="890" spans="3:25" x14ac:dyDescent="0.25">
      <c r="C890" t="s">
        <v>3498</v>
      </c>
      <c r="D890" t="s">
        <v>11704</v>
      </c>
      <c r="E890" t="s">
        <v>17</v>
      </c>
      <c r="F890" s="8">
        <v>149</v>
      </c>
      <c r="G890" s="8" t="str">
        <f>IF(Table1[[#This Row],[actual_price]]&lt;200,"#200",IF(H889&lt;=500,"#200-#500","&gt;#500"))</f>
        <v>#200</v>
      </c>
      <c r="H890" s="8">
        <v>149</v>
      </c>
      <c r="I890" s="1">
        <v>0</v>
      </c>
      <c r="J890">
        <v>4.3</v>
      </c>
      <c r="K890" s="3">
        <v>10833</v>
      </c>
      <c r="L890" t="s">
        <v>3500</v>
      </c>
      <c r="M890" t="s">
        <v>3501</v>
      </c>
      <c r="N890" t="s">
        <v>3502</v>
      </c>
      <c r="O890" t="s">
        <v>3503</v>
      </c>
      <c r="P890" t="s">
        <v>3504</v>
      </c>
      <c r="Q890" t="s">
        <v>3505</v>
      </c>
      <c r="R890" t="s">
        <v>6198</v>
      </c>
      <c r="S890" t="s">
        <v>6199</v>
      </c>
      <c r="T890" t="str">
        <f>IF(Table1[[#This Row],[discount_percentage]]&gt;=0.5,"yes","no")</f>
        <v>no</v>
      </c>
      <c r="U890">
        <f>MROUND(Table1[[#This Row],[rating]],0.5)</f>
        <v>4.5</v>
      </c>
      <c r="V890" s="7">
        <f>Table1[[#This Row],[actual_price]]*Table1[[#This Row],[rating_count]]</f>
        <v>1614117</v>
      </c>
      <c r="W890" t="str" cm="1">
        <f t="array" ref="W890">IF(Table1[[#This Row],[actual_price]]&lt;200,"#200",if)</f>
        <v>#200</v>
      </c>
      <c r="X890" t="str">
        <f>IF(Table1[[#This Row],[rating_count]]&lt;1000,"yes","no")</f>
        <v>no</v>
      </c>
      <c r="Y890" s="7">
        <f>K891*Table1[[#This Row],[rating_count]]</f>
        <v>113129019</v>
      </c>
    </row>
    <row r="891" spans="3:25" x14ac:dyDescent="0.25">
      <c r="C891" t="s">
        <v>6200</v>
      </c>
      <c r="D891" t="s">
        <v>11868</v>
      </c>
      <c r="E891" t="s">
        <v>17</v>
      </c>
      <c r="F891" s="8">
        <v>1149</v>
      </c>
      <c r="G891" s="8" t="str">
        <f>IF(Table1[[#This Row],[actual_price]]&lt;200,"#200",IF(H890&lt;=500,"#200-#500","&gt;#500"))</f>
        <v>#200-#500</v>
      </c>
      <c r="H891" s="8">
        <v>1499</v>
      </c>
      <c r="I891" s="1">
        <v>0.23</v>
      </c>
      <c r="J891">
        <v>4.0999999999999996</v>
      </c>
      <c r="K891" s="3">
        <v>10443</v>
      </c>
      <c r="L891" t="s">
        <v>6201</v>
      </c>
      <c r="M891" t="s">
        <v>6202</v>
      </c>
      <c r="N891" t="s">
        <v>6203</v>
      </c>
      <c r="O891" t="s">
        <v>6204</v>
      </c>
      <c r="P891" t="s">
        <v>6205</v>
      </c>
      <c r="Q891" t="s">
        <v>6206</v>
      </c>
      <c r="R891" t="s">
        <v>6207</v>
      </c>
      <c r="S891" t="s">
        <v>6208</v>
      </c>
      <c r="T891" t="str">
        <f>IF(Table1[[#This Row],[discount_percentage]]&gt;=0.5,"yes","no")</f>
        <v>no</v>
      </c>
      <c r="U891">
        <f>MROUND(Table1[[#This Row],[rating]],0.5)</f>
        <v>4</v>
      </c>
      <c r="V891" s="7">
        <f>Table1[[#This Row],[actual_price]]*Table1[[#This Row],[rating_count]]</f>
        <v>15654057</v>
      </c>
      <c r="W891" t="e" cm="1">
        <f t="array" ref="W891">IF(Table1[[#This Row],[actual_price]]&lt;200,"#200",if)</f>
        <v>#NAME?</v>
      </c>
      <c r="X891" t="str">
        <f>IF(Table1[[#This Row],[rating_count]]&lt;1000,"yes","no")</f>
        <v>no</v>
      </c>
      <c r="Y891" s="7">
        <f>K892*Table1[[#This Row],[rating_count]]</f>
        <v>4532262</v>
      </c>
    </row>
    <row r="892" spans="3:25" x14ac:dyDescent="0.25">
      <c r="C892" t="s">
        <v>6209</v>
      </c>
      <c r="D892" t="s">
        <v>11869</v>
      </c>
      <c r="E892" t="s">
        <v>17</v>
      </c>
      <c r="F892" s="8">
        <v>499</v>
      </c>
      <c r="G892" s="8" t="str">
        <f>IF(Table1[[#This Row],[actual_price]]&lt;200,"#200",IF(H891&lt;=500,"#200-#500","&gt;#500"))</f>
        <v>&gt;#500</v>
      </c>
      <c r="H892" s="8">
        <v>1299</v>
      </c>
      <c r="I892" s="1">
        <v>0.62</v>
      </c>
      <c r="J892">
        <v>4.5</v>
      </c>
      <c r="K892" s="3">
        <v>434</v>
      </c>
      <c r="L892" t="s">
        <v>6210</v>
      </c>
      <c r="M892" t="s">
        <v>6211</v>
      </c>
      <c r="N892" t="s">
        <v>6212</v>
      </c>
      <c r="O892" t="s">
        <v>6213</v>
      </c>
      <c r="P892" t="s">
        <v>6214</v>
      </c>
      <c r="Q892" t="s">
        <v>6215</v>
      </c>
      <c r="R892" t="s">
        <v>6216</v>
      </c>
      <c r="S892" t="s">
        <v>6217</v>
      </c>
      <c r="T892" t="str">
        <f>IF(Table1[[#This Row],[discount_percentage]]&gt;=0.5,"yes","no")</f>
        <v>yes</v>
      </c>
      <c r="U892">
        <f>MROUND(Table1[[#This Row],[rating]],0.5)</f>
        <v>4.5</v>
      </c>
      <c r="V892" s="7">
        <f>Table1[[#This Row],[actual_price]]*Table1[[#This Row],[rating_count]]</f>
        <v>563766</v>
      </c>
      <c r="W892" t="e" cm="1">
        <f t="array" ref="W892">IF(Table1[[#This Row],[actual_price]]&lt;200,"#200",if)</f>
        <v>#NAME?</v>
      </c>
      <c r="X892" t="str">
        <f>IF(Table1[[#This Row],[rating_count]]&lt;1000,"yes","no")</f>
        <v>yes</v>
      </c>
      <c r="Y892" s="7">
        <f>K893*Table1[[#This Row],[rating_count]]</f>
        <v>830242</v>
      </c>
    </row>
    <row r="893" spans="3:25" x14ac:dyDescent="0.25">
      <c r="C893" t="s">
        <v>6218</v>
      </c>
      <c r="D893" t="s">
        <v>11870</v>
      </c>
      <c r="E893" t="s">
        <v>17</v>
      </c>
      <c r="F893" s="8">
        <v>999</v>
      </c>
      <c r="G893" s="8" t="str">
        <f>IF(Table1[[#This Row],[actual_price]]&lt;200,"#200",IF(H892&lt;=500,"#200-#500","&gt;#500"))</f>
        <v>&gt;#500</v>
      </c>
      <c r="H893" s="8">
        <v>4199</v>
      </c>
      <c r="I893" s="1">
        <v>0.76</v>
      </c>
      <c r="J893">
        <v>3.5</v>
      </c>
      <c r="K893" s="3">
        <v>1913</v>
      </c>
      <c r="L893" t="s">
        <v>12537</v>
      </c>
      <c r="M893" t="s">
        <v>6219</v>
      </c>
      <c r="N893" t="s">
        <v>6220</v>
      </c>
      <c r="O893" t="s">
        <v>6221</v>
      </c>
      <c r="P893" t="s">
        <v>6222</v>
      </c>
      <c r="Q893" t="s">
        <v>6223</v>
      </c>
      <c r="R893" t="s">
        <v>6224</v>
      </c>
      <c r="S893" t="s">
        <v>6225</v>
      </c>
      <c r="T893" t="str">
        <f>IF(Table1[[#This Row],[discount_percentage]]&gt;=0.5,"yes","no")</f>
        <v>yes</v>
      </c>
      <c r="U893">
        <f>MROUND(Table1[[#This Row],[rating]],0.5)</f>
        <v>3.5</v>
      </c>
      <c r="V893" s="7">
        <f>Table1[[#This Row],[actual_price]]*Table1[[#This Row],[rating_count]]</f>
        <v>8032687</v>
      </c>
      <c r="W893" t="e" cm="1">
        <f t="array" ref="W893">IF(Table1[[#This Row],[actual_price]]&lt;200,"#200",if)</f>
        <v>#NAME?</v>
      </c>
      <c r="X893" t="str">
        <f>IF(Table1[[#This Row],[rating_count]]&lt;1000,"yes","no")</f>
        <v>no</v>
      </c>
      <c r="Y893" s="7">
        <f>K894*Table1[[#This Row],[rating_count]]</f>
        <v>5794477</v>
      </c>
    </row>
    <row r="894" spans="3:25" x14ac:dyDescent="0.25">
      <c r="C894" t="s">
        <v>6226</v>
      </c>
      <c r="D894" t="s">
        <v>6227</v>
      </c>
      <c r="E894" t="s">
        <v>17</v>
      </c>
      <c r="F894" s="8">
        <v>1709</v>
      </c>
      <c r="G894" s="8" t="str">
        <f>IF(Table1[[#This Row],[actual_price]]&lt;200,"#200",IF(H893&lt;=500,"#200-#500","&gt;#500"))</f>
        <v>&gt;#500</v>
      </c>
      <c r="H894" s="8">
        <v>4000</v>
      </c>
      <c r="I894" s="1">
        <v>0.56999999999999995</v>
      </c>
      <c r="J894">
        <v>4.4000000000000004</v>
      </c>
      <c r="K894" s="3">
        <v>3029</v>
      </c>
      <c r="L894" t="s">
        <v>12538</v>
      </c>
      <c r="M894" t="s">
        <v>6228</v>
      </c>
      <c r="N894" t="s">
        <v>6229</v>
      </c>
      <c r="O894" t="s">
        <v>6230</v>
      </c>
      <c r="P894" t="s">
        <v>6231</v>
      </c>
      <c r="Q894" t="s">
        <v>6232</v>
      </c>
      <c r="R894" t="s">
        <v>6233</v>
      </c>
      <c r="S894" t="s">
        <v>6234</v>
      </c>
      <c r="T894" t="str">
        <f>IF(Table1[[#This Row],[discount_percentage]]&gt;=0.5,"yes","no")</f>
        <v>yes</v>
      </c>
      <c r="U894">
        <f>MROUND(Table1[[#This Row],[rating]],0.5)</f>
        <v>4.5</v>
      </c>
      <c r="V894" s="7">
        <f>Table1[[#This Row],[actual_price]]*Table1[[#This Row],[rating_count]]</f>
        <v>12116000</v>
      </c>
      <c r="W894" t="e" cm="1">
        <f t="array" ref="W894">IF(Table1[[#This Row],[actual_price]]&lt;200,"#200",if)</f>
        <v>#NAME?</v>
      </c>
      <c r="X894" t="str">
        <f>IF(Table1[[#This Row],[rating_count]]&lt;1000,"yes","no")</f>
        <v>no</v>
      </c>
      <c r="Y894" s="7">
        <f>K895*Table1[[#This Row],[rating_count]]</f>
        <v>7960212</v>
      </c>
    </row>
    <row r="895" spans="3:25" x14ac:dyDescent="0.25">
      <c r="C895" t="s">
        <v>6235</v>
      </c>
      <c r="D895" t="s">
        <v>6236</v>
      </c>
      <c r="E895" t="s">
        <v>17</v>
      </c>
      <c r="F895" s="8">
        <v>250</v>
      </c>
      <c r="G895" s="8" t="str">
        <f>IF(Table1[[#This Row],[actual_price]]&lt;200,"#200",IF(H894&lt;=500,"#200-#500","&gt;#500"))</f>
        <v>&gt;#500</v>
      </c>
      <c r="H895" s="8">
        <v>250</v>
      </c>
      <c r="I895" s="1">
        <v>0</v>
      </c>
      <c r="J895">
        <v>4.2</v>
      </c>
      <c r="K895" s="3">
        <v>2628</v>
      </c>
      <c r="L895" t="s">
        <v>6237</v>
      </c>
      <c r="M895" t="s">
        <v>6238</v>
      </c>
      <c r="N895" t="s">
        <v>6239</v>
      </c>
      <c r="O895" t="s">
        <v>6240</v>
      </c>
      <c r="P895" t="s">
        <v>6241</v>
      </c>
      <c r="Q895" t="s">
        <v>6242</v>
      </c>
      <c r="R895" t="s">
        <v>6243</v>
      </c>
      <c r="S895" t="s">
        <v>6244</v>
      </c>
      <c r="T895" t="str">
        <f>IF(Table1[[#This Row],[discount_percentage]]&gt;=0.5,"yes","no")</f>
        <v>no</v>
      </c>
      <c r="U895">
        <f>MROUND(Table1[[#This Row],[rating]],0.5)</f>
        <v>4</v>
      </c>
      <c r="V895" s="7">
        <f>Table1[[#This Row],[actual_price]]*Table1[[#This Row],[rating_count]]</f>
        <v>657000</v>
      </c>
      <c r="W895" t="e" cm="1">
        <f t="array" ref="W895">IF(Table1[[#This Row],[actual_price]]&lt;200,"#200",if)</f>
        <v>#NAME?</v>
      </c>
      <c r="X895" t="str">
        <f>IF(Table1[[#This Row],[rating_count]]&lt;1000,"yes","no")</f>
        <v>no</v>
      </c>
      <c r="Y895" s="7">
        <f>K896*Table1[[#This Row],[rating_count]]</f>
        <v>65121840</v>
      </c>
    </row>
    <row r="896" spans="3:25" x14ac:dyDescent="0.25">
      <c r="C896" t="s">
        <v>386</v>
      </c>
      <c r="D896" t="s">
        <v>11392</v>
      </c>
      <c r="E896" t="s">
        <v>17</v>
      </c>
      <c r="F896" s="8">
        <v>1199</v>
      </c>
      <c r="G896" s="8" t="str">
        <f>IF(Table1[[#This Row],[actual_price]]&lt;200,"#200",IF(H895&lt;=500,"#200-#500","&gt;#500"))</f>
        <v>#200-#500</v>
      </c>
      <c r="H896" s="8">
        <v>2199</v>
      </c>
      <c r="I896" s="1">
        <v>0.45</v>
      </c>
      <c r="J896">
        <v>4.4000000000000004</v>
      </c>
      <c r="K896" s="3">
        <v>24780</v>
      </c>
      <c r="L896" t="s">
        <v>387</v>
      </c>
      <c r="M896" t="s">
        <v>388</v>
      </c>
      <c r="N896" t="s">
        <v>389</v>
      </c>
      <c r="O896" t="s">
        <v>390</v>
      </c>
      <c r="P896" t="s">
        <v>391</v>
      </c>
      <c r="Q896" t="s">
        <v>392</v>
      </c>
      <c r="R896" t="s">
        <v>393</v>
      </c>
      <c r="S896" t="s">
        <v>6245</v>
      </c>
      <c r="T896" t="str">
        <f>IF(Table1[[#This Row],[discount_percentage]]&gt;=0.5,"yes","no")</f>
        <v>no</v>
      </c>
      <c r="U896">
        <f>MROUND(Table1[[#This Row],[rating]],0.5)</f>
        <v>4.5</v>
      </c>
      <c r="V896" s="7">
        <f>Table1[[#This Row],[actual_price]]*Table1[[#This Row],[rating_count]]</f>
        <v>54491220</v>
      </c>
      <c r="W896" t="e" cm="1">
        <f t="array" ref="W896">IF(Table1[[#This Row],[actual_price]]&lt;200,"#200",if)</f>
        <v>#NAME?</v>
      </c>
      <c r="X896" t="str">
        <f>IF(Table1[[#This Row],[rating_count]]&lt;1000,"yes","no")</f>
        <v>no</v>
      </c>
      <c r="Y896" s="7">
        <f>K897*Table1[[#This Row],[rating_count]]</f>
        <v>265592040</v>
      </c>
    </row>
    <row r="897" spans="3:25" x14ac:dyDescent="0.25">
      <c r="C897" t="s">
        <v>6246</v>
      </c>
      <c r="D897" t="s">
        <v>11871</v>
      </c>
      <c r="E897" t="s">
        <v>17</v>
      </c>
      <c r="F897" s="8">
        <v>90</v>
      </c>
      <c r="G897" s="8" t="str">
        <f>IF(Table1[[#This Row],[actual_price]]&lt;200,"#200",IF(H896&lt;=500,"#200-#500","&gt;#500"))</f>
        <v>#200</v>
      </c>
      <c r="H897" s="8">
        <v>100</v>
      </c>
      <c r="I897" s="1">
        <v>0.1</v>
      </c>
      <c r="J897">
        <v>4.4000000000000004</v>
      </c>
      <c r="K897" s="3">
        <v>10718</v>
      </c>
      <c r="L897" t="s">
        <v>6248</v>
      </c>
      <c r="M897" t="s">
        <v>6249</v>
      </c>
      <c r="N897" t="s">
        <v>6250</v>
      </c>
      <c r="O897" t="s">
        <v>6251</v>
      </c>
      <c r="P897" t="s">
        <v>6252</v>
      </c>
      <c r="Q897" t="s">
        <v>6253</v>
      </c>
      <c r="R897" t="s">
        <v>6254</v>
      </c>
      <c r="S897" t="s">
        <v>6255</v>
      </c>
      <c r="T897" t="str">
        <f>IF(Table1[[#This Row],[discount_percentage]]&gt;=0.5,"yes","no")</f>
        <v>no</v>
      </c>
      <c r="U897">
        <f>MROUND(Table1[[#This Row],[rating]],0.5)</f>
        <v>4.5</v>
      </c>
      <c r="V897" s="7">
        <f>Table1[[#This Row],[actual_price]]*Table1[[#This Row],[rating_count]]</f>
        <v>1071800</v>
      </c>
      <c r="W897" t="str" cm="1">
        <f t="array" ref="W897">IF(Table1[[#This Row],[actual_price]]&lt;200,"#200",if)</f>
        <v>#200</v>
      </c>
      <c r="X897" t="str">
        <f>IF(Table1[[#This Row],[rating_count]]&lt;1000,"yes","no")</f>
        <v>no</v>
      </c>
      <c r="Y897" s="7">
        <f>K898*Table1[[#This Row],[rating_count]]</f>
        <v>66805294</v>
      </c>
    </row>
    <row r="898" spans="3:25" x14ac:dyDescent="0.25">
      <c r="C898" t="s">
        <v>6256</v>
      </c>
      <c r="D898" t="s">
        <v>11872</v>
      </c>
      <c r="E898" t="s">
        <v>17</v>
      </c>
      <c r="F898" s="8">
        <v>2025</v>
      </c>
      <c r="G898" s="8" t="str">
        <f>IF(Table1[[#This Row],[actual_price]]&lt;200,"#200",IF(H897&lt;=500,"#200-#500","&gt;#500"))</f>
        <v>#200-#500</v>
      </c>
      <c r="H898" s="8">
        <v>5999</v>
      </c>
      <c r="I898" s="1">
        <v>0.66</v>
      </c>
      <c r="J898">
        <v>4.2</v>
      </c>
      <c r="K898" s="3">
        <v>6233</v>
      </c>
      <c r="L898" t="s">
        <v>12539</v>
      </c>
      <c r="M898" t="s">
        <v>6257</v>
      </c>
      <c r="N898" t="s">
        <v>6258</v>
      </c>
      <c r="O898" t="s">
        <v>6259</v>
      </c>
      <c r="P898" t="s">
        <v>6260</v>
      </c>
      <c r="Q898" t="s">
        <v>6261</v>
      </c>
      <c r="R898" t="s">
        <v>6262</v>
      </c>
      <c r="S898" t="s">
        <v>6263</v>
      </c>
      <c r="T898" t="str">
        <f>IF(Table1[[#This Row],[discount_percentage]]&gt;=0.5,"yes","no")</f>
        <v>yes</v>
      </c>
      <c r="U898">
        <f>MROUND(Table1[[#This Row],[rating]],0.5)</f>
        <v>4</v>
      </c>
      <c r="V898" s="7">
        <f>Table1[[#This Row],[actual_price]]*Table1[[#This Row],[rating_count]]</f>
        <v>37391767</v>
      </c>
      <c r="W898" t="e" cm="1">
        <f t="array" ref="W898">IF(Table1[[#This Row],[actual_price]]&lt;200,"#200",if)</f>
        <v>#NAME?</v>
      </c>
      <c r="X898" t="str">
        <f>IF(Table1[[#This Row],[rating_count]]&lt;1000,"yes","no")</f>
        <v>no</v>
      </c>
      <c r="Y898" s="7">
        <f>K899*Table1[[#This Row],[rating_count]]</f>
        <v>65702053</v>
      </c>
    </row>
    <row r="899" spans="3:25" x14ac:dyDescent="0.25">
      <c r="C899" t="s">
        <v>6264</v>
      </c>
      <c r="D899" t="s">
        <v>6265</v>
      </c>
      <c r="E899" t="s">
        <v>17</v>
      </c>
      <c r="F899" s="8">
        <v>1495</v>
      </c>
      <c r="G899" s="8" t="str">
        <f>IF(Table1[[#This Row],[actual_price]]&lt;200,"#200",IF(H898&lt;=500,"#200-#500","&gt;#500"))</f>
        <v>&gt;#500</v>
      </c>
      <c r="H899" s="8">
        <v>1995</v>
      </c>
      <c r="I899" s="1">
        <v>0.25</v>
      </c>
      <c r="J899">
        <v>4.5</v>
      </c>
      <c r="K899" s="3">
        <v>10541</v>
      </c>
      <c r="L899" t="s">
        <v>12540</v>
      </c>
      <c r="M899" t="s">
        <v>6266</v>
      </c>
      <c r="N899" t="s">
        <v>6267</v>
      </c>
      <c r="O899" t="s">
        <v>6268</v>
      </c>
      <c r="P899" t="s">
        <v>6269</v>
      </c>
      <c r="Q899" t="s">
        <v>6270</v>
      </c>
      <c r="R899" t="s">
        <v>6271</v>
      </c>
      <c r="S899" t="s">
        <v>6272</v>
      </c>
      <c r="T899" t="str">
        <f>IF(Table1[[#This Row],[discount_percentage]]&gt;=0.5,"yes","no")</f>
        <v>no</v>
      </c>
      <c r="U899">
        <f>MROUND(Table1[[#This Row],[rating]],0.5)</f>
        <v>4.5</v>
      </c>
      <c r="V899" s="7">
        <f>Table1[[#This Row],[actual_price]]*Table1[[#This Row],[rating_count]]</f>
        <v>21029295</v>
      </c>
      <c r="W899" t="e" cm="1">
        <f t="array" ref="W899">IF(Table1[[#This Row],[actual_price]]&lt;200,"#200",if)</f>
        <v>#NAME?</v>
      </c>
      <c r="X899" t="str">
        <f>IF(Table1[[#This Row],[rating_count]]&lt;1000,"yes","no")</f>
        <v>no</v>
      </c>
      <c r="Y899" s="7">
        <f>K900*Table1[[#This Row],[rating_count]]</f>
        <v>86309708</v>
      </c>
    </row>
    <row r="900" spans="3:25" x14ac:dyDescent="0.25">
      <c r="C900" t="s">
        <v>398</v>
      </c>
      <c r="D900" t="s">
        <v>11394</v>
      </c>
      <c r="E900" t="s">
        <v>17</v>
      </c>
      <c r="F900" s="8">
        <v>799</v>
      </c>
      <c r="G900" s="8" t="str">
        <f>IF(Table1[[#This Row],[actual_price]]&lt;200,"#200",IF(H899&lt;=500,"#200-#500","&gt;#500"))</f>
        <v>&gt;#500</v>
      </c>
      <c r="H900" s="8">
        <v>2100</v>
      </c>
      <c r="I900" s="1">
        <v>0.62</v>
      </c>
      <c r="J900">
        <v>4.3</v>
      </c>
      <c r="K900" s="3">
        <v>8188</v>
      </c>
      <c r="L900" t="s">
        <v>399</v>
      </c>
      <c r="M900" t="s">
        <v>400</v>
      </c>
      <c r="N900" t="s">
        <v>401</v>
      </c>
      <c r="O900" t="s">
        <v>402</v>
      </c>
      <c r="P900" t="s">
        <v>403</v>
      </c>
      <c r="Q900" t="s">
        <v>404</v>
      </c>
      <c r="R900" t="s">
        <v>6273</v>
      </c>
      <c r="S900" t="s">
        <v>6274</v>
      </c>
      <c r="T900" t="str">
        <f>IF(Table1[[#This Row],[discount_percentage]]&gt;=0.5,"yes","no")</f>
        <v>yes</v>
      </c>
      <c r="U900">
        <f>MROUND(Table1[[#This Row],[rating]],0.5)</f>
        <v>4.5</v>
      </c>
      <c r="V900" s="7">
        <f>Table1[[#This Row],[actual_price]]*Table1[[#This Row],[rating_count]]</f>
        <v>17194800</v>
      </c>
      <c r="W900" t="e" cm="1">
        <f t="array" ref="W900">IF(Table1[[#This Row],[actual_price]]&lt;200,"#200",if)</f>
        <v>#NAME?</v>
      </c>
      <c r="X900" t="str">
        <f>IF(Table1[[#This Row],[rating_count]]&lt;1000,"yes","no")</f>
        <v>no</v>
      </c>
      <c r="Y900" s="7">
        <f>K901*Table1[[#This Row],[rating_count]]</f>
        <v>88029188</v>
      </c>
    </row>
    <row r="901" spans="3:25" x14ac:dyDescent="0.25">
      <c r="C901" t="s">
        <v>6275</v>
      </c>
      <c r="D901" t="s">
        <v>6276</v>
      </c>
      <c r="E901" t="s">
        <v>17</v>
      </c>
      <c r="F901" s="8">
        <v>899</v>
      </c>
      <c r="G901" s="8" t="str">
        <f>IF(Table1[[#This Row],[actual_price]]&lt;200,"#200",IF(H900&lt;=500,"#200-#500","&gt;#500"))</f>
        <v>&gt;#500</v>
      </c>
      <c r="H901" s="8">
        <v>1199</v>
      </c>
      <c r="I901" s="1">
        <v>0.25</v>
      </c>
      <c r="J901">
        <v>3.8</v>
      </c>
      <c r="K901" s="3">
        <v>10751</v>
      </c>
      <c r="L901" t="s">
        <v>6277</v>
      </c>
      <c r="M901" t="s">
        <v>6278</v>
      </c>
      <c r="N901" t="s">
        <v>6279</v>
      </c>
      <c r="O901" t="s">
        <v>6280</v>
      </c>
      <c r="P901" t="s">
        <v>6281</v>
      </c>
      <c r="Q901" t="s">
        <v>6282</v>
      </c>
      <c r="R901" t="s">
        <v>6283</v>
      </c>
      <c r="S901" t="s">
        <v>6284</v>
      </c>
      <c r="T901" t="str">
        <f>IF(Table1[[#This Row],[discount_percentage]]&gt;=0.5,"yes","no")</f>
        <v>no</v>
      </c>
      <c r="U901">
        <f>MROUND(Table1[[#This Row],[rating]],0.5)</f>
        <v>4</v>
      </c>
      <c r="V901" s="7">
        <f>Table1[[#This Row],[actual_price]]*Table1[[#This Row],[rating_count]]</f>
        <v>12890449</v>
      </c>
      <c r="W901" t="e" cm="1">
        <f t="array" ref="W901">IF(Table1[[#This Row],[actual_price]]&lt;200,"#200",if)</f>
        <v>#NAME?</v>
      </c>
      <c r="X901" t="str">
        <f>IF(Table1[[#This Row],[rating_count]]&lt;1000,"yes","no")</f>
        <v>no</v>
      </c>
      <c r="Y901" s="7">
        <f>K902*Table1[[#This Row],[rating_count]]</f>
        <v>8783567</v>
      </c>
    </row>
    <row r="902" spans="3:25" x14ac:dyDescent="0.25">
      <c r="C902" t="s">
        <v>6285</v>
      </c>
      <c r="D902" t="s">
        <v>11873</v>
      </c>
      <c r="E902" t="s">
        <v>17</v>
      </c>
      <c r="F902" s="8">
        <v>349</v>
      </c>
      <c r="G902" s="8" t="str">
        <f>IF(Table1[[#This Row],[actual_price]]&lt;200,"#200",IF(H901&lt;=500,"#200-#500","&gt;#500"))</f>
        <v>&gt;#500</v>
      </c>
      <c r="H902" s="8">
        <v>999</v>
      </c>
      <c r="I902" s="1">
        <v>0.65</v>
      </c>
      <c r="J902">
        <v>3.9</v>
      </c>
      <c r="K902" s="3">
        <v>817</v>
      </c>
      <c r="L902" t="s">
        <v>12541</v>
      </c>
      <c r="M902" t="s">
        <v>6287</v>
      </c>
      <c r="N902" t="s">
        <v>6288</v>
      </c>
      <c r="O902" t="s">
        <v>6289</v>
      </c>
      <c r="P902" t="s">
        <v>6290</v>
      </c>
      <c r="Q902" t="s">
        <v>6291</v>
      </c>
      <c r="R902" t="s">
        <v>6292</v>
      </c>
      <c r="S902" t="s">
        <v>6293</v>
      </c>
      <c r="T902" t="str">
        <f>IF(Table1[[#This Row],[discount_percentage]]&gt;=0.5,"yes","no")</f>
        <v>yes</v>
      </c>
      <c r="U902">
        <f>MROUND(Table1[[#This Row],[rating]],0.5)</f>
        <v>4</v>
      </c>
      <c r="V902" s="7">
        <f>Table1[[#This Row],[actual_price]]*Table1[[#This Row],[rating_count]]</f>
        <v>816183</v>
      </c>
      <c r="W902" t="e" cm="1">
        <f t="array" ref="W902">IF(Table1[[#This Row],[actual_price]]&lt;200,"#200",if)</f>
        <v>#NAME?</v>
      </c>
      <c r="X902" t="str">
        <f>IF(Table1[[#This Row],[rating_count]]&lt;1000,"yes","no")</f>
        <v>yes</v>
      </c>
      <c r="Y902" s="7">
        <f>K903*Table1[[#This Row],[rating_count]]</f>
        <v>29725728</v>
      </c>
    </row>
    <row r="903" spans="3:25" x14ac:dyDescent="0.25">
      <c r="C903" t="s">
        <v>6294</v>
      </c>
      <c r="D903" t="s">
        <v>6295</v>
      </c>
      <c r="E903" t="s">
        <v>17</v>
      </c>
      <c r="F903" s="8">
        <v>900</v>
      </c>
      <c r="G903" s="8" t="str">
        <f>IF(Table1[[#This Row],[actual_price]]&lt;200,"#200",IF(H902&lt;=500,"#200-#500","&gt;#500"))</f>
        <v>&gt;#500</v>
      </c>
      <c r="H903" s="8">
        <v>2499</v>
      </c>
      <c r="I903" s="1">
        <v>0.64</v>
      </c>
      <c r="J903">
        <v>4</v>
      </c>
      <c r="K903" s="3">
        <v>36384</v>
      </c>
      <c r="L903" t="s">
        <v>6296</v>
      </c>
      <c r="M903" t="s">
        <v>3603</v>
      </c>
      <c r="N903" t="s">
        <v>3604</v>
      </c>
      <c r="O903" t="s">
        <v>3605</v>
      </c>
      <c r="P903" t="s">
        <v>3606</v>
      </c>
      <c r="Q903" t="s">
        <v>3607</v>
      </c>
      <c r="R903" t="s">
        <v>6297</v>
      </c>
      <c r="S903" t="s">
        <v>6298</v>
      </c>
      <c r="T903" t="str">
        <f>IF(Table1[[#This Row],[discount_percentage]]&gt;=0.5,"yes","no")</f>
        <v>yes</v>
      </c>
      <c r="U903">
        <f>MROUND(Table1[[#This Row],[rating]],0.5)</f>
        <v>4</v>
      </c>
      <c r="V903" s="7">
        <f>Table1[[#This Row],[actual_price]]*Table1[[#This Row],[rating_count]]</f>
        <v>90923616</v>
      </c>
      <c r="W903" t="e" cm="1">
        <f t="array" ref="W903">IF(Table1[[#This Row],[actual_price]]&lt;200,"#200",if)</f>
        <v>#NAME?</v>
      </c>
      <c r="X903" t="str">
        <f>IF(Table1[[#This Row],[rating_count]]&lt;1000,"yes","no")</f>
        <v>no</v>
      </c>
      <c r="Y903" s="7">
        <f>K904*Table1[[#This Row],[rating_count]]</f>
        <v>131200704</v>
      </c>
    </row>
    <row r="904" spans="3:25" x14ac:dyDescent="0.25">
      <c r="C904" t="s">
        <v>6299</v>
      </c>
      <c r="D904" t="s">
        <v>6300</v>
      </c>
      <c r="E904" t="s">
        <v>17</v>
      </c>
      <c r="F904" s="8">
        <v>2490</v>
      </c>
      <c r="G904" s="8" t="str">
        <f>IF(Table1[[#This Row],[actual_price]]&lt;200,"#200",IF(H903&lt;=500,"#200-#500","&gt;#500"))</f>
        <v>&gt;#500</v>
      </c>
      <c r="H904" s="8">
        <v>3990</v>
      </c>
      <c r="I904" s="1">
        <v>0.38</v>
      </c>
      <c r="J904">
        <v>4.0999999999999996</v>
      </c>
      <c r="K904" s="3">
        <v>3606</v>
      </c>
      <c r="L904" t="s">
        <v>6301</v>
      </c>
      <c r="M904" t="s">
        <v>6302</v>
      </c>
      <c r="N904" t="s">
        <v>6303</v>
      </c>
      <c r="O904" t="s">
        <v>6304</v>
      </c>
      <c r="P904" t="s">
        <v>6305</v>
      </c>
      <c r="Q904" t="s">
        <v>6306</v>
      </c>
      <c r="R904" t="s">
        <v>6307</v>
      </c>
      <c r="S904" t="s">
        <v>6308</v>
      </c>
      <c r="T904" t="str">
        <f>IF(Table1[[#This Row],[discount_percentage]]&gt;=0.5,"yes","no")</f>
        <v>no</v>
      </c>
      <c r="U904">
        <f>MROUND(Table1[[#This Row],[rating]],0.5)</f>
        <v>4</v>
      </c>
      <c r="V904" s="7">
        <f>Table1[[#This Row],[actual_price]]*Table1[[#This Row],[rating_count]]</f>
        <v>14387940</v>
      </c>
      <c r="W904" t="e" cm="1">
        <f t="array" ref="W904">IF(Table1[[#This Row],[actual_price]]&lt;200,"#200",if)</f>
        <v>#NAME?</v>
      </c>
      <c r="X904" t="str">
        <f>IF(Table1[[#This Row],[rating_count]]&lt;1000,"yes","no")</f>
        <v>no</v>
      </c>
      <c r="Y904" s="7">
        <f>K905*Table1[[#This Row],[rating_count]]</f>
        <v>1287342</v>
      </c>
    </row>
    <row r="905" spans="3:25" x14ac:dyDescent="0.25">
      <c r="C905" t="s">
        <v>6309</v>
      </c>
      <c r="D905" t="s">
        <v>6310</v>
      </c>
      <c r="E905" t="s">
        <v>17</v>
      </c>
      <c r="F905" s="8">
        <v>116</v>
      </c>
      <c r="G905" s="8" t="str">
        <f>IF(Table1[[#This Row],[actual_price]]&lt;200,"#200",IF(H904&lt;=500,"#200-#500","&gt;#500"))</f>
        <v>&gt;#500</v>
      </c>
      <c r="H905" s="8">
        <v>200</v>
      </c>
      <c r="I905" s="1">
        <v>0.42</v>
      </c>
      <c r="J905">
        <v>4.4000000000000004</v>
      </c>
      <c r="K905" s="3">
        <v>357</v>
      </c>
      <c r="L905" t="s">
        <v>12542</v>
      </c>
      <c r="M905" t="s">
        <v>6311</v>
      </c>
      <c r="N905" t="s">
        <v>6312</v>
      </c>
      <c r="O905" t="s">
        <v>6313</v>
      </c>
      <c r="P905" t="s">
        <v>6314</v>
      </c>
      <c r="Q905" t="s">
        <v>6315</v>
      </c>
      <c r="R905" t="s">
        <v>6316</v>
      </c>
      <c r="S905" t="s">
        <v>6317</v>
      </c>
      <c r="T905" t="str">
        <f>IF(Table1[[#This Row],[discount_percentage]]&gt;=0.5,"yes","no")</f>
        <v>no</v>
      </c>
      <c r="U905">
        <f>MROUND(Table1[[#This Row],[rating]],0.5)</f>
        <v>4.5</v>
      </c>
      <c r="V905" s="7">
        <f>Table1[[#This Row],[actual_price]]*Table1[[#This Row],[rating_count]]</f>
        <v>71400</v>
      </c>
      <c r="W905" t="e" cm="1">
        <f t="array" ref="W905">IF(Table1[[#This Row],[actual_price]]&lt;200,"#200",if)</f>
        <v>#NAME?</v>
      </c>
      <c r="X905" t="str">
        <f>IF(Table1[[#This Row],[rating_count]]&lt;1000,"yes","no")</f>
        <v>yes</v>
      </c>
      <c r="Y905" s="7">
        <f>K906*Table1[[#This Row],[rating_count]]</f>
        <v>3630690</v>
      </c>
    </row>
    <row r="906" spans="3:25" x14ac:dyDescent="0.25">
      <c r="C906" t="s">
        <v>6318</v>
      </c>
      <c r="D906" t="s">
        <v>6319</v>
      </c>
      <c r="E906" t="s">
        <v>17</v>
      </c>
      <c r="F906" s="8">
        <v>200</v>
      </c>
      <c r="G906" s="8" t="str">
        <f>IF(Table1[[#This Row],[actual_price]]&lt;200,"#200",IF(H905&lt;=500,"#200-#500","&gt;#500"))</f>
        <v>#200-#500</v>
      </c>
      <c r="H906" s="8">
        <v>230</v>
      </c>
      <c r="I906" s="1">
        <v>0.13</v>
      </c>
      <c r="J906">
        <v>4.4000000000000004</v>
      </c>
      <c r="K906" s="3">
        <v>10170</v>
      </c>
      <c r="L906" t="s">
        <v>6320</v>
      </c>
      <c r="M906" t="s">
        <v>6321</v>
      </c>
      <c r="N906" t="s">
        <v>6322</v>
      </c>
      <c r="O906" t="s">
        <v>6323</v>
      </c>
      <c r="P906" t="s">
        <v>6324</v>
      </c>
      <c r="Q906" t="s">
        <v>6325</v>
      </c>
      <c r="R906" t="s">
        <v>6326</v>
      </c>
      <c r="S906" t="s">
        <v>6327</v>
      </c>
      <c r="T906" t="str">
        <f>IF(Table1[[#This Row],[discount_percentage]]&gt;=0.5,"yes","no")</f>
        <v>no</v>
      </c>
      <c r="U906">
        <f>MROUND(Table1[[#This Row],[rating]],0.5)</f>
        <v>4.5</v>
      </c>
      <c r="V906" s="7">
        <f>Table1[[#This Row],[actual_price]]*Table1[[#This Row],[rating_count]]</f>
        <v>2339100</v>
      </c>
      <c r="W906" t="e" cm="1">
        <f t="array" ref="W906">IF(Table1[[#This Row],[actual_price]]&lt;200,"#200",if)</f>
        <v>#NAME?</v>
      </c>
      <c r="X906" t="str">
        <f>IF(Table1[[#This Row],[rating_count]]&lt;1000,"yes","no")</f>
        <v>no</v>
      </c>
      <c r="Y906" s="7">
        <f>K907*Table1[[#This Row],[rating_count]]</f>
        <v>46761660</v>
      </c>
    </row>
    <row r="907" spans="3:25" x14ac:dyDescent="0.25">
      <c r="C907" t="s">
        <v>6328</v>
      </c>
      <c r="D907" t="s">
        <v>11874</v>
      </c>
      <c r="E907" t="s">
        <v>17</v>
      </c>
      <c r="F907" s="8">
        <v>1249</v>
      </c>
      <c r="G907" s="8" t="str">
        <f>IF(Table1[[#This Row],[actual_price]]&lt;200,"#200",IF(H906&lt;=500,"#200-#500","&gt;#500"))</f>
        <v>#200-#500</v>
      </c>
      <c r="H907" s="8">
        <v>2796</v>
      </c>
      <c r="I907" s="1">
        <v>0.55000000000000004</v>
      </c>
      <c r="J907">
        <v>4.4000000000000004</v>
      </c>
      <c r="K907" s="3">
        <v>4598</v>
      </c>
      <c r="L907" t="s">
        <v>6329</v>
      </c>
      <c r="M907" t="s">
        <v>6330</v>
      </c>
      <c r="N907" t="s">
        <v>6331</v>
      </c>
      <c r="O907" t="s">
        <v>6332</v>
      </c>
      <c r="P907" t="s">
        <v>6333</v>
      </c>
      <c r="Q907" t="s">
        <v>6334</v>
      </c>
      <c r="R907" t="s">
        <v>6335</v>
      </c>
      <c r="S907" t="s">
        <v>6336</v>
      </c>
      <c r="T907" t="str">
        <f>IF(Table1[[#This Row],[discount_percentage]]&gt;=0.5,"yes","no")</f>
        <v>yes</v>
      </c>
      <c r="U907">
        <f>MROUND(Table1[[#This Row],[rating]],0.5)</f>
        <v>4.5</v>
      </c>
      <c r="V907" s="7">
        <f>Table1[[#This Row],[actual_price]]*Table1[[#This Row],[rating_count]]</f>
        <v>12856008</v>
      </c>
      <c r="W907" t="e" cm="1">
        <f t="array" ref="W907">IF(Table1[[#This Row],[actual_price]]&lt;200,"#200",if)</f>
        <v>#NAME?</v>
      </c>
      <c r="X907" t="str">
        <f>IF(Table1[[#This Row],[rating_count]]&lt;1000,"yes","no")</f>
        <v>no</v>
      </c>
      <c r="Y907" s="7">
        <f>K908*Table1[[#This Row],[rating_count]]</f>
        <v>33206756</v>
      </c>
    </row>
    <row r="908" spans="3:25" x14ac:dyDescent="0.25">
      <c r="C908" t="s">
        <v>6337</v>
      </c>
      <c r="D908" t="s">
        <v>11875</v>
      </c>
      <c r="E908" t="s">
        <v>17</v>
      </c>
      <c r="F908" s="8">
        <v>649</v>
      </c>
      <c r="G908" s="8" t="str">
        <f>IF(Table1[[#This Row],[actual_price]]&lt;200,"#200",IF(H907&lt;=500,"#200-#500","&gt;#500"))</f>
        <v>&gt;#500</v>
      </c>
      <c r="H908" s="8">
        <v>999</v>
      </c>
      <c r="I908" s="1">
        <v>0.35</v>
      </c>
      <c r="J908">
        <v>3.5</v>
      </c>
      <c r="K908" s="3">
        <v>7222</v>
      </c>
      <c r="L908" t="s">
        <v>6339</v>
      </c>
      <c r="M908" t="s">
        <v>6340</v>
      </c>
      <c r="N908" t="s">
        <v>6341</v>
      </c>
      <c r="O908" t="s">
        <v>6342</v>
      </c>
      <c r="P908" t="s">
        <v>6343</v>
      </c>
      <c r="Q908" t="s">
        <v>6344</v>
      </c>
      <c r="R908" t="s">
        <v>6345</v>
      </c>
      <c r="S908" t="s">
        <v>6346</v>
      </c>
      <c r="T908" t="str">
        <f>IF(Table1[[#This Row],[discount_percentage]]&gt;=0.5,"yes","no")</f>
        <v>no</v>
      </c>
      <c r="U908">
        <f>MROUND(Table1[[#This Row],[rating]],0.5)</f>
        <v>3.5</v>
      </c>
      <c r="V908" s="7">
        <f>Table1[[#This Row],[actual_price]]*Table1[[#This Row],[rating_count]]</f>
        <v>7214778</v>
      </c>
      <c r="W908" t="e" cm="1">
        <f t="array" ref="W908">IF(Table1[[#This Row],[actual_price]]&lt;200,"#200",if)</f>
        <v>#NAME?</v>
      </c>
      <c r="X908" t="str">
        <f>IF(Table1[[#This Row],[rating_count]]&lt;1000,"yes","no")</f>
        <v>no</v>
      </c>
      <c r="Y908" s="7">
        <f>K909*Table1[[#This Row],[rating_count]]</f>
        <v>9179162</v>
      </c>
    </row>
    <row r="909" spans="3:25" x14ac:dyDescent="0.25">
      <c r="C909" t="s">
        <v>6347</v>
      </c>
      <c r="D909" t="s">
        <v>6348</v>
      </c>
      <c r="E909" t="s">
        <v>17</v>
      </c>
      <c r="F909" s="8">
        <v>2649</v>
      </c>
      <c r="G909" s="8" t="str">
        <f>IF(Table1[[#This Row],[actual_price]]&lt;200,"#200",IF(H908&lt;=500,"#200-#500","&gt;#500"))</f>
        <v>&gt;#500</v>
      </c>
      <c r="H909" s="8">
        <v>3499</v>
      </c>
      <c r="I909" s="1">
        <v>0.24</v>
      </c>
      <c r="J909">
        <v>4.5</v>
      </c>
      <c r="K909" s="3">
        <v>1271</v>
      </c>
      <c r="L909" t="s">
        <v>6350</v>
      </c>
      <c r="M909" t="s">
        <v>6351</v>
      </c>
      <c r="N909" t="s">
        <v>6352</v>
      </c>
      <c r="O909" t="s">
        <v>6353</v>
      </c>
      <c r="P909" t="s">
        <v>6354</v>
      </c>
      <c r="Q909" t="s">
        <v>6355</v>
      </c>
      <c r="R909" t="s">
        <v>6356</v>
      </c>
      <c r="S909" t="s">
        <v>6357</v>
      </c>
      <c r="T909" t="str">
        <f>IF(Table1[[#This Row],[discount_percentage]]&gt;=0.5,"yes","no")</f>
        <v>no</v>
      </c>
      <c r="U909">
        <f>MROUND(Table1[[#This Row],[rating]],0.5)</f>
        <v>4.5</v>
      </c>
      <c r="V909" s="7">
        <f>Table1[[#This Row],[actual_price]]*Table1[[#This Row],[rating_count]]</f>
        <v>4447229</v>
      </c>
      <c r="W909" t="e" cm="1">
        <f t="array" ref="W909">IF(Table1[[#This Row],[actual_price]]&lt;200,"#200",if)</f>
        <v>#NAME?</v>
      </c>
      <c r="X909" t="str">
        <f>IF(Table1[[#This Row],[rating_count]]&lt;1000,"yes","no")</f>
        <v>no</v>
      </c>
      <c r="Y909" s="7">
        <f>K910*Table1[[#This Row],[rating_count]]</f>
        <v>399094</v>
      </c>
    </row>
    <row r="910" spans="3:25" x14ac:dyDescent="0.25">
      <c r="C910" t="s">
        <v>413</v>
      </c>
      <c r="D910" t="s">
        <v>11396</v>
      </c>
      <c r="E910" t="s">
        <v>17</v>
      </c>
      <c r="F910" s="8">
        <v>199</v>
      </c>
      <c r="G910" s="8" t="str">
        <f>IF(Table1[[#This Row],[actual_price]]&lt;200,"#200",IF(H909&lt;=500,"#200-#500","&gt;#500"))</f>
        <v>&gt;#500</v>
      </c>
      <c r="H910" s="8">
        <v>349</v>
      </c>
      <c r="I910" s="1">
        <v>0.43</v>
      </c>
      <c r="J910">
        <v>4.0999999999999996</v>
      </c>
      <c r="K910" s="3">
        <v>314</v>
      </c>
      <c r="L910" t="s">
        <v>12230</v>
      </c>
      <c r="M910" t="s">
        <v>414</v>
      </c>
      <c r="N910" t="s">
        <v>415</v>
      </c>
      <c r="O910" t="s">
        <v>416</v>
      </c>
      <c r="P910" t="s">
        <v>417</v>
      </c>
      <c r="Q910" t="s">
        <v>418</v>
      </c>
      <c r="R910" t="s">
        <v>6358</v>
      </c>
      <c r="S910" t="s">
        <v>6359</v>
      </c>
      <c r="T910" t="str">
        <f>IF(Table1[[#This Row],[discount_percentage]]&gt;=0.5,"yes","no")</f>
        <v>no</v>
      </c>
      <c r="U910">
        <f>MROUND(Table1[[#This Row],[rating]],0.5)</f>
        <v>4</v>
      </c>
      <c r="V910" s="7">
        <f>Table1[[#This Row],[actual_price]]*Table1[[#This Row],[rating_count]]</f>
        <v>109586</v>
      </c>
      <c r="W910" t="e" cm="1">
        <f t="array" ref="W910">IF(Table1[[#This Row],[actual_price]]&lt;200,"#200",if)</f>
        <v>#NAME?</v>
      </c>
      <c r="X910" t="str">
        <f>IF(Table1[[#This Row],[rating_count]]&lt;1000,"yes","no")</f>
        <v>yes</v>
      </c>
      <c r="Y910" s="7">
        <f>K911*Table1[[#This Row],[rating_count]]</f>
        <v>1010766</v>
      </c>
    </row>
    <row r="911" spans="3:25" x14ac:dyDescent="0.25">
      <c r="C911" t="s">
        <v>6360</v>
      </c>
      <c r="D911" t="s">
        <v>6361</v>
      </c>
      <c r="E911" t="s">
        <v>17</v>
      </c>
      <c r="F911" s="8">
        <v>596</v>
      </c>
      <c r="G911" s="8" t="str">
        <f>IF(Table1[[#This Row],[actual_price]]&lt;200,"#200",IF(H910&lt;=500,"#200-#500","&gt;#500"))</f>
        <v>#200-#500</v>
      </c>
      <c r="H911" s="8">
        <v>723</v>
      </c>
      <c r="I911" s="1">
        <v>0.18</v>
      </c>
      <c r="J911">
        <v>4.4000000000000004</v>
      </c>
      <c r="K911" s="3">
        <v>3219</v>
      </c>
      <c r="L911" t="s">
        <v>6362</v>
      </c>
      <c r="M911" t="s">
        <v>6363</v>
      </c>
      <c r="N911" t="s">
        <v>6364</v>
      </c>
      <c r="O911" t="s">
        <v>6365</v>
      </c>
      <c r="P911" t="s">
        <v>6366</v>
      </c>
      <c r="Q911" t="s">
        <v>6367</v>
      </c>
      <c r="R911" t="s">
        <v>6368</v>
      </c>
      <c r="S911" t="s">
        <v>6369</v>
      </c>
      <c r="T911" t="str">
        <f>IF(Table1[[#This Row],[discount_percentage]]&gt;=0.5,"yes","no")</f>
        <v>no</v>
      </c>
      <c r="U911">
        <f>MROUND(Table1[[#This Row],[rating]],0.5)</f>
        <v>4.5</v>
      </c>
      <c r="V911" s="7">
        <f>Table1[[#This Row],[actual_price]]*Table1[[#This Row],[rating_count]]</f>
        <v>2327337</v>
      </c>
      <c r="W911" t="e" cm="1">
        <f t="array" ref="W911">IF(Table1[[#This Row],[actual_price]]&lt;200,"#200",if)</f>
        <v>#NAME?</v>
      </c>
      <c r="X911" t="str">
        <f>IF(Table1[[#This Row],[rating_count]]&lt;1000,"yes","no")</f>
        <v>no</v>
      </c>
      <c r="Y911" s="7">
        <f>K912*Table1[[#This Row],[rating_count]]</f>
        <v>125151501</v>
      </c>
    </row>
    <row r="912" spans="3:25" x14ac:dyDescent="0.25">
      <c r="C912" t="s">
        <v>6370</v>
      </c>
      <c r="D912" t="s">
        <v>11876</v>
      </c>
      <c r="E912" t="s">
        <v>17</v>
      </c>
      <c r="F912" s="8">
        <v>2499</v>
      </c>
      <c r="G912" s="8" t="str">
        <f>IF(Table1[[#This Row],[actual_price]]&lt;200,"#200",IF(H911&lt;=500,"#200-#500","&gt;#500"))</f>
        <v>&gt;#500</v>
      </c>
      <c r="H912" s="8">
        <v>5999</v>
      </c>
      <c r="I912" s="1">
        <v>0.57999999999999996</v>
      </c>
      <c r="J912">
        <v>4.0999999999999996</v>
      </c>
      <c r="K912" s="3">
        <v>38879</v>
      </c>
      <c r="L912" t="s">
        <v>6371</v>
      </c>
      <c r="M912" t="s">
        <v>3469</v>
      </c>
      <c r="N912" t="s">
        <v>3470</v>
      </c>
      <c r="O912" t="s">
        <v>3471</v>
      </c>
      <c r="P912" t="s">
        <v>3472</v>
      </c>
      <c r="Q912" t="s">
        <v>3473</v>
      </c>
      <c r="R912" t="s">
        <v>6372</v>
      </c>
      <c r="S912" t="s">
        <v>6373</v>
      </c>
      <c r="T912" t="str">
        <f>IF(Table1[[#This Row],[discount_percentage]]&gt;=0.5,"yes","no")</f>
        <v>yes</v>
      </c>
      <c r="U912">
        <f>MROUND(Table1[[#This Row],[rating]],0.5)</f>
        <v>4</v>
      </c>
      <c r="V912" s="7">
        <f>Table1[[#This Row],[actual_price]]*Table1[[#This Row],[rating_count]]</f>
        <v>233235121</v>
      </c>
      <c r="W912" t="e" cm="1">
        <f t="array" ref="W912">IF(Table1[[#This Row],[actual_price]]&lt;200,"#200",if)</f>
        <v>#NAME?</v>
      </c>
      <c r="X912" t="str">
        <f>IF(Table1[[#This Row],[rating_count]]&lt;1000,"yes","no")</f>
        <v>no</v>
      </c>
      <c r="Y912" s="7">
        <f>K913*Table1[[#This Row],[rating_count]]</f>
        <v>176549539</v>
      </c>
    </row>
    <row r="913" spans="3:25" x14ac:dyDescent="0.25">
      <c r="C913" t="s">
        <v>6374</v>
      </c>
      <c r="D913" t="s">
        <v>11877</v>
      </c>
      <c r="E913" t="s">
        <v>17</v>
      </c>
      <c r="F913" s="8">
        <v>4999</v>
      </c>
      <c r="G913" s="8" t="str">
        <f>IF(Table1[[#This Row],[actual_price]]&lt;200,"#200",IF(H912&lt;=500,"#200-#500","&gt;#500"))</f>
        <v>&gt;#500</v>
      </c>
      <c r="H913" s="8">
        <v>12499</v>
      </c>
      <c r="I913" s="1">
        <v>0.6</v>
      </c>
      <c r="J913">
        <v>4.2</v>
      </c>
      <c r="K913" s="3">
        <v>4541</v>
      </c>
      <c r="L913" t="s">
        <v>12543</v>
      </c>
      <c r="M913" t="s">
        <v>6376</v>
      </c>
      <c r="N913" t="s">
        <v>6377</v>
      </c>
      <c r="O913" t="s">
        <v>6378</v>
      </c>
      <c r="P913" t="s">
        <v>6379</v>
      </c>
      <c r="Q913" t="s">
        <v>6380</v>
      </c>
      <c r="R913" t="s">
        <v>6381</v>
      </c>
      <c r="S913" t="s">
        <v>6382</v>
      </c>
      <c r="T913" t="str">
        <f>IF(Table1[[#This Row],[discount_percentage]]&gt;=0.5,"yes","no")</f>
        <v>yes</v>
      </c>
      <c r="U913">
        <f>MROUND(Table1[[#This Row],[rating]],0.5)</f>
        <v>4</v>
      </c>
      <c r="V913" s="7">
        <f>Table1[[#This Row],[actual_price]]*Table1[[#This Row],[rating_count]]</f>
        <v>56757959</v>
      </c>
      <c r="W913" t="e" cm="1">
        <f t="array" ref="W913">IF(Table1[[#This Row],[actual_price]]&lt;200,"#200",if)</f>
        <v>#NAME?</v>
      </c>
      <c r="X913" t="str">
        <f>IF(Table1[[#This Row],[rating_count]]&lt;1000,"yes","no")</f>
        <v>no</v>
      </c>
      <c r="Y913" s="7">
        <f>K914*Table1[[#This Row],[rating_count]]</f>
        <v>345306722</v>
      </c>
    </row>
    <row r="914" spans="3:25" x14ac:dyDescent="0.25">
      <c r="C914" t="s">
        <v>6383</v>
      </c>
      <c r="D914" t="s">
        <v>11878</v>
      </c>
      <c r="E914" t="s">
        <v>17</v>
      </c>
      <c r="F914" s="8">
        <v>399</v>
      </c>
      <c r="G914" s="8" t="str">
        <f>IF(Table1[[#This Row],[actual_price]]&lt;200,"#200",IF(H913&lt;=500,"#200-#500","&gt;#500"))</f>
        <v>&gt;#500</v>
      </c>
      <c r="H914" s="8">
        <v>1290</v>
      </c>
      <c r="I914" s="1">
        <v>0.69</v>
      </c>
      <c r="J914">
        <v>4.2</v>
      </c>
      <c r="K914" s="3">
        <v>76042</v>
      </c>
      <c r="L914" t="s">
        <v>6384</v>
      </c>
      <c r="M914" t="s">
        <v>6385</v>
      </c>
      <c r="N914" t="s">
        <v>6386</v>
      </c>
      <c r="O914" t="s">
        <v>6387</v>
      </c>
      <c r="P914" t="s">
        <v>6388</v>
      </c>
      <c r="Q914" t="s">
        <v>6389</v>
      </c>
      <c r="R914" t="s">
        <v>6390</v>
      </c>
      <c r="S914" t="s">
        <v>6391</v>
      </c>
      <c r="T914" t="str">
        <f>IF(Table1[[#This Row],[discount_percentage]]&gt;=0.5,"yes","no")</f>
        <v>yes</v>
      </c>
      <c r="U914">
        <f>MROUND(Table1[[#This Row],[rating]],0.5)</f>
        <v>4</v>
      </c>
      <c r="V914" s="7">
        <f>Table1[[#This Row],[actual_price]]*Table1[[#This Row],[rating_count]]</f>
        <v>98094180</v>
      </c>
      <c r="W914" t="e" cm="1">
        <f t="array" ref="W914">IF(Table1[[#This Row],[actual_price]]&lt;200,"#200",if)</f>
        <v>#NAME?</v>
      </c>
      <c r="X914" t="str">
        <f>IF(Table1[[#This Row],[rating_count]]&lt;1000,"yes","no")</f>
        <v>no</v>
      </c>
      <c r="Y914" s="7">
        <f>K915*Table1[[#This Row],[rating_count]]</f>
        <v>36880370</v>
      </c>
    </row>
    <row r="915" spans="3:25" x14ac:dyDescent="0.25">
      <c r="C915" t="s">
        <v>6392</v>
      </c>
      <c r="D915" t="s">
        <v>6393</v>
      </c>
      <c r="E915" t="s">
        <v>17</v>
      </c>
      <c r="F915" s="8">
        <v>116</v>
      </c>
      <c r="G915" s="8" t="str">
        <f>IF(Table1[[#This Row],[actual_price]]&lt;200,"#200",IF(H914&lt;=500,"#200-#500","&gt;#500"))</f>
        <v>&gt;#500</v>
      </c>
      <c r="H915" s="8">
        <v>200</v>
      </c>
      <c r="I915" s="1">
        <v>0.42</v>
      </c>
      <c r="J915">
        <v>4.3</v>
      </c>
      <c r="K915" s="3">
        <v>485</v>
      </c>
      <c r="L915" t="s">
        <v>12544</v>
      </c>
      <c r="M915" t="s">
        <v>6394</v>
      </c>
      <c r="N915" t="s">
        <v>6395</v>
      </c>
      <c r="O915" t="s">
        <v>6396</v>
      </c>
      <c r="P915" t="s">
        <v>6397</v>
      </c>
      <c r="Q915" t="s">
        <v>6398</v>
      </c>
      <c r="R915" t="s">
        <v>6399</v>
      </c>
      <c r="S915" t="s">
        <v>6400</v>
      </c>
      <c r="T915" t="str">
        <f>IF(Table1[[#This Row],[discount_percentage]]&gt;=0.5,"yes","no")</f>
        <v>no</v>
      </c>
      <c r="U915">
        <f>MROUND(Table1[[#This Row],[rating]],0.5)</f>
        <v>4.5</v>
      </c>
      <c r="V915" s="7">
        <f>Table1[[#This Row],[actual_price]]*Table1[[#This Row],[rating_count]]</f>
        <v>97000</v>
      </c>
      <c r="W915" t="e" cm="1">
        <f t="array" ref="W915">IF(Table1[[#This Row],[actual_price]]&lt;200,"#200",if)</f>
        <v>#NAME?</v>
      </c>
      <c r="X915" t="str">
        <f>IF(Table1[[#This Row],[rating_count]]&lt;1000,"yes","no")</f>
        <v>yes</v>
      </c>
      <c r="Y915" s="7">
        <f>K916*Table1[[#This Row],[rating_count]]</f>
        <v>21677560</v>
      </c>
    </row>
    <row r="916" spans="3:25" x14ac:dyDescent="0.25">
      <c r="C916" t="s">
        <v>6401</v>
      </c>
      <c r="D916" t="s">
        <v>6402</v>
      </c>
      <c r="E916" t="s">
        <v>17</v>
      </c>
      <c r="F916" s="8">
        <v>4499</v>
      </c>
      <c r="G916" s="8" t="str">
        <f>IF(Table1[[#This Row],[actual_price]]&lt;200,"#200",IF(H915&lt;=500,"#200-#500","&gt;#500"))</f>
        <v>#200-#500</v>
      </c>
      <c r="H916" s="8">
        <v>5999</v>
      </c>
      <c r="I916" s="1">
        <v>0.25</v>
      </c>
      <c r="J916">
        <v>4.3</v>
      </c>
      <c r="K916" s="3">
        <v>44696</v>
      </c>
      <c r="L916" t="s">
        <v>6403</v>
      </c>
      <c r="M916" t="s">
        <v>6404</v>
      </c>
      <c r="N916" t="s">
        <v>6405</v>
      </c>
      <c r="O916" t="s">
        <v>6406</v>
      </c>
      <c r="P916" t="s">
        <v>6407</v>
      </c>
      <c r="Q916" t="s">
        <v>6408</v>
      </c>
      <c r="R916" t="s">
        <v>6409</v>
      </c>
      <c r="S916" t="s">
        <v>6410</v>
      </c>
      <c r="T916" t="str">
        <f>IF(Table1[[#This Row],[discount_percentage]]&gt;=0.5,"yes","no")</f>
        <v>no</v>
      </c>
      <c r="U916">
        <f>MROUND(Table1[[#This Row],[rating]],0.5)</f>
        <v>4.5</v>
      </c>
      <c r="V916" s="7">
        <f>Table1[[#This Row],[actual_price]]*Table1[[#This Row],[rating_count]]</f>
        <v>268131304</v>
      </c>
      <c r="W916" t="e" cm="1">
        <f t="array" ref="W916">IF(Table1[[#This Row],[actual_price]]&lt;200,"#200",if)</f>
        <v>#NAME?</v>
      </c>
      <c r="X916" t="str">
        <f>IF(Table1[[#This Row],[rating_count]]&lt;1000,"yes","no")</f>
        <v>no</v>
      </c>
      <c r="Y916" s="7">
        <f>K917*Table1[[#This Row],[rating_count]]</f>
        <v>382865936</v>
      </c>
    </row>
    <row r="917" spans="3:25" x14ac:dyDescent="0.25">
      <c r="C917" t="s">
        <v>6411</v>
      </c>
      <c r="D917" t="s">
        <v>6412</v>
      </c>
      <c r="E917" t="s">
        <v>17</v>
      </c>
      <c r="F917" s="8">
        <v>330</v>
      </c>
      <c r="G917" s="8" t="str">
        <f>IF(Table1[[#This Row],[actual_price]]&lt;200,"#200",IF(H916&lt;=500,"#200-#500","&gt;#500"))</f>
        <v>&gt;#500</v>
      </c>
      <c r="H917" s="8">
        <v>499</v>
      </c>
      <c r="I917" s="1">
        <v>0.34</v>
      </c>
      <c r="J917">
        <v>3.7</v>
      </c>
      <c r="K917" s="3">
        <v>8566</v>
      </c>
      <c r="L917" t="s">
        <v>6413</v>
      </c>
      <c r="M917" t="s">
        <v>6414</v>
      </c>
      <c r="N917" t="s">
        <v>6415</v>
      </c>
      <c r="O917" t="s">
        <v>6416</v>
      </c>
      <c r="P917" t="s">
        <v>6417</v>
      </c>
      <c r="Q917" t="s">
        <v>6418</v>
      </c>
      <c r="R917" t="s">
        <v>6419</v>
      </c>
      <c r="S917" t="s">
        <v>6420</v>
      </c>
      <c r="T917" t="str">
        <f>IF(Table1[[#This Row],[discount_percentage]]&gt;=0.5,"yes","no")</f>
        <v>no</v>
      </c>
      <c r="U917">
        <f>MROUND(Table1[[#This Row],[rating]],0.5)</f>
        <v>3.5</v>
      </c>
      <c r="V917" s="7">
        <f>Table1[[#This Row],[actual_price]]*Table1[[#This Row],[rating_count]]</f>
        <v>4274434</v>
      </c>
      <c r="W917" t="e" cm="1">
        <f t="array" ref="W917">IF(Table1[[#This Row],[actual_price]]&lt;200,"#200",if)</f>
        <v>#NAME?</v>
      </c>
      <c r="X917" t="str">
        <f>IF(Table1[[#This Row],[rating_count]]&lt;1000,"yes","no")</f>
        <v>no</v>
      </c>
      <c r="Y917" s="7">
        <f>K918*Table1[[#This Row],[rating_count]]</f>
        <v>111777734</v>
      </c>
    </row>
    <row r="918" spans="3:25" x14ac:dyDescent="0.25">
      <c r="C918" t="s">
        <v>6421</v>
      </c>
      <c r="D918" t="s">
        <v>11879</v>
      </c>
      <c r="E918" t="s">
        <v>17</v>
      </c>
      <c r="F918" s="8">
        <v>649</v>
      </c>
      <c r="G918" s="8" t="str">
        <f>IF(Table1[[#This Row],[actual_price]]&lt;200,"#200",IF(H917&lt;=500,"#200-#500","&gt;#500"))</f>
        <v>#200-#500</v>
      </c>
      <c r="H918" s="8">
        <v>2499</v>
      </c>
      <c r="I918" s="1">
        <v>0.74</v>
      </c>
      <c r="J918">
        <v>3.9</v>
      </c>
      <c r="K918" s="3">
        <v>13049</v>
      </c>
      <c r="L918" t="s">
        <v>6422</v>
      </c>
      <c r="M918" t="s">
        <v>6423</v>
      </c>
      <c r="N918" t="s">
        <v>6424</v>
      </c>
      <c r="O918" t="s">
        <v>6425</v>
      </c>
      <c r="P918" t="s">
        <v>6426</v>
      </c>
      <c r="Q918" t="s">
        <v>11334</v>
      </c>
      <c r="R918" t="s">
        <v>6427</v>
      </c>
      <c r="S918" t="s">
        <v>6428</v>
      </c>
      <c r="T918" t="str">
        <f>IF(Table1[[#This Row],[discount_percentage]]&gt;=0.5,"yes","no")</f>
        <v>yes</v>
      </c>
      <c r="U918">
        <f>MROUND(Table1[[#This Row],[rating]],0.5)</f>
        <v>4</v>
      </c>
      <c r="V918" s="7">
        <f>Table1[[#This Row],[actual_price]]*Table1[[#This Row],[rating_count]]</f>
        <v>32609451</v>
      </c>
      <c r="W918" t="e" cm="1">
        <f t="array" ref="W918">IF(Table1[[#This Row],[actual_price]]&lt;200,"#200",if)</f>
        <v>#NAME?</v>
      </c>
      <c r="X918" t="str">
        <f>IF(Table1[[#This Row],[rating_count]]&lt;1000,"yes","no")</f>
        <v>no</v>
      </c>
      <c r="Y918" s="7">
        <f>K919*Table1[[#This Row],[rating_count]]</f>
        <v>217657320</v>
      </c>
    </row>
    <row r="919" spans="3:25" x14ac:dyDescent="0.25">
      <c r="C919" t="s">
        <v>6429</v>
      </c>
      <c r="D919" t="s">
        <v>11880</v>
      </c>
      <c r="E919" t="s">
        <v>17</v>
      </c>
      <c r="F919" s="8">
        <v>1234</v>
      </c>
      <c r="G919" s="8" t="str">
        <f>IF(Table1[[#This Row],[actual_price]]&lt;200,"#200",IF(H918&lt;=500,"#200-#500","&gt;#500"))</f>
        <v>&gt;#500</v>
      </c>
      <c r="H919" s="8">
        <v>1599</v>
      </c>
      <c r="I919" s="1">
        <v>0.23</v>
      </c>
      <c r="J919">
        <v>4.5</v>
      </c>
      <c r="K919" s="3">
        <v>16680</v>
      </c>
      <c r="L919" t="s">
        <v>12545</v>
      </c>
      <c r="M919" t="s">
        <v>6430</v>
      </c>
      <c r="N919" t="s">
        <v>6431</v>
      </c>
      <c r="O919" t="s">
        <v>6432</v>
      </c>
      <c r="P919" t="s">
        <v>6433</v>
      </c>
      <c r="Q919" t="s">
        <v>6434</v>
      </c>
      <c r="R919" t="s">
        <v>6435</v>
      </c>
      <c r="S919" t="s">
        <v>6436</v>
      </c>
      <c r="T919" t="str">
        <f>IF(Table1[[#This Row],[discount_percentage]]&gt;=0.5,"yes","no")</f>
        <v>no</v>
      </c>
      <c r="U919">
        <f>MROUND(Table1[[#This Row],[rating]],0.5)</f>
        <v>4.5</v>
      </c>
      <c r="V919" s="7">
        <f>Table1[[#This Row],[actual_price]]*Table1[[#This Row],[rating_count]]</f>
        <v>26671320</v>
      </c>
      <c r="W919" t="e" cm="1">
        <f t="array" ref="W919">IF(Table1[[#This Row],[actual_price]]&lt;200,"#200",if)</f>
        <v>#NAME?</v>
      </c>
      <c r="X919" t="str">
        <f>IF(Table1[[#This Row],[rating_count]]&lt;1000,"yes","no")</f>
        <v>no</v>
      </c>
      <c r="Y919" s="7">
        <f>K920*Table1[[#This Row],[rating_count]]</f>
        <v>1620862320</v>
      </c>
    </row>
    <row r="920" spans="3:25" x14ac:dyDescent="0.25">
      <c r="C920" t="s">
        <v>3476</v>
      </c>
      <c r="D920" t="s">
        <v>11702</v>
      </c>
      <c r="E920" t="s">
        <v>17</v>
      </c>
      <c r="F920" s="8">
        <v>1399</v>
      </c>
      <c r="G920" s="8" t="str">
        <f>IF(Table1[[#This Row],[actual_price]]&lt;200,"#200",IF(H919&lt;=500,"#200-#500","&gt;#500"))</f>
        <v>&gt;#500</v>
      </c>
      <c r="H920" s="8">
        <v>2990</v>
      </c>
      <c r="I920" s="1">
        <v>0.53</v>
      </c>
      <c r="J920">
        <v>4.0999999999999996</v>
      </c>
      <c r="K920" s="3">
        <v>97174</v>
      </c>
      <c r="L920" t="s">
        <v>3478</v>
      </c>
      <c r="M920" t="s">
        <v>3479</v>
      </c>
      <c r="N920" t="s">
        <v>3480</v>
      </c>
      <c r="O920" t="s">
        <v>3481</v>
      </c>
      <c r="P920" t="s">
        <v>3482</v>
      </c>
      <c r="Q920" t="s">
        <v>3483</v>
      </c>
      <c r="R920" t="s">
        <v>6437</v>
      </c>
      <c r="S920" t="s">
        <v>6438</v>
      </c>
      <c r="T920" t="str">
        <f>IF(Table1[[#This Row],[discount_percentage]]&gt;=0.5,"yes","no")</f>
        <v>yes</v>
      </c>
      <c r="U920">
        <f>MROUND(Table1[[#This Row],[rating]],0.5)</f>
        <v>4</v>
      </c>
      <c r="V920" s="7">
        <f>Table1[[#This Row],[actual_price]]*Table1[[#This Row],[rating_count]]</f>
        <v>290550260</v>
      </c>
      <c r="W920" t="e" cm="1">
        <f t="array" ref="W920">IF(Table1[[#This Row],[actual_price]]&lt;200,"#200",if)</f>
        <v>#NAME?</v>
      </c>
      <c r="X920" t="str">
        <f>IF(Table1[[#This Row],[rating_count]]&lt;1000,"yes","no")</f>
        <v>no</v>
      </c>
      <c r="Y920" s="7">
        <f>K921*Table1[[#This Row],[rating_count]]</f>
        <v>358183364</v>
      </c>
    </row>
    <row r="921" spans="3:25" x14ac:dyDescent="0.25">
      <c r="C921" t="s">
        <v>6439</v>
      </c>
      <c r="D921" t="s">
        <v>11881</v>
      </c>
      <c r="E921" t="s">
        <v>17</v>
      </c>
      <c r="F921" s="8">
        <v>272</v>
      </c>
      <c r="G921" s="8" t="str">
        <f>IF(Table1[[#This Row],[actual_price]]&lt;200,"#200",IF(H920&lt;=500,"#200-#500","&gt;#500"))</f>
        <v>&gt;#500</v>
      </c>
      <c r="H921" s="8">
        <v>320</v>
      </c>
      <c r="I921" s="1">
        <v>0.15</v>
      </c>
      <c r="J921">
        <v>4</v>
      </c>
      <c r="K921" s="3">
        <v>3686</v>
      </c>
      <c r="L921" t="s">
        <v>6440</v>
      </c>
      <c r="M921" t="s">
        <v>6441</v>
      </c>
      <c r="N921" t="s">
        <v>6442</v>
      </c>
      <c r="O921" t="s">
        <v>6443</v>
      </c>
      <c r="P921" t="s">
        <v>6444</v>
      </c>
      <c r="Q921" t="s">
        <v>6445</v>
      </c>
      <c r="R921" t="s">
        <v>6446</v>
      </c>
      <c r="S921" t="s">
        <v>6447</v>
      </c>
      <c r="T921" t="str">
        <f>IF(Table1[[#This Row],[discount_percentage]]&gt;=0.5,"yes","no")</f>
        <v>no</v>
      </c>
      <c r="U921">
        <f>MROUND(Table1[[#This Row],[rating]],0.5)</f>
        <v>4</v>
      </c>
      <c r="V921" s="7">
        <f>Table1[[#This Row],[actual_price]]*Table1[[#This Row],[rating_count]]</f>
        <v>1179520</v>
      </c>
      <c r="W921" t="e" cm="1">
        <f t="array" ref="W921">IF(Table1[[#This Row],[actual_price]]&lt;200,"#200",if)</f>
        <v>#NAME?</v>
      </c>
      <c r="X921" t="str">
        <f>IF(Table1[[#This Row],[rating_count]]&lt;1000,"yes","no")</f>
        <v>no</v>
      </c>
      <c r="Y921" s="7">
        <f>K922*Table1[[#This Row],[rating_count]]</f>
        <v>2189484</v>
      </c>
    </row>
    <row r="922" spans="3:25" x14ac:dyDescent="0.25">
      <c r="C922" t="s">
        <v>6448</v>
      </c>
      <c r="D922" t="s">
        <v>11882</v>
      </c>
      <c r="E922" t="s">
        <v>17</v>
      </c>
      <c r="F922" s="8">
        <v>99</v>
      </c>
      <c r="G922" s="8" t="str">
        <f>IF(Table1[[#This Row],[actual_price]]&lt;200,"#200",IF(H921&lt;=500,"#200-#500","&gt;#500"))</f>
        <v>#200-#500</v>
      </c>
      <c r="H922" s="8">
        <v>999</v>
      </c>
      <c r="I922" s="1">
        <v>0.9</v>
      </c>
      <c r="J922">
        <v>3.8</v>
      </c>
      <c r="K922" s="3">
        <v>594</v>
      </c>
      <c r="L922" t="s">
        <v>6450</v>
      </c>
      <c r="M922" t="s">
        <v>6451</v>
      </c>
      <c r="N922" t="s">
        <v>6452</v>
      </c>
      <c r="O922" t="s">
        <v>6453</v>
      </c>
      <c r="P922" t="s">
        <v>6454</v>
      </c>
      <c r="Q922" t="s">
        <v>6455</v>
      </c>
      <c r="R922" t="s">
        <v>6456</v>
      </c>
      <c r="S922" t="s">
        <v>6457</v>
      </c>
      <c r="T922" t="str">
        <f>IF(Table1[[#This Row],[discount_percentage]]&gt;=0.5,"yes","no")</f>
        <v>yes</v>
      </c>
      <c r="U922">
        <f>MROUND(Table1[[#This Row],[rating]],0.5)</f>
        <v>4</v>
      </c>
      <c r="V922" s="7">
        <f>Table1[[#This Row],[actual_price]]*Table1[[#This Row],[rating_count]]</f>
        <v>593406</v>
      </c>
      <c r="W922" t="e" cm="1">
        <f t="array" ref="W922">IF(Table1[[#This Row],[actual_price]]&lt;200,"#200",if)</f>
        <v>#NAME?</v>
      </c>
      <c r="X922" t="str">
        <f>IF(Table1[[#This Row],[rating_count]]&lt;1000,"yes","no")</f>
        <v>yes</v>
      </c>
      <c r="Y922" s="7">
        <f>K923*Table1[[#This Row],[rating_count]]</f>
        <v>7237890</v>
      </c>
    </row>
    <row r="923" spans="3:25" x14ac:dyDescent="0.25">
      <c r="C923" t="s">
        <v>6458</v>
      </c>
      <c r="D923" t="s">
        <v>6459</v>
      </c>
      <c r="E923" t="s">
        <v>17</v>
      </c>
      <c r="F923" s="8">
        <v>3498</v>
      </c>
      <c r="G923" s="8" t="str">
        <f>IF(Table1[[#This Row],[actual_price]]&lt;200,"#200",IF(H922&lt;=500,"#200-#500","&gt;#500"))</f>
        <v>&gt;#500</v>
      </c>
      <c r="H923" s="8">
        <v>3875</v>
      </c>
      <c r="I923" s="1">
        <v>0.1</v>
      </c>
      <c r="J923">
        <v>3.4</v>
      </c>
      <c r="K923" s="3">
        <v>12185</v>
      </c>
      <c r="L923" t="s">
        <v>12546</v>
      </c>
      <c r="M923" t="s">
        <v>6461</v>
      </c>
      <c r="N923" t="s">
        <v>6462</v>
      </c>
      <c r="O923" t="s">
        <v>6463</v>
      </c>
      <c r="P923" t="s">
        <v>6464</v>
      </c>
      <c r="Q923" t="s">
        <v>6465</v>
      </c>
      <c r="R923" t="s">
        <v>6466</v>
      </c>
      <c r="S923" t="s">
        <v>6467</v>
      </c>
      <c r="T923" t="str">
        <f>IF(Table1[[#This Row],[discount_percentage]]&gt;=0.5,"yes","no")</f>
        <v>no</v>
      </c>
      <c r="U923">
        <f>MROUND(Table1[[#This Row],[rating]],0.5)</f>
        <v>3.5</v>
      </c>
      <c r="V923" s="7">
        <f>Table1[[#This Row],[actual_price]]*Table1[[#This Row],[rating_count]]</f>
        <v>47216875</v>
      </c>
      <c r="W923" t="e" cm="1">
        <f t="array" ref="W923">IF(Table1[[#This Row],[actual_price]]&lt;200,"#200",if)</f>
        <v>#NAME?</v>
      </c>
      <c r="X923" t="str">
        <f>IF(Table1[[#This Row],[rating_count]]&lt;1000,"yes","no")</f>
        <v>no</v>
      </c>
      <c r="Y923" s="7">
        <f>K924*Table1[[#This Row],[rating_count]]</f>
        <v>31961255</v>
      </c>
    </row>
    <row r="924" spans="3:25" x14ac:dyDescent="0.25">
      <c r="C924" t="s">
        <v>6468</v>
      </c>
      <c r="D924" t="s">
        <v>11883</v>
      </c>
      <c r="E924" t="s">
        <v>17</v>
      </c>
      <c r="F924" s="8">
        <v>10099</v>
      </c>
      <c r="G924" s="8" t="str">
        <f>IF(Table1[[#This Row],[actual_price]]&lt;200,"#200",IF(H923&lt;=500,"#200-#500","&gt;#500"))</f>
        <v>&gt;#500</v>
      </c>
      <c r="H924" s="8">
        <v>19110</v>
      </c>
      <c r="I924" s="1">
        <v>0.47</v>
      </c>
      <c r="J924">
        <v>4.3</v>
      </c>
      <c r="K924" s="3">
        <v>2623</v>
      </c>
      <c r="L924" t="s">
        <v>12547</v>
      </c>
      <c r="M924" t="s">
        <v>6469</v>
      </c>
      <c r="N924" t="s">
        <v>6470</v>
      </c>
      <c r="O924" t="s">
        <v>6471</v>
      </c>
      <c r="P924" t="s">
        <v>6472</v>
      </c>
      <c r="Q924" t="s">
        <v>6473</v>
      </c>
      <c r="R924" t="s">
        <v>6474</v>
      </c>
      <c r="S924" t="s">
        <v>6475</v>
      </c>
      <c r="T924" t="str">
        <f>IF(Table1[[#This Row],[discount_percentage]]&gt;=0.5,"yes","no")</f>
        <v>no</v>
      </c>
      <c r="U924">
        <f>MROUND(Table1[[#This Row],[rating]],0.5)</f>
        <v>4.5</v>
      </c>
      <c r="V924" s="7">
        <f>Table1[[#This Row],[actual_price]]*Table1[[#This Row],[rating_count]]</f>
        <v>50125530</v>
      </c>
      <c r="W924" t="e" cm="1">
        <f t="array" ref="W924">IF(Table1[[#This Row],[actual_price]]&lt;200,"#200",if)</f>
        <v>#NAME?</v>
      </c>
      <c r="X924" t="str">
        <f>IF(Table1[[#This Row],[rating_count]]&lt;1000,"yes","no")</f>
        <v>no</v>
      </c>
      <c r="Y924" s="7">
        <f>K925*Table1[[#This Row],[rating_count]]</f>
        <v>25445723</v>
      </c>
    </row>
    <row r="925" spans="3:25" x14ac:dyDescent="0.25">
      <c r="C925" t="s">
        <v>6476</v>
      </c>
      <c r="D925" t="s">
        <v>6477</v>
      </c>
      <c r="E925" t="s">
        <v>17</v>
      </c>
      <c r="F925" s="8">
        <v>449</v>
      </c>
      <c r="G925" s="8" t="str">
        <f>IF(Table1[[#This Row],[actual_price]]&lt;200,"#200",IF(H924&lt;=500,"#200-#500","&gt;#500"))</f>
        <v>&gt;#500</v>
      </c>
      <c r="H925" s="8">
        <v>999</v>
      </c>
      <c r="I925" s="1">
        <v>0.55000000000000004</v>
      </c>
      <c r="J925">
        <v>4.3</v>
      </c>
      <c r="K925" s="3">
        <v>9701</v>
      </c>
      <c r="L925" t="s">
        <v>6478</v>
      </c>
      <c r="M925" t="s">
        <v>6479</v>
      </c>
      <c r="N925" t="s">
        <v>6480</v>
      </c>
      <c r="O925" t="s">
        <v>6481</v>
      </c>
      <c r="P925" t="s">
        <v>6482</v>
      </c>
      <c r="Q925" t="s">
        <v>6483</v>
      </c>
      <c r="R925" t="s">
        <v>6484</v>
      </c>
      <c r="S925" t="s">
        <v>6485</v>
      </c>
      <c r="T925" t="str">
        <f>IF(Table1[[#This Row],[discount_percentage]]&gt;=0.5,"yes","no")</f>
        <v>yes</v>
      </c>
      <c r="U925">
        <f>MROUND(Table1[[#This Row],[rating]],0.5)</f>
        <v>4.5</v>
      </c>
      <c r="V925" s="7">
        <f>Table1[[#This Row],[actual_price]]*Table1[[#This Row],[rating_count]]</f>
        <v>9691299</v>
      </c>
      <c r="W925" t="e" cm="1">
        <f t="array" ref="W925">IF(Table1[[#This Row],[actual_price]]&lt;200,"#200",if)</f>
        <v>#NAME?</v>
      </c>
      <c r="X925" t="str">
        <f>IF(Table1[[#This Row],[rating_count]]&lt;1000,"yes","no")</f>
        <v>no</v>
      </c>
      <c r="Y925" s="7">
        <f>K926*Table1[[#This Row],[rating_count]]</f>
        <v>153925767</v>
      </c>
    </row>
    <row r="926" spans="3:25" x14ac:dyDescent="0.25">
      <c r="C926" t="s">
        <v>6486</v>
      </c>
      <c r="D926" t="s">
        <v>11884</v>
      </c>
      <c r="E926" t="s">
        <v>17</v>
      </c>
      <c r="F926" s="8">
        <v>150</v>
      </c>
      <c r="G926" s="8" t="str">
        <f>IF(Table1[[#This Row],[actual_price]]&lt;200,"#200",IF(H925&lt;=500,"#200-#500","&gt;#500"))</f>
        <v>#200</v>
      </c>
      <c r="H926" s="8">
        <v>150</v>
      </c>
      <c r="I926" s="1">
        <v>0</v>
      </c>
      <c r="J926">
        <v>4.3</v>
      </c>
      <c r="K926" s="3">
        <v>15867</v>
      </c>
      <c r="L926" t="s">
        <v>6488</v>
      </c>
      <c r="M926" t="s">
        <v>6489</v>
      </c>
      <c r="N926" t="s">
        <v>6490</v>
      </c>
      <c r="O926" t="s">
        <v>6491</v>
      </c>
      <c r="P926" t="s">
        <v>6492</v>
      </c>
      <c r="Q926" t="s">
        <v>6493</v>
      </c>
      <c r="R926" t="s">
        <v>6494</v>
      </c>
      <c r="S926" t="s">
        <v>6495</v>
      </c>
      <c r="T926" t="str">
        <f>IF(Table1[[#This Row],[discount_percentage]]&gt;=0.5,"yes","no")</f>
        <v>no</v>
      </c>
      <c r="U926">
        <f>MROUND(Table1[[#This Row],[rating]],0.5)</f>
        <v>4.5</v>
      </c>
      <c r="V926" s="7">
        <f>Table1[[#This Row],[actual_price]]*Table1[[#This Row],[rating_count]]</f>
        <v>2380050</v>
      </c>
      <c r="W926" t="str" cm="1">
        <f t="array" ref="W926">IF(Table1[[#This Row],[actual_price]]&lt;200,"#200",if)</f>
        <v>#200</v>
      </c>
      <c r="X926" t="str">
        <f>IF(Table1[[#This Row],[rating_count]]&lt;1000,"yes","no")</f>
        <v>no</v>
      </c>
      <c r="Y926" s="7">
        <f>K927*Table1[[#This Row],[rating_count]]</f>
        <v>10408752</v>
      </c>
    </row>
    <row r="927" spans="3:25" x14ac:dyDescent="0.25">
      <c r="C927" t="s">
        <v>434</v>
      </c>
      <c r="D927" t="s">
        <v>435</v>
      </c>
      <c r="E927" t="s">
        <v>17</v>
      </c>
      <c r="F927" s="8">
        <v>348</v>
      </c>
      <c r="G927" s="8" t="str">
        <f>IF(Table1[[#This Row],[actual_price]]&lt;200,"#200",IF(H926&lt;=500,"#200-#500","&gt;#500"))</f>
        <v>#200-#500</v>
      </c>
      <c r="H927" s="8">
        <v>1499</v>
      </c>
      <c r="I927" s="1">
        <v>0.77</v>
      </c>
      <c r="J927">
        <v>4.2</v>
      </c>
      <c r="K927" s="3">
        <v>656</v>
      </c>
      <c r="L927" t="s">
        <v>436</v>
      </c>
      <c r="M927" t="s">
        <v>437</v>
      </c>
      <c r="N927" t="s">
        <v>438</v>
      </c>
      <c r="O927" t="s">
        <v>439</v>
      </c>
      <c r="P927" t="s">
        <v>440</v>
      </c>
      <c r="Q927" t="s">
        <v>441</v>
      </c>
      <c r="R927" t="s">
        <v>442</v>
      </c>
      <c r="S927" t="s">
        <v>6496</v>
      </c>
      <c r="T927" t="str">
        <f>IF(Table1[[#This Row],[discount_percentage]]&gt;=0.5,"yes","no")</f>
        <v>yes</v>
      </c>
      <c r="U927">
        <f>MROUND(Table1[[#This Row],[rating]],0.5)</f>
        <v>4</v>
      </c>
      <c r="V927" s="7">
        <f>Table1[[#This Row],[actual_price]]*Table1[[#This Row],[rating_count]]</f>
        <v>983344</v>
      </c>
      <c r="W927" t="e" cm="1">
        <f t="array" ref="W927">IF(Table1[[#This Row],[actual_price]]&lt;200,"#200",if)</f>
        <v>#NAME?</v>
      </c>
      <c r="X927" t="str">
        <f>IF(Table1[[#This Row],[rating_count]]&lt;1000,"yes","no")</f>
        <v>yes</v>
      </c>
      <c r="Y927" s="7">
        <f>K928*Table1[[#This Row],[rating_count]]</f>
        <v>7035600</v>
      </c>
    </row>
    <row r="928" spans="3:25" x14ac:dyDescent="0.25">
      <c r="C928" t="s">
        <v>6497</v>
      </c>
      <c r="D928" t="s">
        <v>11885</v>
      </c>
      <c r="E928" t="s">
        <v>17</v>
      </c>
      <c r="F928" s="8">
        <v>1199</v>
      </c>
      <c r="G928" s="8" t="str">
        <f>IF(Table1[[#This Row],[actual_price]]&lt;200,"#200",IF(H927&lt;=500,"#200-#500","&gt;#500"))</f>
        <v>&gt;#500</v>
      </c>
      <c r="H928" s="8">
        <v>2999</v>
      </c>
      <c r="I928" s="1">
        <v>0.6</v>
      </c>
      <c r="J928">
        <v>4.0999999999999996</v>
      </c>
      <c r="K928" s="3">
        <v>10725</v>
      </c>
      <c r="L928" t="s">
        <v>6498</v>
      </c>
      <c r="M928" t="s">
        <v>6499</v>
      </c>
      <c r="N928" t="s">
        <v>6500</v>
      </c>
      <c r="O928" t="s">
        <v>6501</v>
      </c>
      <c r="P928" t="s">
        <v>6502</v>
      </c>
      <c r="Q928" t="s">
        <v>11335</v>
      </c>
      <c r="R928" t="s">
        <v>6503</v>
      </c>
      <c r="S928" t="s">
        <v>6504</v>
      </c>
      <c r="T928" t="str">
        <f>IF(Table1[[#This Row],[discount_percentage]]&gt;=0.5,"yes","no")</f>
        <v>yes</v>
      </c>
      <c r="U928">
        <f>MROUND(Table1[[#This Row],[rating]],0.5)</f>
        <v>4</v>
      </c>
      <c r="V928" s="7">
        <f>Table1[[#This Row],[actual_price]]*Table1[[#This Row],[rating_count]]</f>
        <v>32164275</v>
      </c>
      <c r="W928" t="e" cm="1">
        <f t="array" ref="W928">IF(Table1[[#This Row],[actual_price]]&lt;200,"#200",if)</f>
        <v>#NAME?</v>
      </c>
      <c r="X928" t="str">
        <f>IF(Table1[[#This Row],[rating_count]]&lt;1000,"yes","no")</f>
        <v>no</v>
      </c>
      <c r="Y928" s="7">
        <f>K929*Table1[[#This Row],[rating_count]]</f>
        <v>32443125</v>
      </c>
    </row>
    <row r="929" spans="3:25" x14ac:dyDescent="0.25">
      <c r="C929" t="s">
        <v>6505</v>
      </c>
      <c r="D929" t="s">
        <v>6506</v>
      </c>
      <c r="E929" t="s">
        <v>17</v>
      </c>
      <c r="F929" s="8">
        <v>397</v>
      </c>
      <c r="G929" s="8" t="str">
        <f>IF(Table1[[#This Row],[actual_price]]&lt;200,"#200",IF(H928&lt;=500,"#200-#500","&gt;#500"))</f>
        <v>&gt;#500</v>
      </c>
      <c r="H929" s="8">
        <v>899</v>
      </c>
      <c r="I929" s="1">
        <v>0.56000000000000005</v>
      </c>
      <c r="J929">
        <v>4</v>
      </c>
      <c r="K929" s="3">
        <v>3025</v>
      </c>
      <c r="L929" t="s">
        <v>6507</v>
      </c>
      <c r="M929" t="s">
        <v>6508</v>
      </c>
      <c r="N929" t="s">
        <v>6509</v>
      </c>
      <c r="O929" t="s">
        <v>6510</v>
      </c>
      <c r="P929" t="s">
        <v>11336</v>
      </c>
      <c r="Q929" t="s">
        <v>6511</v>
      </c>
      <c r="R929" t="s">
        <v>6512</v>
      </c>
      <c r="S929" t="s">
        <v>6513</v>
      </c>
      <c r="T929" t="str">
        <f>IF(Table1[[#This Row],[discount_percentage]]&gt;=0.5,"yes","no")</f>
        <v>yes</v>
      </c>
      <c r="U929">
        <f>MROUND(Table1[[#This Row],[rating]],0.5)</f>
        <v>4</v>
      </c>
      <c r="V929" s="7">
        <f>Table1[[#This Row],[actual_price]]*Table1[[#This Row],[rating_count]]</f>
        <v>2719475</v>
      </c>
      <c r="W929" t="e" cm="1">
        <f t="array" ref="W929">IF(Table1[[#This Row],[actual_price]]&lt;200,"#200",if)</f>
        <v>#NAME?</v>
      </c>
      <c r="X929" t="str">
        <f>IF(Table1[[#This Row],[rating_count]]&lt;1000,"yes","no")</f>
        <v>no</v>
      </c>
      <c r="Y929" s="7">
        <f>K930*Table1[[#This Row],[rating_count]]</f>
        <v>21368600</v>
      </c>
    </row>
    <row r="930" spans="3:25" x14ac:dyDescent="0.25">
      <c r="C930" t="s">
        <v>444</v>
      </c>
      <c r="D930" t="s">
        <v>11399</v>
      </c>
      <c r="E930" t="s">
        <v>17</v>
      </c>
      <c r="F930" s="8">
        <v>154</v>
      </c>
      <c r="G930" s="8" t="str">
        <f>IF(Table1[[#This Row],[actual_price]]&lt;200,"#200",IF(H929&lt;=500,"#200-#500","&gt;#500"))</f>
        <v>&gt;#500</v>
      </c>
      <c r="H930" s="8">
        <v>349</v>
      </c>
      <c r="I930" s="1">
        <v>0.56000000000000005</v>
      </c>
      <c r="J930">
        <v>4.3</v>
      </c>
      <c r="K930" s="3">
        <v>7064</v>
      </c>
      <c r="L930" t="s">
        <v>445</v>
      </c>
      <c r="M930" t="s">
        <v>446</v>
      </c>
      <c r="N930" t="s">
        <v>447</v>
      </c>
      <c r="O930" t="s">
        <v>448</v>
      </c>
      <c r="P930" t="s">
        <v>449</v>
      </c>
      <c r="Q930" t="s">
        <v>450</v>
      </c>
      <c r="R930" t="s">
        <v>6514</v>
      </c>
      <c r="S930" t="s">
        <v>6515</v>
      </c>
      <c r="T930" t="str">
        <f>IF(Table1[[#This Row],[discount_percentage]]&gt;=0.5,"yes","no")</f>
        <v>yes</v>
      </c>
      <c r="U930">
        <f>MROUND(Table1[[#This Row],[rating]],0.5)</f>
        <v>4.5</v>
      </c>
      <c r="V930" s="7">
        <f>Table1[[#This Row],[actual_price]]*Table1[[#This Row],[rating_count]]</f>
        <v>2465336</v>
      </c>
      <c r="W930" t="e" cm="1">
        <f t="array" ref="W930">IF(Table1[[#This Row],[actual_price]]&lt;200,"#200",if)</f>
        <v>#NAME?</v>
      </c>
      <c r="X930" t="str">
        <f>IF(Table1[[#This Row],[rating_count]]&lt;1000,"yes","no")</f>
        <v>no</v>
      </c>
      <c r="Y930" s="7">
        <f>K931*Table1[[#This Row],[rating_count]]</f>
        <v>40519104</v>
      </c>
    </row>
    <row r="931" spans="3:25" x14ac:dyDescent="0.25">
      <c r="C931" t="s">
        <v>6516</v>
      </c>
      <c r="D931" t="s">
        <v>11886</v>
      </c>
      <c r="E931" t="s">
        <v>17</v>
      </c>
      <c r="F931" s="8">
        <v>699</v>
      </c>
      <c r="G931" s="8" t="str">
        <f>IF(Table1[[#This Row],[actual_price]]&lt;200,"#200",IF(H930&lt;=500,"#200-#500","&gt;#500"))</f>
        <v>#200-#500</v>
      </c>
      <c r="H931" s="8">
        <v>1490</v>
      </c>
      <c r="I931" s="1">
        <v>0.53</v>
      </c>
      <c r="J931">
        <v>4</v>
      </c>
      <c r="K931" s="3">
        <v>5736</v>
      </c>
      <c r="L931" t="s">
        <v>12548</v>
      </c>
      <c r="M931" t="s">
        <v>6517</v>
      </c>
      <c r="N931" t="s">
        <v>6518</v>
      </c>
      <c r="O931" t="s">
        <v>6519</v>
      </c>
      <c r="P931" t="s">
        <v>6520</v>
      </c>
      <c r="Q931" t="s">
        <v>6521</v>
      </c>
      <c r="R931" t="s">
        <v>6522</v>
      </c>
      <c r="S931" t="s">
        <v>6523</v>
      </c>
      <c r="T931" t="str">
        <f>IF(Table1[[#This Row],[discount_percentage]]&gt;=0.5,"yes","no")</f>
        <v>yes</v>
      </c>
      <c r="U931">
        <f>MROUND(Table1[[#This Row],[rating]],0.5)</f>
        <v>4</v>
      </c>
      <c r="V931" s="7">
        <f>Table1[[#This Row],[actual_price]]*Table1[[#This Row],[rating_count]]</f>
        <v>8546640</v>
      </c>
      <c r="W931" t="e" cm="1">
        <f t="array" ref="W931">IF(Table1[[#This Row],[actual_price]]&lt;200,"#200",if)</f>
        <v>#NAME?</v>
      </c>
      <c r="X931" t="str">
        <f>IF(Table1[[#This Row],[rating_count]]&lt;1000,"yes","no")</f>
        <v>no</v>
      </c>
      <c r="Y931" s="7">
        <f>K932*Table1[[#This Row],[rating_count]]</f>
        <v>416221368</v>
      </c>
    </row>
    <row r="932" spans="3:25" x14ac:dyDescent="0.25">
      <c r="C932" t="s">
        <v>6524</v>
      </c>
      <c r="D932" t="s">
        <v>11887</v>
      </c>
      <c r="E932" t="s">
        <v>17</v>
      </c>
      <c r="F932" s="8">
        <v>1679</v>
      </c>
      <c r="G932" s="8" t="str">
        <f>IF(Table1[[#This Row],[actual_price]]&lt;200,"#200",IF(H931&lt;=500,"#200-#500","&gt;#500"))</f>
        <v>&gt;#500</v>
      </c>
      <c r="H932" s="8">
        <v>1999</v>
      </c>
      <c r="I932" s="1">
        <v>0.16</v>
      </c>
      <c r="J932">
        <v>4.0999999999999996</v>
      </c>
      <c r="K932" s="3">
        <v>72563</v>
      </c>
      <c r="L932" t="s">
        <v>6525</v>
      </c>
      <c r="M932" t="s">
        <v>6526</v>
      </c>
      <c r="N932" t="s">
        <v>6527</v>
      </c>
      <c r="O932" t="s">
        <v>6528</v>
      </c>
      <c r="P932" t="s">
        <v>6529</v>
      </c>
      <c r="Q932" t="s">
        <v>6530</v>
      </c>
      <c r="R932" t="s">
        <v>6531</v>
      </c>
      <c r="S932" t="s">
        <v>6532</v>
      </c>
      <c r="T932" t="str">
        <f>IF(Table1[[#This Row],[discount_percentage]]&gt;=0.5,"yes","no")</f>
        <v>no</v>
      </c>
      <c r="U932">
        <f>MROUND(Table1[[#This Row],[rating]],0.5)</f>
        <v>4</v>
      </c>
      <c r="V932" s="7">
        <f>Table1[[#This Row],[actual_price]]*Table1[[#This Row],[rating_count]]</f>
        <v>145053437</v>
      </c>
      <c r="W932" t="e" cm="1">
        <f t="array" ref="W932">IF(Table1[[#This Row],[actual_price]]&lt;200,"#200",if)</f>
        <v>#NAME?</v>
      </c>
      <c r="X932" t="str">
        <f>IF(Table1[[#This Row],[rating_count]]&lt;1000,"yes","no")</f>
        <v>no</v>
      </c>
      <c r="Y932" s="7">
        <f>K933*Table1[[#This Row],[rating_count]]</f>
        <v>74449638</v>
      </c>
    </row>
    <row r="933" spans="3:25" x14ac:dyDescent="0.25">
      <c r="C933" t="s">
        <v>6533</v>
      </c>
      <c r="D933" t="s">
        <v>6534</v>
      </c>
      <c r="E933" t="s">
        <v>17</v>
      </c>
      <c r="F933" s="8">
        <v>354</v>
      </c>
      <c r="G933" s="8" t="str">
        <f>IF(Table1[[#This Row],[actual_price]]&lt;200,"#200",IF(H932&lt;=500,"#200-#500","&gt;#500"))</f>
        <v>&gt;#500</v>
      </c>
      <c r="H933" s="8">
        <v>1500</v>
      </c>
      <c r="I933" s="1">
        <v>0.76</v>
      </c>
      <c r="J933">
        <v>4</v>
      </c>
      <c r="K933" s="3">
        <v>1026</v>
      </c>
      <c r="L933" t="s">
        <v>6535</v>
      </c>
      <c r="M933" t="s">
        <v>6536</v>
      </c>
      <c r="N933" t="s">
        <v>6537</v>
      </c>
      <c r="O933" t="s">
        <v>6538</v>
      </c>
      <c r="P933" t="s">
        <v>6539</v>
      </c>
      <c r="Q933" t="s">
        <v>6540</v>
      </c>
      <c r="R933" t="s">
        <v>6541</v>
      </c>
      <c r="S933" t="s">
        <v>6542</v>
      </c>
      <c r="T933" t="str">
        <f>IF(Table1[[#This Row],[discount_percentage]]&gt;=0.5,"yes","no")</f>
        <v>yes</v>
      </c>
      <c r="U933">
        <f>MROUND(Table1[[#This Row],[rating]],0.5)</f>
        <v>4</v>
      </c>
      <c r="V933" s="7">
        <f>Table1[[#This Row],[actual_price]]*Table1[[#This Row],[rating_count]]</f>
        <v>1539000</v>
      </c>
      <c r="W933" t="e" cm="1">
        <f t="array" ref="W933">IF(Table1[[#This Row],[actual_price]]&lt;200,"#200",if)</f>
        <v>#NAME?</v>
      </c>
      <c r="X933" t="str">
        <f>IF(Table1[[#This Row],[rating_count]]&lt;1000,"yes","no")</f>
        <v>no</v>
      </c>
      <c r="Y933" s="7">
        <f>K934*Table1[[#This Row],[rating_count]]</f>
        <v>2096118</v>
      </c>
    </row>
    <row r="934" spans="3:25" x14ac:dyDescent="0.25">
      <c r="C934" t="s">
        <v>6543</v>
      </c>
      <c r="D934" t="s">
        <v>11888</v>
      </c>
      <c r="E934" t="s">
        <v>17</v>
      </c>
      <c r="F934" s="8">
        <v>1199</v>
      </c>
      <c r="G934" s="8" t="str">
        <f>IF(Table1[[#This Row],[actual_price]]&lt;200,"#200",IF(H933&lt;=500,"#200-#500","&gt;#500"))</f>
        <v>&gt;#500</v>
      </c>
      <c r="H934" s="8">
        <v>5499</v>
      </c>
      <c r="I934" s="1">
        <v>0.78</v>
      </c>
      <c r="J934">
        <v>3.8</v>
      </c>
      <c r="K934" s="3">
        <v>2043</v>
      </c>
      <c r="L934" t="s">
        <v>6545</v>
      </c>
      <c r="M934" t="s">
        <v>6546</v>
      </c>
      <c r="N934" t="s">
        <v>6547</v>
      </c>
      <c r="O934" t="s">
        <v>6548</v>
      </c>
      <c r="P934" t="s">
        <v>6549</v>
      </c>
      <c r="Q934" t="s">
        <v>6550</v>
      </c>
      <c r="R934" t="s">
        <v>6551</v>
      </c>
      <c r="S934" t="s">
        <v>6552</v>
      </c>
      <c r="T934" t="str">
        <f>IF(Table1[[#This Row],[discount_percentage]]&gt;=0.5,"yes","no")</f>
        <v>yes</v>
      </c>
      <c r="U934">
        <f>MROUND(Table1[[#This Row],[rating]],0.5)</f>
        <v>4</v>
      </c>
      <c r="V934" s="7">
        <f>Table1[[#This Row],[actual_price]]*Table1[[#This Row],[rating_count]]</f>
        <v>11234457</v>
      </c>
      <c r="W934" t="e" cm="1">
        <f t="array" ref="W934">IF(Table1[[#This Row],[actual_price]]&lt;200,"#200",if)</f>
        <v>#NAME?</v>
      </c>
      <c r="X934" t="str">
        <f>IF(Table1[[#This Row],[rating_count]]&lt;1000,"yes","no")</f>
        <v>no</v>
      </c>
      <c r="Y934" s="7">
        <f>K935*Table1[[#This Row],[rating_count]]</f>
        <v>8476407</v>
      </c>
    </row>
    <row r="935" spans="3:25" x14ac:dyDescent="0.25">
      <c r="C935" t="s">
        <v>6553</v>
      </c>
      <c r="D935" t="s">
        <v>6554</v>
      </c>
      <c r="E935" t="s">
        <v>17</v>
      </c>
      <c r="F935" s="8">
        <v>379</v>
      </c>
      <c r="G935" s="8" t="str">
        <f>IF(Table1[[#This Row],[actual_price]]&lt;200,"#200",IF(H934&lt;=500,"#200-#500","&gt;#500"))</f>
        <v>&gt;#500</v>
      </c>
      <c r="H935" s="8">
        <v>1499</v>
      </c>
      <c r="I935" s="1">
        <v>0.75</v>
      </c>
      <c r="J935">
        <v>4.2</v>
      </c>
      <c r="K935" s="3">
        <v>4149</v>
      </c>
      <c r="L935" t="s">
        <v>6555</v>
      </c>
      <c r="M935" t="s">
        <v>6556</v>
      </c>
      <c r="N935" t="s">
        <v>6557</v>
      </c>
      <c r="O935" t="s">
        <v>6558</v>
      </c>
      <c r="P935" t="s">
        <v>6559</v>
      </c>
      <c r="Q935" t="s">
        <v>6560</v>
      </c>
      <c r="R935" t="s">
        <v>6561</v>
      </c>
      <c r="S935" t="s">
        <v>6562</v>
      </c>
      <c r="T935" t="str">
        <f>IF(Table1[[#This Row],[discount_percentage]]&gt;=0.5,"yes","no")</f>
        <v>yes</v>
      </c>
      <c r="U935">
        <f>MROUND(Table1[[#This Row],[rating]],0.5)</f>
        <v>4</v>
      </c>
      <c r="V935" s="7">
        <f>Table1[[#This Row],[actual_price]]*Table1[[#This Row],[rating_count]]</f>
        <v>6219351</v>
      </c>
      <c r="W935" t="e" cm="1">
        <f t="array" ref="W935">IF(Table1[[#This Row],[actual_price]]&lt;200,"#200",if)</f>
        <v>#NAME?</v>
      </c>
      <c r="X935" t="str">
        <f>IF(Table1[[#This Row],[rating_count]]&lt;1000,"yes","no")</f>
        <v>no</v>
      </c>
      <c r="Y935" s="7">
        <f>K936*Table1[[#This Row],[rating_count]]</f>
        <v>307026</v>
      </c>
    </row>
    <row r="936" spans="3:25" x14ac:dyDescent="0.25">
      <c r="C936" t="s">
        <v>6563</v>
      </c>
      <c r="D936" t="s">
        <v>6564</v>
      </c>
      <c r="E936" t="s">
        <v>17</v>
      </c>
      <c r="F936" s="8">
        <v>499</v>
      </c>
      <c r="G936" s="8" t="str">
        <f>IF(Table1[[#This Row],[actual_price]]&lt;200,"#200",IF(H935&lt;=500,"#200-#500","&gt;#500"))</f>
        <v>&gt;#500</v>
      </c>
      <c r="H936" s="8">
        <v>775</v>
      </c>
      <c r="I936" s="1">
        <v>0.36</v>
      </c>
      <c r="J936">
        <v>4.3</v>
      </c>
      <c r="K936" s="3">
        <v>74</v>
      </c>
      <c r="L936" t="s">
        <v>6565</v>
      </c>
      <c r="M936" t="s">
        <v>6566</v>
      </c>
      <c r="N936" t="s">
        <v>6567</v>
      </c>
      <c r="O936" t="s">
        <v>6568</v>
      </c>
      <c r="P936" t="s">
        <v>6569</v>
      </c>
      <c r="Q936" t="s">
        <v>6570</v>
      </c>
      <c r="R936" t="s">
        <v>6571</v>
      </c>
      <c r="S936" t="s">
        <v>6572</v>
      </c>
      <c r="T936" t="str">
        <f>IF(Table1[[#This Row],[discount_percentage]]&gt;=0.5,"yes","no")</f>
        <v>no</v>
      </c>
      <c r="U936">
        <f>MROUND(Table1[[#This Row],[rating]],0.5)</f>
        <v>4.5</v>
      </c>
      <c r="V936" s="7">
        <f>Table1[[#This Row],[actual_price]]*Table1[[#This Row],[rating_count]]</f>
        <v>57350</v>
      </c>
      <c r="W936" t="e" cm="1">
        <f t="array" ref="W936">IF(Table1[[#This Row],[actual_price]]&lt;200,"#200",if)</f>
        <v>#NAME?</v>
      </c>
      <c r="X936" t="str">
        <f>IF(Table1[[#This Row],[rating_count]]&lt;1000,"yes","no")</f>
        <v>yes</v>
      </c>
      <c r="Y936" s="7">
        <f>K937*Table1[[#This Row],[rating_count]]</f>
        <v>3063452</v>
      </c>
    </row>
    <row r="937" spans="3:25" x14ac:dyDescent="0.25">
      <c r="C937" t="s">
        <v>6573</v>
      </c>
      <c r="D937" t="s">
        <v>6574</v>
      </c>
      <c r="E937" t="s">
        <v>17</v>
      </c>
      <c r="F937" s="8">
        <v>10389</v>
      </c>
      <c r="G937" s="8" t="str">
        <f>IF(Table1[[#This Row],[actual_price]]&lt;200,"#200",IF(H936&lt;=500,"#200-#500","&gt;#500"))</f>
        <v>&gt;#500</v>
      </c>
      <c r="H937" s="8">
        <v>32000</v>
      </c>
      <c r="I937" s="1">
        <v>0.68</v>
      </c>
      <c r="J937">
        <v>4.4000000000000004</v>
      </c>
      <c r="K937" s="3">
        <v>41398</v>
      </c>
      <c r="L937" t="s">
        <v>12549</v>
      </c>
      <c r="M937" t="s">
        <v>6576</v>
      </c>
      <c r="N937" t="s">
        <v>6577</v>
      </c>
      <c r="O937" t="s">
        <v>6578</v>
      </c>
      <c r="P937" t="s">
        <v>6579</v>
      </c>
      <c r="Q937" t="s">
        <v>6580</v>
      </c>
      <c r="R937" t="s">
        <v>6581</v>
      </c>
      <c r="S937" t="s">
        <v>6582</v>
      </c>
      <c r="T937" t="str">
        <f>IF(Table1[[#This Row],[discount_percentage]]&gt;=0.5,"yes","no")</f>
        <v>yes</v>
      </c>
      <c r="U937">
        <f>MROUND(Table1[[#This Row],[rating]],0.5)</f>
        <v>4.5</v>
      </c>
      <c r="V937" s="7">
        <f>Table1[[#This Row],[actual_price]]*Table1[[#This Row],[rating_count]]</f>
        <v>1324736000</v>
      </c>
      <c r="W937" t="e" cm="1">
        <f t="array" ref="W937">IF(Table1[[#This Row],[actual_price]]&lt;200,"#200",if)</f>
        <v>#NAME?</v>
      </c>
      <c r="X937" t="str">
        <f>IF(Table1[[#This Row],[rating_count]]&lt;1000,"yes","no")</f>
        <v>no</v>
      </c>
      <c r="Y937" s="7">
        <f>K938*Table1[[#This Row],[rating_count]]</f>
        <v>215062610</v>
      </c>
    </row>
    <row r="938" spans="3:25" x14ac:dyDescent="0.25">
      <c r="C938" t="s">
        <v>6583</v>
      </c>
      <c r="D938" t="s">
        <v>6584</v>
      </c>
      <c r="E938" t="s">
        <v>17</v>
      </c>
      <c r="F938" s="8">
        <v>649</v>
      </c>
      <c r="G938" s="8" t="str">
        <f>IF(Table1[[#This Row],[actual_price]]&lt;200,"#200",IF(H937&lt;=500,"#200-#500","&gt;#500"))</f>
        <v>&gt;#500</v>
      </c>
      <c r="H938" s="8">
        <v>1300</v>
      </c>
      <c r="I938" s="1">
        <v>0.5</v>
      </c>
      <c r="J938">
        <v>4.0999999999999996</v>
      </c>
      <c r="K938" s="3">
        <v>5195</v>
      </c>
      <c r="L938" t="s">
        <v>12550</v>
      </c>
      <c r="M938" t="s">
        <v>6585</v>
      </c>
      <c r="N938" t="s">
        <v>6586</v>
      </c>
      <c r="O938" t="s">
        <v>6587</v>
      </c>
      <c r="P938" t="s">
        <v>6588</v>
      </c>
      <c r="Q938" t="s">
        <v>6589</v>
      </c>
      <c r="R938" t="s">
        <v>6590</v>
      </c>
      <c r="S938" t="s">
        <v>6591</v>
      </c>
      <c r="T938" t="str">
        <f>IF(Table1[[#This Row],[discount_percentage]]&gt;=0.5,"yes","no")</f>
        <v>yes</v>
      </c>
      <c r="U938">
        <f>MROUND(Table1[[#This Row],[rating]],0.5)</f>
        <v>4</v>
      </c>
      <c r="V938" s="7">
        <f>Table1[[#This Row],[actual_price]]*Table1[[#This Row],[rating_count]]</f>
        <v>6753500</v>
      </c>
      <c r="W938" t="e" cm="1">
        <f t="array" ref="W938">IF(Table1[[#This Row],[actual_price]]&lt;200,"#200",if)</f>
        <v>#NAME?</v>
      </c>
      <c r="X938" t="str">
        <f>IF(Table1[[#This Row],[rating_count]]&lt;1000,"yes","no")</f>
        <v>no</v>
      </c>
      <c r="Y938" s="7">
        <f>K939*Table1[[#This Row],[rating_count]]</f>
        <v>116471900</v>
      </c>
    </row>
    <row r="939" spans="3:25" x14ac:dyDescent="0.25">
      <c r="C939" t="s">
        <v>6592</v>
      </c>
      <c r="D939" t="s">
        <v>6593</v>
      </c>
      <c r="E939" t="s">
        <v>17</v>
      </c>
      <c r="F939" s="8">
        <v>1199</v>
      </c>
      <c r="G939" s="8" t="str">
        <f>IF(Table1[[#This Row],[actual_price]]&lt;200,"#200",IF(H938&lt;=500,"#200-#500","&gt;#500"))</f>
        <v>&gt;#500</v>
      </c>
      <c r="H939" s="8">
        <v>1999</v>
      </c>
      <c r="I939" s="1">
        <v>0.4</v>
      </c>
      <c r="J939">
        <v>4.5</v>
      </c>
      <c r="K939" s="3">
        <v>22420</v>
      </c>
      <c r="L939" t="s">
        <v>6595</v>
      </c>
      <c r="M939" t="s">
        <v>706</v>
      </c>
      <c r="N939" t="s">
        <v>707</v>
      </c>
      <c r="O939" t="s">
        <v>708</v>
      </c>
      <c r="P939" t="s">
        <v>709</v>
      </c>
      <c r="Q939" t="s">
        <v>710</v>
      </c>
      <c r="R939" t="s">
        <v>6596</v>
      </c>
      <c r="S939" t="s">
        <v>6597</v>
      </c>
      <c r="T939" t="str">
        <f>IF(Table1[[#This Row],[discount_percentage]]&gt;=0.5,"yes","no")</f>
        <v>no</v>
      </c>
      <c r="U939">
        <f>MROUND(Table1[[#This Row],[rating]],0.5)</f>
        <v>4.5</v>
      </c>
      <c r="V939" s="7">
        <f>Table1[[#This Row],[actual_price]]*Table1[[#This Row],[rating_count]]</f>
        <v>44817580</v>
      </c>
      <c r="W939" t="e" cm="1">
        <f t="array" ref="W939">IF(Table1[[#This Row],[actual_price]]&lt;200,"#200",if)</f>
        <v>#NAME?</v>
      </c>
      <c r="X939" t="str">
        <f>IF(Table1[[#This Row],[rating_count]]&lt;1000,"yes","no")</f>
        <v>no</v>
      </c>
      <c r="Y939" s="7">
        <f>K940*Table1[[#This Row],[rating_count]]</f>
        <v>29437460</v>
      </c>
    </row>
    <row r="940" spans="3:25" x14ac:dyDescent="0.25">
      <c r="C940" t="s">
        <v>467</v>
      </c>
      <c r="D940" t="s">
        <v>468</v>
      </c>
      <c r="E940" t="s">
        <v>17</v>
      </c>
      <c r="F940" s="8">
        <v>139</v>
      </c>
      <c r="G940" s="8" t="str">
        <f>IF(Table1[[#This Row],[actual_price]]&lt;200,"#200",IF(H939&lt;=500,"#200-#500","&gt;#500"))</f>
        <v>&gt;#500</v>
      </c>
      <c r="H940" s="8">
        <v>999</v>
      </c>
      <c r="I940" s="1">
        <v>0.86</v>
      </c>
      <c r="J940">
        <v>4</v>
      </c>
      <c r="K940" s="3">
        <v>1313</v>
      </c>
      <c r="L940" t="s">
        <v>469</v>
      </c>
      <c r="M940" t="s">
        <v>470</v>
      </c>
      <c r="N940" t="s">
        <v>471</v>
      </c>
      <c r="O940" t="s">
        <v>472</v>
      </c>
      <c r="P940" t="s">
        <v>473</v>
      </c>
      <c r="Q940" t="s">
        <v>474</v>
      </c>
      <c r="R940" t="s">
        <v>475</v>
      </c>
      <c r="S940" t="s">
        <v>6598</v>
      </c>
      <c r="T940" t="str">
        <f>IF(Table1[[#This Row],[discount_percentage]]&gt;=0.5,"yes","no")</f>
        <v>yes</v>
      </c>
      <c r="U940">
        <f>MROUND(Table1[[#This Row],[rating]],0.5)</f>
        <v>4</v>
      </c>
      <c r="V940" s="7">
        <f>Table1[[#This Row],[actual_price]]*Table1[[#This Row],[rating_count]]</f>
        <v>1311687</v>
      </c>
      <c r="W940" t="e" cm="1">
        <f t="array" ref="W940">IF(Table1[[#This Row],[actual_price]]&lt;200,"#200",if)</f>
        <v>#NAME?</v>
      </c>
      <c r="X940" t="str">
        <f>IF(Table1[[#This Row],[rating_count]]&lt;1000,"yes","no")</f>
        <v>no</v>
      </c>
      <c r="Y940" s="7">
        <f>K941*Table1[[#This Row],[rating_count]]</f>
        <v>2998892</v>
      </c>
    </row>
    <row r="941" spans="3:25" x14ac:dyDescent="0.25">
      <c r="C941" t="s">
        <v>6599</v>
      </c>
      <c r="D941" t="s">
        <v>11889</v>
      </c>
      <c r="E941" t="s">
        <v>17</v>
      </c>
      <c r="F941" s="8">
        <v>889</v>
      </c>
      <c r="G941" s="8" t="str">
        <f>IF(Table1[[#This Row],[actual_price]]&lt;200,"#200",IF(H940&lt;=500,"#200-#500","&gt;#500"))</f>
        <v>&gt;#500</v>
      </c>
      <c r="H941" s="8">
        <v>1999</v>
      </c>
      <c r="I941" s="1">
        <v>0.56000000000000005</v>
      </c>
      <c r="J941">
        <v>4.2</v>
      </c>
      <c r="K941" s="3">
        <v>2284</v>
      </c>
      <c r="L941" t="s">
        <v>12551</v>
      </c>
      <c r="M941" t="s">
        <v>6600</v>
      </c>
      <c r="N941" t="s">
        <v>6601</v>
      </c>
      <c r="O941" t="s">
        <v>6602</v>
      </c>
      <c r="P941" t="s">
        <v>6603</v>
      </c>
      <c r="Q941" t="s">
        <v>6604</v>
      </c>
      <c r="R941" t="s">
        <v>6605</v>
      </c>
      <c r="S941" t="s">
        <v>6606</v>
      </c>
      <c r="T941" t="str">
        <f>IF(Table1[[#This Row],[discount_percentage]]&gt;=0.5,"yes","no")</f>
        <v>yes</v>
      </c>
      <c r="U941">
        <f>MROUND(Table1[[#This Row],[rating]],0.5)</f>
        <v>4</v>
      </c>
      <c r="V941" s="7">
        <f>Table1[[#This Row],[actual_price]]*Table1[[#This Row],[rating_count]]</f>
        <v>4565716</v>
      </c>
      <c r="W941" t="e" cm="1">
        <f t="array" ref="W941">IF(Table1[[#This Row],[actual_price]]&lt;200,"#200",if)</f>
        <v>#NAME?</v>
      </c>
      <c r="X941" t="str">
        <f>IF(Table1[[#This Row],[rating_count]]&lt;1000,"yes","no")</f>
        <v>no</v>
      </c>
      <c r="Y941" s="7">
        <f>K942*Table1[[#This Row],[rating_count]]</f>
        <v>975268</v>
      </c>
    </row>
    <row r="942" spans="3:25" x14ac:dyDescent="0.25">
      <c r="C942" t="s">
        <v>6607</v>
      </c>
      <c r="D942" t="s">
        <v>11890</v>
      </c>
      <c r="E942" t="s">
        <v>17</v>
      </c>
      <c r="F942" s="8">
        <v>1409</v>
      </c>
      <c r="G942" s="8" t="str">
        <f>IF(Table1[[#This Row],[actual_price]]&lt;200,"#200",IF(H941&lt;=500,"#200-#500","&gt;#500"))</f>
        <v>&gt;#500</v>
      </c>
      <c r="H942" s="8">
        <v>2199</v>
      </c>
      <c r="I942" s="1">
        <v>0.36</v>
      </c>
      <c r="J942">
        <v>3.9</v>
      </c>
      <c r="K942" s="3">
        <v>427</v>
      </c>
      <c r="L942" t="s">
        <v>6608</v>
      </c>
      <c r="M942" t="s">
        <v>6609</v>
      </c>
      <c r="N942" t="s">
        <v>6610</v>
      </c>
      <c r="O942" t="s">
        <v>6611</v>
      </c>
      <c r="P942" t="s">
        <v>6612</v>
      </c>
      <c r="Q942" t="s">
        <v>6613</v>
      </c>
      <c r="R942" t="s">
        <v>6614</v>
      </c>
      <c r="S942" t="s">
        <v>6615</v>
      </c>
      <c r="T942" t="str">
        <f>IF(Table1[[#This Row],[discount_percentage]]&gt;=0.5,"yes","no")</f>
        <v>no</v>
      </c>
      <c r="U942">
        <f>MROUND(Table1[[#This Row],[rating]],0.5)</f>
        <v>4</v>
      </c>
      <c r="V942" s="7">
        <f>Table1[[#This Row],[actual_price]]*Table1[[#This Row],[rating_count]]</f>
        <v>938973</v>
      </c>
      <c r="W942" t="e" cm="1">
        <f t="array" ref="W942">IF(Table1[[#This Row],[actual_price]]&lt;200,"#200",if)</f>
        <v>#NAME?</v>
      </c>
      <c r="X942" t="str">
        <f>IF(Table1[[#This Row],[rating_count]]&lt;1000,"yes","no")</f>
        <v>yes</v>
      </c>
      <c r="Y942" s="7">
        <f>K943*Table1[[#This Row],[rating_count]]</f>
        <v>583709</v>
      </c>
    </row>
    <row r="943" spans="3:25" x14ac:dyDescent="0.25">
      <c r="C943" t="s">
        <v>6616</v>
      </c>
      <c r="D943" t="s">
        <v>6617</v>
      </c>
      <c r="E943" t="s">
        <v>17</v>
      </c>
      <c r="F943" s="8">
        <v>549</v>
      </c>
      <c r="G943" s="8" t="str">
        <f>IF(Table1[[#This Row],[actual_price]]&lt;200,"#200",IF(H942&lt;=500,"#200-#500","&gt;#500"))</f>
        <v>&gt;#500</v>
      </c>
      <c r="H943" s="8">
        <v>1999</v>
      </c>
      <c r="I943" s="1">
        <v>0.73</v>
      </c>
      <c r="J943">
        <v>4.3</v>
      </c>
      <c r="K943" s="3">
        <v>1367</v>
      </c>
      <c r="L943" t="s">
        <v>12552</v>
      </c>
      <c r="M943" t="s">
        <v>6619</v>
      </c>
      <c r="N943" t="s">
        <v>6620</v>
      </c>
      <c r="O943" t="s">
        <v>6621</v>
      </c>
      <c r="P943" t="s">
        <v>6622</v>
      </c>
      <c r="Q943" t="s">
        <v>6623</v>
      </c>
      <c r="R943" t="s">
        <v>6624</v>
      </c>
      <c r="S943" t="s">
        <v>6625</v>
      </c>
      <c r="T943" t="str">
        <f>IF(Table1[[#This Row],[discount_percentage]]&gt;=0.5,"yes","no")</f>
        <v>yes</v>
      </c>
      <c r="U943">
        <f>MROUND(Table1[[#This Row],[rating]],0.5)</f>
        <v>4.5</v>
      </c>
      <c r="V943" s="7">
        <f>Table1[[#This Row],[actual_price]]*Table1[[#This Row],[rating_count]]</f>
        <v>2732633</v>
      </c>
      <c r="W943" t="e" cm="1">
        <f t="array" ref="W943">IF(Table1[[#This Row],[actual_price]]&lt;200,"#200",if)</f>
        <v>#NAME?</v>
      </c>
      <c r="X943" t="str">
        <f>IF(Table1[[#This Row],[rating_count]]&lt;1000,"yes","no")</f>
        <v>no</v>
      </c>
      <c r="Y943" s="7">
        <f>K944*Table1[[#This Row],[rating_count]]</f>
        <v>18043033</v>
      </c>
    </row>
    <row r="944" spans="3:25" x14ac:dyDescent="0.25">
      <c r="C944" t="s">
        <v>6626</v>
      </c>
      <c r="D944" t="s">
        <v>6627</v>
      </c>
      <c r="E944" t="s">
        <v>17</v>
      </c>
      <c r="F944" s="8">
        <v>749</v>
      </c>
      <c r="G944" s="8" t="str">
        <f>IF(Table1[[#This Row],[actual_price]]&lt;200,"#200",IF(H943&lt;=500,"#200-#500","&gt;#500"))</f>
        <v>&gt;#500</v>
      </c>
      <c r="H944" s="8">
        <v>1799</v>
      </c>
      <c r="I944" s="1">
        <v>0.57999999999999996</v>
      </c>
      <c r="J944">
        <v>4</v>
      </c>
      <c r="K944" s="3">
        <v>13199</v>
      </c>
      <c r="L944" t="s">
        <v>6628</v>
      </c>
      <c r="M944" t="s">
        <v>6629</v>
      </c>
      <c r="N944" t="s">
        <v>6630</v>
      </c>
      <c r="O944" t="s">
        <v>6631</v>
      </c>
      <c r="P944" t="s">
        <v>6632</v>
      </c>
      <c r="Q944" t="s">
        <v>11337</v>
      </c>
      <c r="R944" t="s">
        <v>6633</v>
      </c>
      <c r="S944" t="s">
        <v>6634</v>
      </c>
      <c r="T944" t="str">
        <f>IF(Table1[[#This Row],[discount_percentage]]&gt;=0.5,"yes","no")</f>
        <v>yes</v>
      </c>
      <c r="U944">
        <f>MROUND(Table1[[#This Row],[rating]],0.5)</f>
        <v>4</v>
      </c>
      <c r="V944" s="7">
        <f>Table1[[#This Row],[actual_price]]*Table1[[#This Row],[rating_count]]</f>
        <v>23745001</v>
      </c>
      <c r="W944" t="e" cm="1">
        <f t="array" ref="W944">IF(Table1[[#This Row],[actual_price]]&lt;200,"#200",if)</f>
        <v>#NAME?</v>
      </c>
      <c r="X944" t="str">
        <f>IF(Table1[[#This Row],[rating_count]]&lt;1000,"yes","no")</f>
        <v>no</v>
      </c>
      <c r="Y944" s="7">
        <f>K945*Table1[[#This Row],[rating_count]]</f>
        <v>392617454</v>
      </c>
    </row>
    <row r="945" spans="3:25" x14ac:dyDescent="0.25">
      <c r="C945" t="s">
        <v>477</v>
      </c>
      <c r="D945" t="s">
        <v>11402</v>
      </c>
      <c r="E945" t="s">
        <v>17</v>
      </c>
      <c r="F945" s="8">
        <v>329</v>
      </c>
      <c r="G945" s="8" t="str">
        <f>IF(Table1[[#This Row],[actual_price]]&lt;200,"#200",IF(H944&lt;=500,"#200-#500","&gt;#500"))</f>
        <v>&gt;#500</v>
      </c>
      <c r="H945" s="8">
        <v>845</v>
      </c>
      <c r="I945" s="1">
        <v>0.61</v>
      </c>
      <c r="J945">
        <v>4.2</v>
      </c>
      <c r="K945" s="3">
        <v>29746</v>
      </c>
      <c r="L945" t="s">
        <v>12233</v>
      </c>
      <c r="M945" t="s">
        <v>478</v>
      </c>
      <c r="N945" t="s">
        <v>479</v>
      </c>
      <c r="O945" t="s">
        <v>480</v>
      </c>
      <c r="P945" t="s">
        <v>481</v>
      </c>
      <c r="Q945" t="s">
        <v>482</v>
      </c>
      <c r="R945" t="s">
        <v>6635</v>
      </c>
      <c r="S945" t="s">
        <v>6636</v>
      </c>
      <c r="T945" t="str">
        <f>IF(Table1[[#This Row],[discount_percentage]]&gt;=0.5,"yes","no")</f>
        <v>yes</v>
      </c>
      <c r="U945">
        <f>MROUND(Table1[[#This Row],[rating]],0.5)</f>
        <v>4</v>
      </c>
      <c r="V945" s="7">
        <f>Table1[[#This Row],[actual_price]]*Table1[[#This Row],[rating_count]]</f>
        <v>25135370</v>
      </c>
      <c r="W945" t="e" cm="1">
        <f t="array" ref="W945">IF(Table1[[#This Row],[actual_price]]&lt;200,"#200",if)</f>
        <v>#NAME?</v>
      </c>
      <c r="X945" t="str">
        <f>IF(Table1[[#This Row],[rating_count]]&lt;1000,"yes","no")</f>
        <v>no</v>
      </c>
      <c r="Y945" s="7">
        <f>K946*Table1[[#This Row],[rating_count]]</f>
        <v>83467276</v>
      </c>
    </row>
    <row r="946" spans="3:25" x14ac:dyDescent="0.25">
      <c r="C946" t="s">
        <v>6637</v>
      </c>
      <c r="D946" t="s">
        <v>11891</v>
      </c>
      <c r="E946" t="s">
        <v>17</v>
      </c>
      <c r="F946" s="8">
        <v>379</v>
      </c>
      <c r="G946" s="8" t="str">
        <f>IF(Table1[[#This Row],[actual_price]]&lt;200,"#200",IF(H945&lt;=500,"#200-#500","&gt;#500"))</f>
        <v>&gt;#500</v>
      </c>
      <c r="H946" s="8">
        <v>1099</v>
      </c>
      <c r="I946" s="1">
        <v>0.66</v>
      </c>
      <c r="J946">
        <v>4.3</v>
      </c>
      <c r="K946" s="3">
        <v>2806</v>
      </c>
      <c r="L946" t="s">
        <v>12553</v>
      </c>
      <c r="M946" t="s">
        <v>753</v>
      </c>
      <c r="N946" t="s">
        <v>754</v>
      </c>
      <c r="O946" t="s">
        <v>755</v>
      </c>
      <c r="P946" t="s">
        <v>756</v>
      </c>
      <c r="Q946" t="s">
        <v>757</v>
      </c>
      <c r="R946" t="s">
        <v>6638</v>
      </c>
      <c r="S946" t="s">
        <v>6639</v>
      </c>
      <c r="T946" t="str">
        <f>IF(Table1[[#This Row],[discount_percentage]]&gt;=0.5,"yes","no")</f>
        <v>yes</v>
      </c>
      <c r="U946">
        <f>MROUND(Table1[[#This Row],[rating]],0.5)</f>
        <v>4.5</v>
      </c>
      <c r="V946" s="7">
        <f>Table1[[#This Row],[actual_price]]*Table1[[#This Row],[rating_count]]</f>
        <v>3083794</v>
      </c>
      <c r="W946" t="e" cm="1">
        <f t="array" ref="W946">IF(Table1[[#This Row],[actual_price]]&lt;200,"#200",if)</f>
        <v>#NAME?</v>
      </c>
      <c r="X946" t="str">
        <f>IF(Table1[[#This Row],[rating_count]]&lt;1000,"yes","no")</f>
        <v>no</v>
      </c>
      <c r="Y946" s="7">
        <f>K947*Table1[[#This Row],[rating_count]]</f>
        <v>85176130</v>
      </c>
    </row>
    <row r="947" spans="3:25" x14ac:dyDescent="0.25">
      <c r="C947" t="s">
        <v>6640</v>
      </c>
      <c r="D947" t="s">
        <v>11892</v>
      </c>
      <c r="E947" t="s">
        <v>17</v>
      </c>
      <c r="F947" s="8">
        <v>5998</v>
      </c>
      <c r="G947" s="8" t="str">
        <f>IF(Table1[[#This Row],[actual_price]]&lt;200,"#200",IF(H946&lt;=500,"#200-#500","&gt;#500"))</f>
        <v>&gt;#500</v>
      </c>
      <c r="H947" s="8">
        <v>7999</v>
      </c>
      <c r="I947" s="1">
        <v>0.25</v>
      </c>
      <c r="J947">
        <v>4.2</v>
      </c>
      <c r="K947" s="3">
        <v>30355</v>
      </c>
      <c r="L947" t="s">
        <v>12554</v>
      </c>
      <c r="M947" t="s">
        <v>6641</v>
      </c>
      <c r="N947" t="s">
        <v>6642</v>
      </c>
      <c r="O947" t="s">
        <v>6643</v>
      </c>
      <c r="P947" t="s">
        <v>6644</v>
      </c>
      <c r="Q947" t="s">
        <v>6645</v>
      </c>
      <c r="R947" t="s">
        <v>6646</v>
      </c>
      <c r="S947" t="s">
        <v>6647</v>
      </c>
      <c r="T947" t="str">
        <f>IF(Table1[[#This Row],[discount_percentage]]&gt;=0.5,"yes","no")</f>
        <v>no</v>
      </c>
      <c r="U947">
        <f>MROUND(Table1[[#This Row],[rating]],0.5)</f>
        <v>4</v>
      </c>
      <c r="V947" s="7">
        <f>Table1[[#This Row],[actual_price]]*Table1[[#This Row],[rating_count]]</f>
        <v>242809645</v>
      </c>
      <c r="W947" t="e" cm="1">
        <f t="array" ref="W947">IF(Table1[[#This Row],[actual_price]]&lt;200,"#200",if)</f>
        <v>#NAME?</v>
      </c>
      <c r="X947" t="str">
        <f>IF(Table1[[#This Row],[rating_count]]&lt;1000,"yes","no")</f>
        <v>no</v>
      </c>
      <c r="Y947" s="7">
        <f>K948*Table1[[#This Row],[rating_count]]</f>
        <v>87058140</v>
      </c>
    </row>
    <row r="948" spans="3:25" x14ac:dyDescent="0.25">
      <c r="C948" t="s">
        <v>6648</v>
      </c>
      <c r="D948" t="s">
        <v>11893</v>
      </c>
      <c r="E948" t="s">
        <v>17</v>
      </c>
      <c r="F948" s="8">
        <v>299</v>
      </c>
      <c r="G948" s="8" t="str">
        <f>IF(Table1[[#This Row],[actual_price]]&lt;200,"#200",IF(H947&lt;=500,"#200-#500","&gt;#500"))</f>
        <v>&gt;#500</v>
      </c>
      <c r="H948" s="8">
        <v>1499</v>
      </c>
      <c r="I948" s="1">
        <v>0.8</v>
      </c>
      <c r="J948">
        <v>4.2</v>
      </c>
      <c r="K948" s="3">
        <v>2868</v>
      </c>
      <c r="L948" t="s">
        <v>6649</v>
      </c>
      <c r="M948" t="s">
        <v>6650</v>
      </c>
      <c r="N948" t="s">
        <v>6651</v>
      </c>
      <c r="O948" t="s">
        <v>6652</v>
      </c>
      <c r="P948" t="s">
        <v>6653</v>
      </c>
      <c r="Q948" t="s">
        <v>6654</v>
      </c>
      <c r="R948" t="s">
        <v>6655</v>
      </c>
      <c r="S948" t="s">
        <v>6656</v>
      </c>
      <c r="T948" t="str">
        <f>IF(Table1[[#This Row],[discount_percentage]]&gt;=0.5,"yes","no")</f>
        <v>yes</v>
      </c>
      <c r="U948">
        <f>MROUND(Table1[[#This Row],[rating]],0.5)</f>
        <v>4</v>
      </c>
      <c r="V948" s="7">
        <f>Table1[[#This Row],[actual_price]]*Table1[[#This Row],[rating_count]]</f>
        <v>4299132</v>
      </c>
      <c r="W948" t="e" cm="1">
        <f t="array" ref="W948">IF(Table1[[#This Row],[actual_price]]&lt;200,"#200",if)</f>
        <v>#NAME?</v>
      </c>
      <c r="X948" t="str">
        <f>IF(Table1[[#This Row],[rating_count]]&lt;1000,"yes","no")</f>
        <v>no</v>
      </c>
      <c r="Y948" s="7">
        <f>K949*Table1[[#This Row],[rating_count]]</f>
        <v>1921560</v>
      </c>
    </row>
    <row r="949" spans="3:25" x14ac:dyDescent="0.25">
      <c r="C949" t="s">
        <v>6657</v>
      </c>
      <c r="D949" t="s">
        <v>6658</v>
      </c>
      <c r="E949" t="s">
        <v>17</v>
      </c>
      <c r="F949" s="8">
        <v>379</v>
      </c>
      <c r="G949" s="8" t="str">
        <f>IF(Table1[[#This Row],[actual_price]]&lt;200,"#200",IF(H948&lt;=500,"#200-#500","&gt;#500"))</f>
        <v>&gt;#500</v>
      </c>
      <c r="H949" s="8">
        <v>1499</v>
      </c>
      <c r="I949" s="1">
        <v>0.75</v>
      </c>
      <c r="J949">
        <v>4.0999999999999996</v>
      </c>
      <c r="K949" s="3">
        <v>670</v>
      </c>
      <c r="L949" t="s">
        <v>6659</v>
      </c>
      <c r="M949" t="s">
        <v>6660</v>
      </c>
      <c r="N949" t="s">
        <v>6661</v>
      </c>
      <c r="O949" t="s">
        <v>6662</v>
      </c>
      <c r="P949" t="s">
        <v>6663</v>
      </c>
      <c r="Q949" t="s">
        <v>6664</v>
      </c>
      <c r="R949" t="s">
        <v>6665</v>
      </c>
      <c r="S949" t="s">
        <v>6666</v>
      </c>
      <c r="T949" t="str">
        <f>IF(Table1[[#This Row],[discount_percentage]]&gt;=0.5,"yes","no")</f>
        <v>yes</v>
      </c>
      <c r="U949">
        <f>MROUND(Table1[[#This Row],[rating]],0.5)</f>
        <v>4</v>
      </c>
      <c r="V949" s="7">
        <f>Table1[[#This Row],[actual_price]]*Table1[[#This Row],[rating_count]]</f>
        <v>1004330</v>
      </c>
      <c r="W949" t="e" cm="1">
        <f t="array" ref="W949">IF(Table1[[#This Row],[actual_price]]&lt;200,"#200",if)</f>
        <v>#NAME?</v>
      </c>
      <c r="X949" t="str">
        <f>IF(Table1[[#This Row],[rating_count]]&lt;1000,"yes","no")</f>
        <v>yes</v>
      </c>
      <c r="Y949" s="7">
        <f>K950*Table1[[#This Row],[rating_count]]</f>
        <v>2365100</v>
      </c>
    </row>
    <row r="950" spans="3:25" x14ac:dyDescent="0.25">
      <c r="C950" t="s">
        <v>6667</v>
      </c>
      <c r="D950" t="s">
        <v>11894</v>
      </c>
      <c r="E950" t="s">
        <v>17</v>
      </c>
      <c r="F950" s="8">
        <v>1399</v>
      </c>
      <c r="G950" s="8" t="str">
        <f>IF(Table1[[#This Row],[actual_price]]&lt;200,"#200",IF(H949&lt;=500,"#200-#500","&gt;#500"))</f>
        <v>&gt;#500</v>
      </c>
      <c r="H950" s="8">
        <v>2999</v>
      </c>
      <c r="I950" s="1">
        <v>0.53</v>
      </c>
      <c r="J950">
        <v>4.3</v>
      </c>
      <c r="K950" s="3">
        <v>3530</v>
      </c>
      <c r="L950" t="s">
        <v>6669</v>
      </c>
      <c r="M950" t="s">
        <v>6670</v>
      </c>
      <c r="N950" t="s">
        <v>6671</v>
      </c>
      <c r="O950" t="s">
        <v>6672</v>
      </c>
      <c r="P950" t="s">
        <v>6673</v>
      </c>
      <c r="Q950" t="s">
        <v>6674</v>
      </c>
      <c r="R950" t="s">
        <v>6675</v>
      </c>
      <c r="S950" t="s">
        <v>6676</v>
      </c>
      <c r="T950" t="str">
        <f>IF(Table1[[#This Row],[discount_percentage]]&gt;=0.5,"yes","no")</f>
        <v>yes</v>
      </c>
      <c r="U950">
        <f>MROUND(Table1[[#This Row],[rating]],0.5)</f>
        <v>4.5</v>
      </c>
      <c r="V950" s="7">
        <f>Table1[[#This Row],[actual_price]]*Table1[[#This Row],[rating_count]]</f>
        <v>10586470</v>
      </c>
      <c r="W950" t="e" cm="1">
        <f t="array" ref="W950">IF(Table1[[#This Row],[actual_price]]&lt;200,"#200",if)</f>
        <v>#NAME?</v>
      </c>
      <c r="X950" t="str">
        <f>IF(Table1[[#This Row],[rating_count]]&lt;1000,"yes","no")</f>
        <v>no</v>
      </c>
      <c r="Y950" s="7">
        <f>K951*Table1[[#This Row],[rating_count]]</f>
        <v>21825990</v>
      </c>
    </row>
    <row r="951" spans="3:25" x14ac:dyDescent="0.25">
      <c r="C951" t="s">
        <v>6677</v>
      </c>
      <c r="D951" t="s">
        <v>11895</v>
      </c>
      <c r="E951" t="s">
        <v>17</v>
      </c>
      <c r="F951" s="8">
        <v>699</v>
      </c>
      <c r="G951" s="8" t="str">
        <f>IF(Table1[[#This Row],[actual_price]]&lt;200,"#200",IF(H950&lt;=500,"#200-#500","&gt;#500"))</f>
        <v>&gt;#500</v>
      </c>
      <c r="H951" s="8">
        <v>1299</v>
      </c>
      <c r="I951" s="1">
        <v>0.46</v>
      </c>
      <c r="J951">
        <v>4.3</v>
      </c>
      <c r="K951" s="3">
        <v>6183</v>
      </c>
      <c r="L951" t="s">
        <v>6679</v>
      </c>
      <c r="M951" t="s">
        <v>6680</v>
      </c>
      <c r="N951" t="s">
        <v>6681</v>
      </c>
      <c r="O951" t="s">
        <v>6682</v>
      </c>
      <c r="P951" t="s">
        <v>6683</v>
      </c>
      <c r="Q951" t="s">
        <v>6684</v>
      </c>
      <c r="R951" t="s">
        <v>6685</v>
      </c>
      <c r="S951" t="s">
        <v>6686</v>
      </c>
      <c r="T951" t="str">
        <f>IF(Table1[[#This Row],[discount_percentage]]&gt;=0.5,"yes","no")</f>
        <v>no</v>
      </c>
      <c r="U951">
        <f>MROUND(Table1[[#This Row],[rating]],0.5)</f>
        <v>4.5</v>
      </c>
      <c r="V951" s="7">
        <f>Table1[[#This Row],[actual_price]]*Table1[[#This Row],[rating_count]]</f>
        <v>8031717</v>
      </c>
      <c r="W951" t="e" cm="1">
        <f t="array" ref="W951">IF(Table1[[#This Row],[actual_price]]&lt;200,"#200",if)</f>
        <v>#NAME?</v>
      </c>
      <c r="X951" t="str">
        <f>IF(Table1[[#This Row],[rating_count]]&lt;1000,"yes","no")</f>
        <v>no</v>
      </c>
      <c r="Y951" s="7">
        <f>K952*Table1[[#This Row],[rating_count]]</f>
        <v>2590677</v>
      </c>
    </row>
    <row r="952" spans="3:25" x14ac:dyDescent="0.25">
      <c r="C952" t="s">
        <v>6687</v>
      </c>
      <c r="D952" t="s">
        <v>6688</v>
      </c>
      <c r="E952" t="s">
        <v>17</v>
      </c>
      <c r="F952" s="8">
        <v>300</v>
      </c>
      <c r="G952" s="8" t="str">
        <f>IF(Table1[[#This Row],[actual_price]]&lt;200,"#200",IF(H951&lt;=500,"#200-#500","&gt;#500"))</f>
        <v>&gt;#500</v>
      </c>
      <c r="H952" s="8">
        <v>300</v>
      </c>
      <c r="I952" s="1">
        <v>0</v>
      </c>
      <c r="J952">
        <v>4.2</v>
      </c>
      <c r="K952" s="3">
        <v>419</v>
      </c>
      <c r="L952" t="s">
        <v>6689</v>
      </c>
      <c r="M952" t="s">
        <v>6690</v>
      </c>
      <c r="N952" t="s">
        <v>6691</v>
      </c>
      <c r="O952" t="s">
        <v>6692</v>
      </c>
      <c r="P952" t="s">
        <v>6693</v>
      </c>
      <c r="Q952" t="s">
        <v>6694</v>
      </c>
      <c r="R952" t="s">
        <v>6695</v>
      </c>
      <c r="S952" t="s">
        <v>6696</v>
      </c>
      <c r="T952" t="str">
        <f>IF(Table1[[#This Row],[discount_percentage]]&gt;=0.5,"yes","no")</f>
        <v>no</v>
      </c>
      <c r="U952">
        <f>MROUND(Table1[[#This Row],[rating]],0.5)</f>
        <v>4</v>
      </c>
      <c r="V952" s="7">
        <f>Table1[[#This Row],[actual_price]]*Table1[[#This Row],[rating_count]]</f>
        <v>125700</v>
      </c>
      <c r="W952" t="e" cm="1">
        <f t="array" ref="W952">IF(Table1[[#This Row],[actual_price]]&lt;200,"#200",if)</f>
        <v>#NAME?</v>
      </c>
      <c r="X952" t="str">
        <f>IF(Table1[[#This Row],[rating_count]]&lt;1000,"yes","no")</f>
        <v>yes</v>
      </c>
      <c r="Y952" s="7">
        <f>K953*Table1[[#This Row],[rating_count]]</f>
        <v>3065823</v>
      </c>
    </row>
    <row r="953" spans="3:25" x14ac:dyDescent="0.25">
      <c r="C953" t="s">
        <v>6697</v>
      </c>
      <c r="D953" t="s">
        <v>6698</v>
      </c>
      <c r="E953" t="s">
        <v>17</v>
      </c>
      <c r="F953" s="8">
        <v>999</v>
      </c>
      <c r="G953" s="8" t="str">
        <f>IF(Table1[[#This Row],[actual_price]]&lt;200,"#200",IF(H952&lt;=500,"#200-#500","&gt;#500"))</f>
        <v>#200-#500</v>
      </c>
      <c r="H953" s="8">
        <v>1995</v>
      </c>
      <c r="I953" s="1">
        <v>0.5</v>
      </c>
      <c r="J953">
        <v>4.5</v>
      </c>
      <c r="K953" s="3">
        <v>7317</v>
      </c>
      <c r="L953" t="s">
        <v>6699</v>
      </c>
      <c r="M953" t="s">
        <v>6700</v>
      </c>
      <c r="N953" t="s">
        <v>6701</v>
      </c>
      <c r="O953" t="s">
        <v>6702</v>
      </c>
      <c r="P953" t="s">
        <v>6703</v>
      </c>
      <c r="Q953" t="s">
        <v>6704</v>
      </c>
      <c r="R953" t="s">
        <v>6705</v>
      </c>
      <c r="S953" t="s">
        <v>6706</v>
      </c>
      <c r="T953" t="str">
        <f>IF(Table1[[#This Row],[discount_percentage]]&gt;=0.5,"yes","no")</f>
        <v>yes</v>
      </c>
      <c r="U953">
        <f>MROUND(Table1[[#This Row],[rating]],0.5)</f>
        <v>4.5</v>
      </c>
      <c r="V953" s="7">
        <f>Table1[[#This Row],[actual_price]]*Table1[[#This Row],[rating_count]]</f>
        <v>14597415</v>
      </c>
      <c r="W953" t="e" cm="1">
        <f t="array" ref="W953">IF(Table1[[#This Row],[actual_price]]&lt;200,"#200",if)</f>
        <v>#NAME?</v>
      </c>
      <c r="X953" t="str">
        <f>IF(Table1[[#This Row],[rating_count]]&lt;1000,"yes","no")</f>
        <v>no</v>
      </c>
      <c r="Y953" s="7">
        <f>K954*Table1[[#This Row],[rating_count]]</f>
        <v>32385042</v>
      </c>
    </row>
    <row r="954" spans="3:25" x14ac:dyDescent="0.25">
      <c r="C954" t="s">
        <v>6707</v>
      </c>
      <c r="D954" t="s">
        <v>6708</v>
      </c>
      <c r="E954" t="s">
        <v>17</v>
      </c>
      <c r="F954" s="8">
        <v>535</v>
      </c>
      <c r="G954" s="8" t="str">
        <f>IF(Table1[[#This Row],[actual_price]]&lt;200,"#200",IF(H953&lt;=500,"#200-#500","&gt;#500"))</f>
        <v>&gt;#500</v>
      </c>
      <c r="H954" s="8">
        <v>535</v>
      </c>
      <c r="I954" s="1">
        <v>0</v>
      </c>
      <c r="J954">
        <v>4.4000000000000004</v>
      </c>
      <c r="K954" s="3">
        <v>4426</v>
      </c>
      <c r="L954" t="s">
        <v>12555</v>
      </c>
      <c r="M954" t="s">
        <v>6710</v>
      </c>
      <c r="N954" t="s">
        <v>6711</v>
      </c>
      <c r="O954" t="s">
        <v>6712</v>
      </c>
      <c r="P954" t="s">
        <v>6713</v>
      </c>
      <c r="Q954" t="s">
        <v>6714</v>
      </c>
      <c r="R954" t="s">
        <v>6715</v>
      </c>
      <c r="S954" t="s">
        <v>6716</v>
      </c>
      <c r="T954" t="str">
        <f>IF(Table1[[#This Row],[discount_percentage]]&gt;=0.5,"yes","no")</f>
        <v>no</v>
      </c>
      <c r="U954">
        <f>MROUND(Table1[[#This Row],[rating]],0.5)</f>
        <v>4.5</v>
      </c>
      <c r="V954" s="7">
        <f>Table1[[#This Row],[actual_price]]*Table1[[#This Row],[rating_count]]</f>
        <v>2367910</v>
      </c>
      <c r="W954" t="e" cm="1">
        <f t="array" ref="W954">IF(Table1[[#This Row],[actual_price]]&lt;200,"#200",if)</f>
        <v>#NAME?</v>
      </c>
      <c r="X954" t="str">
        <f>IF(Table1[[#This Row],[rating_count]]&lt;1000,"yes","no")</f>
        <v>no</v>
      </c>
      <c r="Y954" s="7">
        <f>K955*Table1[[#This Row],[rating_count]]</f>
        <v>200218962</v>
      </c>
    </row>
    <row r="955" spans="3:25" x14ac:dyDescent="0.25">
      <c r="C955" t="s">
        <v>484</v>
      </c>
      <c r="D955" t="s">
        <v>11403</v>
      </c>
      <c r="E955" t="s">
        <v>17</v>
      </c>
      <c r="F955" s="8">
        <v>13999</v>
      </c>
      <c r="G955" s="8" t="str">
        <f>IF(Table1[[#This Row],[actual_price]]&lt;200,"#200",IF(H954&lt;=500,"#200-#500","&gt;#500"))</f>
        <v>&gt;#500</v>
      </c>
      <c r="H955" s="8">
        <v>24999</v>
      </c>
      <c r="I955" s="1">
        <v>0.44</v>
      </c>
      <c r="J955">
        <v>4.2</v>
      </c>
      <c r="K955" s="3">
        <v>45237</v>
      </c>
      <c r="L955" t="s">
        <v>12234</v>
      </c>
      <c r="M955" t="s">
        <v>485</v>
      </c>
      <c r="N955" t="s">
        <v>486</v>
      </c>
      <c r="O955" t="s">
        <v>487</v>
      </c>
      <c r="P955" t="s">
        <v>488</v>
      </c>
      <c r="Q955" t="s">
        <v>489</v>
      </c>
      <c r="R955" t="s">
        <v>6717</v>
      </c>
      <c r="S955" t="s">
        <v>6718</v>
      </c>
      <c r="T955" t="str">
        <f>IF(Table1[[#This Row],[discount_percentage]]&gt;=0.5,"yes","no")</f>
        <v>no</v>
      </c>
      <c r="U955">
        <f>MROUND(Table1[[#This Row],[rating]],0.5)</f>
        <v>4</v>
      </c>
      <c r="V955" s="7">
        <f>Table1[[#This Row],[actual_price]]*Table1[[#This Row],[rating_count]]</f>
        <v>1130879763</v>
      </c>
      <c r="W955" t="e" cm="1">
        <f t="array" ref="W955">IF(Table1[[#This Row],[actual_price]]&lt;200,"#200",if)</f>
        <v>#NAME?</v>
      </c>
      <c r="X955" t="str">
        <f>IF(Table1[[#This Row],[rating_count]]&lt;1000,"yes","no")</f>
        <v>no</v>
      </c>
      <c r="Y955" s="7">
        <f>K956*Table1[[#This Row],[rating_count]]</f>
        <v>49398804</v>
      </c>
    </row>
    <row r="956" spans="3:25" x14ac:dyDescent="0.25">
      <c r="C956" t="s">
        <v>6719</v>
      </c>
      <c r="D956" t="s">
        <v>6720</v>
      </c>
      <c r="E956" t="s">
        <v>17</v>
      </c>
      <c r="F956" s="8">
        <v>269</v>
      </c>
      <c r="G956" s="8" t="str">
        <f>IF(Table1[[#This Row],[actual_price]]&lt;200,"#200",IF(H955&lt;=500,"#200-#500","&gt;#500"))</f>
        <v>&gt;#500</v>
      </c>
      <c r="H956" s="8">
        <v>1099</v>
      </c>
      <c r="I956" s="1">
        <v>0.76</v>
      </c>
      <c r="J956">
        <v>4.0999999999999996</v>
      </c>
      <c r="K956" s="3">
        <v>1092</v>
      </c>
      <c r="L956" t="s">
        <v>6721</v>
      </c>
      <c r="M956" t="s">
        <v>6722</v>
      </c>
      <c r="N956" t="s">
        <v>6723</v>
      </c>
      <c r="O956" t="s">
        <v>6724</v>
      </c>
      <c r="P956" t="s">
        <v>6725</v>
      </c>
      <c r="Q956" t="s">
        <v>6726</v>
      </c>
      <c r="R956" t="s">
        <v>6727</v>
      </c>
      <c r="S956" t="s">
        <v>6728</v>
      </c>
      <c r="T956" t="str">
        <f>IF(Table1[[#This Row],[discount_percentage]]&gt;=0.5,"yes","no")</f>
        <v>yes</v>
      </c>
      <c r="U956">
        <f>MROUND(Table1[[#This Row],[rating]],0.5)</f>
        <v>4</v>
      </c>
      <c r="V956" s="7">
        <f>Table1[[#This Row],[actual_price]]*Table1[[#This Row],[rating_count]]</f>
        <v>1200108</v>
      </c>
      <c r="W956" t="e" cm="1">
        <f t="array" ref="W956">IF(Table1[[#This Row],[actual_price]]&lt;200,"#200",if)</f>
        <v>#NAME?</v>
      </c>
      <c r="X956" t="str">
        <f>IF(Table1[[#This Row],[rating_count]]&lt;1000,"yes","no")</f>
        <v>no</v>
      </c>
      <c r="Y956" s="7">
        <f>K957*Table1[[#This Row],[rating_count]]</f>
        <v>2722356</v>
      </c>
    </row>
    <row r="957" spans="3:25" x14ac:dyDescent="0.25">
      <c r="C957" t="s">
        <v>6729</v>
      </c>
      <c r="D957" t="s">
        <v>11896</v>
      </c>
      <c r="E957" t="s">
        <v>17</v>
      </c>
      <c r="F957" s="8">
        <v>341</v>
      </c>
      <c r="G957" s="8" t="str">
        <f>IF(Table1[[#This Row],[actual_price]]&lt;200,"#200",IF(H956&lt;=500,"#200-#500","&gt;#500"))</f>
        <v>&gt;#500</v>
      </c>
      <c r="H957" s="8">
        <v>450</v>
      </c>
      <c r="I957" s="1">
        <v>0.24</v>
      </c>
      <c r="J957">
        <v>4.3</v>
      </c>
      <c r="K957" s="3">
        <v>2493</v>
      </c>
      <c r="L957" t="s">
        <v>6730</v>
      </c>
      <c r="M957" t="s">
        <v>6731</v>
      </c>
      <c r="N957" t="s">
        <v>6732</v>
      </c>
      <c r="O957" t="s">
        <v>6733</v>
      </c>
      <c r="P957" t="s">
        <v>6734</v>
      </c>
      <c r="Q957" t="s">
        <v>6735</v>
      </c>
      <c r="R957" t="s">
        <v>6736</v>
      </c>
      <c r="S957" t="s">
        <v>6737</v>
      </c>
      <c r="T957" t="str">
        <f>IF(Table1[[#This Row],[discount_percentage]]&gt;=0.5,"yes","no")</f>
        <v>no</v>
      </c>
      <c r="U957">
        <f>MROUND(Table1[[#This Row],[rating]],0.5)</f>
        <v>4.5</v>
      </c>
      <c r="V957" s="7">
        <f>Table1[[#This Row],[actual_price]]*Table1[[#This Row],[rating_count]]</f>
        <v>1121850</v>
      </c>
      <c r="W957" t="e" cm="1">
        <f t="array" ref="W957">IF(Table1[[#This Row],[actual_price]]&lt;200,"#200",if)</f>
        <v>#NAME?</v>
      </c>
      <c r="X957" t="str">
        <f>IF(Table1[[#This Row],[rating_count]]&lt;1000,"yes","no")</f>
        <v>no</v>
      </c>
      <c r="Y957" s="7">
        <f>K958*Table1[[#This Row],[rating_count]]</f>
        <v>31608747</v>
      </c>
    </row>
    <row r="958" spans="3:25" x14ac:dyDescent="0.25">
      <c r="C958" t="s">
        <v>6738</v>
      </c>
      <c r="D958" t="s">
        <v>6739</v>
      </c>
      <c r="E958" t="s">
        <v>17</v>
      </c>
      <c r="F958" s="8">
        <v>2499</v>
      </c>
      <c r="G958" s="8" t="str">
        <f>IF(Table1[[#This Row],[actual_price]]&lt;200,"#200",IF(H957&lt;=500,"#200-#500","&gt;#500"))</f>
        <v>#200-#500</v>
      </c>
      <c r="H958" s="8">
        <v>3999</v>
      </c>
      <c r="I958" s="1">
        <v>0.38</v>
      </c>
      <c r="J958">
        <v>4.4000000000000004</v>
      </c>
      <c r="K958" s="3">
        <v>12679</v>
      </c>
      <c r="L958" t="s">
        <v>6740</v>
      </c>
      <c r="M958" t="s">
        <v>6741</v>
      </c>
      <c r="N958" t="s">
        <v>6742</v>
      </c>
      <c r="O958" t="s">
        <v>6743</v>
      </c>
      <c r="P958" t="s">
        <v>6744</v>
      </c>
      <c r="Q958" t="s">
        <v>6745</v>
      </c>
      <c r="R958" t="s">
        <v>4404</v>
      </c>
      <c r="S958" t="s">
        <v>6746</v>
      </c>
      <c r="T958" t="str">
        <f>IF(Table1[[#This Row],[discount_percentage]]&gt;=0.5,"yes","no")</f>
        <v>no</v>
      </c>
      <c r="U958">
        <f>MROUND(Table1[[#This Row],[rating]],0.5)</f>
        <v>4.5</v>
      </c>
      <c r="V958" s="7">
        <f>Table1[[#This Row],[actual_price]]*Table1[[#This Row],[rating_count]]</f>
        <v>50703321</v>
      </c>
      <c r="W958" t="e" cm="1">
        <f t="array" ref="W958">IF(Table1[[#This Row],[actual_price]]&lt;200,"#200",if)</f>
        <v>#NAME?</v>
      </c>
      <c r="X958" t="str">
        <f>IF(Table1[[#This Row],[rating_count]]&lt;1000,"yes","no")</f>
        <v>no</v>
      </c>
      <c r="Y958" s="7">
        <f>K959*Table1[[#This Row],[rating_count]]</f>
        <v>2662590</v>
      </c>
    </row>
    <row r="959" spans="3:25" x14ac:dyDescent="0.25">
      <c r="C959" t="s">
        <v>536</v>
      </c>
      <c r="D959" t="s">
        <v>537</v>
      </c>
      <c r="E959" t="s">
        <v>17</v>
      </c>
      <c r="F959" s="8">
        <v>349</v>
      </c>
      <c r="G959" s="8" t="str">
        <f>IF(Table1[[#This Row],[actual_price]]&lt;200,"#200",IF(H958&lt;=500,"#200-#500","&gt;#500"))</f>
        <v>&gt;#500</v>
      </c>
      <c r="H959" s="8">
        <v>599</v>
      </c>
      <c r="I959" s="1">
        <v>0.42</v>
      </c>
      <c r="J959">
        <v>4.0999999999999996</v>
      </c>
      <c r="K959" s="3">
        <v>210</v>
      </c>
      <c r="L959" t="s">
        <v>538</v>
      </c>
      <c r="M959" t="s">
        <v>539</v>
      </c>
      <c r="N959" t="s">
        <v>540</v>
      </c>
      <c r="O959" t="s">
        <v>541</v>
      </c>
      <c r="P959" t="s">
        <v>542</v>
      </c>
      <c r="Q959" t="s">
        <v>543</v>
      </c>
      <c r="R959" t="s">
        <v>6747</v>
      </c>
      <c r="S959" t="s">
        <v>6748</v>
      </c>
      <c r="T959" t="str">
        <f>IF(Table1[[#This Row],[discount_percentage]]&gt;=0.5,"yes","no")</f>
        <v>no</v>
      </c>
      <c r="U959">
        <f>MROUND(Table1[[#This Row],[rating]],0.5)</f>
        <v>4</v>
      </c>
      <c r="V959" s="7">
        <f>Table1[[#This Row],[actual_price]]*Table1[[#This Row],[rating_count]]</f>
        <v>125790</v>
      </c>
      <c r="W959" t="e" cm="1">
        <f t="array" ref="W959">IF(Table1[[#This Row],[actual_price]]&lt;200,"#200",if)</f>
        <v>#NAME?</v>
      </c>
      <c r="X959" t="str">
        <f>IF(Table1[[#This Row],[rating_count]]&lt;1000,"yes","no")</f>
        <v>yes</v>
      </c>
      <c r="Y959" s="7">
        <f>K960*Table1[[#This Row],[rating_count]]</f>
        <v>881790</v>
      </c>
    </row>
    <row r="960" spans="3:25" x14ac:dyDescent="0.25">
      <c r="C960" t="s">
        <v>6749</v>
      </c>
      <c r="D960" t="s">
        <v>6750</v>
      </c>
      <c r="E960" t="s">
        <v>17</v>
      </c>
      <c r="F960" s="8">
        <v>5899</v>
      </c>
      <c r="G960" s="8" t="str">
        <f>IF(Table1[[#This Row],[actual_price]]&lt;200,"#200",IF(H959&lt;=500,"#200-#500","&gt;#500"))</f>
        <v>&gt;#500</v>
      </c>
      <c r="H960" s="8">
        <v>7005</v>
      </c>
      <c r="I960" s="1">
        <v>0.16</v>
      </c>
      <c r="J960">
        <v>3.6</v>
      </c>
      <c r="K960" s="3">
        <v>4199</v>
      </c>
      <c r="L960" t="s">
        <v>12556</v>
      </c>
      <c r="M960" t="s">
        <v>6751</v>
      </c>
      <c r="N960" t="s">
        <v>6752</v>
      </c>
      <c r="O960" t="s">
        <v>6753</v>
      </c>
      <c r="P960" t="s">
        <v>6754</v>
      </c>
      <c r="Q960" t="s">
        <v>6755</v>
      </c>
      <c r="R960" t="s">
        <v>6756</v>
      </c>
      <c r="S960" t="s">
        <v>6757</v>
      </c>
      <c r="T960" t="str">
        <f>IF(Table1[[#This Row],[discount_percentage]]&gt;=0.5,"yes","no")</f>
        <v>no</v>
      </c>
      <c r="U960">
        <f>MROUND(Table1[[#This Row],[rating]],0.5)</f>
        <v>3.5</v>
      </c>
      <c r="V960" s="7">
        <f>Table1[[#This Row],[actual_price]]*Table1[[#This Row],[rating_count]]</f>
        <v>29413995</v>
      </c>
      <c r="W960" t="e" cm="1">
        <f t="array" ref="W960">IF(Table1[[#This Row],[actual_price]]&lt;200,"#200",if)</f>
        <v>#NAME?</v>
      </c>
      <c r="X960" t="str">
        <f>IF(Table1[[#This Row],[rating_count]]&lt;1000,"yes","no")</f>
        <v>no</v>
      </c>
      <c r="Y960" s="7">
        <f>K961*Table1[[#This Row],[rating_count]]</f>
        <v>60478197</v>
      </c>
    </row>
    <row r="961" spans="3:25" x14ac:dyDescent="0.25">
      <c r="C961" t="s">
        <v>3640</v>
      </c>
      <c r="D961" t="s">
        <v>3641</v>
      </c>
      <c r="E961" t="s">
        <v>17</v>
      </c>
      <c r="F961" s="8">
        <v>699</v>
      </c>
      <c r="G961" s="8" t="str">
        <f>IF(Table1[[#This Row],[actual_price]]&lt;200,"#200",IF(H960&lt;=500,"#200-#500","&gt;#500"))</f>
        <v>&gt;#500</v>
      </c>
      <c r="H961" s="8">
        <v>1199</v>
      </c>
      <c r="I961" s="1">
        <v>0.42</v>
      </c>
      <c r="J961">
        <v>4</v>
      </c>
      <c r="K961" s="3">
        <v>14403</v>
      </c>
      <c r="L961" t="s">
        <v>3642</v>
      </c>
      <c r="M961" t="s">
        <v>2819</v>
      </c>
      <c r="N961" t="s">
        <v>2820</v>
      </c>
      <c r="O961" t="s">
        <v>2821</v>
      </c>
      <c r="P961" t="s">
        <v>2822</v>
      </c>
      <c r="Q961" t="s">
        <v>2823</v>
      </c>
      <c r="R961" t="s">
        <v>6758</v>
      </c>
      <c r="S961" t="s">
        <v>6759</v>
      </c>
      <c r="T961" t="str">
        <f>IF(Table1[[#This Row],[discount_percentage]]&gt;=0.5,"yes","no")</f>
        <v>no</v>
      </c>
      <c r="U961">
        <f>MROUND(Table1[[#This Row],[rating]],0.5)</f>
        <v>4</v>
      </c>
      <c r="V961" s="7">
        <f>Table1[[#This Row],[actual_price]]*Table1[[#This Row],[rating_count]]</f>
        <v>17269197</v>
      </c>
      <c r="W961" t="e" cm="1">
        <f t="array" ref="W961">IF(Table1[[#This Row],[actual_price]]&lt;200,"#200",if)</f>
        <v>#NAME?</v>
      </c>
      <c r="X961" t="str">
        <f>IF(Table1[[#This Row],[rating_count]]&lt;1000,"yes","no")</f>
        <v>no</v>
      </c>
      <c r="Y961" s="7">
        <f>K962*Table1[[#This Row],[rating_count]]</f>
        <v>160060539</v>
      </c>
    </row>
    <row r="962" spans="3:25" x14ac:dyDescent="0.25">
      <c r="C962" t="s">
        <v>6760</v>
      </c>
      <c r="D962" t="s">
        <v>6761</v>
      </c>
      <c r="E962" t="s">
        <v>17</v>
      </c>
      <c r="F962" s="8">
        <v>1565</v>
      </c>
      <c r="G962" s="8" t="str">
        <f>IF(Table1[[#This Row],[actual_price]]&lt;200,"#200",IF(H961&lt;=500,"#200-#500","&gt;#500"))</f>
        <v>&gt;#500</v>
      </c>
      <c r="H962" s="8">
        <v>2999</v>
      </c>
      <c r="I962" s="1">
        <v>0.48</v>
      </c>
      <c r="J962">
        <v>4</v>
      </c>
      <c r="K962" s="3">
        <v>11113</v>
      </c>
      <c r="L962" t="s">
        <v>12557</v>
      </c>
      <c r="M962" t="s">
        <v>6762</v>
      </c>
      <c r="N962" t="s">
        <v>6763</v>
      </c>
      <c r="O962" t="s">
        <v>6764</v>
      </c>
      <c r="P962" t="s">
        <v>6765</v>
      </c>
      <c r="Q962" t="s">
        <v>6766</v>
      </c>
      <c r="R962" t="s">
        <v>6767</v>
      </c>
      <c r="S962" t="s">
        <v>6768</v>
      </c>
      <c r="T962" t="str">
        <f>IF(Table1[[#This Row],[discount_percentage]]&gt;=0.5,"yes","no")</f>
        <v>no</v>
      </c>
      <c r="U962">
        <f>MROUND(Table1[[#This Row],[rating]],0.5)</f>
        <v>4</v>
      </c>
      <c r="V962" s="7">
        <f>Table1[[#This Row],[actual_price]]*Table1[[#This Row],[rating_count]]</f>
        <v>33327887</v>
      </c>
      <c r="W962" t="e" cm="1">
        <f t="array" ref="W962">IF(Table1[[#This Row],[actual_price]]&lt;200,"#200",if)</f>
        <v>#NAME?</v>
      </c>
      <c r="X962" t="str">
        <f>IF(Table1[[#This Row],[rating_count]]&lt;1000,"yes","no")</f>
        <v>no</v>
      </c>
      <c r="Y962" s="7">
        <f>K963*Table1[[#This Row],[rating_count]]</f>
        <v>119720349</v>
      </c>
    </row>
    <row r="963" spans="3:25" x14ac:dyDescent="0.25">
      <c r="C963" t="s">
        <v>6769</v>
      </c>
      <c r="D963" t="s">
        <v>11897</v>
      </c>
      <c r="E963" t="s">
        <v>17</v>
      </c>
      <c r="F963" s="8">
        <v>326</v>
      </c>
      <c r="G963" s="8" t="str">
        <f>IF(Table1[[#This Row],[actual_price]]&lt;200,"#200",IF(H962&lt;=500,"#200-#500","&gt;#500"))</f>
        <v>&gt;#500</v>
      </c>
      <c r="H963" s="8">
        <v>799</v>
      </c>
      <c r="I963" s="1">
        <v>0.59</v>
      </c>
      <c r="J963">
        <v>4.4000000000000004</v>
      </c>
      <c r="K963" s="3">
        <v>10773</v>
      </c>
      <c r="L963" t="s">
        <v>6770</v>
      </c>
      <c r="M963" t="s">
        <v>6771</v>
      </c>
      <c r="N963" t="s">
        <v>6772</v>
      </c>
      <c r="O963" t="s">
        <v>6773</v>
      </c>
      <c r="P963" t="s">
        <v>6774</v>
      </c>
      <c r="Q963" t="s">
        <v>6775</v>
      </c>
      <c r="R963" t="s">
        <v>6776</v>
      </c>
      <c r="S963" t="s">
        <v>6777</v>
      </c>
      <c r="T963" t="str">
        <f>IF(Table1[[#This Row],[discount_percentage]]&gt;=0.5,"yes","no")</f>
        <v>yes</v>
      </c>
      <c r="U963">
        <f>MROUND(Table1[[#This Row],[rating]],0.5)</f>
        <v>4.5</v>
      </c>
      <c r="V963" s="7">
        <f>Table1[[#This Row],[actual_price]]*Table1[[#This Row],[rating_count]]</f>
        <v>8607627</v>
      </c>
      <c r="W963" t="e" cm="1">
        <f t="array" ref="W963">IF(Table1[[#This Row],[actual_price]]&lt;200,"#200",if)</f>
        <v>#NAME?</v>
      </c>
      <c r="X963" t="str">
        <f>IF(Table1[[#This Row],[rating_count]]&lt;1000,"yes","no")</f>
        <v>no</v>
      </c>
      <c r="Y963" s="7">
        <f>K964*Table1[[#This Row],[rating_count]]</f>
        <v>69927543</v>
      </c>
    </row>
    <row r="964" spans="3:25" x14ac:dyDescent="0.25">
      <c r="C964" t="s">
        <v>3610</v>
      </c>
      <c r="D964" t="s">
        <v>11710</v>
      </c>
      <c r="E964" t="s">
        <v>17</v>
      </c>
      <c r="F964" s="8">
        <v>120</v>
      </c>
      <c r="G964" s="8" t="str">
        <f>IF(Table1[[#This Row],[actual_price]]&lt;200,"#200",IF(H963&lt;=500,"#200-#500","&gt;#500"))</f>
        <v>&gt;#500</v>
      </c>
      <c r="H964" s="8">
        <v>999</v>
      </c>
      <c r="I964" s="1">
        <v>0.88</v>
      </c>
      <c r="J964">
        <v>3.9</v>
      </c>
      <c r="K964" s="3">
        <v>6491</v>
      </c>
      <c r="L964" t="s">
        <v>3612</v>
      </c>
      <c r="M964" t="s">
        <v>3613</v>
      </c>
      <c r="N964" t="s">
        <v>3614</v>
      </c>
      <c r="O964" t="s">
        <v>3615</v>
      </c>
      <c r="P964" t="s">
        <v>3616</v>
      </c>
      <c r="Q964" t="s">
        <v>6778</v>
      </c>
      <c r="R964" t="s">
        <v>6779</v>
      </c>
      <c r="S964" t="s">
        <v>6780</v>
      </c>
      <c r="T964" t="str">
        <f>IF(Table1[[#This Row],[discount_percentage]]&gt;=0.5,"yes","no")</f>
        <v>yes</v>
      </c>
      <c r="U964">
        <f>MROUND(Table1[[#This Row],[rating]],0.5)</f>
        <v>4</v>
      </c>
      <c r="V964" s="7">
        <f>Table1[[#This Row],[actual_price]]*Table1[[#This Row],[rating_count]]</f>
        <v>6484509</v>
      </c>
      <c r="W964" t="e" cm="1">
        <f t="array" ref="W964">IF(Table1[[#This Row],[actual_price]]&lt;200,"#200",if)</f>
        <v>#NAME?</v>
      </c>
      <c r="X964" t="str">
        <f>IF(Table1[[#This Row],[rating_count]]&lt;1000,"yes","no")</f>
        <v>no</v>
      </c>
      <c r="Y964" s="7">
        <f>K965*Table1[[#This Row],[rating_count]]</f>
        <v>90510504</v>
      </c>
    </row>
    <row r="965" spans="3:25" x14ac:dyDescent="0.25">
      <c r="C965" t="s">
        <v>6781</v>
      </c>
      <c r="D965" t="s">
        <v>11898</v>
      </c>
      <c r="E965" t="s">
        <v>17</v>
      </c>
      <c r="F965" s="8">
        <v>657</v>
      </c>
      <c r="G965" s="8" t="str">
        <f>IF(Table1[[#This Row],[actual_price]]&lt;200,"#200",IF(H964&lt;=500,"#200-#500","&gt;#500"))</f>
        <v>&gt;#500</v>
      </c>
      <c r="H965" s="8">
        <v>999</v>
      </c>
      <c r="I965" s="1">
        <v>0.34</v>
      </c>
      <c r="J965">
        <v>4.3</v>
      </c>
      <c r="K965" s="3">
        <v>13944</v>
      </c>
      <c r="L965" t="s">
        <v>12558</v>
      </c>
      <c r="M965" t="s">
        <v>6782</v>
      </c>
      <c r="N965" t="s">
        <v>6783</v>
      </c>
      <c r="O965" t="s">
        <v>6784</v>
      </c>
      <c r="P965" t="s">
        <v>6785</v>
      </c>
      <c r="Q965" t="s">
        <v>6786</v>
      </c>
      <c r="R965" t="s">
        <v>6787</v>
      </c>
      <c r="S965" t="s">
        <v>6788</v>
      </c>
      <c r="T965" t="str">
        <f>IF(Table1[[#This Row],[discount_percentage]]&gt;=0.5,"yes","no")</f>
        <v>no</v>
      </c>
      <c r="U965">
        <f>MROUND(Table1[[#This Row],[rating]],0.5)</f>
        <v>4.5</v>
      </c>
      <c r="V965" s="7">
        <f>Table1[[#This Row],[actual_price]]*Table1[[#This Row],[rating_count]]</f>
        <v>13930056</v>
      </c>
      <c r="W965" t="e" cm="1">
        <f t="array" ref="W965">IF(Table1[[#This Row],[actual_price]]&lt;200,"#200",if)</f>
        <v>#NAME?</v>
      </c>
      <c r="X965" t="str">
        <f>IF(Table1[[#This Row],[rating_count]]&lt;1000,"yes","no")</f>
        <v>no</v>
      </c>
      <c r="Y965" s="7">
        <f>K966*Table1[[#This Row],[rating_count]]</f>
        <v>150037440</v>
      </c>
    </row>
    <row r="966" spans="3:25" x14ac:dyDescent="0.25">
      <c r="C966" t="s">
        <v>6789</v>
      </c>
      <c r="D966" t="s">
        <v>6790</v>
      </c>
      <c r="E966" t="s">
        <v>17</v>
      </c>
      <c r="F966" s="8">
        <v>1995</v>
      </c>
      <c r="G966" s="8" t="str">
        <f>IF(Table1[[#This Row],[actual_price]]&lt;200,"#200",IF(H965&lt;=500,"#200-#500","&gt;#500"))</f>
        <v>&gt;#500</v>
      </c>
      <c r="H966" s="8">
        <v>2895</v>
      </c>
      <c r="I966" s="1">
        <v>0.31</v>
      </c>
      <c r="J966">
        <v>4.5999999999999996</v>
      </c>
      <c r="K966" s="3">
        <v>10760</v>
      </c>
      <c r="L966" t="s">
        <v>12559</v>
      </c>
      <c r="M966" t="s">
        <v>6791</v>
      </c>
      <c r="N966" t="s">
        <v>6792</v>
      </c>
      <c r="O966" t="s">
        <v>6793</v>
      </c>
      <c r="P966" t="s">
        <v>6794</v>
      </c>
      <c r="Q966" t="s">
        <v>6795</v>
      </c>
      <c r="R966" t="s">
        <v>6796</v>
      </c>
      <c r="S966" t="s">
        <v>6797</v>
      </c>
      <c r="T966" t="str">
        <f>IF(Table1[[#This Row],[discount_percentage]]&gt;=0.5,"yes","no")</f>
        <v>no</v>
      </c>
      <c r="U966">
        <f>MROUND(Table1[[#This Row],[rating]],0.5)</f>
        <v>4.5</v>
      </c>
      <c r="V966" s="7">
        <f>Table1[[#This Row],[actual_price]]*Table1[[#This Row],[rating_count]]</f>
        <v>31150200</v>
      </c>
      <c r="W966" t="e" cm="1">
        <f t="array" ref="W966">IF(Table1[[#This Row],[actual_price]]&lt;200,"#200",if)</f>
        <v>#NAME?</v>
      </c>
      <c r="X966" t="str">
        <f>IF(Table1[[#This Row],[rating_count]]&lt;1000,"yes","no")</f>
        <v>no</v>
      </c>
      <c r="Y966" s="7">
        <f>K967*Table1[[#This Row],[rating_count]]</f>
        <v>279716960</v>
      </c>
    </row>
    <row r="967" spans="3:25" x14ac:dyDescent="0.25">
      <c r="C967" t="s">
        <v>6798</v>
      </c>
      <c r="D967" t="s">
        <v>6799</v>
      </c>
      <c r="E967" t="s">
        <v>17</v>
      </c>
      <c r="F967" s="8">
        <v>1500</v>
      </c>
      <c r="G967" s="8" t="str">
        <f>IF(Table1[[#This Row],[actual_price]]&lt;200,"#200",IF(H966&lt;=500,"#200-#500","&gt;#500"))</f>
        <v>&gt;#500</v>
      </c>
      <c r="H967" s="8">
        <v>1500</v>
      </c>
      <c r="I967" s="1">
        <v>0</v>
      </c>
      <c r="J967">
        <v>4.4000000000000004</v>
      </c>
      <c r="K967" s="3">
        <v>25996</v>
      </c>
      <c r="L967" t="s">
        <v>6800</v>
      </c>
      <c r="M967" t="s">
        <v>6801</v>
      </c>
      <c r="N967" t="s">
        <v>6802</v>
      </c>
      <c r="O967" t="s">
        <v>6803</v>
      </c>
      <c r="P967" t="s">
        <v>6804</v>
      </c>
      <c r="Q967" t="s">
        <v>6805</v>
      </c>
      <c r="R967" t="s">
        <v>6806</v>
      </c>
      <c r="S967" t="s">
        <v>6807</v>
      </c>
      <c r="T967" t="str">
        <f>IF(Table1[[#This Row],[discount_percentage]]&gt;=0.5,"yes","no")</f>
        <v>no</v>
      </c>
      <c r="U967">
        <f>MROUND(Table1[[#This Row],[rating]],0.5)</f>
        <v>4.5</v>
      </c>
      <c r="V967" s="7">
        <f>Table1[[#This Row],[actual_price]]*Table1[[#This Row],[rating_count]]</f>
        <v>38994000</v>
      </c>
      <c r="W967" t="e" cm="1">
        <f t="array" ref="W967">IF(Table1[[#This Row],[actual_price]]&lt;200,"#200",if)</f>
        <v>#NAME?</v>
      </c>
      <c r="X967" t="str">
        <f>IF(Table1[[#This Row],[rating_count]]&lt;1000,"yes","no")</f>
        <v>no</v>
      </c>
      <c r="Y967" s="7">
        <f>K968*Table1[[#This Row],[rating_count]]</f>
        <v>419731416</v>
      </c>
    </row>
    <row r="968" spans="3:25" x14ac:dyDescent="0.25">
      <c r="C968" t="s">
        <v>6808</v>
      </c>
      <c r="D968" t="s">
        <v>11899</v>
      </c>
      <c r="E968" t="s">
        <v>17</v>
      </c>
      <c r="F968" s="8">
        <v>2640</v>
      </c>
      <c r="G968" s="8" t="str">
        <f>IF(Table1[[#This Row],[actual_price]]&lt;200,"#200",IF(H967&lt;=500,"#200-#500","&gt;#500"))</f>
        <v>&gt;#500</v>
      </c>
      <c r="H968" s="8">
        <v>3195</v>
      </c>
      <c r="I968" s="1">
        <v>0.17</v>
      </c>
      <c r="J968">
        <v>4.5</v>
      </c>
      <c r="K968" s="3">
        <v>16146</v>
      </c>
      <c r="L968" t="s">
        <v>6809</v>
      </c>
      <c r="M968" t="s">
        <v>6810</v>
      </c>
      <c r="N968" t="s">
        <v>6811</v>
      </c>
      <c r="O968" t="s">
        <v>6812</v>
      </c>
      <c r="P968" t="s">
        <v>6813</v>
      </c>
      <c r="Q968" t="s">
        <v>6814</v>
      </c>
      <c r="R968" t="s">
        <v>6815</v>
      </c>
      <c r="S968" t="s">
        <v>6816</v>
      </c>
      <c r="T968" t="str">
        <f>IF(Table1[[#This Row],[discount_percentage]]&gt;=0.5,"yes","no")</f>
        <v>no</v>
      </c>
      <c r="U968">
        <f>MROUND(Table1[[#This Row],[rating]],0.5)</f>
        <v>4.5</v>
      </c>
      <c r="V968" s="7">
        <f>Table1[[#This Row],[actual_price]]*Table1[[#This Row],[rating_count]]</f>
        <v>51586470</v>
      </c>
      <c r="W968" t="e" cm="1">
        <f t="array" ref="W968">IF(Table1[[#This Row],[actual_price]]&lt;200,"#200",if)</f>
        <v>#NAME?</v>
      </c>
      <c r="X968" t="str">
        <f>IF(Table1[[#This Row],[rating_count]]&lt;1000,"yes","no")</f>
        <v>no</v>
      </c>
      <c r="Y968" s="7">
        <f>K969*Table1[[#This Row],[rating_count]]</f>
        <v>133688880</v>
      </c>
    </row>
    <row r="969" spans="3:25" x14ac:dyDescent="0.25">
      <c r="C969" t="s">
        <v>6817</v>
      </c>
      <c r="D969" t="s">
        <v>11900</v>
      </c>
      <c r="E969" t="s">
        <v>17</v>
      </c>
      <c r="F969" s="8">
        <v>5299</v>
      </c>
      <c r="G969" s="8" t="str">
        <f>IF(Table1[[#This Row],[actual_price]]&lt;200,"#200",IF(H968&lt;=500,"#200-#500","&gt;#500"))</f>
        <v>&gt;#500</v>
      </c>
      <c r="H969" s="8">
        <v>6355</v>
      </c>
      <c r="I969" s="1">
        <v>0.17</v>
      </c>
      <c r="J969">
        <v>3.9</v>
      </c>
      <c r="K969" s="3">
        <v>8280</v>
      </c>
      <c r="L969" t="s">
        <v>12560</v>
      </c>
      <c r="M969" t="s">
        <v>6818</v>
      </c>
      <c r="N969" t="s">
        <v>6819</v>
      </c>
      <c r="O969" t="s">
        <v>6820</v>
      </c>
      <c r="P969" t="s">
        <v>6821</v>
      </c>
      <c r="Q969" t="s">
        <v>6822</v>
      </c>
      <c r="R969" t="s">
        <v>6823</v>
      </c>
      <c r="S969" t="s">
        <v>6824</v>
      </c>
      <c r="T969" t="str">
        <f>IF(Table1[[#This Row],[discount_percentage]]&gt;=0.5,"yes","no")</f>
        <v>no</v>
      </c>
      <c r="U969">
        <f>MROUND(Table1[[#This Row],[rating]],0.5)</f>
        <v>4</v>
      </c>
      <c r="V969" s="7">
        <f>Table1[[#This Row],[actual_price]]*Table1[[#This Row],[rating_count]]</f>
        <v>52619400</v>
      </c>
      <c r="W969" t="e" cm="1">
        <f t="array" ref="W969">IF(Table1[[#This Row],[actual_price]]&lt;200,"#200",if)</f>
        <v>#NAME?</v>
      </c>
      <c r="X969" t="str">
        <f>IF(Table1[[#This Row],[rating_count]]&lt;1000,"yes","no")</f>
        <v>no</v>
      </c>
      <c r="Y969" s="7">
        <f>K970*Table1[[#This Row],[rating_count]]</f>
        <v>3726000</v>
      </c>
    </row>
    <row r="970" spans="3:25" x14ac:dyDescent="0.25">
      <c r="C970" t="s">
        <v>493</v>
      </c>
      <c r="D970" t="s">
        <v>11405</v>
      </c>
      <c r="E970" t="s">
        <v>17</v>
      </c>
      <c r="F970" s="8">
        <v>263</v>
      </c>
      <c r="G970" s="8" t="str">
        <f>IF(Table1[[#This Row],[actual_price]]&lt;200,"#200",IF(H969&lt;=500,"#200-#500","&gt;#500"))</f>
        <v>&gt;#500</v>
      </c>
      <c r="H970" s="8">
        <v>699</v>
      </c>
      <c r="I970" s="1">
        <v>0.62</v>
      </c>
      <c r="J970">
        <v>4.0999999999999996</v>
      </c>
      <c r="K970" s="3">
        <v>450</v>
      </c>
      <c r="L970" t="s">
        <v>494</v>
      </c>
      <c r="M970" t="s">
        <v>495</v>
      </c>
      <c r="N970" t="s">
        <v>496</v>
      </c>
      <c r="O970" t="s">
        <v>497</v>
      </c>
      <c r="P970" t="s">
        <v>498</v>
      </c>
      <c r="Q970" t="s">
        <v>499</v>
      </c>
      <c r="R970" t="s">
        <v>500</v>
      </c>
      <c r="S970" t="s">
        <v>6825</v>
      </c>
      <c r="T970" t="str">
        <f>IF(Table1[[#This Row],[discount_percentage]]&gt;=0.5,"yes","no")</f>
        <v>yes</v>
      </c>
      <c r="U970">
        <f>MROUND(Table1[[#This Row],[rating]],0.5)</f>
        <v>4</v>
      </c>
      <c r="V970" s="7">
        <f>Table1[[#This Row],[actual_price]]*Table1[[#This Row],[rating_count]]</f>
        <v>314550</v>
      </c>
      <c r="W970" t="e" cm="1">
        <f t="array" ref="W970">IF(Table1[[#This Row],[actual_price]]&lt;200,"#200",if)</f>
        <v>#NAME?</v>
      </c>
      <c r="X970" t="str">
        <f>IF(Table1[[#This Row],[rating_count]]&lt;1000,"yes","no")</f>
        <v>yes</v>
      </c>
      <c r="Y970" s="7">
        <f>K971*Table1[[#This Row],[rating_count]]</f>
        <v>6406650</v>
      </c>
    </row>
    <row r="971" spans="3:25" x14ac:dyDescent="0.25">
      <c r="C971" t="s">
        <v>6826</v>
      </c>
      <c r="D971" t="s">
        <v>11901</v>
      </c>
      <c r="E971" t="s">
        <v>17</v>
      </c>
      <c r="F971" s="8">
        <v>1990</v>
      </c>
      <c r="G971" s="8" t="str">
        <f>IF(Table1[[#This Row],[actual_price]]&lt;200,"#200",IF(H970&lt;=500,"#200-#500","&gt;#500"))</f>
        <v>&gt;#500</v>
      </c>
      <c r="H971" s="8">
        <v>2999</v>
      </c>
      <c r="I971" s="1">
        <v>0.34</v>
      </c>
      <c r="J971">
        <v>4.3</v>
      </c>
      <c r="K971" s="3">
        <v>14237</v>
      </c>
      <c r="L971" t="s">
        <v>6827</v>
      </c>
      <c r="M971" t="s">
        <v>6828</v>
      </c>
      <c r="N971" t="s">
        <v>6829</v>
      </c>
      <c r="O971" t="s">
        <v>6830</v>
      </c>
      <c r="P971" t="s">
        <v>6831</v>
      </c>
      <c r="Q971" t="s">
        <v>11338</v>
      </c>
      <c r="R971" t="s">
        <v>6832</v>
      </c>
      <c r="S971" t="s">
        <v>6833</v>
      </c>
      <c r="T971" t="str">
        <f>IF(Table1[[#This Row],[discount_percentage]]&gt;=0.5,"yes","no")</f>
        <v>no</v>
      </c>
      <c r="U971">
        <f>MROUND(Table1[[#This Row],[rating]],0.5)</f>
        <v>4.5</v>
      </c>
      <c r="V971" s="7">
        <f>Table1[[#This Row],[actual_price]]*Table1[[#This Row],[rating_count]]</f>
        <v>42696763</v>
      </c>
      <c r="W971" t="e" cm="1">
        <f t="array" ref="W971">IF(Table1[[#This Row],[actual_price]]&lt;200,"#200",if)</f>
        <v>#NAME?</v>
      </c>
      <c r="X971" t="str">
        <f>IF(Table1[[#This Row],[rating_count]]&lt;1000,"yes","no")</f>
        <v>no</v>
      </c>
      <c r="Y971" s="7">
        <f>K972*Table1[[#This Row],[rating_count]]</f>
        <v>294250316</v>
      </c>
    </row>
    <row r="972" spans="3:25" x14ac:dyDescent="0.25">
      <c r="C972" t="s">
        <v>6834</v>
      </c>
      <c r="D972" t="s">
        <v>11902</v>
      </c>
      <c r="E972" t="s">
        <v>17</v>
      </c>
      <c r="F972" s="8">
        <v>1289</v>
      </c>
      <c r="G972" s="8" t="str">
        <f>IF(Table1[[#This Row],[actual_price]]&lt;200,"#200",IF(H971&lt;=500,"#200-#500","&gt;#500"))</f>
        <v>&gt;#500</v>
      </c>
      <c r="H972" s="8">
        <v>1499</v>
      </c>
      <c r="I972" s="1">
        <v>0.14000000000000001</v>
      </c>
      <c r="J972">
        <v>4.5</v>
      </c>
      <c r="K972" s="3">
        <v>20668</v>
      </c>
      <c r="L972" t="s">
        <v>12561</v>
      </c>
      <c r="M972" t="s">
        <v>6836</v>
      </c>
      <c r="N972" t="s">
        <v>6837</v>
      </c>
      <c r="O972" t="s">
        <v>6838</v>
      </c>
      <c r="P972" t="s">
        <v>6839</v>
      </c>
      <c r="Q972" t="s">
        <v>6840</v>
      </c>
      <c r="R972" t="s">
        <v>6841</v>
      </c>
      <c r="S972" t="s">
        <v>6842</v>
      </c>
      <c r="T972" t="str">
        <f>IF(Table1[[#This Row],[discount_percentage]]&gt;=0.5,"yes","no")</f>
        <v>no</v>
      </c>
      <c r="U972">
        <f>MROUND(Table1[[#This Row],[rating]],0.5)</f>
        <v>4.5</v>
      </c>
      <c r="V972" s="7">
        <f>Table1[[#This Row],[actual_price]]*Table1[[#This Row],[rating_count]]</f>
        <v>30981332</v>
      </c>
      <c r="W972" t="e" cm="1">
        <f t="array" ref="W972">IF(Table1[[#This Row],[actual_price]]&lt;200,"#200",if)</f>
        <v>#NAME?</v>
      </c>
      <c r="X972" t="str">
        <f>IF(Table1[[#This Row],[rating_count]]&lt;1000,"yes","no")</f>
        <v>no</v>
      </c>
      <c r="Y972" s="7">
        <f>K973*Table1[[#This Row],[rating_count]]</f>
        <v>34598232</v>
      </c>
    </row>
    <row r="973" spans="3:25" x14ac:dyDescent="0.25">
      <c r="C973" t="s">
        <v>6843</v>
      </c>
      <c r="D973" t="s">
        <v>6844</v>
      </c>
      <c r="E973" t="s">
        <v>17</v>
      </c>
      <c r="F973" s="8">
        <v>165</v>
      </c>
      <c r="G973" s="8" t="str">
        <f>IF(Table1[[#This Row],[actual_price]]&lt;200,"#200",IF(H972&lt;=500,"#200-#500","&gt;#500"))</f>
        <v>#200</v>
      </c>
      <c r="H973" s="8">
        <v>165</v>
      </c>
      <c r="I973" s="1">
        <v>0</v>
      </c>
      <c r="J973">
        <v>4.5</v>
      </c>
      <c r="K973" s="3">
        <v>1674</v>
      </c>
      <c r="L973" t="s">
        <v>6845</v>
      </c>
      <c r="M973" t="s">
        <v>6846</v>
      </c>
      <c r="N973" t="s">
        <v>6847</v>
      </c>
      <c r="O973" t="s">
        <v>6848</v>
      </c>
      <c r="P973" t="s">
        <v>6849</v>
      </c>
      <c r="Q973" t="s">
        <v>6850</v>
      </c>
      <c r="R973" t="s">
        <v>6851</v>
      </c>
      <c r="S973" t="s">
        <v>6852</v>
      </c>
      <c r="T973" t="str">
        <f>IF(Table1[[#This Row],[discount_percentage]]&gt;=0.5,"yes","no")</f>
        <v>no</v>
      </c>
      <c r="U973">
        <f>MROUND(Table1[[#This Row],[rating]],0.5)</f>
        <v>4.5</v>
      </c>
      <c r="V973" s="7">
        <f>Table1[[#This Row],[actual_price]]*Table1[[#This Row],[rating_count]]</f>
        <v>276210</v>
      </c>
      <c r="W973" t="str" cm="1">
        <f t="array" ref="W973">IF(Table1[[#This Row],[actual_price]]&lt;200,"#200",if)</f>
        <v>#200</v>
      </c>
      <c r="X973" t="str">
        <f>IF(Table1[[#This Row],[rating_count]]&lt;1000,"yes","no")</f>
        <v>no</v>
      </c>
      <c r="Y973" s="7">
        <f>K974*Table1[[#This Row],[rating_count]]</f>
        <v>12871386</v>
      </c>
    </row>
    <row r="974" spans="3:25" x14ac:dyDescent="0.25">
      <c r="C974" t="s">
        <v>6853</v>
      </c>
      <c r="D974" t="s">
        <v>11903</v>
      </c>
      <c r="E974" t="s">
        <v>17</v>
      </c>
      <c r="F974" s="8">
        <v>1699</v>
      </c>
      <c r="G974" s="8" t="str">
        <f>IF(Table1[[#This Row],[actual_price]]&lt;200,"#200",IF(H973&lt;=500,"#200-#500","&gt;#500"))</f>
        <v>#200-#500</v>
      </c>
      <c r="H974" s="8">
        <v>3499</v>
      </c>
      <c r="I974" s="1">
        <v>0.51</v>
      </c>
      <c r="J974">
        <v>3.6</v>
      </c>
      <c r="K974" s="3">
        <v>7689</v>
      </c>
      <c r="L974" t="s">
        <v>12562</v>
      </c>
      <c r="M974" t="s">
        <v>6854</v>
      </c>
      <c r="N974" t="s">
        <v>6855</v>
      </c>
      <c r="O974" t="s">
        <v>6856</v>
      </c>
      <c r="P974" t="s">
        <v>6857</v>
      </c>
      <c r="Q974" t="s">
        <v>6858</v>
      </c>
      <c r="R974" t="s">
        <v>6859</v>
      </c>
      <c r="S974" t="s">
        <v>6860</v>
      </c>
      <c r="T974" t="str">
        <f>IF(Table1[[#This Row],[discount_percentage]]&gt;=0.5,"yes","no")</f>
        <v>yes</v>
      </c>
      <c r="U974">
        <f>MROUND(Table1[[#This Row],[rating]],0.5)</f>
        <v>3.5</v>
      </c>
      <c r="V974" s="7">
        <f>Table1[[#This Row],[actual_price]]*Table1[[#This Row],[rating_count]]</f>
        <v>26903811</v>
      </c>
      <c r="W974" t="e" cm="1">
        <f t="array" ref="W974">IF(Table1[[#This Row],[actual_price]]&lt;200,"#200",if)</f>
        <v>#NAME?</v>
      </c>
      <c r="X974" t="str">
        <f>IF(Table1[[#This Row],[rating_count]]&lt;1000,"yes","no")</f>
        <v>no</v>
      </c>
      <c r="Y974" s="7">
        <f>K975*Table1[[#This Row],[rating_count]]</f>
        <v>42704706</v>
      </c>
    </row>
    <row r="975" spans="3:25" x14ac:dyDescent="0.25">
      <c r="C975" t="s">
        <v>6861</v>
      </c>
      <c r="D975" t="s">
        <v>6862</v>
      </c>
      <c r="E975" t="s">
        <v>17</v>
      </c>
      <c r="F975" s="8">
        <v>2299</v>
      </c>
      <c r="G975" s="8" t="str">
        <f>IF(Table1[[#This Row],[actual_price]]&lt;200,"#200",IF(H974&lt;=500,"#200-#500","&gt;#500"))</f>
        <v>&gt;#500</v>
      </c>
      <c r="H975" s="8">
        <v>7500</v>
      </c>
      <c r="I975" s="1">
        <v>0.69</v>
      </c>
      <c r="J975">
        <v>4.0999999999999996</v>
      </c>
      <c r="K975" s="3">
        <v>5554</v>
      </c>
      <c r="L975" t="s">
        <v>12563</v>
      </c>
      <c r="M975" t="s">
        <v>6863</v>
      </c>
      <c r="N975" t="s">
        <v>6864</v>
      </c>
      <c r="O975" t="s">
        <v>6865</v>
      </c>
      <c r="P975" t="s">
        <v>6866</v>
      </c>
      <c r="Q975" t="s">
        <v>6867</v>
      </c>
      <c r="R975" t="s">
        <v>6868</v>
      </c>
      <c r="S975" t="s">
        <v>6869</v>
      </c>
      <c r="T975" t="str">
        <f>IF(Table1[[#This Row],[discount_percentage]]&gt;=0.5,"yes","no")</f>
        <v>yes</v>
      </c>
      <c r="U975">
        <f>MROUND(Table1[[#This Row],[rating]],0.5)</f>
        <v>4</v>
      </c>
      <c r="V975" s="7">
        <f>Table1[[#This Row],[actual_price]]*Table1[[#This Row],[rating_count]]</f>
        <v>41655000</v>
      </c>
      <c r="W975" t="e" cm="1">
        <f t="array" ref="W975">IF(Table1[[#This Row],[actual_price]]&lt;200,"#200",if)</f>
        <v>#NAME?</v>
      </c>
      <c r="X975" t="str">
        <f>IF(Table1[[#This Row],[rating_count]]&lt;1000,"yes","no")</f>
        <v>no</v>
      </c>
      <c r="Y975" s="7">
        <f>K976*Table1[[#This Row],[rating_count]]</f>
        <v>111374362</v>
      </c>
    </row>
    <row r="976" spans="3:25" x14ac:dyDescent="0.25">
      <c r="C976" t="s">
        <v>519</v>
      </c>
      <c r="D976" t="s">
        <v>11407</v>
      </c>
      <c r="E976" t="s">
        <v>17</v>
      </c>
      <c r="F976" s="8">
        <v>219</v>
      </c>
      <c r="G976" s="8" t="str">
        <f>IF(Table1[[#This Row],[actual_price]]&lt;200,"#200",IF(H975&lt;=500,"#200-#500","&gt;#500"))</f>
        <v>&gt;#500</v>
      </c>
      <c r="H976" s="8">
        <v>700</v>
      </c>
      <c r="I976" s="1">
        <v>0.69</v>
      </c>
      <c r="J976">
        <v>4.3</v>
      </c>
      <c r="K976" s="3">
        <v>20053</v>
      </c>
      <c r="L976" t="s">
        <v>12237</v>
      </c>
      <c r="M976" t="s">
        <v>520</v>
      </c>
      <c r="N976" t="s">
        <v>521</v>
      </c>
      <c r="O976" t="s">
        <v>522</v>
      </c>
      <c r="P976" t="s">
        <v>523</v>
      </c>
      <c r="Q976" t="s">
        <v>524</v>
      </c>
      <c r="R976" t="s">
        <v>525</v>
      </c>
      <c r="S976" t="s">
        <v>6870</v>
      </c>
      <c r="T976" t="str">
        <f>IF(Table1[[#This Row],[discount_percentage]]&gt;=0.5,"yes","no")</f>
        <v>yes</v>
      </c>
      <c r="U976">
        <f>MROUND(Table1[[#This Row],[rating]],0.5)</f>
        <v>4.5</v>
      </c>
      <c r="V976" s="7">
        <f>Table1[[#This Row],[actual_price]]*Table1[[#This Row],[rating_count]]</f>
        <v>14037100</v>
      </c>
      <c r="W976" t="e" cm="1">
        <f t="array" ref="W976">IF(Table1[[#This Row],[actual_price]]&lt;200,"#200",if)</f>
        <v>#NAME?</v>
      </c>
      <c r="X976" t="str">
        <f>IF(Table1[[#This Row],[rating_count]]&lt;1000,"yes","no")</f>
        <v>no</v>
      </c>
      <c r="Y976" s="7">
        <f>K977*Table1[[#This Row],[rating_count]]</f>
        <v>67057232</v>
      </c>
    </row>
    <row r="977" spans="3:25" x14ac:dyDescent="0.25">
      <c r="C977" t="s">
        <v>6871</v>
      </c>
      <c r="D977" t="s">
        <v>11904</v>
      </c>
      <c r="E977" t="s">
        <v>17</v>
      </c>
      <c r="F977" s="8">
        <v>39</v>
      </c>
      <c r="G977" s="8" t="str">
        <f>IF(Table1[[#This Row],[actual_price]]&lt;200,"#200",IF(H976&lt;=500,"#200-#500","&gt;#500"))</f>
        <v>#200</v>
      </c>
      <c r="H977" s="8">
        <v>39</v>
      </c>
      <c r="I977" s="1">
        <v>0</v>
      </c>
      <c r="J977">
        <v>3.8</v>
      </c>
      <c r="K977" s="3">
        <v>3344</v>
      </c>
      <c r="L977" t="s">
        <v>12564</v>
      </c>
      <c r="M977" t="s">
        <v>6872</v>
      </c>
      <c r="N977" t="s">
        <v>6873</v>
      </c>
      <c r="O977" t="s">
        <v>6874</v>
      </c>
      <c r="P977" t="s">
        <v>6875</v>
      </c>
      <c r="Q977" t="s">
        <v>6876</v>
      </c>
      <c r="R977" t="s">
        <v>6877</v>
      </c>
      <c r="S977" t="s">
        <v>6878</v>
      </c>
      <c r="T977" t="str">
        <f>IF(Table1[[#This Row],[discount_percentage]]&gt;=0.5,"yes","no")</f>
        <v>no</v>
      </c>
      <c r="U977">
        <f>MROUND(Table1[[#This Row],[rating]],0.5)</f>
        <v>4</v>
      </c>
      <c r="V977" s="7">
        <f>Table1[[#This Row],[actual_price]]*Table1[[#This Row],[rating_count]]</f>
        <v>130416</v>
      </c>
      <c r="W977" t="str" cm="1">
        <f t="array" ref="W977">IF(Table1[[#This Row],[actual_price]]&lt;200,"#200",if)</f>
        <v>#200</v>
      </c>
      <c r="X977" t="str">
        <f>IF(Table1[[#This Row],[rating_count]]&lt;1000,"yes","no")</f>
        <v>no</v>
      </c>
      <c r="Y977" s="7">
        <f>K978*Table1[[#This Row],[rating_count]]</f>
        <v>9650784</v>
      </c>
    </row>
    <row r="978" spans="3:25" x14ac:dyDescent="0.25">
      <c r="C978" t="s">
        <v>6879</v>
      </c>
      <c r="D978" t="s">
        <v>11905</v>
      </c>
      <c r="E978" t="s">
        <v>17</v>
      </c>
      <c r="F978" s="8">
        <v>26999</v>
      </c>
      <c r="G978" s="8" t="str">
        <f>IF(Table1[[#This Row],[actual_price]]&lt;200,"#200",IF(H977&lt;=500,"#200-#500","&gt;#500"))</f>
        <v>#200-#500</v>
      </c>
      <c r="H978" s="8">
        <v>37999</v>
      </c>
      <c r="I978" s="1">
        <v>0.28999999999999998</v>
      </c>
      <c r="J978">
        <v>4.5999999999999996</v>
      </c>
      <c r="K978" s="3">
        <v>2886</v>
      </c>
      <c r="L978" t="s">
        <v>12565</v>
      </c>
      <c r="M978" t="s">
        <v>6881</v>
      </c>
      <c r="N978" t="s">
        <v>6882</v>
      </c>
      <c r="O978" t="s">
        <v>6883</v>
      </c>
      <c r="P978" t="s">
        <v>6884</v>
      </c>
      <c r="Q978" t="s">
        <v>6885</v>
      </c>
      <c r="R978" t="s">
        <v>6886</v>
      </c>
      <c r="S978" t="s">
        <v>6887</v>
      </c>
      <c r="T978" t="str">
        <f>IF(Table1[[#This Row],[discount_percentage]]&gt;=0.5,"yes","no")</f>
        <v>no</v>
      </c>
      <c r="U978">
        <f>MROUND(Table1[[#This Row],[rating]],0.5)</f>
        <v>4.5</v>
      </c>
      <c r="V978" s="7">
        <f>Table1[[#This Row],[actual_price]]*Table1[[#This Row],[rating_count]]</f>
        <v>109665114</v>
      </c>
      <c r="W978" t="e" cm="1">
        <f t="array" ref="W978">IF(Table1[[#This Row],[actual_price]]&lt;200,"#200",if)</f>
        <v>#NAME?</v>
      </c>
      <c r="X978" t="str">
        <f>IF(Table1[[#This Row],[rating_count]]&lt;1000,"yes","no")</f>
        <v>no</v>
      </c>
      <c r="Y978" s="7">
        <f>K979*Table1[[#This Row],[rating_count]]</f>
        <v>283549500</v>
      </c>
    </row>
    <row r="979" spans="3:25" x14ac:dyDescent="0.25">
      <c r="C979" t="s">
        <v>6888</v>
      </c>
      <c r="D979" t="s">
        <v>6889</v>
      </c>
      <c r="E979" t="s">
        <v>17</v>
      </c>
      <c r="F979" s="8">
        <v>1490</v>
      </c>
      <c r="G979" s="8" t="str">
        <f>IF(Table1[[#This Row],[actual_price]]&lt;200,"#200",IF(H978&lt;=500,"#200-#500","&gt;#500"))</f>
        <v>&gt;#500</v>
      </c>
      <c r="H979" s="8">
        <v>1990</v>
      </c>
      <c r="I979" s="1">
        <v>0.25</v>
      </c>
      <c r="J979">
        <v>4.0999999999999996</v>
      </c>
      <c r="K979" s="3">
        <v>98250</v>
      </c>
      <c r="L979" t="s">
        <v>12566</v>
      </c>
      <c r="M979" t="s">
        <v>6890</v>
      </c>
      <c r="N979" t="s">
        <v>6891</v>
      </c>
      <c r="O979" t="s">
        <v>6892</v>
      </c>
      <c r="P979" t="s">
        <v>6893</v>
      </c>
      <c r="Q979" t="s">
        <v>6894</v>
      </c>
      <c r="R979" t="s">
        <v>6895</v>
      </c>
      <c r="S979" t="s">
        <v>6896</v>
      </c>
      <c r="T979" t="str">
        <f>IF(Table1[[#This Row],[discount_percentage]]&gt;=0.5,"yes","no")</f>
        <v>no</v>
      </c>
      <c r="U979">
        <f>MROUND(Table1[[#This Row],[rating]],0.5)</f>
        <v>4</v>
      </c>
      <c r="V979" s="7">
        <f>Table1[[#This Row],[actual_price]]*Table1[[#This Row],[rating_count]]</f>
        <v>195517500</v>
      </c>
      <c r="W979" t="e" cm="1">
        <f t="array" ref="W979">IF(Table1[[#This Row],[actual_price]]&lt;200,"#200",if)</f>
        <v>#NAME?</v>
      </c>
      <c r="X979" t="str">
        <f>IF(Table1[[#This Row],[rating_count]]&lt;1000,"yes","no")</f>
        <v>no</v>
      </c>
      <c r="Y979" s="7">
        <f>K980*Table1[[#This Row],[rating_count]]</f>
        <v>7368750</v>
      </c>
    </row>
    <row r="980" spans="3:25" x14ac:dyDescent="0.25">
      <c r="C980" t="s">
        <v>6897</v>
      </c>
      <c r="D980" t="s">
        <v>6898</v>
      </c>
      <c r="E980" t="s">
        <v>17</v>
      </c>
      <c r="F980" s="8">
        <v>398</v>
      </c>
      <c r="G980" s="8" t="str">
        <f>IF(Table1[[#This Row],[actual_price]]&lt;200,"#200",IF(H979&lt;=500,"#200-#500","&gt;#500"))</f>
        <v>&gt;#500</v>
      </c>
      <c r="H980" s="8">
        <v>1949</v>
      </c>
      <c r="I980" s="1">
        <v>0.8</v>
      </c>
      <c r="J980">
        <v>4</v>
      </c>
      <c r="K980" s="3">
        <v>75</v>
      </c>
      <c r="L980" t="s">
        <v>6899</v>
      </c>
      <c r="M980" t="s">
        <v>6900</v>
      </c>
      <c r="N980" t="s">
        <v>6901</v>
      </c>
      <c r="O980" t="s">
        <v>6902</v>
      </c>
      <c r="P980" t="s">
        <v>6903</v>
      </c>
      <c r="Q980" t="s">
        <v>6904</v>
      </c>
      <c r="R980" t="s">
        <v>6905</v>
      </c>
      <c r="S980" t="s">
        <v>6906</v>
      </c>
      <c r="T980" t="str">
        <f>IF(Table1[[#This Row],[discount_percentage]]&gt;=0.5,"yes","no")</f>
        <v>yes</v>
      </c>
      <c r="U980">
        <f>MROUND(Table1[[#This Row],[rating]],0.5)</f>
        <v>4</v>
      </c>
      <c r="V980" s="7">
        <f>Table1[[#This Row],[actual_price]]*Table1[[#This Row],[rating_count]]</f>
        <v>146175</v>
      </c>
      <c r="W980" t="e" cm="1">
        <f t="array" ref="W980">IF(Table1[[#This Row],[actual_price]]&lt;200,"#200",if)</f>
        <v>#NAME?</v>
      </c>
      <c r="X980" t="str">
        <f>IF(Table1[[#This Row],[rating_count]]&lt;1000,"yes","no")</f>
        <v>yes</v>
      </c>
      <c r="Y980" s="7">
        <f>K981*Table1[[#This Row],[rating_count]]</f>
        <v>11175</v>
      </c>
    </row>
    <row r="981" spans="3:25" x14ac:dyDescent="0.25">
      <c r="C981" t="s">
        <v>527</v>
      </c>
      <c r="D981" t="s">
        <v>528</v>
      </c>
      <c r="E981" t="s">
        <v>17</v>
      </c>
      <c r="F981" s="8">
        <v>349</v>
      </c>
      <c r="G981" s="8" t="str">
        <f>IF(Table1[[#This Row],[actual_price]]&lt;200,"#200",IF(H980&lt;=500,"#200-#500","&gt;#500"))</f>
        <v>&gt;#500</v>
      </c>
      <c r="H981" s="8">
        <v>899</v>
      </c>
      <c r="I981" s="1">
        <v>0.61</v>
      </c>
      <c r="J981">
        <v>4.5</v>
      </c>
      <c r="K981" s="3">
        <v>149</v>
      </c>
      <c r="L981" t="s">
        <v>529</v>
      </c>
      <c r="M981" t="s">
        <v>530</v>
      </c>
      <c r="N981" t="s">
        <v>531</v>
      </c>
      <c r="O981" t="s">
        <v>532</v>
      </c>
      <c r="P981" t="s">
        <v>533</v>
      </c>
      <c r="Q981" t="s">
        <v>6907</v>
      </c>
      <c r="R981" t="s">
        <v>6908</v>
      </c>
      <c r="S981" t="s">
        <v>6909</v>
      </c>
      <c r="T981" t="str">
        <f>IF(Table1[[#This Row],[discount_percentage]]&gt;=0.5,"yes","no")</f>
        <v>yes</v>
      </c>
      <c r="U981">
        <f>MROUND(Table1[[#This Row],[rating]],0.5)</f>
        <v>4.5</v>
      </c>
      <c r="V981" s="7">
        <f>Table1[[#This Row],[actual_price]]*Table1[[#This Row],[rating_count]]</f>
        <v>133951</v>
      </c>
      <c r="W981" t="e" cm="1">
        <f t="array" ref="W981">IF(Table1[[#This Row],[actual_price]]&lt;200,"#200",if)</f>
        <v>#NAME?</v>
      </c>
      <c r="X981" t="str">
        <f>IF(Table1[[#This Row],[rating_count]]&lt;1000,"yes","no")</f>
        <v>yes</v>
      </c>
      <c r="Y981" s="7">
        <f>K982*Table1[[#This Row],[rating_count]]</f>
        <v>385165</v>
      </c>
    </row>
    <row r="982" spans="3:25" x14ac:dyDescent="0.25">
      <c r="C982" t="s">
        <v>6910</v>
      </c>
      <c r="D982" t="s">
        <v>11906</v>
      </c>
      <c r="E982" t="s">
        <v>17</v>
      </c>
      <c r="F982" s="8">
        <v>770</v>
      </c>
      <c r="G982" s="8" t="str">
        <f>IF(Table1[[#This Row],[actual_price]]&lt;200,"#200",IF(H981&lt;=500,"#200-#500","&gt;#500"))</f>
        <v>&gt;#500</v>
      </c>
      <c r="H982" s="8">
        <v>1547</v>
      </c>
      <c r="I982" s="1">
        <v>0.5</v>
      </c>
      <c r="J982">
        <v>4.3</v>
      </c>
      <c r="K982" s="3">
        <v>2585</v>
      </c>
      <c r="L982" t="s">
        <v>6911</v>
      </c>
      <c r="M982" t="s">
        <v>6912</v>
      </c>
      <c r="N982" t="s">
        <v>6913</v>
      </c>
      <c r="O982" t="s">
        <v>6914</v>
      </c>
      <c r="P982" t="s">
        <v>6915</v>
      </c>
      <c r="Q982" t="s">
        <v>6916</v>
      </c>
      <c r="R982" t="s">
        <v>6917</v>
      </c>
      <c r="S982" t="s">
        <v>6918</v>
      </c>
      <c r="T982" t="str">
        <f>IF(Table1[[#This Row],[discount_percentage]]&gt;=0.5,"yes","no")</f>
        <v>yes</v>
      </c>
      <c r="U982">
        <f>MROUND(Table1[[#This Row],[rating]],0.5)</f>
        <v>4.5</v>
      </c>
      <c r="V982" s="7">
        <f>Table1[[#This Row],[actual_price]]*Table1[[#This Row],[rating_count]]</f>
        <v>3998995</v>
      </c>
      <c r="W982" t="e" cm="1">
        <f t="array" ref="W982">IF(Table1[[#This Row],[actual_price]]&lt;200,"#200",if)</f>
        <v>#NAME?</v>
      </c>
      <c r="X982" t="str">
        <f>IF(Table1[[#This Row],[rating_count]]&lt;1000,"yes","no")</f>
        <v>no</v>
      </c>
      <c r="Y982" s="7">
        <f>K983*Table1[[#This Row],[rating_count]]</f>
        <v>13111120</v>
      </c>
    </row>
    <row r="983" spans="3:25" x14ac:dyDescent="0.25">
      <c r="C983" t="s">
        <v>6919</v>
      </c>
      <c r="D983" t="s">
        <v>11907</v>
      </c>
      <c r="E983" t="s">
        <v>17</v>
      </c>
      <c r="F983" s="8">
        <v>279</v>
      </c>
      <c r="G983" s="8" t="str">
        <f>IF(Table1[[#This Row],[actual_price]]&lt;200,"#200",IF(H982&lt;=500,"#200-#500","&gt;#500"))</f>
        <v>&gt;#500</v>
      </c>
      <c r="H983" s="8">
        <v>1299</v>
      </c>
      <c r="I983" s="1">
        <v>0.79</v>
      </c>
      <c r="J983">
        <v>4</v>
      </c>
      <c r="K983" s="3">
        <v>5072</v>
      </c>
      <c r="L983" t="s">
        <v>12567</v>
      </c>
      <c r="M983" t="s">
        <v>6920</v>
      </c>
      <c r="N983" t="s">
        <v>6921</v>
      </c>
      <c r="O983" t="s">
        <v>6922</v>
      </c>
      <c r="P983" t="s">
        <v>6923</v>
      </c>
      <c r="Q983" t="s">
        <v>6924</v>
      </c>
      <c r="R983" t="s">
        <v>6925</v>
      </c>
      <c r="S983" t="s">
        <v>6926</v>
      </c>
      <c r="T983" t="str">
        <f>IF(Table1[[#This Row],[discount_percentage]]&gt;=0.5,"yes","no")</f>
        <v>yes</v>
      </c>
      <c r="U983">
        <f>MROUND(Table1[[#This Row],[rating]],0.5)</f>
        <v>4</v>
      </c>
      <c r="V983" s="7">
        <f>Table1[[#This Row],[actual_price]]*Table1[[#This Row],[rating_count]]</f>
        <v>6588528</v>
      </c>
      <c r="W983" t="e" cm="1">
        <f t="array" ref="W983">IF(Table1[[#This Row],[actual_price]]&lt;200,"#200",if)</f>
        <v>#NAME?</v>
      </c>
      <c r="X983" t="str">
        <f>IF(Table1[[#This Row],[rating_count]]&lt;1000,"yes","no")</f>
        <v>no</v>
      </c>
      <c r="Y983" s="7">
        <f>K984*Table1[[#This Row],[rating_count]]</f>
        <v>30355920</v>
      </c>
    </row>
    <row r="984" spans="3:25" x14ac:dyDescent="0.25">
      <c r="C984" t="s">
        <v>6927</v>
      </c>
      <c r="D984" t="s">
        <v>6928</v>
      </c>
      <c r="E984" t="s">
        <v>17</v>
      </c>
      <c r="F984" s="8">
        <v>249</v>
      </c>
      <c r="G984" s="8" t="str">
        <f>IF(Table1[[#This Row],[actual_price]]&lt;200,"#200",IF(H983&lt;=500,"#200-#500","&gt;#500"))</f>
        <v>&gt;#500</v>
      </c>
      <c r="H984" s="8">
        <v>599</v>
      </c>
      <c r="I984" s="1">
        <v>0.57999999999999996</v>
      </c>
      <c r="J984">
        <v>4.5</v>
      </c>
      <c r="K984" s="3">
        <v>5985</v>
      </c>
      <c r="L984" t="s">
        <v>6930</v>
      </c>
      <c r="M984" t="s">
        <v>6931</v>
      </c>
      <c r="N984" t="s">
        <v>6932</v>
      </c>
      <c r="O984" t="s">
        <v>6933</v>
      </c>
      <c r="P984" t="s">
        <v>6934</v>
      </c>
      <c r="Q984" t="s">
        <v>6935</v>
      </c>
      <c r="R984" t="s">
        <v>6936</v>
      </c>
      <c r="S984" t="s">
        <v>6937</v>
      </c>
      <c r="T984" t="str">
        <f>IF(Table1[[#This Row],[discount_percentage]]&gt;=0.5,"yes","no")</f>
        <v>yes</v>
      </c>
      <c r="U984">
        <f>MROUND(Table1[[#This Row],[rating]],0.5)</f>
        <v>4.5</v>
      </c>
      <c r="V984" s="7">
        <f>Table1[[#This Row],[actual_price]]*Table1[[#This Row],[rating_count]]</f>
        <v>3585015</v>
      </c>
      <c r="W984" t="e" cm="1">
        <f t="array" ref="W984">IF(Table1[[#This Row],[actual_price]]&lt;200,"#200",if)</f>
        <v>#NAME?</v>
      </c>
      <c r="X984" t="str">
        <f>IF(Table1[[#This Row],[rating_count]]&lt;1000,"yes","no")</f>
        <v>no</v>
      </c>
      <c r="Y984" s="7">
        <f>K985*Table1[[#This Row],[rating_count]]</f>
        <v>46276020</v>
      </c>
    </row>
    <row r="985" spans="3:25" x14ac:dyDescent="0.25">
      <c r="C985" t="s">
        <v>547</v>
      </c>
      <c r="D985" t="s">
        <v>11409</v>
      </c>
      <c r="E985" t="s">
        <v>17</v>
      </c>
      <c r="F985" s="8">
        <v>115</v>
      </c>
      <c r="G985" s="8" t="str">
        <f>IF(Table1[[#This Row],[actual_price]]&lt;200,"#200",IF(H984&lt;=500,"#200-#500","&gt;#500"))</f>
        <v>&gt;#500</v>
      </c>
      <c r="H985" s="8">
        <v>499</v>
      </c>
      <c r="I985" s="1">
        <v>0.77</v>
      </c>
      <c r="J985">
        <v>4</v>
      </c>
      <c r="K985" s="3">
        <v>7732</v>
      </c>
      <c r="L985" t="s">
        <v>548</v>
      </c>
      <c r="M985" t="s">
        <v>549</v>
      </c>
      <c r="N985" t="s">
        <v>550</v>
      </c>
      <c r="O985" t="s">
        <v>551</v>
      </c>
      <c r="P985" t="s">
        <v>552</v>
      </c>
      <c r="Q985" t="s">
        <v>553</v>
      </c>
      <c r="R985" t="s">
        <v>554</v>
      </c>
      <c r="S985" t="s">
        <v>6938</v>
      </c>
      <c r="T985" t="str">
        <f>IF(Table1[[#This Row],[discount_percentage]]&gt;=0.5,"yes","no")</f>
        <v>yes</v>
      </c>
      <c r="U985">
        <f>MROUND(Table1[[#This Row],[rating]],0.5)</f>
        <v>4</v>
      </c>
      <c r="V985" s="7">
        <f>Table1[[#This Row],[actual_price]]*Table1[[#This Row],[rating_count]]</f>
        <v>3858268</v>
      </c>
      <c r="W985" t="e" cm="1">
        <f t="array" ref="W985">IF(Table1[[#This Row],[actual_price]]&lt;200,"#200",if)</f>
        <v>#NAME?</v>
      </c>
      <c r="X985" t="str">
        <f>IF(Table1[[#This Row],[rating_count]]&lt;1000,"yes","no")</f>
        <v>no</v>
      </c>
      <c r="Y985" s="7">
        <f>K986*Table1[[#This Row],[rating_count]]</f>
        <v>72889564</v>
      </c>
    </row>
    <row r="986" spans="3:25" x14ac:dyDescent="0.25">
      <c r="C986" t="s">
        <v>6939</v>
      </c>
      <c r="D986" t="s">
        <v>6940</v>
      </c>
      <c r="E986" t="s">
        <v>17</v>
      </c>
      <c r="F986" s="8">
        <v>230</v>
      </c>
      <c r="G986" s="8" t="str">
        <f>IF(Table1[[#This Row],[actual_price]]&lt;200,"#200",IF(H985&lt;=500,"#200-#500","&gt;#500"))</f>
        <v>#200-#500</v>
      </c>
      <c r="H986" s="8">
        <v>230</v>
      </c>
      <c r="I986" s="1">
        <v>0</v>
      </c>
      <c r="J986">
        <v>4.5</v>
      </c>
      <c r="K986" s="3">
        <v>9427</v>
      </c>
      <c r="L986" t="s">
        <v>6942</v>
      </c>
      <c r="M986" t="s">
        <v>6943</v>
      </c>
      <c r="N986" t="s">
        <v>6944</v>
      </c>
      <c r="O986" t="s">
        <v>6945</v>
      </c>
      <c r="P986" t="s">
        <v>6946</v>
      </c>
      <c r="Q986" t="s">
        <v>6947</v>
      </c>
      <c r="R986" t="s">
        <v>6948</v>
      </c>
      <c r="S986" t="s">
        <v>6949</v>
      </c>
      <c r="T986" t="str">
        <f>IF(Table1[[#This Row],[discount_percentage]]&gt;=0.5,"yes","no")</f>
        <v>no</v>
      </c>
      <c r="U986">
        <f>MROUND(Table1[[#This Row],[rating]],0.5)</f>
        <v>4.5</v>
      </c>
      <c r="V986" s="7">
        <f>Table1[[#This Row],[actual_price]]*Table1[[#This Row],[rating_count]]</f>
        <v>2168210</v>
      </c>
      <c r="W986" t="e" cm="1">
        <f t="array" ref="W986">IF(Table1[[#This Row],[actual_price]]&lt;200,"#200",if)</f>
        <v>#NAME?</v>
      </c>
      <c r="X986" t="str">
        <f>IF(Table1[[#This Row],[rating_count]]&lt;1000,"yes","no")</f>
        <v>no</v>
      </c>
      <c r="Y986" s="7">
        <f>K987*Table1[[#This Row],[rating_count]]</f>
        <v>16780060</v>
      </c>
    </row>
    <row r="987" spans="3:25" x14ac:dyDescent="0.25">
      <c r="C987" t="s">
        <v>556</v>
      </c>
      <c r="D987" t="s">
        <v>11410</v>
      </c>
      <c r="E987" t="s">
        <v>17</v>
      </c>
      <c r="F987" s="8">
        <v>399</v>
      </c>
      <c r="G987" s="8" t="str">
        <f>IF(Table1[[#This Row],[actual_price]]&lt;200,"#200",IF(H986&lt;=500,"#200-#500","&gt;#500"))</f>
        <v>#200-#500</v>
      </c>
      <c r="H987" s="8">
        <v>999</v>
      </c>
      <c r="I987" s="1">
        <v>0.6</v>
      </c>
      <c r="J987">
        <v>4.0999999999999996</v>
      </c>
      <c r="K987" s="3">
        <v>1780</v>
      </c>
      <c r="L987" t="s">
        <v>557</v>
      </c>
      <c r="M987" t="s">
        <v>558</v>
      </c>
      <c r="N987" t="s">
        <v>559</v>
      </c>
      <c r="O987" t="s">
        <v>560</v>
      </c>
      <c r="P987" t="s">
        <v>561</v>
      </c>
      <c r="Q987" t="s">
        <v>562</v>
      </c>
      <c r="R987" t="s">
        <v>563</v>
      </c>
      <c r="S987" t="s">
        <v>6950</v>
      </c>
      <c r="T987" t="str">
        <f>IF(Table1[[#This Row],[discount_percentage]]&gt;=0.5,"yes","no")</f>
        <v>yes</v>
      </c>
      <c r="U987">
        <f>MROUND(Table1[[#This Row],[rating]],0.5)</f>
        <v>4</v>
      </c>
      <c r="V987" s="7">
        <f>Table1[[#This Row],[actual_price]]*Table1[[#This Row],[rating_count]]</f>
        <v>1778220</v>
      </c>
      <c r="W987" t="e" cm="1">
        <f t="array" ref="W987">IF(Table1[[#This Row],[actual_price]]&lt;200,"#200",if)</f>
        <v>#NAME?</v>
      </c>
      <c r="X987" t="str">
        <f>IF(Table1[[#This Row],[rating_count]]&lt;1000,"yes","no")</f>
        <v>no</v>
      </c>
      <c r="Y987" s="7">
        <f>K988*Table1[[#This Row],[rating_count]]</f>
        <v>4095780</v>
      </c>
    </row>
    <row r="988" spans="3:25" x14ac:dyDescent="0.25">
      <c r="C988" t="s">
        <v>6951</v>
      </c>
      <c r="D988" t="s">
        <v>11908</v>
      </c>
      <c r="E988" t="s">
        <v>17</v>
      </c>
      <c r="F988" s="8">
        <v>599</v>
      </c>
      <c r="G988" s="8" t="str">
        <f>IF(Table1[[#This Row],[actual_price]]&lt;200,"#200",IF(H987&lt;=500,"#200-#500","&gt;#500"))</f>
        <v>&gt;#500</v>
      </c>
      <c r="H988" s="8">
        <v>700</v>
      </c>
      <c r="I988" s="1">
        <v>0.14000000000000001</v>
      </c>
      <c r="J988">
        <v>4.3</v>
      </c>
      <c r="K988" s="3">
        <v>2301</v>
      </c>
      <c r="L988" t="s">
        <v>12568</v>
      </c>
      <c r="M988" t="s">
        <v>6952</v>
      </c>
      <c r="N988" t="s">
        <v>6953</v>
      </c>
      <c r="O988" t="s">
        <v>6954</v>
      </c>
      <c r="P988" t="s">
        <v>6955</v>
      </c>
      <c r="Q988" t="s">
        <v>6956</v>
      </c>
      <c r="R988" t="s">
        <v>6957</v>
      </c>
      <c r="S988" t="s">
        <v>6958</v>
      </c>
      <c r="T988" t="str">
        <f>IF(Table1[[#This Row],[discount_percentage]]&gt;=0.5,"yes","no")</f>
        <v>no</v>
      </c>
      <c r="U988">
        <f>MROUND(Table1[[#This Row],[rating]],0.5)</f>
        <v>4.5</v>
      </c>
      <c r="V988" s="7">
        <f>Table1[[#This Row],[actual_price]]*Table1[[#This Row],[rating_count]]</f>
        <v>1610700</v>
      </c>
      <c r="W988" t="e" cm="1">
        <f t="array" ref="W988">IF(Table1[[#This Row],[actual_price]]&lt;200,"#200",if)</f>
        <v>#NAME?</v>
      </c>
      <c r="X988" t="str">
        <f>IF(Table1[[#This Row],[rating_count]]&lt;1000,"yes","no")</f>
        <v>no</v>
      </c>
      <c r="Y988" s="7">
        <f>K989*Table1[[#This Row],[rating_count]]</f>
        <v>5833035</v>
      </c>
    </row>
    <row r="989" spans="3:25" x14ac:dyDescent="0.25">
      <c r="C989" t="s">
        <v>6959</v>
      </c>
      <c r="D989" t="s">
        <v>11909</v>
      </c>
      <c r="E989" t="s">
        <v>17</v>
      </c>
      <c r="F989" s="8">
        <v>598</v>
      </c>
      <c r="G989" s="8" t="str">
        <f>IF(Table1[[#This Row],[actual_price]]&lt;200,"#200",IF(H988&lt;=500,"#200-#500","&gt;#500"))</f>
        <v>&gt;#500</v>
      </c>
      <c r="H989" s="8">
        <v>1150</v>
      </c>
      <c r="I989" s="1">
        <v>0.48</v>
      </c>
      <c r="J989">
        <v>4.0999999999999996</v>
      </c>
      <c r="K989" s="3">
        <v>2535</v>
      </c>
      <c r="L989" t="s">
        <v>12569</v>
      </c>
      <c r="M989" t="s">
        <v>6961</v>
      </c>
      <c r="N989" t="s">
        <v>6962</v>
      </c>
      <c r="O989" t="s">
        <v>6963</v>
      </c>
      <c r="P989" t="s">
        <v>6964</v>
      </c>
      <c r="Q989" t="s">
        <v>6965</v>
      </c>
      <c r="R989" t="s">
        <v>6966</v>
      </c>
      <c r="S989" t="s">
        <v>6967</v>
      </c>
      <c r="T989" t="str">
        <f>IF(Table1[[#This Row],[discount_percentage]]&gt;=0.5,"yes","no")</f>
        <v>no</v>
      </c>
      <c r="U989">
        <f>MROUND(Table1[[#This Row],[rating]],0.5)</f>
        <v>4</v>
      </c>
      <c r="V989" s="7">
        <f>Table1[[#This Row],[actual_price]]*Table1[[#This Row],[rating_count]]</f>
        <v>2915250</v>
      </c>
      <c r="W989" t="e" cm="1">
        <f t="array" ref="W989">IF(Table1[[#This Row],[actual_price]]&lt;200,"#200",if)</f>
        <v>#NAME?</v>
      </c>
      <c r="X989" t="str">
        <f>IF(Table1[[#This Row],[rating_count]]&lt;1000,"yes","no")</f>
        <v>no</v>
      </c>
      <c r="Y989" s="7">
        <f>K990*Table1[[#This Row],[rating_count]]</f>
        <v>1751685</v>
      </c>
    </row>
    <row r="990" spans="3:25" x14ac:dyDescent="0.25">
      <c r="C990" t="s">
        <v>6968</v>
      </c>
      <c r="D990" t="s">
        <v>6969</v>
      </c>
      <c r="E990" t="s">
        <v>17</v>
      </c>
      <c r="F990" s="8">
        <v>399</v>
      </c>
      <c r="G990" s="8" t="str">
        <f>IF(Table1[[#This Row],[actual_price]]&lt;200,"#200",IF(H989&lt;=500,"#200-#500","&gt;#500"))</f>
        <v>&gt;#500</v>
      </c>
      <c r="H990" s="8">
        <v>1499</v>
      </c>
      <c r="I990" s="1">
        <v>0.73</v>
      </c>
      <c r="J990">
        <v>4</v>
      </c>
      <c r="K990" s="3">
        <v>691</v>
      </c>
      <c r="L990" t="s">
        <v>6970</v>
      </c>
      <c r="M990" t="s">
        <v>6971</v>
      </c>
      <c r="N990" t="s">
        <v>6972</v>
      </c>
      <c r="O990" t="s">
        <v>6973</v>
      </c>
      <c r="P990" t="s">
        <v>6974</v>
      </c>
      <c r="Q990" t="s">
        <v>6975</v>
      </c>
      <c r="R990" t="s">
        <v>6976</v>
      </c>
      <c r="S990" t="s">
        <v>6977</v>
      </c>
      <c r="T990" t="str">
        <f>IF(Table1[[#This Row],[discount_percentage]]&gt;=0.5,"yes","no")</f>
        <v>yes</v>
      </c>
      <c r="U990">
        <f>MROUND(Table1[[#This Row],[rating]],0.5)</f>
        <v>4</v>
      </c>
      <c r="V990" s="7">
        <f>Table1[[#This Row],[actual_price]]*Table1[[#This Row],[rating_count]]</f>
        <v>1035809</v>
      </c>
      <c r="W990" t="e" cm="1">
        <f t="array" ref="W990">IF(Table1[[#This Row],[actual_price]]&lt;200,"#200",if)</f>
        <v>#NAME?</v>
      </c>
      <c r="X990" t="str">
        <f>IF(Table1[[#This Row],[rating_count]]&lt;1000,"yes","no")</f>
        <v>yes</v>
      </c>
      <c r="Y990" s="7">
        <f>K991*Table1[[#This Row],[rating_count]]</f>
        <v>1893340</v>
      </c>
    </row>
    <row r="991" spans="3:25" x14ac:dyDescent="0.25">
      <c r="C991" t="s">
        <v>6978</v>
      </c>
      <c r="D991" t="s">
        <v>11910</v>
      </c>
      <c r="E991" t="s">
        <v>17</v>
      </c>
      <c r="F991" s="8">
        <v>499</v>
      </c>
      <c r="G991" s="8" t="str">
        <f>IF(Table1[[#This Row],[actual_price]]&lt;200,"#200",IF(H990&lt;=500,"#200-#500","&gt;#500"))</f>
        <v>&gt;#500</v>
      </c>
      <c r="H991" s="8">
        <v>1299</v>
      </c>
      <c r="I991" s="1">
        <v>0.62</v>
      </c>
      <c r="J991">
        <v>4.0999999999999996</v>
      </c>
      <c r="K991" s="3">
        <v>2740</v>
      </c>
      <c r="L991" t="s">
        <v>6979</v>
      </c>
      <c r="M991" t="s">
        <v>6980</v>
      </c>
      <c r="N991" t="s">
        <v>6981</v>
      </c>
      <c r="O991" t="s">
        <v>6982</v>
      </c>
      <c r="P991" t="s">
        <v>6983</v>
      </c>
      <c r="Q991" t="s">
        <v>6984</v>
      </c>
      <c r="R991" t="s">
        <v>6985</v>
      </c>
      <c r="S991" t="s">
        <v>6986</v>
      </c>
      <c r="T991" t="str">
        <f>IF(Table1[[#This Row],[discount_percentage]]&gt;=0.5,"yes","no")</f>
        <v>yes</v>
      </c>
      <c r="U991">
        <f>MROUND(Table1[[#This Row],[rating]],0.5)</f>
        <v>4</v>
      </c>
      <c r="V991" s="7">
        <f>Table1[[#This Row],[actual_price]]*Table1[[#This Row],[rating_count]]</f>
        <v>3559260</v>
      </c>
      <c r="W991" t="e" cm="1">
        <f t="array" ref="W991">IF(Table1[[#This Row],[actual_price]]&lt;200,"#200",if)</f>
        <v>#NAME?</v>
      </c>
      <c r="X991" t="str">
        <f>IF(Table1[[#This Row],[rating_count]]&lt;1000,"yes","no")</f>
        <v>no</v>
      </c>
      <c r="Y991" s="7">
        <f>K992*Table1[[#This Row],[rating_count]]</f>
        <v>1649480</v>
      </c>
    </row>
    <row r="992" spans="3:25" x14ac:dyDescent="0.25">
      <c r="C992" t="s">
        <v>565</v>
      </c>
      <c r="D992" t="s">
        <v>11411</v>
      </c>
      <c r="E992" t="s">
        <v>17</v>
      </c>
      <c r="F992" s="8">
        <v>199</v>
      </c>
      <c r="G992" s="8" t="str">
        <f>IF(Table1[[#This Row],[actual_price]]&lt;200,"#200",IF(H991&lt;=500,"#200-#500","&gt;#500"))</f>
        <v>&gt;#500</v>
      </c>
      <c r="H992" s="8">
        <v>499</v>
      </c>
      <c r="I992" s="1">
        <v>0.6</v>
      </c>
      <c r="J992">
        <v>4.0999999999999996</v>
      </c>
      <c r="K992" s="3">
        <v>602</v>
      </c>
      <c r="L992" t="s">
        <v>566</v>
      </c>
      <c r="M992" t="s">
        <v>567</v>
      </c>
      <c r="N992" t="s">
        <v>568</v>
      </c>
      <c r="O992" t="s">
        <v>569</v>
      </c>
      <c r="P992" t="s">
        <v>570</v>
      </c>
      <c r="Q992" t="s">
        <v>571</v>
      </c>
      <c r="R992" t="s">
        <v>6987</v>
      </c>
      <c r="S992" t="s">
        <v>6988</v>
      </c>
      <c r="T992" t="str">
        <f>IF(Table1[[#This Row],[discount_percentage]]&gt;=0.5,"yes","no")</f>
        <v>yes</v>
      </c>
      <c r="U992">
        <f>MROUND(Table1[[#This Row],[rating]],0.5)</f>
        <v>4</v>
      </c>
      <c r="V992" s="7">
        <f>Table1[[#This Row],[actual_price]]*Table1[[#This Row],[rating_count]]</f>
        <v>300398</v>
      </c>
      <c r="W992" t="e" cm="1">
        <f t="array" ref="W992">IF(Table1[[#This Row],[actual_price]]&lt;200,"#200",if)</f>
        <v>#NAME?</v>
      </c>
      <c r="X992" t="str">
        <f>IF(Table1[[#This Row],[rating_count]]&lt;1000,"yes","no")</f>
        <v>yes</v>
      </c>
      <c r="Y992" s="7">
        <f>K993*Table1[[#This Row],[rating_count]]</f>
        <v>2096164</v>
      </c>
    </row>
    <row r="993" spans="3:25" x14ac:dyDescent="0.25">
      <c r="C993" t="s">
        <v>6989</v>
      </c>
      <c r="D993" t="s">
        <v>11911</v>
      </c>
      <c r="E993" t="s">
        <v>17</v>
      </c>
      <c r="F993" s="8">
        <v>579</v>
      </c>
      <c r="G993" s="8" t="str">
        <f>IF(Table1[[#This Row],[actual_price]]&lt;200,"#200",IF(H992&lt;=500,"#200-#500","&gt;#500"))</f>
        <v>#200-#500</v>
      </c>
      <c r="H993" s="8">
        <v>1090</v>
      </c>
      <c r="I993" s="1">
        <v>0.47</v>
      </c>
      <c r="J993">
        <v>4.4000000000000004</v>
      </c>
      <c r="K993" s="3">
        <v>3482</v>
      </c>
      <c r="L993" t="s">
        <v>12570</v>
      </c>
      <c r="M993" t="s">
        <v>6990</v>
      </c>
      <c r="N993" t="s">
        <v>6991</v>
      </c>
      <c r="O993" t="s">
        <v>6992</v>
      </c>
      <c r="P993" t="s">
        <v>6993</v>
      </c>
      <c r="Q993" t="s">
        <v>6994</v>
      </c>
      <c r="R993" t="s">
        <v>6995</v>
      </c>
      <c r="S993" t="s">
        <v>6996</v>
      </c>
      <c r="T993" t="str">
        <f>IF(Table1[[#This Row],[discount_percentage]]&gt;=0.5,"yes","no")</f>
        <v>no</v>
      </c>
      <c r="U993">
        <f>MROUND(Table1[[#This Row],[rating]],0.5)</f>
        <v>4.5</v>
      </c>
      <c r="V993" s="7">
        <f>Table1[[#This Row],[actual_price]]*Table1[[#This Row],[rating_count]]</f>
        <v>3795380</v>
      </c>
      <c r="W993" t="e" cm="1">
        <f t="array" ref="W993">IF(Table1[[#This Row],[actual_price]]&lt;200,"#200",if)</f>
        <v>#NAME?</v>
      </c>
      <c r="X993" t="str">
        <f>IF(Table1[[#This Row],[rating_count]]&lt;1000,"yes","no")</f>
        <v>no</v>
      </c>
      <c r="Y993" s="7">
        <f>K994*Table1[[#This Row],[rating_count]]</f>
        <v>4954886</v>
      </c>
    </row>
    <row r="994" spans="3:25" x14ac:dyDescent="0.25">
      <c r="C994" t="s">
        <v>573</v>
      </c>
      <c r="D994" t="s">
        <v>11412</v>
      </c>
      <c r="E994" t="s">
        <v>17</v>
      </c>
      <c r="F994" s="8">
        <v>179</v>
      </c>
      <c r="G994" s="8" t="str">
        <f>IF(Table1[[#This Row],[actual_price]]&lt;200,"#200",IF(H993&lt;=500,"#200-#500","&gt;#500"))</f>
        <v>&gt;#500</v>
      </c>
      <c r="H994" s="8">
        <v>399</v>
      </c>
      <c r="I994" s="1">
        <v>0.55000000000000004</v>
      </c>
      <c r="J994">
        <v>4</v>
      </c>
      <c r="K994" s="3">
        <v>1423</v>
      </c>
      <c r="L994" t="s">
        <v>574</v>
      </c>
      <c r="M994" t="s">
        <v>575</v>
      </c>
      <c r="N994" t="s">
        <v>576</v>
      </c>
      <c r="O994" t="s">
        <v>577</v>
      </c>
      <c r="P994" t="s">
        <v>578</v>
      </c>
      <c r="Q994" t="s">
        <v>11305</v>
      </c>
      <c r="R994" t="s">
        <v>6997</v>
      </c>
      <c r="S994" t="s">
        <v>6998</v>
      </c>
      <c r="T994" t="str">
        <f>IF(Table1[[#This Row],[discount_percentage]]&gt;=0.5,"yes","no")</f>
        <v>yes</v>
      </c>
      <c r="U994">
        <f>MROUND(Table1[[#This Row],[rating]],0.5)</f>
        <v>4</v>
      </c>
      <c r="V994" s="7">
        <f>Table1[[#This Row],[actual_price]]*Table1[[#This Row],[rating_count]]</f>
        <v>567777</v>
      </c>
      <c r="W994" t="e" cm="1">
        <f t="array" ref="W994">IF(Table1[[#This Row],[actual_price]]&lt;200,"#200",if)</f>
        <v>#NAME?</v>
      </c>
      <c r="X994" t="str">
        <f>IF(Table1[[#This Row],[rating_count]]&lt;1000,"yes","no")</f>
        <v>no</v>
      </c>
      <c r="Y994" s="7">
        <f>K995*Table1[[#This Row],[rating_count]]</f>
        <v>8821177</v>
      </c>
    </row>
    <row r="995" spans="3:25" x14ac:dyDescent="0.25">
      <c r="C995" t="s">
        <v>6999</v>
      </c>
      <c r="D995" t="s">
        <v>11912</v>
      </c>
      <c r="E995" t="s">
        <v>17</v>
      </c>
      <c r="F995" s="8">
        <v>90</v>
      </c>
      <c r="G995" s="8" t="str">
        <f>IF(Table1[[#This Row],[actual_price]]&lt;200,"#200",IF(H994&lt;=500,"#200-#500","&gt;#500"))</f>
        <v>#200</v>
      </c>
      <c r="H995" s="8">
        <v>100</v>
      </c>
      <c r="I995" s="1">
        <v>0.1</v>
      </c>
      <c r="J995">
        <v>4.0999999999999996</v>
      </c>
      <c r="K995" s="3">
        <v>6199</v>
      </c>
      <c r="L995" t="s">
        <v>12571</v>
      </c>
      <c r="M995" t="s">
        <v>7001</v>
      </c>
      <c r="N995" t="s">
        <v>7002</v>
      </c>
      <c r="O995" t="s">
        <v>7003</v>
      </c>
      <c r="P995" t="s">
        <v>7004</v>
      </c>
      <c r="Q995" t="s">
        <v>7005</v>
      </c>
      <c r="R995" t="s">
        <v>7006</v>
      </c>
      <c r="S995" t="s">
        <v>7007</v>
      </c>
      <c r="T995" t="str">
        <f>IF(Table1[[#This Row],[discount_percentage]]&gt;=0.5,"yes","no")</f>
        <v>no</v>
      </c>
      <c r="U995">
        <f>MROUND(Table1[[#This Row],[rating]],0.5)</f>
        <v>4</v>
      </c>
      <c r="V995" s="7">
        <f>Table1[[#This Row],[actual_price]]*Table1[[#This Row],[rating_count]]</f>
        <v>619900</v>
      </c>
      <c r="W995" t="str" cm="1">
        <f t="array" ref="W995">IF(Table1[[#This Row],[actual_price]]&lt;200,"#200",if)</f>
        <v>#200</v>
      </c>
      <c r="X995" t="str">
        <f>IF(Table1[[#This Row],[rating_count]]&lt;1000,"yes","no")</f>
        <v>no</v>
      </c>
      <c r="Y995" s="7">
        <f>K996*Table1[[#This Row],[rating_count]]</f>
        <v>10333733</v>
      </c>
    </row>
    <row r="996" spans="3:25" x14ac:dyDescent="0.25">
      <c r="C996" t="s">
        <v>7008</v>
      </c>
      <c r="D996" t="s">
        <v>11913</v>
      </c>
      <c r="E996" t="s">
        <v>17</v>
      </c>
      <c r="F996" s="8">
        <v>899</v>
      </c>
      <c r="G996" s="8" t="str">
        <f>IF(Table1[[#This Row],[actual_price]]&lt;200,"#200",IF(H995&lt;=500,"#200-#500","&gt;#500"))</f>
        <v>#200-#500</v>
      </c>
      <c r="H996" s="8">
        <v>1999</v>
      </c>
      <c r="I996" s="1">
        <v>0.55000000000000004</v>
      </c>
      <c r="J996">
        <v>4.4000000000000004</v>
      </c>
      <c r="K996" s="3">
        <v>1667</v>
      </c>
      <c r="L996" t="s">
        <v>12572</v>
      </c>
      <c r="M996" t="s">
        <v>7009</v>
      </c>
      <c r="N996" t="s">
        <v>7010</v>
      </c>
      <c r="O996" t="s">
        <v>7011</v>
      </c>
      <c r="P996" t="s">
        <v>7012</v>
      </c>
      <c r="Q996" t="s">
        <v>7013</v>
      </c>
      <c r="R996" t="s">
        <v>7014</v>
      </c>
      <c r="S996" t="s">
        <v>7015</v>
      </c>
      <c r="T996" t="str">
        <f>IF(Table1[[#This Row],[discount_percentage]]&gt;=0.5,"yes","no")</f>
        <v>yes</v>
      </c>
      <c r="U996">
        <f>MROUND(Table1[[#This Row],[rating]],0.5)</f>
        <v>4.5</v>
      </c>
      <c r="V996" s="7">
        <f>Table1[[#This Row],[actual_price]]*Table1[[#This Row],[rating_count]]</f>
        <v>3332333</v>
      </c>
      <c r="W996" t="e" cm="1">
        <f t="array" ref="W996">IF(Table1[[#This Row],[actual_price]]&lt;200,"#200",if)</f>
        <v>#NAME?</v>
      </c>
      <c r="X996" t="str">
        <f>IF(Table1[[#This Row],[rating_count]]&lt;1000,"yes","no")</f>
        <v>no</v>
      </c>
      <c r="Y996" s="7">
        <f>K997*Table1[[#This Row],[rating_count]]</f>
        <v>7873241</v>
      </c>
    </row>
    <row r="997" spans="3:25" x14ac:dyDescent="0.25">
      <c r="C997" t="s">
        <v>7016</v>
      </c>
      <c r="D997" t="s">
        <v>11914</v>
      </c>
      <c r="E997" t="s">
        <v>17</v>
      </c>
      <c r="F997" s="8">
        <v>1149</v>
      </c>
      <c r="G997" s="8" t="str">
        <f>IF(Table1[[#This Row],[actual_price]]&lt;200,"#200",IF(H996&lt;=500,"#200-#500","&gt;#500"))</f>
        <v>&gt;#500</v>
      </c>
      <c r="H997" s="8">
        <v>1800</v>
      </c>
      <c r="I997" s="1">
        <v>0.36</v>
      </c>
      <c r="J997">
        <v>4.3</v>
      </c>
      <c r="K997" s="3">
        <v>4723</v>
      </c>
      <c r="L997" t="s">
        <v>12573</v>
      </c>
      <c r="M997" t="s">
        <v>7017</v>
      </c>
      <c r="N997" t="s">
        <v>7018</v>
      </c>
      <c r="O997" t="s">
        <v>7019</v>
      </c>
      <c r="P997" t="s">
        <v>7020</v>
      </c>
      <c r="Q997" t="s">
        <v>7021</v>
      </c>
      <c r="R997" t="s">
        <v>7022</v>
      </c>
      <c r="S997" t="s">
        <v>7023</v>
      </c>
      <c r="T997" t="str">
        <f>IF(Table1[[#This Row],[discount_percentage]]&gt;=0.5,"yes","no")</f>
        <v>no</v>
      </c>
      <c r="U997">
        <f>MROUND(Table1[[#This Row],[rating]],0.5)</f>
        <v>4.5</v>
      </c>
      <c r="V997" s="7">
        <f>Table1[[#This Row],[actual_price]]*Table1[[#This Row],[rating_count]]</f>
        <v>8501400</v>
      </c>
      <c r="W997" t="e" cm="1">
        <f t="array" ref="W997">IF(Table1[[#This Row],[actual_price]]&lt;200,"#200",if)</f>
        <v>#NAME?</v>
      </c>
      <c r="X997" t="str">
        <f>IF(Table1[[#This Row],[rating_count]]&lt;1000,"yes","no")</f>
        <v>no</v>
      </c>
      <c r="Y997" s="7">
        <f>K998*Table1[[#This Row],[rating_count]]</f>
        <v>107967780</v>
      </c>
    </row>
    <row r="998" spans="3:25" x14ac:dyDescent="0.25">
      <c r="C998" t="s">
        <v>7024</v>
      </c>
      <c r="D998" t="s">
        <v>7025</v>
      </c>
      <c r="E998" t="s">
        <v>17</v>
      </c>
      <c r="F998" s="8">
        <v>249</v>
      </c>
      <c r="G998" s="8" t="str">
        <f>IF(Table1[[#This Row],[actual_price]]&lt;200,"#200",IF(H997&lt;=500,"#200-#500","&gt;#500"))</f>
        <v>&gt;#500</v>
      </c>
      <c r="H998" s="8">
        <v>499</v>
      </c>
      <c r="I998" s="1">
        <v>0.5</v>
      </c>
      <c r="J998">
        <v>4.2</v>
      </c>
      <c r="K998" s="3">
        <v>22860</v>
      </c>
      <c r="L998" t="s">
        <v>7026</v>
      </c>
      <c r="M998" t="s">
        <v>7027</v>
      </c>
      <c r="N998" t="s">
        <v>7028</v>
      </c>
      <c r="O998" t="s">
        <v>7029</v>
      </c>
      <c r="P998" t="s">
        <v>7030</v>
      </c>
      <c r="Q998" t="s">
        <v>7031</v>
      </c>
      <c r="R998" t="s">
        <v>7032</v>
      </c>
      <c r="S998" t="s">
        <v>7033</v>
      </c>
      <c r="T998" t="str">
        <f>IF(Table1[[#This Row],[discount_percentage]]&gt;=0.5,"yes","no")</f>
        <v>yes</v>
      </c>
      <c r="U998">
        <f>MROUND(Table1[[#This Row],[rating]],0.5)</f>
        <v>4</v>
      </c>
      <c r="V998" s="7">
        <f>Table1[[#This Row],[actual_price]]*Table1[[#This Row],[rating_count]]</f>
        <v>11407140</v>
      </c>
      <c r="W998" t="e" cm="1">
        <f t="array" ref="W998">IF(Table1[[#This Row],[actual_price]]&lt;200,"#200",if)</f>
        <v>#NAME?</v>
      </c>
      <c r="X998" t="str">
        <f>IF(Table1[[#This Row],[rating_count]]&lt;1000,"yes","no")</f>
        <v>no</v>
      </c>
      <c r="Y998" s="7">
        <f>K999*Table1[[#This Row],[rating_count]]</f>
        <v>310255920</v>
      </c>
    </row>
    <row r="999" spans="3:25" x14ac:dyDescent="0.25">
      <c r="C999" t="s">
        <v>7034</v>
      </c>
      <c r="D999" t="s">
        <v>11915</v>
      </c>
      <c r="E999" t="s">
        <v>17</v>
      </c>
      <c r="F999" s="8">
        <v>39</v>
      </c>
      <c r="G999" s="8" t="str">
        <f>IF(Table1[[#This Row],[actual_price]]&lt;200,"#200",IF(H998&lt;=500,"#200-#500","&gt;#500"))</f>
        <v>#200</v>
      </c>
      <c r="H999" s="8">
        <v>39</v>
      </c>
      <c r="I999" s="1">
        <v>0</v>
      </c>
      <c r="J999">
        <v>3.6</v>
      </c>
      <c r="K999" s="3">
        <v>13572</v>
      </c>
      <c r="L999" t="s">
        <v>12564</v>
      </c>
      <c r="M999" t="s">
        <v>7035</v>
      </c>
      <c r="N999" t="s">
        <v>7036</v>
      </c>
      <c r="O999" t="s">
        <v>7037</v>
      </c>
      <c r="P999" t="s">
        <v>7038</v>
      </c>
      <c r="Q999" t="s">
        <v>7039</v>
      </c>
      <c r="R999" t="s">
        <v>7040</v>
      </c>
      <c r="S999" t="s">
        <v>7041</v>
      </c>
      <c r="T999" t="str">
        <f>IF(Table1[[#This Row],[discount_percentage]]&gt;=0.5,"yes","no")</f>
        <v>no</v>
      </c>
      <c r="U999">
        <f>MROUND(Table1[[#This Row],[rating]],0.5)</f>
        <v>3.5</v>
      </c>
      <c r="V999" s="7">
        <f>Table1[[#This Row],[actual_price]]*Table1[[#This Row],[rating_count]]</f>
        <v>529308</v>
      </c>
      <c r="W999" t="str" cm="1">
        <f t="array" ref="W999">IF(Table1[[#This Row],[actual_price]]&lt;200,"#200",if)</f>
        <v>#200</v>
      </c>
      <c r="X999" t="str">
        <f>IF(Table1[[#This Row],[rating_count]]&lt;1000,"yes","no")</f>
        <v>no</v>
      </c>
      <c r="Y999" s="7">
        <f>K1000*Table1[[#This Row],[rating_count]]</f>
        <v>219622104</v>
      </c>
    </row>
    <row r="1000" spans="3:25" x14ac:dyDescent="0.25">
      <c r="C1000" t="s">
        <v>7042</v>
      </c>
      <c r="D1000" t="s">
        <v>11916</v>
      </c>
      <c r="E1000" t="s">
        <v>17</v>
      </c>
      <c r="F1000" s="8">
        <v>1599</v>
      </c>
      <c r="G1000" s="8" t="str">
        <f>IF(Table1[[#This Row],[actual_price]]&lt;200,"#200",IF(H999&lt;=500,"#200-#500","&gt;#500"))</f>
        <v>#200-#500</v>
      </c>
      <c r="H1000" s="8">
        <v>3599</v>
      </c>
      <c r="I1000" s="1">
        <v>0.56000000000000005</v>
      </c>
      <c r="J1000">
        <v>4.2</v>
      </c>
      <c r="K1000" s="3">
        <v>16182</v>
      </c>
      <c r="L1000" t="s">
        <v>7043</v>
      </c>
      <c r="M1000" t="s">
        <v>7044</v>
      </c>
      <c r="N1000" t="s">
        <v>7045</v>
      </c>
      <c r="O1000" t="s">
        <v>7046</v>
      </c>
      <c r="P1000" t="s">
        <v>7047</v>
      </c>
      <c r="Q1000" t="s">
        <v>7048</v>
      </c>
      <c r="R1000" t="s">
        <v>7049</v>
      </c>
      <c r="S1000" t="s">
        <v>7050</v>
      </c>
      <c r="T1000" t="str">
        <f>IF(Table1[[#This Row],[discount_percentage]]&gt;=0.5,"yes","no")</f>
        <v>yes</v>
      </c>
      <c r="U1000">
        <f>MROUND(Table1[[#This Row],[rating]],0.5)</f>
        <v>4</v>
      </c>
      <c r="V1000" s="7">
        <f>Table1[[#This Row],[actual_price]]*Table1[[#This Row],[rating_count]]</f>
        <v>58239018</v>
      </c>
      <c r="W1000" t="e" cm="1">
        <f t="array" ref="W1000">IF(Table1[[#This Row],[actual_price]]&lt;200,"#200",if)</f>
        <v>#NAME?</v>
      </c>
      <c r="X1000" t="str">
        <f>IF(Table1[[#This Row],[rating_count]]&lt;1000,"yes","no")</f>
        <v>no</v>
      </c>
      <c r="Y1000" s="7">
        <f>K1001*Table1[[#This Row],[rating_count]]</f>
        <v>47057256</v>
      </c>
    </row>
    <row r="1001" spans="3:25" x14ac:dyDescent="0.25">
      <c r="C1001" t="s">
        <v>7051</v>
      </c>
      <c r="D1001" t="s">
        <v>11917</v>
      </c>
      <c r="E1001" t="s">
        <v>17</v>
      </c>
      <c r="F1001" s="8">
        <v>1199</v>
      </c>
      <c r="G1001" s="8" t="str">
        <f>IF(Table1[[#This Row],[actual_price]]&lt;200,"#200",IF(H1000&lt;=500,"#200-#500","&gt;#500"))</f>
        <v>&gt;#500</v>
      </c>
      <c r="H1001" s="8">
        <v>3990</v>
      </c>
      <c r="I1001" s="1">
        <v>0.7</v>
      </c>
      <c r="J1001">
        <v>4.2</v>
      </c>
      <c r="K1001" s="3">
        <v>2908</v>
      </c>
      <c r="L1001" t="s">
        <v>12574</v>
      </c>
      <c r="M1001" t="s">
        <v>7052</v>
      </c>
      <c r="N1001" t="s">
        <v>7053</v>
      </c>
      <c r="O1001" t="s">
        <v>7054</v>
      </c>
      <c r="P1001" t="s">
        <v>7055</v>
      </c>
      <c r="Q1001" t="s">
        <v>7056</v>
      </c>
      <c r="R1001" t="s">
        <v>7057</v>
      </c>
      <c r="S1001" t="s">
        <v>7058</v>
      </c>
      <c r="T1001" t="str">
        <f>IF(Table1[[#This Row],[discount_percentage]]&gt;=0.5,"yes","no")</f>
        <v>yes</v>
      </c>
      <c r="U1001">
        <f>MROUND(Table1[[#This Row],[rating]],0.5)</f>
        <v>4</v>
      </c>
      <c r="V1001" s="7">
        <f>Table1[[#This Row],[actual_price]]*Table1[[#This Row],[rating_count]]</f>
        <v>11602920</v>
      </c>
      <c r="W1001" t="e" cm="1">
        <f t="array" ref="W1001">IF(Table1[[#This Row],[actual_price]]&lt;200,"#200",if)</f>
        <v>#NAME?</v>
      </c>
      <c r="X1001" t="str">
        <f>IF(Table1[[#This Row],[rating_count]]&lt;1000,"yes","no")</f>
        <v>no</v>
      </c>
      <c r="Y1001" s="7">
        <f>K1002*Table1[[#This Row],[rating_count]]</f>
        <v>1558688</v>
      </c>
    </row>
    <row r="1002" spans="3:25" x14ac:dyDescent="0.25">
      <c r="C1002" t="s">
        <v>587</v>
      </c>
      <c r="D1002" t="s">
        <v>11414</v>
      </c>
      <c r="E1002" t="s">
        <v>17</v>
      </c>
      <c r="F1002" s="8">
        <v>209</v>
      </c>
      <c r="G1002" s="8" t="str">
        <f>IF(Table1[[#This Row],[actual_price]]&lt;200,"#200",IF(H1001&lt;=500,"#200-#500","&gt;#500"))</f>
        <v>&gt;#500</v>
      </c>
      <c r="H1002" s="8">
        <v>499</v>
      </c>
      <c r="I1002" s="1">
        <v>0.57999999999999996</v>
      </c>
      <c r="J1002">
        <v>3.9</v>
      </c>
      <c r="K1002" s="3">
        <v>536</v>
      </c>
      <c r="L1002" t="s">
        <v>588</v>
      </c>
      <c r="M1002" t="s">
        <v>589</v>
      </c>
      <c r="N1002" t="s">
        <v>590</v>
      </c>
      <c r="O1002" t="s">
        <v>591</v>
      </c>
      <c r="P1002" t="s">
        <v>592</v>
      </c>
      <c r="Q1002" t="s">
        <v>593</v>
      </c>
      <c r="R1002" t="s">
        <v>594</v>
      </c>
      <c r="S1002" t="s">
        <v>7059</v>
      </c>
      <c r="T1002" t="str">
        <f>IF(Table1[[#This Row],[discount_percentage]]&gt;=0.5,"yes","no")</f>
        <v>yes</v>
      </c>
      <c r="U1002">
        <f>MROUND(Table1[[#This Row],[rating]],0.5)</f>
        <v>4</v>
      </c>
      <c r="V1002" s="7">
        <f>Table1[[#This Row],[actual_price]]*Table1[[#This Row],[rating_count]]</f>
        <v>267464</v>
      </c>
      <c r="W1002" t="e" cm="1">
        <f t="array" ref="W1002">IF(Table1[[#This Row],[actual_price]]&lt;200,"#200",if)</f>
        <v>#NAME?</v>
      </c>
      <c r="X1002" t="str">
        <f>IF(Table1[[#This Row],[rating_count]]&lt;1000,"yes","no")</f>
        <v>yes</v>
      </c>
      <c r="Y1002" s="7">
        <f>K1003*Table1[[#This Row],[rating_count]]</f>
        <v>1273000</v>
      </c>
    </row>
    <row r="1003" spans="3:25" x14ac:dyDescent="0.25">
      <c r="C1003" t="s">
        <v>7060</v>
      </c>
      <c r="D1003" t="s">
        <v>7061</v>
      </c>
      <c r="E1003" t="s">
        <v>17</v>
      </c>
      <c r="F1003" s="8">
        <v>1099</v>
      </c>
      <c r="G1003" s="8" t="str">
        <f>IF(Table1[[#This Row],[actual_price]]&lt;200,"#200",IF(H1002&lt;=500,"#200-#500","&gt;#500"))</f>
        <v>#200-#500</v>
      </c>
      <c r="H1003" s="8">
        <v>1499</v>
      </c>
      <c r="I1003" s="1">
        <v>0.27</v>
      </c>
      <c r="J1003">
        <v>4.2</v>
      </c>
      <c r="K1003" s="3">
        <v>2375</v>
      </c>
      <c r="L1003" t="s">
        <v>7062</v>
      </c>
      <c r="M1003" t="s">
        <v>7063</v>
      </c>
      <c r="N1003" t="s">
        <v>7064</v>
      </c>
      <c r="O1003" t="s">
        <v>7065</v>
      </c>
      <c r="P1003" t="s">
        <v>7066</v>
      </c>
      <c r="Q1003" t="s">
        <v>7067</v>
      </c>
      <c r="R1003" t="s">
        <v>7068</v>
      </c>
      <c r="S1003" t="s">
        <v>7069</v>
      </c>
      <c r="T1003" t="str">
        <f>IF(Table1[[#This Row],[discount_percentage]]&gt;=0.5,"yes","no")</f>
        <v>no</v>
      </c>
      <c r="U1003">
        <f>MROUND(Table1[[#This Row],[rating]],0.5)</f>
        <v>4</v>
      </c>
      <c r="V1003" s="7">
        <f>Table1[[#This Row],[actual_price]]*Table1[[#This Row],[rating_count]]</f>
        <v>3560125</v>
      </c>
      <c r="W1003" t="e" cm="1">
        <f t="array" ref="W1003">IF(Table1[[#This Row],[actual_price]]&lt;200,"#200",if)</f>
        <v>#NAME?</v>
      </c>
      <c r="X1003" t="str">
        <f>IF(Table1[[#This Row],[rating_count]]&lt;1000,"yes","no")</f>
        <v>no</v>
      </c>
      <c r="Y1003" s="7">
        <f>K1004*Table1[[#This Row],[rating_count]]</f>
        <v>11758625</v>
      </c>
    </row>
    <row r="1004" spans="3:25" x14ac:dyDescent="0.25">
      <c r="C1004" t="s">
        <v>7070</v>
      </c>
      <c r="D1004" t="s">
        <v>7071</v>
      </c>
      <c r="E1004" t="s">
        <v>17</v>
      </c>
      <c r="F1004" s="8">
        <v>120</v>
      </c>
      <c r="G1004" s="8" t="str">
        <f>IF(Table1[[#This Row],[actual_price]]&lt;200,"#200",IF(H1003&lt;=500,"#200-#500","&gt;#500"))</f>
        <v>#200</v>
      </c>
      <c r="H1004" s="8">
        <v>120</v>
      </c>
      <c r="I1004" s="1">
        <v>0</v>
      </c>
      <c r="J1004">
        <v>4.5</v>
      </c>
      <c r="K1004" s="3">
        <v>4951</v>
      </c>
      <c r="L1004" t="s">
        <v>7072</v>
      </c>
      <c r="M1004" t="s">
        <v>7073</v>
      </c>
      <c r="N1004" t="s">
        <v>7074</v>
      </c>
      <c r="O1004" t="s">
        <v>7075</v>
      </c>
      <c r="P1004" t="s">
        <v>7076</v>
      </c>
      <c r="Q1004" t="s">
        <v>7077</v>
      </c>
      <c r="R1004" t="s">
        <v>7078</v>
      </c>
      <c r="S1004" t="s">
        <v>7079</v>
      </c>
      <c r="T1004" t="str">
        <f>IF(Table1[[#This Row],[discount_percentage]]&gt;=0.5,"yes","no")</f>
        <v>no</v>
      </c>
      <c r="U1004">
        <f>MROUND(Table1[[#This Row],[rating]],0.5)</f>
        <v>4.5</v>
      </c>
      <c r="V1004" s="7">
        <f>Table1[[#This Row],[actual_price]]*Table1[[#This Row],[rating_count]]</f>
        <v>594120</v>
      </c>
      <c r="W1004" t="str" cm="1">
        <f t="array" ref="W1004">IF(Table1[[#This Row],[actual_price]]&lt;200,"#200",if)</f>
        <v>#200</v>
      </c>
      <c r="X1004" t="str">
        <f>IF(Table1[[#This Row],[rating_count]]&lt;1000,"yes","no")</f>
        <v>no</v>
      </c>
      <c r="Y1004" s="7">
        <f>K1005*Table1[[#This Row],[rating_count]]</f>
        <v>2020008</v>
      </c>
    </row>
    <row r="1005" spans="3:25" x14ac:dyDescent="0.25">
      <c r="C1005" t="s">
        <v>7080</v>
      </c>
      <c r="D1005" t="s">
        <v>11918</v>
      </c>
      <c r="E1005" t="s">
        <v>17</v>
      </c>
      <c r="F1005" s="8">
        <v>1519</v>
      </c>
      <c r="G1005" s="8" t="str">
        <f>IF(Table1[[#This Row],[actual_price]]&lt;200,"#200",IF(H1004&lt;=500,"#200-#500","&gt;#500"))</f>
        <v>#200-#500</v>
      </c>
      <c r="H1005" s="8">
        <v>3499</v>
      </c>
      <c r="I1005" s="1">
        <v>0.56999999999999995</v>
      </c>
      <c r="J1005">
        <v>4.3</v>
      </c>
      <c r="K1005" s="3">
        <v>408</v>
      </c>
      <c r="L1005" t="s">
        <v>7081</v>
      </c>
      <c r="M1005" t="s">
        <v>7082</v>
      </c>
      <c r="N1005" t="s">
        <v>7083</v>
      </c>
      <c r="O1005" t="s">
        <v>7084</v>
      </c>
      <c r="P1005" t="s">
        <v>7085</v>
      </c>
      <c r="Q1005" t="s">
        <v>7086</v>
      </c>
      <c r="R1005" t="s">
        <v>7087</v>
      </c>
      <c r="S1005" t="s">
        <v>7088</v>
      </c>
      <c r="T1005" t="str">
        <f>IF(Table1[[#This Row],[discount_percentage]]&gt;=0.5,"yes","no")</f>
        <v>yes</v>
      </c>
      <c r="U1005">
        <f>MROUND(Table1[[#This Row],[rating]],0.5)</f>
        <v>4.5</v>
      </c>
      <c r="V1005" s="7">
        <f>Table1[[#This Row],[actual_price]]*Table1[[#This Row],[rating_count]]</f>
        <v>1427592</v>
      </c>
      <c r="W1005" t="e" cm="1">
        <f t="array" ref="W1005">IF(Table1[[#This Row],[actual_price]]&lt;200,"#200",if)</f>
        <v>#NAME?</v>
      </c>
      <c r="X1005" t="str">
        <f>IF(Table1[[#This Row],[rating_count]]&lt;1000,"yes","no")</f>
        <v>yes</v>
      </c>
      <c r="Y1005" s="7">
        <f>K1006*Table1[[#This Row],[rating_count]]</f>
        <v>785808</v>
      </c>
    </row>
    <row r="1006" spans="3:25" x14ac:dyDescent="0.25">
      <c r="C1006" t="s">
        <v>7089</v>
      </c>
      <c r="D1006" t="s">
        <v>11919</v>
      </c>
      <c r="E1006" t="s">
        <v>17</v>
      </c>
      <c r="F1006" s="8">
        <v>420</v>
      </c>
      <c r="G1006" s="8" t="str">
        <f>IF(Table1[[#This Row],[actual_price]]&lt;200,"#200",IF(H1005&lt;=500,"#200-#500","&gt;#500"))</f>
        <v>&gt;#500</v>
      </c>
      <c r="H1006" s="8">
        <v>420</v>
      </c>
      <c r="I1006" s="1">
        <v>0</v>
      </c>
      <c r="J1006">
        <v>4.2</v>
      </c>
      <c r="K1006" s="3">
        <v>1926</v>
      </c>
      <c r="L1006" t="s">
        <v>7090</v>
      </c>
      <c r="M1006" t="s">
        <v>7091</v>
      </c>
      <c r="N1006" t="s">
        <v>7092</v>
      </c>
      <c r="O1006" t="s">
        <v>7093</v>
      </c>
      <c r="P1006" t="s">
        <v>7094</v>
      </c>
      <c r="Q1006" t="s">
        <v>7095</v>
      </c>
      <c r="R1006" t="s">
        <v>7096</v>
      </c>
      <c r="S1006" t="s">
        <v>7097</v>
      </c>
      <c r="T1006" t="str">
        <f>IF(Table1[[#This Row],[discount_percentage]]&gt;=0.5,"yes","no")</f>
        <v>no</v>
      </c>
      <c r="U1006">
        <f>MROUND(Table1[[#This Row],[rating]],0.5)</f>
        <v>4</v>
      </c>
      <c r="V1006" s="7">
        <f>Table1[[#This Row],[actual_price]]*Table1[[#This Row],[rating_count]]</f>
        <v>808920</v>
      </c>
      <c r="W1006" t="e" cm="1">
        <f t="array" ref="W1006">IF(Table1[[#This Row],[actual_price]]&lt;200,"#200",if)</f>
        <v>#NAME?</v>
      </c>
      <c r="X1006" t="str">
        <f>IF(Table1[[#This Row],[rating_count]]&lt;1000,"yes","no")</f>
        <v>no</v>
      </c>
      <c r="Y1006" s="7">
        <f>K1007*Table1[[#This Row],[rating_count]]</f>
        <v>9240948</v>
      </c>
    </row>
    <row r="1007" spans="3:25" x14ac:dyDescent="0.25">
      <c r="C1007" t="s">
        <v>7098</v>
      </c>
      <c r="D1007" t="s">
        <v>7099</v>
      </c>
      <c r="E1007" t="s">
        <v>17</v>
      </c>
      <c r="F1007" s="8">
        <v>225</v>
      </c>
      <c r="G1007" s="8" t="str">
        <f>IF(Table1[[#This Row],[actual_price]]&lt;200,"#200",IF(H1006&lt;=500,"#200-#500","&gt;#500"))</f>
        <v>#200-#500</v>
      </c>
      <c r="H1007" s="8">
        <v>225</v>
      </c>
      <c r="I1007" s="1">
        <v>0</v>
      </c>
      <c r="J1007">
        <v>4.0999999999999996</v>
      </c>
      <c r="K1007" s="3">
        <v>4798</v>
      </c>
      <c r="L1007" t="s">
        <v>7101</v>
      </c>
      <c r="M1007" t="s">
        <v>7102</v>
      </c>
      <c r="N1007" t="s">
        <v>7103</v>
      </c>
      <c r="O1007" t="s">
        <v>7104</v>
      </c>
      <c r="P1007" t="s">
        <v>7105</v>
      </c>
      <c r="Q1007" t="s">
        <v>7106</v>
      </c>
      <c r="R1007" t="s">
        <v>7107</v>
      </c>
      <c r="S1007" t="s">
        <v>7108</v>
      </c>
      <c r="T1007" t="str">
        <f>IF(Table1[[#This Row],[discount_percentage]]&gt;=0.5,"yes","no")</f>
        <v>no</v>
      </c>
      <c r="U1007">
        <f>MROUND(Table1[[#This Row],[rating]],0.5)</f>
        <v>4</v>
      </c>
      <c r="V1007" s="7">
        <f>Table1[[#This Row],[actual_price]]*Table1[[#This Row],[rating_count]]</f>
        <v>1079550</v>
      </c>
      <c r="W1007" t="e" cm="1">
        <f t="array" ref="W1007">IF(Table1[[#This Row],[actual_price]]&lt;200,"#200",if)</f>
        <v>#NAME?</v>
      </c>
      <c r="X1007" t="str">
        <f>IF(Table1[[#This Row],[rating_count]]&lt;1000,"yes","no")</f>
        <v>no</v>
      </c>
      <c r="Y1007" s="7">
        <f>K1008*Table1[[#This Row],[rating_count]]</f>
        <v>35183734</v>
      </c>
    </row>
    <row r="1008" spans="3:25" x14ac:dyDescent="0.25">
      <c r="C1008" t="s">
        <v>7109</v>
      </c>
      <c r="D1008" t="s">
        <v>7110</v>
      </c>
      <c r="E1008" t="s">
        <v>17</v>
      </c>
      <c r="F1008" s="8">
        <v>199</v>
      </c>
      <c r="G1008" s="8" t="str">
        <f>IF(Table1[[#This Row],[actual_price]]&lt;200,"#200",IF(H1007&lt;=500,"#200-#500","&gt;#500"))</f>
        <v>#200-#500</v>
      </c>
      <c r="H1008" s="8">
        <v>799</v>
      </c>
      <c r="I1008" s="1">
        <v>0.75</v>
      </c>
      <c r="J1008">
        <v>4.0999999999999996</v>
      </c>
      <c r="K1008" s="3">
        <v>7333</v>
      </c>
      <c r="L1008" t="s">
        <v>7112</v>
      </c>
      <c r="M1008" t="s">
        <v>7113</v>
      </c>
      <c r="N1008" t="s">
        <v>7114</v>
      </c>
      <c r="O1008" t="s">
        <v>7115</v>
      </c>
      <c r="P1008" t="s">
        <v>7116</v>
      </c>
      <c r="Q1008" t="s">
        <v>7117</v>
      </c>
      <c r="R1008" t="s">
        <v>7118</v>
      </c>
      <c r="S1008" t="s">
        <v>7119</v>
      </c>
      <c r="T1008" t="str">
        <f>IF(Table1[[#This Row],[discount_percentage]]&gt;=0.5,"yes","no")</f>
        <v>yes</v>
      </c>
      <c r="U1008">
        <f>MROUND(Table1[[#This Row],[rating]],0.5)</f>
        <v>4</v>
      </c>
      <c r="V1008" s="7">
        <f>Table1[[#This Row],[actual_price]]*Table1[[#This Row],[rating_count]]</f>
        <v>5859067</v>
      </c>
      <c r="W1008" t="e" cm="1">
        <f t="array" ref="W1008">IF(Table1[[#This Row],[actual_price]]&lt;200,"#200",if)</f>
        <v>#NAME?</v>
      </c>
      <c r="X1008" t="str">
        <f>IF(Table1[[#This Row],[rating_count]]&lt;1000,"yes","no")</f>
        <v>no</v>
      </c>
      <c r="Y1008" s="7">
        <f>K1009*Table1[[#This Row],[rating_count]]</f>
        <v>1796585</v>
      </c>
    </row>
    <row r="1009" spans="3:25" x14ac:dyDescent="0.25">
      <c r="C1009" t="s">
        <v>3724</v>
      </c>
      <c r="D1009" t="s">
        <v>3725</v>
      </c>
      <c r="E1009" t="s">
        <v>17</v>
      </c>
      <c r="F1009" s="8">
        <v>1799</v>
      </c>
      <c r="G1009" s="8" t="str">
        <f>IF(Table1[[#This Row],[actual_price]]&lt;200,"#200",IF(H1008&lt;=500,"#200-#500","&gt;#500"))</f>
        <v>&gt;#500</v>
      </c>
      <c r="H1009" s="8">
        <v>3999</v>
      </c>
      <c r="I1009" s="1">
        <v>0.55000000000000004</v>
      </c>
      <c r="J1009">
        <v>4.5999999999999996</v>
      </c>
      <c r="K1009" s="3">
        <v>245</v>
      </c>
      <c r="L1009" t="s">
        <v>3726</v>
      </c>
      <c r="M1009" t="s">
        <v>3727</v>
      </c>
      <c r="N1009" t="s">
        <v>3728</v>
      </c>
      <c r="O1009" t="s">
        <v>3729</v>
      </c>
      <c r="P1009" t="s">
        <v>3730</v>
      </c>
      <c r="Q1009" t="s">
        <v>3731</v>
      </c>
      <c r="R1009" t="s">
        <v>7120</v>
      </c>
      <c r="S1009" t="s">
        <v>7121</v>
      </c>
      <c r="T1009" t="str">
        <f>IF(Table1[[#This Row],[discount_percentage]]&gt;=0.5,"yes","no")</f>
        <v>yes</v>
      </c>
      <c r="U1009">
        <f>MROUND(Table1[[#This Row],[rating]],0.5)</f>
        <v>4.5</v>
      </c>
      <c r="V1009" s="7">
        <f>Table1[[#This Row],[actual_price]]*Table1[[#This Row],[rating_count]]</f>
        <v>979755</v>
      </c>
      <c r="W1009" t="e" cm="1">
        <f t="array" ref="W1009">IF(Table1[[#This Row],[actual_price]]&lt;200,"#200",if)</f>
        <v>#NAME?</v>
      </c>
      <c r="X1009" t="str">
        <f>IF(Table1[[#This Row],[rating_count]]&lt;1000,"yes","no")</f>
        <v>yes</v>
      </c>
      <c r="Y1009" s="7">
        <f>K1010*Table1[[#This Row],[rating_count]]</f>
        <v>894740</v>
      </c>
    </row>
    <row r="1010" spans="3:25" x14ac:dyDescent="0.25">
      <c r="C1010" t="s">
        <v>7122</v>
      </c>
      <c r="D1010" t="s">
        <v>11920</v>
      </c>
      <c r="E1010" t="s">
        <v>17</v>
      </c>
      <c r="F1010" s="8">
        <v>8349</v>
      </c>
      <c r="G1010" s="8" t="str">
        <f>IF(Table1[[#This Row],[actual_price]]&lt;200,"#200",IF(H1009&lt;=500,"#200-#500","&gt;#500"))</f>
        <v>&gt;#500</v>
      </c>
      <c r="H1010" s="8">
        <v>9625</v>
      </c>
      <c r="I1010" s="1">
        <v>0.13</v>
      </c>
      <c r="J1010">
        <v>3.8</v>
      </c>
      <c r="K1010" s="3">
        <v>3652</v>
      </c>
      <c r="L1010" t="s">
        <v>12575</v>
      </c>
      <c r="M1010" t="s">
        <v>7123</v>
      </c>
      <c r="N1010" t="s">
        <v>7124</v>
      </c>
      <c r="O1010" t="s">
        <v>7125</v>
      </c>
      <c r="P1010" t="s">
        <v>7126</v>
      </c>
      <c r="Q1010" t="s">
        <v>7127</v>
      </c>
      <c r="R1010" t="s">
        <v>7128</v>
      </c>
      <c r="S1010" t="s">
        <v>7129</v>
      </c>
      <c r="T1010" t="str">
        <f>IF(Table1[[#This Row],[discount_percentage]]&gt;=0.5,"yes","no")</f>
        <v>no</v>
      </c>
      <c r="U1010">
        <f>MROUND(Table1[[#This Row],[rating]],0.5)</f>
        <v>4</v>
      </c>
      <c r="V1010" s="7">
        <f>Table1[[#This Row],[actual_price]]*Table1[[#This Row],[rating_count]]</f>
        <v>35150500</v>
      </c>
      <c r="W1010" t="e" cm="1">
        <f t="array" ref="W1010">IF(Table1[[#This Row],[actual_price]]&lt;200,"#200",if)</f>
        <v>#NAME?</v>
      </c>
      <c r="X1010" t="str">
        <f>IF(Table1[[#This Row],[rating_count]]&lt;1000,"yes","no")</f>
        <v>no</v>
      </c>
      <c r="Y1010" s="7">
        <f>K1011*Table1[[#This Row],[rating_count]]</f>
        <v>9184780</v>
      </c>
    </row>
    <row r="1011" spans="3:25" x14ac:dyDescent="0.25">
      <c r="C1011" t="s">
        <v>7130</v>
      </c>
      <c r="D1011" t="s">
        <v>7131</v>
      </c>
      <c r="E1011" t="s">
        <v>17</v>
      </c>
      <c r="F1011" s="8">
        <v>3307</v>
      </c>
      <c r="G1011" s="8" t="str">
        <f>IF(Table1[[#This Row],[actual_price]]&lt;200,"#200",IF(H1010&lt;=500,"#200-#500","&gt;#500"))</f>
        <v>&gt;#500</v>
      </c>
      <c r="H1011" s="8">
        <v>6100</v>
      </c>
      <c r="I1011" s="1">
        <v>0.46</v>
      </c>
      <c r="J1011">
        <v>4.3</v>
      </c>
      <c r="K1011" s="3">
        <v>2515</v>
      </c>
      <c r="L1011" t="s">
        <v>12576</v>
      </c>
      <c r="M1011" t="s">
        <v>7132</v>
      </c>
      <c r="N1011" t="s">
        <v>7133</v>
      </c>
      <c r="O1011" t="s">
        <v>7134</v>
      </c>
      <c r="P1011" t="s">
        <v>7135</v>
      </c>
      <c r="Q1011" t="s">
        <v>7136</v>
      </c>
      <c r="R1011" t="s">
        <v>7137</v>
      </c>
      <c r="S1011" t="s">
        <v>7138</v>
      </c>
      <c r="T1011" t="str">
        <f>IF(Table1[[#This Row],[discount_percentage]]&gt;=0.5,"yes","no")</f>
        <v>no</v>
      </c>
      <c r="U1011">
        <f>MROUND(Table1[[#This Row],[rating]],0.5)</f>
        <v>4.5</v>
      </c>
      <c r="V1011" s="7">
        <f>Table1[[#This Row],[actual_price]]*Table1[[#This Row],[rating_count]]</f>
        <v>15341500</v>
      </c>
      <c r="W1011" t="e" cm="1">
        <f t="array" ref="W1011">IF(Table1[[#This Row],[actual_price]]&lt;200,"#200",if)</f>
        <v>#NAME?</v>
      </c>
      <c r="X1011" t="str">
        <f>IF(Table1[[#This Row],[rating_count]]&lt;1000,"yes","no")</f>
        <v>no</v>
      </c>
      <c r="Y1011" s="7">
        <f>K1012*Table1[[#This Row],[rating_count]]</f>
        <v>26598640</v>
      </c>
    </row>
    <row r="1012" spans="3:25" x14ac:dyDescent="0.25">
      <c r="C1012" t="s">
        <v>626</v>
      </c>
      <c r="D1012" t="s">
        <v>11419</v>
      </c>
      <c r="E1012" t="s">
        <v>17</v>
      </c>
      <c r="F1012" s="8">
        <v>325</v>
      </c>
      <c r="G1012" s="8" t="str">
        <f>IF(Table1[[#This Row],[actual_price]]&lt;200,"#200",IF(H1011&lt;=500,"#200-#500","&gt;#500"))</f>
        <v>&gt;#500</v>
      </c>
      <c r="H1012" s="8">
        <v>1299</v>
      </c>
      <c r="I1012" s="1">
        <v>0.75</v>
      </c>
      <c r="J1012">
        <v>4.2</v>
      </c>
      <c r="K1012" s="3">
        <v>10576</v>
      </c>
      <c r="L1012" t="s">
        <v>627</v>
      </c>
      <c r="M1012" t="s">
        <v>628</v>
      </c>
      <c r="N1012" t="s">
        <v>629</v>
      </c>
      <c r="O1012" t="s">
        <v>630</v>
      </c>
      <c r="P1012" t="s">
        <v>631</v>
      </c>
      <c r="Q1012" t="s">
        <v>632</v>
      </c>
      <c r="R1012" t="s">
        <v>7139</v>
      </c>
      <c r="S1012" t="s">
        <v>7140</v>
      </c>
      <c r="T1012" t="str">
        <f>IF(Table1[[#This Row],[discount_percentage]]&gt;=0.5,"yes","no")</f>
        <v>yes</v>
      </c>
      <c r="U1012">
        <f>MROUND(Table1[[#This Row],[rating]],0.5)</f>
        <v>4</v>
      </c>
      <c r="V1012" s="7">
        <f>Table1[[#This Row],[actual_price]]*Table1[[#This Row],[rating_count]]</f>
        <v>13738224</v>
      </c>
      <c r="W1012" t="e" cm="1">
        <f t="array" ref="W1012">IF(Table1[[#This Row],[actual_price]]&lt;200,"#200",if)</f>
        <v>#NAME?</v>
      </c>
      <c r="X1012" t="str">
        <f>IF(Table1[[#This Row],[rating_count]]&lt;1000,"yes","no")</f>
        <v>no</v>
      </c>
      <c r="Y1012" s="7">
        <f>K1013*Table1[[#This Row],[rating_count]]</f>
        <v>52446384</v>
      </c>
    </row>
    <row r="1013" spans="3:25" x14ac:dyDescent="0.25">
      <c r="C1013" t="s">
        <v>7141</v>
      </c>
      <c r="D1013" t="s">
        <v>11921</v>
      </c>
      <c r="E1013" t="s">
        <v>17</v>
      </c>
      <c r="F1013" s="8">
        <v>449</v>
      </c>
      <c r="G1013" s="8" t="str">
        <f>IF(Table1[[#This Row],[actual_price]]&lt;200,"#200",IF(H1012&lt;=500,"#200-#500","&gt;#500"))</f>
        <v>&gt;#500</v>
      </c>
      <c r="H1013" s="8">
        <v>1300</v>
      </c>
      <c r="I1013" s="1">
        <v>0.65</v>
      </c>
      <c r="J1013">
        <v>4.2</v>
      </c>
      <c r="K1013" s="3">
        <v>4959</v>
      </c>
      <c r="L1013" t="s">
        <v>7142</v>
      </c>
      <c r="M1013" t="s">
        <v>7143</v>
      </c>
      <c r="N1013" t="s">
        <v>7144</v>
      </c>
      <c r="O1013" t="s">
        <v>7145</v>
      </c>
      <c r="P1013" t="s">
        <v>7146</v>
      </c>
      <c r="Q1013" t="s">
        <v>7147</v>
      </c>
      <c r="R1013" t="s">
        <v>7148</v>
      </c>
      <c r="S1013" t="s">
        <v>7149</v>
      </c>
      <c r="T1013" t="str">
        <f>IF(Table1[[#This Row],[discount_percentage]]&gt;=0.5,"yes","no")</f>
        <v>yes</v>
      </c>
      <c r="U1013">
        <f>MROUND(Table1[[#This Row],[rating]],0.5)</f>
        <v>4</v>
      </c>
      <c r="V1013" s="7">
        <f>Table1[[#This Row],[actual_price]]*Table1[[#This Row],[rating_count]]</f>
        <v>6446700</v>
      </c>
      <c r="W1013" t="e" cm="1">
        <f t="array" ref="W1013">IF(Table1[[#This Row],[actual_price]]&lt;200,"#200",if)</f>
        <v>#NAME?</v>
      </c>
      <c r="X1013" t="str">
        <f>IF(Table1[[#This Row],[rating_count]]&lt;1000,"yes","no")</f>
        <v>no</v>
      </c>
      <c r="Y1013" s="7">
        <f>K1014*Table1[[#This Row],[rating_count]]</f>
        <v>10468449</v>
      </c>
    </row>
    <row r="1014" spans="3:25" x14ac:dyDescent="0.25">
      <c r="C1014" t="s">
        <v>7150</v>
      </c>
      <c r="D1014" t="s">
        <v>7151</v>
      </c>
      <c r="E1014" t="s">
        <v>17</v>
      </c>
      <c r="F1014" s="8">
        <v>380</v>
      </c>
      <c r="G1014" s="8" t="str">
        <f>IF(Table1[[#This Row],[actual_price]]&lt;200,"#200",IF(H1013&lt;=500,"#200-#500","&gt;#500"))</f>
        <v>&gt;#500</v>
      </c>
      <c r="H1014" s="8">
        <v>400</v>
      </c>
      <c r="I1014" s="1">
        <v>0.05</v>
      </c>
      <c r="J1014">
        <v>4.4000000000000004</v>
      </c>
      <c r="K1014" s="3">
        <v>2111</v>
      </c>
      <c r="L1014" t="s">
        <v>7152</v>
      </c>
      <c r="M1014" t="s">
        <v>7153</v>
      </c>
      <c r="N1014" t="s">
        <v>7154</v>
      </c>
      <c r="O1014" t="s">
        <v>7155</v>
      </c>
      <c r="P1014" t="s">
        <v>7156</v>
      </c>
      <c r="Q1014" t="s">
        <v>7157</v>
      </c>
      <c r="R1014" t="s">
        <v>7158</v>
      </c>
      <c r="S1014" t="s">
        <v>7159</v>
      </c>
      <c r="T1014" t="str">
        <f>IF(Table1[[#This Row],[discount_percentage]]&gt;=0.5,"yes","no")</f>
        <v>no</v>
      </c>
      <c r="U1014">
        <f>MROUND(Table1[[#This Row],[rating]],0.5)</f>
        <v>4.5</v>
      </c>
      <c r="V1014" s="7">
        <f>Table1[[#This Row],[actual_price]]*Table1[[#This Row],[rating_count]]</f>
        <v>844400</v>
      </c>
      <c r="W1014" t="e" cm="1">
        <f t="array" ref="W1014">IF(Table1[[#This Row],[actual_price]]&lt;200,"#200",if)</f>
        <v>#NAME?</v>
      </c>
      <c r="X1014" t="str">
        <f>IF(Table1[[#This Row],[rating_count]]&lt;1000,"yes","no")</f>
        <v>no</v>
      </c>
      <c r="Y1014" s="7">
        <f>K1015*Table1[[#This Row],[rating_count]]</f>
        <v>3086282</v>
      </c>
    </row>
    <row r="1015" spans="3:25" x14ac:dyDescent="0.25">
      <c r="C1015" t="s">
        <v>7160</v>
      </c>
      <c r="D1015" t="s">
        <v>11922</v>
      </c>
      <c r="E1015" t="s">
        <v>17</v>
      </c>
      <c r="F1015" s="8">
        <v>499</v>
      </c>
      <c r="G1015" s="8" t="str">
        <f>IF(Table1[[#This Row],[actual_price]]&lt;200,"#200",IF(H1014&lt;=500,"#200-#500","&gt;#500"))</f>
        <v>#200-#500</v>
      </c>
      <c r="H1015" s="8">
        <v>1399</v>
      </c>
      <c r="I1015" s="1">
        <v>0.64</v>
      </c>
      <c r="J1015">
        <v>3.9</v>
      </c>
      <c r="K1015" s="3">
        <v>1462</v>
      </c>
      <c r="L1015" t="s">
        <v>7161</v>
      </c>
      <c r="M1015" t="s">
        <v>7162</v>
      </c>
      <c r="N1015" t="s">
        <v>7163</v>
      </c>
      <c r="O1015" t="s">
        <v>7164</v>
      </c>
      <c r="P1015" t="s">
        <v>7165</v>
      </c>
      <c r="Q1015" t="s">
        <v>7166</v>
      </c>
      <c r="R1015" t="s">
        <v>7167</v>
      </c>
      <c r="S1015" t="s">
        <v>7168</v>
      </c>
      <c r="T1015" t="str">
        <f>IF(Table1[[#This Row],[discount_percentage]]&gt;=0.5,"yes","no")</f>
        <v>yes</v>
      </c>
      <c r="U1015">
        <f>MROUND(Table1[[#This Row],[rating]],0.5)</f>
        <v>4</v>
      </c>
      <c r="V1015" s="7">
        <f>Table1[[#This Row],[actual_price]]*Table1[[#This Row],[rating_count]]</f>
        <v>2045338</v>
      </c>
      <c r="W1015" t="e" cm="1">
        <f t="array" ref="W1015">IF(Table1[[#This Row],[actual_price]]&lt;200,"#200",if)</f>
        <v>#NAME?</v>
      </c>
      <c r="X1015" t="str">
        <f>IF(Table1[[#This Row],[rating_count]]&lt;1000,"yes","no")</f>
        <v>no</v>
      </c>
      <c r="Y1015" s="7">
        <f>K1016*Table1[[#This Row],[rating_count]]</f>
        <v>472226</v>
      </c>
    </row>
    <row r="1016" spans="3:25" x14ac:dyDescent="0.25">
      <c r="C1016" t="s">
        <v>7169</v>
      </c>
      <c r="D1016" t="s">
        <v>11923</v>
      </c>
      <c r="E1016" t="s">
        <v>17</v>
      </c>
      <c r="F1016" s="8">
        <v>37247</v>
      </c>
      <c r="G1016" s="8" t="str">
        <f>IF(Table1[[#This Row],[actual_price]]&lt;200,"#200",IF(H1015&lt;=500,"#200-#500","&gt;#500"))</f>
        <v>&gt;#500</v>
      </c>
      <c r="H1016" s="8">
        <v>59890</v>
      </c>
      <c r="I1016" s="1">
        <v>0.38</v>
      </c>
      <c r="J1016">
        <v>4</v>
      </c>
      <c r="K1016" s="3">
        <v>323</v>
      </c>
      <c r="L1016" t="s">
        <v>12577</v>
      </c>
      <c r="M1016" t="s">
        <v>7171</v>
      </c>
      <c r="N1016" t="s">
        <v>7172</v>
      </c>
      <c r="O1016" t="s">
        <v>7173</v>
      </c>
      <c r="P1016" t="s">
        <v>7174</v>
      </c>
      <c r="Q1016" t="s">
        <v>7175</v>
      </c>
      <c r="R1016" t="s">
        <v>7176</v>
      </c>
      <c r="S1016" t="s">
        <v>7177</v>
      </c>
      <c r="T1016" t="str">
        <f>IF(Table1[[#This Row],[discount_percentage]]&gt;=0.5,"yes","no")</f>
        <v>no</v>
      </c>
      <c r="U1016">
        <f>MROUND(Table1[[#This Row],[rating]],0.5)</f>
        <v>4</v>
      </c>
      <c r="V1016" s="7">
        <f>Table1[[#This Row],[actual_price]]*Table1[[#This Row],[rating_count]]</f>
        <v>19344470</v>
      </c>
      <c r="W1016" t="e" cm="1">
        <f t="array" ref="W1016">IF(Table1[[#This Row],[actual_price]]&lt;200,"#200",if)</f>
        <v>#NAME?</v>
      </c>
      <c r="X1016" t="str">
        <f>IF(Table1[[#This Row],[rating_count]]&lt;1000,"yes","no")</f>
        <v>yes</v>
      </c>
      <c r="Y1016" s="7">
        <f>K1017*Table1[[#This Row],[rating_count]]</f>
        <v>29453724</v>
      </c>
    </row>
    <row r="1017" spans="3:25" x14ac:dyDescent="0.25">
      <c r="C1017" t="s">
        <v>7178</v>
      </c>
      <c r="D1017" t="s">
        <v>11924</v>
      </c>
      <c r="E1017" t="s">
        <v>17</v>
      </c>
      <c r="F1017" s="8">
        <v>849</v>
      </c>
      <c r="G1017" s="8" t="str">
        <f>IF(Table1[[#This Row],[actual_price]]&lt;200,"#200",IF(H1016&lt;=500,"#200-#500","&gt;#500"))</f>
        <v>&gt;#500</v>
      </c>
      <c r="H1017" s="8">
        <v>2490</v>
      </c>
      <c r="I1017" s="1">
        <v>0.66</v>
      </c>
      <c r="J1017">
        <v>4.2</v>
      </c>
      <c r="K1017" s="3">
        <v>91188</v>
      </c>
      <c r="L1017" t="s">
        <v>7179</v>
      </c>
      <c r="M1017" t="s">
        <v>7180</v>
      </c>
      <c r="N1017" t="s">
        <v>7181</v>
      </c>
      <c r="O1017" t="s">
        <v>7182</v>
      </c>
      <c r="P1017" t="s">
        <v>7183</v>
      </c>
      <c r="Q1017" t="s">
        <v>7184</v>
      </c>
      <c r="R1017" t="s">
        <v>7185</v>
      </c>
      <c r="S1017" t="s">
        <v>7186</v>
      </c>
      <c r="T1017" t="str">
        <f>IF(Table1[[#This Row],[discount_percentage]]&gt;=0.5,"yes","no")</f>
        <v>yes</v>
      </c>
      <c r="U1017">
        <f>MROUND(Table1[[#This Row],[rating]],0.5)</f>
        <v>4</v>
      </c>
      <c r="V1017" s="7">
        <f>Table1[[#This Row],[actual_price]]*Table1[[#This Row],[rating_count]]</f>
        <v>227058120</v>
      </c>
      <c r="W1017" t="e" cm="1">
        <f t="array" ref="W1017">IF(Table1[[#This Row],[actual_price]]&lt;200,"#200",if)</f>
        <v>#NAME?</v>
      </c>
      <c r="X1017" t="str">
        <f>IF(Table1[[#This Row],[rating_count]]&lt;1000,"yes","no")</f>
        <v>no</v>
      </c>
      <c r="Y1017" s="7">
        <f>K1018*Table1[[#This Row],[rating_count]]</f>
        <v>38116584</v>
      </c>
    </row>
    <row r="1018" spans="3:25" x14ac:dyDescent="0.25">
      <c r="C1018" t="s">
        <v>7187</v>
      </c>
      <c r="D1018" t="s">
        <v>7188</v>
      </c>
      <c r="E1018" t="s">
        <v>17</v>
      </c>
      <c r="F1018" s="8">
        <v>799</v>
      </c>
      <c r="G1018" s="8" t="str">
        <f>IF(Table1[[#This Row],[actual_price]]&lt;200,"#200",IF(H1017&lt;=500,"#200-#500","&gt;#500"))</f>
        <v>&gt;#500</v>
      </c>
      <c r="H1018" s="8">
        <v>1999</v>
      </c>
      <c r="I1018" s="1">
        <v>0.6</v>
      </c>
      <c r="J1018">
        <v>3.7</v>
      </c>
      <c r="K1018" s="3">
        <v>418</v>
      </c>
      <c r="L1018" t="s">
        <v>7189</v>
      </c>
      <c r="M1018" t="s">
        <v>7190</v>
      </c>
      <c r="N1018" t="s">
        <v>7191</v>
      </c>
      <c r="O1018" t="s">
        <v>7192</v>
      </c>
      <c r="P1018" t="s">
        <v>7193</v>
      </c>
      <c r="Q1018" t="s">
        <v>7194</v>
      </c>
      <c r="R1018" t="s">
        <v>7195</v>
      </c>
      <c r="S1018" t="s">
        <v>7196</v>
      </c>
      <c r="T1018" t="str">
        <f>IF(Table1[[#This Row],[discount_percentage]]&gt;=0.5,"yes","no")</f>
        <v>yes</v>
      </c>
      <c r="U1018">
        <f>MROUND(Table1[[#This Row],[rating]],0.5)</f>
        <v>3.5</v>
      </c>
      <c r="V1018" s="7">
        <f>Table1[[#This Row],[actual_price]]*Table1[[#This Row],[rating_count]]</f>
        <v>835582</v>
      </c>
      <c r="W1018" t="e" cm="1">
        <f t="array" ref="W1018">IF(Table1[[#This Row],[actual_price]]&lt;200,"#200",if)</f>
        <v>#NAME?</v>
      </c>
      <c r="X1018" t="str">
        <f>IF(Table1[[#This Row],[rating_count]]&lt;1000,"yes","no")</f>
        <v>yes</v>
      </c>
      <c r="Y1018" s="7">
        <f>K1019*Table1[[#This Row],[rating_count]]</f>
        <v>637868</v>
      </c>
    </row>
    <row r="1019" spans="3:25" x14ac:dyDescent="0.25">
      <c r="C1019" t="s">
        <v>3814</v>
      </c>
      <c r="D1019" t="s">
        <v>11724</v>
      </c>
      <c r="E1019" t="s">
        <v>17</v>
      </c>
      <c r="F1019" s="8">
        <v>2599</v>
      </c>
      <c r="G1019" s="8" t="str">
        <f>IF(Table1[[#This Row],[actual_price]]&lt;200,"#200",IF(H1018&lt;=500,"#200-#500","&gt;#500"))</f>
        <v>&gt;#500</v>
      </c>
      <c r="H1019" s="8">
        <v>6999</v>
      </c>
      <c r="I1019" s="1">
        <v>0.63</v>
      </c>
      <c r="J1019">
        <v>4.5</v>
      </c>
      <c r="K1019" s="3">
        <v>1526</v>
      </c>
      <c r="L1019" t="s">
        <v>12453</v>
      </c>
      <c r="M1019" t="s">
        <v>3815</v>
      </c>
      <c r="N1019" t="s">
        <v>3816</v>
      </c>
      <c r="O1019" t="s">
        <v>3817</v>
      </c>
      <c r="P1019" t="s">
        <v>3818</v>
      </c>
      <c r="Q1019" t="s">
        <v>3819</v>
      </c>
      <c r="R1019" t="s">
        <v>7197</v>
      </c>
      <c r="S1019" t="s">
        <v>7198</v>
      </c>
      <c r="T1019" t="str">
        <f>IF(Table1[[#This Row],[discount_percentage]]&gt;=0.5,"yes","no")</f>
        <v>yes</v>
      </c>
      <c r="U1019">
        <f>MROUND(Table1[[#This Row],[rating]],0.5)</f>
        <v>4.5</v>
      </c>
      <c r="V1019" s="7">
        <f>Table1[[#This Row],[actual_price]]*Table1[[#This Row],[rating_count]]</f>
        <v>10680474</v>
      </c>
      <c r="W1019" t="e" cm="1">
        <f t="array" ref="W1019">IF(Table1[[#This Row],[actual_price]]&lt;200,"#200",if)</f>
        <v>#NAME?</v>
      </c>
      <c r="X1019" t="str">
        <f>IF(Table1[[#This Row],[rating_count]]&lt;1000,"yes","no")</f>
        <v>no</v>
      </c>
      <c r="Y1019" s="7">
        <f>K1020*Table1[[#This Row],[rating_count]]</f>
        <v>193802</v>
      </c>
    </row>
    <row r="1020" spans="3:25" x14ac:dyDescent="0.25">
      <c r="C1020" t="s">
        <v>640</v>
      </c>
      <c r="D1020" t="s">
        <v>641</v>
      </c>
      <c r="E1020" t="s">
        <v>17</v>
      </c>
      <c r="F1020" s="8">
        <v>199</v>
      </c>
      <c r="G1020" s="8" t="str">
        <f>IF(Table1[[#This Row],[actual_price]]&lt;200,"#200",IF(H1019&lt;=500,"#200-#500","&gt;#500"))</f>
        <v>&gt;#500</v>
      </c>
      <c r="H1020" s="8">
        <v>999</v>
      </c>
      <c r="I1020" s="1">
        <v>0.8</v>
      </c>
      <c r="J1020">
        <v>4.5</v>
      </c>
      <c r="K1020" s="3">
        <v>127</v>
      </c>
      <c r="L1020" t="s">
        <v>642</v>
      </c>
      <c r="M1020" t="s">
        <v>643</v>
      </c>
      <c r="N1020" t="s">
        <v>644</v>
      </c>
      <c r="O1020" t="s">
        <v>645</v>
      </c>
      <c r="P1020" t="s">
        <v>646</v>
      </c>
      <c r="Q1020" t="s">
        <v>647</v>
      </c>
      <c r="R1020" t="s">
        <v>648</v>
      </c>
      <c r="S1020" t="s">
        <v>7199</v>
      </c>
      <c r="T1020" t="str">
        <f>IF(Table1[[#This Row],[discount_percentage]]&gt;=0.5,"yes","no")</f>
        <v>yes</v>
      </c>
      <c r="U1020">
        <f>MROUND(Table1[[#This Row],[rating]],0.5)</f>
        <v>4.5</v>
      </c>
      <c r="V1020" s="7">
        <f>Table1[[#This Row],[actual_price]]*Table1[[#This Row],[rating_count]]</f>
        <v>126873</v>
      </c>
      <c r="W1020" t="e" cm="1">
        <f t="array" ref="W1020">IF(Table1[[#This Row],[actual_price]]&lt;200,"#200",if)</f>
        <v>#NAME?</v>
      </c>
      <c r="X1020" t="str">
        <f>IF(Table1[[#This Row],[rating_count]]&lt;1000,"yes","no")</f>
        <v>yes</v>
      </c>
      <c r="Y1020" s="7">
        <f>K1021*Table1[[#This Row],[rating_count]]</f>
        <v>1287018</v>
      </c>
    </row>
    <row r="1021" spans="3:25" x14ac:dyDescent="0.25">
      <c r="C1021" t="s">
        <v>653</v>
      </c>
      <c r="D1021" t="s">
        <v>654</v>
      </c>
      <c r="E1021" t="s">
        <v>17</v>
      </c>
      <c r="F1021" s="8">
        <v>269</v>
      </c>
      <c r="G1021" s="8" t="str">
        <f>IF(Table1[[#This Row],[actual_price]]&lt;200,"#200",IF(H1020&lt;=500,"#200-#500","&gt;#500"))</f>
        <v>&gt;#500</v>
      </c>
      <c r="H1021" s="8">
        <v>800</v>
      </c>
      <c r="I1021" s="1">
        <v>0.66</v>
      </c>
      <c r="J1021">
        <v>3.6</v>
      </c>
      <c r="K1021" s="3">
        <v>10134</v>
      </c>
      <c r="L1021" t="s">
        <v>12246</v>
      </c>
      <c r="M1021" t="s">
        <v>655</v>
      </c>
      <c r="N1021" t="s">
        <v>656</v>
      </c>
      <c r="O1021" t="s">
        <v>657</v>
      </c>
      <c r="P1021" t="s">
        <v>658</v>
      </c>
      <c r="Q1021" t="s">
        <v>659</v>
      </c>
      <c r="R1021" t="s">
        <v>7200</v>
      </c>
      <c r="S1021" t="s">
        <v>7201</v>
      </c>
      <c r="T1021" t="str">
        <f>IF(Table1[[#This Row],[discount_percentage]]&gt;=0.5,"yes","no")</f>
        <v>yes</v>
      </c>
      <c r="U1021">
        <f>MROUND(Table1[[#This Row],[rating]],0.5)</f>
        <v>3.5</v>
      </c>
      <c r="V1021" s="7">
        <f>Table1[[#This Row],[actual_price]]*Table1[[#This Row],[rating_count]]</f>
        <v>8107200</v>
      </c>
      <c r="W1021" t="e" cm="1">
        <f t="array" ref="W1021">IF(Table1[[#This Row],[actual_price]]&lt;200,"#200",if)</f>
        <v>#NAME?</v>
      </c>
      <c r="X1021" t="str">
        <f>IF(Table1[[#This Row],[rating_count]]&lt;1000,"yes","no")</f>
        <v>no</v>
      </c>
      <c r="Y1021" s="7">
        <f>K1022*Table1[[#This Row],[rating_count]]</f>
        <v>15727968</v>
      </c>
    </row>
    <row r="1022" spans="3:25" x14ac:dyDescent="0.25">
      <c r="C1022" t="s">
        <v>7202</v>
      </c>
      <c r="D1022" t="s">
        <v>11925</v>
      </c>
      <c r="E1022" t="s">
        <v>17</v>
      </c>
      <c r="F1022" s="8">
        <v>298</v>
      </c>
      <c r="G1022" s="8" t="str">
        <f>IF(Table1[[#This Row],[actual_price]]&lt;200,"#200",IF(H1021&lt;=500,"#200-#500","&gt;#500"))</f>
        <v>&gt;#500</v>
      </c>
      <c r="H1022" s="8">
        <v>999</v>
      </c>
      <c r="I1022" s="1">
        <v>0.7</v>
      </c>
      <c r="J1022">
        <v>4.3</v>
      </c>
      <c r="K1022" s="3">
        <v>1552</v>
      </c>
      <c r="L1022" t="s">
        <v>7203</v>
      </c>
      <c r="M1022" t="s">
        <v>7204</v>
      </c>
      <c r="N1022" t="s">
        <v>7205</v>
      </c>
      <c r="O1022" t="s">
        <v>7206</v>
      </c>
      <c r="P1022" t="s">
        <v>7207</v>
      </c>
      <c r="Q1022" t="s">
        <v>7208</v>
      </c>
      <c r="R1022" t="s">
        <v>7209</v>
      </c>
      <c r="S1022" t="s">
        <v>7210</v>
      </c>
      <c r="T1022" t="str">
        <f>IF(Table1[[#This Row],[discount_percentage]]&gt;=0.5,"yes","no")</f>
        <v>yes</v>
      </c>
      <c r="U1022">
        <f>MROUND(Table1[[#This Row],[rating]],0.5)</f>
        <v>4.5</v>
      </c>
      <c r="V1022" s="7">
        <f>Table1[[#This Row],[actual_price]]*Table1[[#This Row],[rating_count]]</f>
        <v>1550448</v>
      </c>
      <c r="W1022" t="e" cm="1">
        <f t="array" ref="W1022">IF(Table1[[#This Row],[actual_price]]&lt;200,"#200",if)</f>
        <v>#NAME?</v>
      </c>
      <c r="X1022" t="str">
        <f>IF(Table1[[#This Row],[rating_count]]&lt;1000,"yes","no")</f>
        <v>no</v>
      </c>
      <c r="Y1022" s="7">
        <f>K1023*Table1[[#This Row],[rating_count]]</f>
        <v>39206624</v>
      </c>
    </row>
    <row r="1023" spans="3:25" x14ac:dyDescent="0.25">
      <c r="C1023" t="s">
        <v>7211</v>
      </c>
      <c r="D1023" t="s">
        <v>11798</v>
      </c>
      <c r="E1023" t="s">
        <v>17</v>
      </c>
      <c r="F1023" s="8">
        <v>1499</v>
      </c>
      <c r="G1023" s="8" t="str">
        <f>IF(Table1[[#This Row],[actual_price]]&lt;200,"#200",IF(H1022&lt;=500,"#200-#500","&gt;#500"))</f>
        <v>&gt;#500</v>
      </c>
      <c r="H1023" s="8">
        <v>2999</v>
      </c>
      <c r="I1023" s="1">
        <v>0.5</v>
      </c>
      <c r="J1023">
        <v>4.0999999999999996</v>
      </c>
      <c r="K1023" s="3">
        <v>25262</v>
      </c>
      <c r="L1023" t="s">
        <v>12578</v>
      </c>
      <c r="M1023" t="s">
        <v>7212</v>
      </c>
      <c r="N1023" t="s">
        <v>7213</v>
      </c>
      <c r="O1023" t="s">
        <v>7214</v>
      </c>
      <c r="P1023" t="s">
        <v>7215</v>
      </c>
      <c r="Q1023" t="s">
        <v>7216</v>
      </c>
      <c r="R1023" t="s">
        <v>7217</v>
      </c>
      <c r="S1023" t="s">
        <v>7218</v>
      </c>
      <c r="T1023" t="str">
        <f>IF(Table1[[#This Row],[discount_percentage]]&gt;=0.5,"yes","no")</f>
        <v>yes</v>
      </c>
      <c r="U1023">
        <f>MROUND(Table1[[#This Row],[rating]],0.5)</f>
        <v>4</v>
      </c>
      <c r="V1023" s="7">
        <f>Table1[[#This Row],[actual_price]]*Table1[[#This Row],[rating_count]]</f>
        <v>75760738</v>
      </c>
      <c r="W1023" t="e" cm="1">
        <f t="array" ref="W1023">IF(Table1[[#This Row],[actual_price]]&lt;200,"#200",if)</f>
        <v>#NAME?</v>
      </c>
      <c r="X1023" t="str">
        <f>IF(Table1[[#This Row],[rating_count]]&lt;1000,"yes","no")</f>
        <v>no</v>
      </c>
      <c r="Y1023" s="7">
        <f>K1024*Table1[[#This Row],[rating_count]]</f>
        <v>3116446630</v>
      </c>
    </row>
    <row r="1024" spans="3:25" x14ac:dyDescent="0.25">
      <c r="C1024" t="s">
        <v>7219</v>
      </c>
      <c r="D1024" t="s">
        <v>11926</v>
      </c>
      <c r="E1024" t="s">
        <v>17</v>
      </c>
      <c r="F1024" s="8">
        <v>649</v>
      </c>
      <c r="G1024" s="8" t="str">
        <f>IF(Table1[[#This Row],[actual_price]]&lt;200,"#200",IF(H1023&lt;=500,"#200-#500","&gt;#500"))</f>
        <v>&gt;#500</v>
      </c>
      <c r="H1024" s="8">
        <v>1245</v>
      </c>
      <c r="I1024" s="1">
        <v>0.48</v>
      </c>
      <c r="J1024">
        <v>3.9</v>
      </c>
      <c r="K1024" s="3">
        <v>123365</v>
      </c>
      <c r="L1024" t="s">
        <v>7221</v>
      </c>
      <c r="M1024" t="s">
        <v>7222</v>
      </c>
      <c r="N1024" t="s">
        <v>7223</v>
      </c>
      <c r="O1024" t="s">
        <v>7224</v>
      </c>
      <c r="P1024" t="s">
        <v>7225</v>
      </c>
      <c r="Q1024" t="s">
        <v>7226</v>
      </c>
      <c r="R1024" t="s">
        <v>7227</v>
      </c>
      <c r="S1024" t="s">
        <v>7228</v>
      </c>
      <c r="T1024" t="str">
        <f>IF(Table1[[#This Row],[discount_percentage]]&gt;=0.5,"yes","no")</f>
        <v>no</v>
      </c>
      <c r="U1024">
        <f>MROUND(Table1[[#This Row],[rating]],0.5)</f>
        <v>4</v>
      </c>
      <c r="V1024" s="7">
        <f>Table1[[#This Row],[actual_price]]*Table1[[#This Row],[rating_count]]</f>
        <v>153589425</v>
      </c>
      <c r="W1024" t="e" cm="1">
        <f t="array" ref="W1024">IF(Table1[[#This Row],[actual_price]]&lt;200,"#200",if)</f>
        <v>#NAME?</v>
      </c>
      <c r="X1024" t="str">
        <f>IF(Table1[[#This Row],[rating_count]]&lt;1000,"yes","no")</f>
        <v>no</v>
      </c>
      <c r="Y1024" s="7">
        <f>K1025*Table1[[#This Row],[rating_count]]</f>
        <v>1640754500</v>
      </c>
    </row>
    <row r="1025" spans="3:25" x14ac:dyDescent="0.25">
      <c r="C1025" t="s">
        <v>7229</v>
      </c>
      <c r="D1025" t="s">
        <v>11927</v>
      </c>
      <c r="E1025" t="s">
        <v>17</v>
      </c>
      <c r="F1025" s="8">
        <v>1199</v>
      </c>
      <c r="G1025" s="8" t="str">
        <f>IF(Table1[[#This Row],[actual_price]]&lt;200,"#200",IF(H1024&lt;=500,"#200-#500","&gt;#500"))</f>
        <v>&gt;#500</v>
      </c>
      <c r="H1025" s="8">
        <v>1695</v>
      </c>
      <c r="I1025" s="1">
        <v>0.28999999999999998</v>
      </c>
      <c r="J1025">
        <v>3.6</v>
      </c>
      <c r="K1025" s="3">
        <v>13300</v>
      </c>
      <c r="L1025" t="s">
        <v>7231</v>
      </c>
      <c r="M1025" t="s">
        <v>7232</v>
      </c>
      <c r="N1025" t="s">
        <v>7233</v>
      </c>
      <c r="O1025" t="s">
        <v>7234</v>
      </c>
      <c r="P1025" t="s">
        <v>7235</v>
      </c>
      <c r="Q1025" t="s">
        <v>7236</v>
      </c>
      <c r="R1025" t="s">
        <v>7237</v>
      </c>
      <c r="S1025" t="s">
        <v>7238</v>
      </c>
      <c r="T1025" t="str">
        <f>IF(Table1[[#This Row],[discount_percentage]]&gt;=0.5,"yes","no")</f>
        <v>no</v>
      </c>
      <c r="U1025">
        <f>MROUND(Table1[[#This Row],[rating]],0.5)</f>
        <v>3.5</v>
      </c>
      <c r="V1025" s="7">
        <f>Table1[[#This Row],[actual_price]]*Table1[[#This Row],[rating_count]]</f>
        <v>22543500</v>
      </c>
      <c r="W1025" t="e" cm="1">
        <f t="array" ref="W1025">IF(Table1[[#This Row],[actual_price]]&lt;200,"#200",if)</f>
        <v>#NAME?</v>
      </c>
      <c r="X1025" t="str">
        <f>IF(Table1[[#This Row],[rating_count]]&lt;1000,"yes","no")</f>
        <v>no</v>
      </c>
      <c r="Y1025" s="7">
        <f>K1026*Table1[[#This Row],[rating_count]]</f>
        <v>246621900</v>
      </c>
    </row>
    <row r="1026" spans="3:25" x14ac:dyDescent="0.25">
      <c r="C1026" t="s">
        <v>7239</v>
      </c>
      <c r="D1026" t="s">
        <v>11928</v>
      </c>
      <c r="E1026" t="s">
        <v>17</v>
      </c>
      <c r="F1026" s="8">
        <v>1199</v>
      </c>
      <c r="G1026" s="8" t="str">
        <f>IF(Table1[[#This Row],[actual_price]]&lt;200,"#200",IF(H1025&lt;=500,"#200-#500","&gt;#500"))</f>
        <v>&gt;#500</v>
      </c>
      <c r="H1026" s="8">
        <v>2000</v>
      </c>
      <c r="I1026" s="1">
        <v>0.4</v>
      </c>
      <c r="J1026">
        <v>4</v>
      </c>
      <c r="K1026" s="3">
        <v>18543</v>
      </c>
      <c r="L1026" t="s">
        <v>12579</v>
      </c>
      <c r="M1026" t="s">
        <v>7241</v>
      </c>
      <c r="N1026" t="s">
        <v>7242</v>
      </c>
      <c r="O1026" t="s">
        <v>7243</v>
      </c>
      <c r="P1026" t="s">
        <v>7244</v>
      </c>
      <c r="Q1026" t="s">
        <v>7245</v>
      </c>
      <c r="R1026" t="s">
        <v>7246</v>
      </c>
      <c r="S1026" t="s">
        <v>7247</v>
      </c>
      <c r="T1026" t="str">
        <f>IF(Table1[[#This Row],[discount_percentage]]&gt;=0.5,"yes","no")</f>
        <v>no</v>
      </c>
      <c r="U1026">
        <f>MROUND(Table1[[#This Row],[rating]],0.5)</f>
        <v>4</v>
      </c>
      <c r="V1026" s="7">
        <f>Table1[[#This Row],[actual_price]]*Table1[[#This Row],[rating_count]]</f>
        <v>37086000</v>
      </c>
      <c r="W1026" t="e" cm="1">
        <f t="array" ref="W1026">IF(Table1[[#This Row],[actual_price]]&lt;200,"#200",if)</f>
        <v>#NAME?</v>
      </c>
      <c r="X1026" t="str">
        <f>IF(Table1[[#This Row],[rating_count]]&lt;1000,"yes","no")</f>
        <v>no</v>
      </c>
      <c r="Y1026" s="7">
        <f>K1027*Table1[[#This Row],[rating_count]]</f>
        <v>66346854</v>
      </c>
    </row>
    <row r="1027" spans="3:25" x14ac:dyDescent="0.25">
      <c r="C1027" t="s">
        <v>7248</v>
      </c>
      <c r="D1027" t="s">
        <v>7249</v>
      </c>
      <c r="E1027" t="s">
        <v>17</v>
      </c>
      <c r="F1027" s="8">
        <v>455</v>
      </c>
      <c r="G1027" s="8" t="str">
        <f>IF(Table1[[#This Row],[actual_price]]&lt;200,"#200",IF(H1026&lt;=500,"#200-#500","&gt;#500"))</f>
        <v>&gt;#500</v>
      </c>
      <c r="H1027" s="8">
        <v>999</v>
      </c>
      <c r="I1027" s="1">
        <v>0.54</v>
      </c>
      <c r="J1027">
        <v>4.0999999999999996</v>
      </c>
      <c r="K1027" s="3">
        <v>3578</v>
      </c>
      <c r="L1027" t="s">
        <v>7251</v>
      </c>
      <c r="M1027" t="s">
        <v>7252</v>
      </c>
      <c r="N1027" t="s">
        <v>7253</v>
      </c>
      <c r="O1027" t="s">
        <v>7254</v>
      </c>
      <c r="P1027" t="s">
        <v>7255</v>
      </c>
      <c r="Q1027" t="s">
        <v>7256</v>
      </c>
      <c r="R1027" t="s">
        <v>7257</v>
      </c>
      <c r="S1027" t="s">
        <v>7258</v>
      </c>
      <c r="T1027" t="str">
        <f>IF(Table1[[#This Row],[discount_percentage]]&gt;=0.5,"yes","no")</f>
        <v>yes</v>
      </c>
      <c r="U1027">
        <f>MROUND(Table1[[#This Row],[rating]],0.5)</f>
        <v>4</v>
      </c>
      <c r="V1027" s="7">
        <f>Table1[[#This Row],[actual_price]]*Table1[[#This Row],[rating_count]]</f>
        <v>3574422</v>
      </c>
      <c r="W1027" t="e" cm="1">
        <f t="array" ref="W1027">IF(Table1[[#This Row],[actual_price]]&lt;200,"#200",if)</f>
        <v>#NAME?</v>
      </c>
      <c r="X1027" t="str">
        <f>IF(Table1[[#This Row],[rating_count]]&lt;1000,"yes","no")</f>
        <v>no</v>
      </c>
      <c r="Y1027" s="7">
        <f>K1028*Table1[[#This Row],[rating_count]]</f>
        <v>7266918</v>
      </c>
    </row>
    <row r="1028" spans="3:25" x14ac:dyDescent="0.25">
      <c r="C1028" t="s">
        <v>7259</v>
      </c>
      <c r="D1028" t="s">
        <v>7260</v>
      </c>
      <c r="E1028" t="s">
        <v>17</v>
      </c>
      <c r="F1028" s="8">
        <v>199</v>
      </c>
      <c r="G1028" s="8" t="str">
        <f>IF(Table1[[#This Row],[actual_price]]&lt;200,"#200",IF(H1027&lt;=500,"#200-#500","&gt;#500"))</f>
        <v>&gt;#500</v>
      </c>
      <c r="H1028" s="8">
        <v>1999</v>
      </c>
      <c r="I1028" s="1">
        <v>0.9</v>
      </c>
      <c r="J1028">
        <v>3.7</v>
      </c>
      <c r="K1028" s="3">
        <v>2031</v>
      </c>
      <c r="L1028" t="s">
        <v>7262</v>
      </c>
      <c r="M1028" t="s">
        <v>7263</v>
      </c>
      <c r="N1028" t="s">
        <v>7264</v>
      </c>
      <c r="O1028" t="s">
        <v>7265</v>
      </c>
      <c r="P1028" t="s">
        <v>7266</v>
      </c>
      <c r="Q1028" t="s">
        <v>7267</v>
      </c>
      <c r="R1028" t="s">
        <v>7268</v>
      </c>
      <c r="S1028" t="s">
        <v>7269</v>
      </c>
      <c r="T1028" t="str">
        <f>IF(Table1[[#This Row],[discount_percentage]]&gt;=0.5,"yes","no")</f>
        <v>yes</v>
      </c>
      <c r="U1028">
        <f>MROUND(Table1[[#This Row],[rating]],0.5)</f>
        <v>3.5</v>
      </c>
      <c r="V1028" s="7">
        <f>Table1[[#This Row],[actual_price]]*Table1[[#This Row],[rating_count]]</f>
        <v>4059969</v>
      </c>
      <c r="W1028" t="e" cm="1">
        <f t="array" ref="W1028">IF(Table1[[#This Row],[actual_price]]&lt;200,"#200",if)</f>
        <v>#NAME?</v>
      </c>
      <c r="X1028" t="str">
        <f>IF(Table1[[#This Row],[rating_count]]&lt;1000,"yes","no")</f>
        <v>no</v>
      </c>
      <c r="Y1028" s="7">
        <f>K1029*Table1[[#This Row],[rating_count]]</f>
        <v>91382814</v>
      </c>
    </row>
    <row r="1029" spans="3:25" x14ac:dyDescent="0.25">
      <c r="C1029" t="s">
        <v>7270</v>
      </c>
      <c r="D1029" t="s">
        <v>11929</v>
      </c>
      <c r="E1029" t="s">
        <v>17</v>
      </c>
      <c r="F1029" s="8">
        <v>293</v>
      </c>
      <c r="G1029" s="8" t="str">
        <f>IF(Table1[[#This Row],[actual_price]]&lt;200,"#200",IF(H1028&lt;=500,"#200-#500","&gt;#500"))</f>
        <v>&gt;#500</v>
      </c>
      <c r="H1029" s="8">
        <v>499</v>
      </c>
      <c r="I1029" s="1">
        <v>0.41</v>
      </c>
      <c r="J1029">
        <v>3.9</v>
      </c>
      <c r="K1029" s="3">
        <v>44994</v>
      </c>
      <c r="L1029" t="s">
        <v>7271</v>
      </c>
      <c r="M1029" t="s">
        <v>7272</v>
      </c>
      <c r="N1029" t="s">
        <v>7273</v>
      </c>
      <c r="O1029" t="s">
        <v>7274</v>
      </c>
      <c r="P1029" t="s">
        <v>7275</v>
      </c>
      <c r="Q1029" t="s">
        <v>7276</v>
      </c>
      <c r="R1029" t="s">
        <v>7277</v>
      </c>
      <c r="S1029" t="s">
        <v>7278</v>
      </c>
      <c r="T1029" t="str">
        <f>IF(Table1[[#This Row],[discount_percentage]]&gt;=0.5,"yes","no")</f>
        <v>no</v>
      </c>
      <c r="U1029">
        <f>MROUND(Table1[[#This Row],[rating]],0.5)</f>
        <v>4</v>
      </c>
      <c r="V1029" s="7">
        <f>Table1[[#This Row],[actual_price]]*Table1[[#This Row],[rating_count]]</f>
        <v>22452006</v>
      </c>
      <c r="W1029" t="e" cm="1">
        <f t="array" ref="W1029">IF(Table1[[#This Row],[actual_price]]&lt;200,"#200",if)</f>
        <v>#NAME?</v>
      </c>
      <c r="X1029" t="str">
        <f>IF(Table1[[#This Row],[rating_count]]&lt;1000,"yes","no")</f>
        <v>no</v>
      </c>
      <c r="Y1029" s="7">
        <f>K1030*Table1[[#This Row],[rating_count]]</f>
        <v>12173711622</v>
      </c>
    </row>
    <row r="1030" spans="3:25" x14ac:dyDescent="0.25">
      <c r="C1030" t="s">
        <v>7279</v>
      </c>
      <c r="D1030" t="s">
        <v>11930</v>
      </c>
      <c r="E1030" t="s">
        <v>17</v>
      </c>
      <c r="F1030" s="8">
        <v>199</v>
      </c>
      <c r="G1030" s="8" t="str">
        <f>IF(Table1[[#This Row],[actual_price]]&lt;200,"#200",IF(H1029&lt;=500,"#200-#500","&gt;#500"))</f>
        <v>#200-#500</v>
      </c>
      <c r="H1030" s="8">
        <v>495</v>
      </c>
      <c r="I1030" s="1">
        <v>0.6</v>
      </c>
      <c r="J1030">
        <v>4.0999999999999996</v>
      </c>
      <c r="K1030" s="3">
        <v>270563</v>
      </c>
      <c r="L1030" t="s">
        <v>12580</v>
      </c>
      <c r="M1030" t="s">
        <v>7281</v>
      </c>
      <c r="N1030" t="s">
        <v>7282</v>
      </c>
      <c r="O1030" t="s">
        <v>7283</v>
      </c>
      <c r="P1030" t="s">
        <v>7284</v>
      </c>
      <c r="Q1030" t="s">
        <v>7285</v>
      </c>
      <c r="R1030" t="s">
        <v>7286</v>
      </c>
      <c r="S1030" t="s">
        <v>7287</v>
      </c>
      <c r="T1030" t="str">
        <f>IF(Table1[[#This Row],[discount_percentage]]&gt;=0.5,"yes","no")</f>
        <v>yes</v>
      </c>
      <c r="U1030">
        <f>MROUND(Table1[[#This Row],[rating]],0.5)</f>
        <v>4</v>
      </c>
      <c r="V1030" s="7">
        <f>Table1[[#This Row],[actual_price]]*Table1[[#This Row],[rating_count]]</f>
        <v>133928685</v>
      </c>
      <c r="W1030" t="e" cm="1">
        <f t="array" ref="W1030">IF(Table1[[#This Row],[actual_price]]&lt;200,"#200",if)</f>
        <v>#NAME?</v>
      </c>
      <c r="X1030" t="str">
        <f>IF(Table1[[#This Row],[rating_count]]&lt;1000,"yes","no")</f>
        <v>no</v>
      </c>
      <c r="Y1030" s="7">
        <f>K1031*Table1[[#This Row],[rating_count]]</f>
        <v>8599303829</v>
      </c>
    </row>
    <row r="1031" spans="3:25" x14ac:dyDescent="0.25">
      <c r="C1031" t="s">
        <v>7288</v>
      </c>
      <c r="D1031" t="s">
        <v>7289</v>
      </c>
      <c r="E1031" t="s">
        <v>17</v>
      </c>
      <c r="F1031" s="8">
        <v>749</v>
      </c>
      <c r="G1031" s="8" t="str">
        <f>IF(Table1[[#This Row],[actual_price]]&lt;200,"#200",IF(H1030&lt;=500,"#200-#500","&gt;#500"))</f>
        <v>#200-#500</v>
      </c>
      <c r="H1031" s="8">
        <v>1245</v>
      </c>
      <c r="I1031" s="1">
        <v>0.4</v>
      </c>
      <c r="J1031">
        <v>3.9</v>
      </c>
      <c r="K1031" s="3">
        <v>31783</v>
      </c>
      <c r="L1031" t="s">
        <v>12581</v>
      </c>
      <c r="M1031" t="s">
        <v>7290</v>
      </c>
      <c r="N1031" t="s">
        <v>7291</v>
      </c>
      <c r="O1031" t="s">
        <v>7292</v>
      </c>
      <c r="P1031" t="s">
        <v>7293</v>
      </c>
      <c r="Q1031" t="s">
        <v>7294</v>
      </c>
      <c r="R1031" t="s">
        <v>7295</v>
      </c>
      <c r="S1031" t="s">
        <v>7296</v>
      </c>
      <c r="T1031" t="str">
        <f>IF(Table1[[#This Row],[discount_percentage]]&gt;=0.5,"yes","no")</f>
        <v>no</v>
      </c>
      <c r="U1031">
        <f>MROUND(Table1[[#This Row],[rating]],0.5)</f>
        <v>4</v>
      </c>
      <c r="V1031" s="7">
        <f>Table1[[#This Row],[actual_price]]*Table1[[#This Row],[rating_count]]</f>
        <v>39569835</v>
      </c>
      <c r="W1031" t="e" cm="1">
        <f t="array" ref="W1031">IF(Table1[[#This Row],[actual_price]]&lt;200,"#200",if)</f>
        <v>#NAME?</v>
      </c>
      <c r="X1031" t="str">
        <f>IF(Table1[[#This Row],[rating_count]]&lt;1000,"yes","no")</f>
        <v>no</v>
      </c>
      <c r="Y1031" s="7">
        <f>K1032*Table1[[#This Row],[rating_count]]</f>
        <v>82699366</v>
      </c>
    </row>
    <row r="1032" spans="3:25" x14ac:dyDescent="0.25">
      <c r="C1032" t="s">
        <v>7297</v>
      </c>
      <c r="D1032" t="s">
        <v>11931</v>
      </c>
      <c r="E1032" t="s">
        <v>17</v>
      </c>
      <c r="F1032" s="8">
        <v>1399</v>
      </c>
      <c r="G1032" s="8" t="str">
        <f>IF(Table1[[#This Row],[actual_price]]&lt;200,"#200",IF(H1031&lt;=500,"#200-#500","&gt;#500"))</f>
        <v>&gt;#500</v>
      </c>
      <c r="H1032" s="8">
        <v>1549</v>
      </c>
      <c r="I1032" s="1">
        <v>0.1</v>
      </c>
      <c r="J1032">
        <v>3.9</v>
      </c>
      <c r="K1032" s="3">
        <v>2602</v>
      </c>
      <c r="L1032" t="s">
        <v>12582</v>
      </c>
      <c r="M1032" t="s">
        <v>7298</v>
      </c>
      <c r="N1032" t="s">
        <v>7299</v>
      </c>
      <c r="O1032" t="s">
        <v>7300</v>
      </c>
      <c r="P1032" t="s">
        <v>7301</v>
      </c>
      <c r="Q1032" t="s">
        <v>7302</v>
      </c>
      <c r="R1032" t="s">
        <v>7303</v>
      </c>
      <c r="S1032" t="s">
        <v>7304</v>
      </c>
      <c r="T1032" t="str">
        <f>IF(Table1[[#This Row],[discount_percentage]]&gt;=0.5,"yes","no")</f>
        <v>no</v>
      </c>
      <c r="U1032">
        <f>MROUND(Table1[[#This Row],[rating]],0.5)</f>
        <v>4</v>
      </c>
      <c r="V1032" s="7">
        <f>Table1[[#This Row],[actual_price]]*Table1[[#This Row],[rating_count]]</f>
        <v>4030498</v>
      </c>
      <c r="W1032" t="e" cm="1">
        <f t="array" ref="W1032">IF(Table1[[#This Row],[actual_price]]&lt;200,"#200",if)</f>
        <v>#NAME?</v>
      </c>
      <c r="X1032" t="str">
        <f>IF(Table1[[#This Row],[rating_count]]&lt;1000,"yes","no")</f>
        <v>no</v>
      </c>
      <c r="Y1032" s="7">
        <f>K1033*Table1[[#This Row],[rating_count]]</f>
        <v>164836700</v>
      </c>
    </row>
    <row r="1033" spans="3:25" x14ac:dyDescent="0.25">
      <c r="C1033" t="s">
        <v>7305</v>
      </c>
      <c r="D1033" t="s">
        <v>11932</v>
      </c>
      <c r="E1033" t="s">
        <v>17</v>
      </c>
      <c r="F1033" s="8">
        <v>749</v>
      </c>
      <c r="G1033" s="8" t="str">
        <f>IF(Table1[[#This Row],[actual_price]]&lt;200,"#200",IF(H1032&lt;=500,"#200-#500","&gt;#500"))</f>
        <v>&gt;#500</v>
      </c>
      <c r="H1033" s="8">
        <v>1445</v>
      </c>
      <c r="I1033" s="1">
        <v>0.48</v>
      </c>
      <c r="J1033">
        <v>3.9</v>
      </c>
      <c r="K1033" s="3">
        <v>63350</v>
      </c>
      <c r="L1033" t="s">
        <v>7306</v>
      </c>
      <c r="M1033" t="s">
        <v>7307</v>
      </c>
      <c r="N1033" t="s">
        <v>7308</v>
      </c>
      <c r="O1033" t="s">
        <v>7309</v>
      </c>
      <c r="P1033" t="s">
        <v>7310</v>
      </c>
      <c r="Q1033" t="s">
        <v>7311</v>
      </c>
      <c r="R1033" t="s">
        <v>7312</v>
      </c>
      <c r="S1033" t="s">
        <v>7313</v>
      </c>
      <c r="T1033" t="str">
        <f>IF(Table1[[#This Row],[discount_percentage]]&gt;=0.5,"yes","no")</f>
        <v>no</v>
      </c>
      <c r="U1033">
        <f>MROUND(Table1[[#This Row],[rating]],0.5)</f>
        <v>4</v>
      </c>
      <c r="V1033" s="7">
        <f>Table1[[#This Row],[actual_price]]*Table1[[#This Row],[rating_count]]</f>
        <v>91540750</v>
      </c>
      <c r="W1033" t="e" cm="1">
        <f t="array" ref="W1033">IF(Table1[[#This Row],[actual_price]]&lt;200,"#200",if)</f>
        <v>#NAME?</v>
      </c>
      <c r="X1033" t="str">
        <f>IF(Table1[[#This Row],[rating_count]]&lt;1000,"yes","no")</f>
        <v>no</v>
      </c>
      <c r="Y1033" s="7">
        <f>K1034*Table1[[#This Row],[rating_count]]</f>
        <v>3422927200</v>
      </c>
    </row>
    <row r="1034" spans="3:25" x14ac:dyDescent="0.25">
      <c r="C1034" t="s">
        <v>7314</v>
      </c>
      <c r="D1034" t="s">
        <v>11933</v>
      </c>
      <c r="E1034" t="s">
        <v>17</v>
      </c>
      <c r="F1034" s="8">
        <v>1699</v>
      </c>
      <c r="G1034" s="8" t="str">
        <f>IF(Table1[[#This Row],[actual_price]]&lt;200,"#200",IF(H1033&lt;=500,"#200-#500","&gt;#500"))</f>
        <v>&gt;#500</v>
      </c>
      <c r="H1034" s="8">
        <v>3193</v>
      </c>
      <c r="I1034" s="1">
        <v>0.47</v>
      </c>
      <c r="J1034">
        <v>3.8</v>
      </c>
      <c r="K1034" s="3">
        <v>54032</v>
      </c>
      <c r="L1034" t="s">
        <v>7316</v>
      </c>
      <c r="M1034" t="s">
        <v>7317</v>
      </c>
      <c r="N1034" t="s">
        <v>7318</v>
      </c>
      <c r="O1034" t="s">
        <v>7319</v>
      </c>
      <c r="P1034" t="s">
        <v>7320</v>
      </c>
      <c r="Q1034" t="s">
        <v>7321</v>
      </c>
      <c r="R1034" t="s">
        <v>7322</v>
      </c>
      <c r="S1034" t="s">
        <v>7323</v>
      </c>
      <c r="T1034" t="str">
        <f>IF(Table1[[#This Row],[discount_percentage]]&gt;=0.5,"yes","no")</f>
        <v>no</v>
      </c>
      <c r="U1034">
        <f>MROUND(Table1[[#This Row],[rating]],0.5)</f>
        <v>4</v>
      </c>
      <c r="V1034" s="7">
        <f>Table1[[#This Row],[actual_price]]*Table1[[#This Row],[rating_count]]</f>
        <v>172524176</v>
      </c>
      <c r="W1034" t="e" cm="1">
        <f t="array" ref="W1034">IF(Table1[[#This Row],[actual_price]]&lt;200,"#200",if)</f>
        <v>#NAME?</v>
      </c>
      <c r="X1034" t="str">
        <f>IF(Table1[[#This Row],[rating_count]]&lt;1000,"yes","no")</f>
        <v>no</v>
      </c>
      <c r="Y1034" s="7">
        <f>K1035*Table1[[#This Row],[rating_count]]</f>
        <v>842466944</v>
      </c>
    </row>
    <row r="1035" spans="3:25" x14ac:dyDescent="0.25">
      <c r="C1035" t="s">
        <v>7324</v>
      </c>
      <c r="D1035" t="s">
        <v>11934</v>
      </c>
      <c r="E1035" t="s">
        <v>17</v>
      </c>
      <c r="F1035" s="8">
        <v>1043</v>
      </c>
      <c r="G1035" s="8" t="str">
        <f>IF(Table1[[#This Row],[actual_price]]&lt;200,"#200",IF(H1034&lt;=500,"#200-#500","&gt;#500"))</f>
        <v>&gt;#500</v>
      </c>
      <c r="H1035" s="8">
        <v>1345</v>
      </c>
      <c r="I1035" s="1">
        <v>0.22</v>
      </c>
      <c r="J1035">
        <v>3.8</v>
      </c>
      <c r="K1035" s="3">
        <v>15592</v>
      </c>
      <c r="L1035" t="s">
        <v>7325</v>
      </c>
      <c r="M1035" t="s">
        <v>7326</v>
      </c>
      <c r="N1035" t="s">
        <v>7327</v>
      </c>
      <c r="O1035" t="s">
        <v>7328</v>
      </c>
      <c r="P1035" t="s">
        <v>7329</v>
      </c>
      <c r="Q1035" t="s">
        <v>7330</v>
      </c>
      <c r="R1035" t="s">
        <v>7331</v>
      </c>
      <c r="S1035" t="s">
        <v>7332</v>
      </c>
      <c r="T1035" t="str">
        <f>IF(Table1[[#This Row],[discount_percentage]]&gt;=0.5,"yes","no")</f>
        <v>no</v>
      </c>
      <c r="U1035">
        <f>MROUND(Table1[[#This Row],[rating]],0.5)</f>
        <v>4</v>
      </c>
      <c r="V1035" s="7">
        <f>Table1[[#This Row],[actual_price]]*Table1[[#This Row],[rating_count]]</f>
        <v>20971240</v>
      </c>
      <c r="W1035" t="e" cm="1">
        <f t="array" ref="W1035">IF(Table1[[#This Row],[actual_price]]&lt;200,"#200",if)</f>
        <v>#NAME?</v>
      </c>
      <c r="X1035" t="str">
        <f>IF(Table1[[#This Row],[rating_count]]&lt;1000,"yes","no")</f>
        <v>no</v>
      </c>
      <c r="Y1035" s="7">
        <f>K1036*Table1[[#This Row],[rating_count]]</f>
        <v>75761528</v>
      </c>
    </row>
    <row r="1036" spans="3:25" x14ac:dyDescent="0.25">
      <c r="C1036" t="s">
        <v>7333</v>
      </c>
      <c r="D1036" t="s">
        <v>7334</v>
      </c>
      <c r="E1036" t="s">
        <v>17</v>
      </c>
      <c r="F1036" s="8">
        <v>499</v>
      </c>
      <c r="G1036" s="8" t="str">
        <f>IF(Table1[[#This Row],[actual_price]]&lt;200,"#200",IF(H1035&lt;=500,"#200-#500","&gt;#500"))</f>
        <v>&gt;#500</v>
      </c>
      <c r="H1036" s="8">
        <v>999</v>
      </c>
      <c r="I1036" s="1">
        <v>0.5</v>
      </c>
      <c r="J1036">
        <v>4.0999999999999996</v>
      </c>
      <c r="K1036" s="3">
        <v>4859</v>
      </c>
      <c r="L1036" t="s">
        <v>7335</v>
      </c>
      <c r="M1036" t="s">
        <v>7336</v>
      </c>
      <c r="N1036" t="s">
        <v>7337</v>
      </c>
      <c r="O1036" t="s">
        <v>7338</v>
      </c>
      <c r="P1036" t="s">
        <v>7339</v>
      </c>
      <c r="Q1036" t="s">
        <v>7340</v>
      </c>
      <c r="R1036" t="s">
        <v>7341</v>
      </c>
      <c r="S1036" t="s">
        <v>7342</v>
      </c>
      <c r="T1036" t="str">
        <f>IF(Table1[[#This Row],[discount_percentage]]&gt;=0.5,"yes","no")</f>
        <v>yes</v>
      </c>
      <c r="U1036">
        <f>MROUND(Table1[[#This Row],[rating]],0.5)</f>
        <v>4</v>
      </c>
      <c r="V1036" s="7">
        <f>Table1[[#This Row],[actual_price]]*Table1[[#This Row],[rating_count]]</f>
        <v>4854141</v>
      </c>
      <c r="W1036" t="e" cm="1">
        <f t="array" ref="W1036">IF(Table1[[#This Row],[actual_price]]&lt;200,"#200",if)</f>
        <v>#NAME?</v>
      </c>
      <c r="X1036" t="str">
        <f>IF(Table1[[#This Row],[rating_count]]&lt;1000,"yes","no")</f>
        <v>no</v>
      </c>
      <c r="Y1036" s="7">
        <f>K1037*Table1[[#This Row],[rating_count]]</f>
        <v>68609080</v>
      </c>
    </row>
    <row r="1037" spans="3:25" x14ac:dyDescent="0.25">
      <c r="C1037" t="s">
        <v>7343</v>
      </c>
      <c r="D1037" t="s">
        <v>11935</v>
      </c>
      <c r="E1037" t="s">
        <v>17</v>
      </c>
      <c r="F1037" s="8">
        <v>1464</v>
      </c>
      <c r="G1037" s="8" t="str">
        <f>IF(Table1[[#This Row],[actual_price]]&lt;200,"#200",IF(H1036&lt;=500,"#200-#500","&gt;#500"))</f>
        <v>&gt;#500</v>
      </c>
      <c r="H1037" s="8">
        <v>1650</v>
      </c>
      <c r="I1037" s="1">
        <v>0.11</v>
      </c>
      <c r="J1037">
        <v>4.0999999999999996</v>
      </c>
      <c r="K1037" s="3">
        <v>14120</v>
      </c>
      <c r="L1037" t="s">
        <v>7344</v>
      </c>
      <c r="M1037" t="s">
        <v>7345</v>
      </c>
      <c r="N1037" t="s">
        <v>7346</v>
      </c>
      <c r="O1037" t="s">
        <v>7347</v>
      </c>
      <c r="P1037" t="s">
        <v>7348</v>
      </c>
      <c r="Q1037" t="s">
        <v>7349</v>
      </c>
      <c r="R1037" t="s">
        <v>7350</v>
      </c>
      <c r="S1037" t="s">
        <v>7351</v>
      </c>
      <c r="T1037" t="str">
        <f>IF(Table1[[#This Row],[discount_percentage]]&gt;=0.5,"yes","no")</f>
        <v>no</v>
      </c>
      <c r="U1037">
        <f>MROUND(Table1[[#This Row],[rating]],0.5)</f>
        <v>4</v>
      </c>
      <c r="V1037" s="7">
        <f>Table1[[#This Row],[actual_price]]*Table1[[#This Row],[rating_count]]</f>
        <v>23298000</v>
      </c>
      <c r="W1037" t="e" cm="1">
        <f t="array" ref="W1037">IF(Table1[[#This Row],[actual_price]]&lt;200,"#200",if)</f>
        <v>#NAME?</v>
      </c>
      <c r="X1037" t="str">
        <f>IF(Table1[[#This Row],[rating_count]]&lt;1000,"yes","no")</f>
        <v>no</v>
      </c>
      <c r="Y1037" s="7">
        <f>K1038*Table1[[#This Row],[rating_count]]</f>
        <v>118989240</v>
      </c>
    </row>
    <row r="1038" spans="3:25" x14ac:dyDescent="0.25">
      <c r="C1038" t="s">
        <v>7352</v>
      </c>
      <c r="D1038" t="s">
        <v>11936</v>
      </c>
      <c r="E1038" t="s">
        <v>17</v>
      </c>
      <c r="F1038" s="8">
        <v>249</v>
      </c>
      <c r="G1038" s="8" t="str">
        <f>IF(Table1[[#This Row],[actual_price]]&lt;200,"#200",IF(H1037&lt;=500,"#200-#500","&gt;#500"))</f>
        <v>&gt;#500</v>
      </c>
      <c r="H1038" s="8">
        <v>499</v>
      </c>
      <c r="I1038" s="1">
        <v>0.5</v>
      </c>
      <c r="J1038">
        <v>3.3</v>
      </c>
      <c r="K1038" s="3">
        <v>8427</v>
      </c>
      <c r="L1038" t="s">
        <v>7354</v>
      </c>
      <c r="M1038" t="s">
        <v>7355</v>
      </c>
      <c r="N1038" t="s">
        <v>7356</v>
      </c>
      <c r="O1038" t="s">
        <v>7357</v>
      </c>
      <c r="P1038" t="s">
        <v>7358</v>
      </c>
      <c r="Q1038" t="s">
        <v>7359</v>
      </c>
      <c r="R1038" t="s">
        <v>7360</v>
      </c>
      <c r="S1038" t="s">
        <v>7361</v>
      </c>
      <c r="T1038" t="str">
        <f>IF(Table1[[#This Row],[discount_percentage]]&gt;=0.5,"yes","no")</f>
        <v>yes</v>
      </c>
      <c r="U1038">
        <f>MROUND(Table1[[#This Row],[rating]],0.5)</f>
        <v>3.5</v>
      </c>
      <c r="V1038" s="7">
        <f>Table1[[#This Row],[actual_price]]*Table1[[#This Row],[rating_count]]</f>
        <v>4205073</v>
      </c>
      <c r="W1038" t="e" cm="1">
        <f t="array" ref="W1038">IF(Table1[[#This Row],[actual_price]]&lt;200,"#200",if)</f>
        <v>#NAME?</v>
      </c>
      <c r="X1038" t="str">
        <f>IF(Table1[[#This Row],[rating_count]]&lt;1000,"yes","no")</f>
        <v>no</v>
      </c>
      <c r="Y1038" s="7">
        <f>K1039*Table1[[#This Row],[rating_count]]</f>
        <v>196483932</v>
      </c>
    </row>
    <row r="1039" spans="3:25" x14ac:dyDescent="0.25">
      <c r="C1039" t="s">
        <v>7362</v>
      </c>
      <c r="D1039" t="s">
        <v>7363</v>
      </c>
      <c r="E1039" t="s">
        <v>17</v>
      </c>
      <c r="F1039" s="8">
        <v>625</v>
      </c>
      <c r="G1039" s="8" t="str">
        <f>IF(Table1[[#This Row],[actual_price]]&lt;200,"#200",IF(H1038&lt;=500,"#200-#500","&gt;#500"))</f>
        <v>#200-#500</v>
      </c>
      <c r="H1039" s="8">
        <v>1400</v>
      </c>
      <c r="I1039" s="1">
        <v>0.55000000000000004</v>
      </c>
      <c r="J1039">
        <v>4.2</v>
      </c>
      <c r="K1039" s="3">
        <v>23316</v>
      </c>
      <c r="L1039" t="s">
        <v>12583</v>
      </c>
      <c r="M1039" t="s">
        <v>7365</v>
      </c>
      <c r="N1039" t="s">
        <v>7366</v>
      </c>
      <c r="O1039" t="s">
        <v>7367</v>
      </c>
      <c r="P1039" t="s">
        <v>7368</v>
      </c>
      <c r="Q1039" t="s">
        <v>7369</v>
      </c>
      <c r="R1039" t="s">
        <v>7370</v>
      </c>
      <c r="S1039" t="s">
        <v>7371</v>
      </c>
      <c r="T1039" t="str">
        <f>IF(Table1[[#This Row],[discount_percentage]]&gt;=0.5,"yes","no")</f>
        <v>yes</v>
      </c>
      <c r="U1039">
        <f>MROUND(Table1[[#This Row],[rating]],0.5)</f>
        <v>4</v>
      </c>
      <c r="V1039" s="7">
        <f>Table1[[#This Row],[actual_price]]*Table1[[#This Row],[rating_count]]</f>
        <v>32642400</v>
      </c>
      <c r="W1039" t="e" cm="1">
        <f t="array" ref="W1039">IF(Table1[[#This Row],[actual_price]]&lt;200,"#200",if)</f>
        <v>#NAME?</v>
      </c>
      <c r="X1039" t="str">
        <f>IF(Table1[[#This Row],[rating_count]]&lt;1000,"yes","no")</f>
        <v>no</v>
      </c>
      <c r="Y1039" s="7">
        <f>K1040*Table1[[#This Row],[rating_count]]</f>
        <v>152253480</v>
      </c>
    </row>
    <row r="1040" spans="3:25" x14ac:dyDescent="0.25">
      <c r="C1040" t="s">
        <v>7372</v>
      </c>
      <c r="D1040" t="s">
        <v>11937</v>
      </c>
      <c r="E1040" t="s">
        <v>17</v>
      </c>
      <c r="F1040" s="8">
        <v>1290</v>
      </c>
      <c r="G1040" s="8" t="str">
        <f>IF(Table1[[#This Row],[actual_price]]&lt;200,"#200",IF(H1039&lt;=500,"#200-#500","&gt;#500"))</f>
        <v>&gt;#500</v>
      </c>
      <c r="H1040" s="8">
        <v>2500</v>
      </c>
      <c r="I1040" s="1">
        <v>0.48</v>
      </c>
      <c r="J1040">
        <v>4</v>
      </c>
      <c r="K1040" s="3">
        <v>6530</v>
      </c>
      <c r="L1040" t="s">
        <v>12584</v>
      </c>
      <c r="M1040" t="s">
        <v>7374</v>
      </c>
      <c r="N1040" t="s">
        <v>7375</v>
      </c>
      <c r="O1040" t="s">
        <v>7376</v>
      </c>
      <c r="P1040" t="s">
        <v>7377</v>
      </c>
      <c r="Q1040" t="s">
        <v>7378</v>
      </c>
      <c r="R1040" t="s">
        <v>7379</v>
      </c>
      <c r="S1040" t="s">
        <v>7380</v>
      </c>
      <c r="T1040" t="str">
        <f>IF(Table1[[#This Row],[discount_percentage]]&gt;=0.5,"yes","no")</f>
        <v>no</v>
      </c>
      <c r="U1040">
        <f>MROUND(Table1[[#This Row],[rating]],0.5)</f>
        <v>4</v>
      </c>
      <c r="V1040" s="7">
        <f>Table1[[#This Row],[actual_price]]*Table1[[#This Row],[rating_count]]</f>
        <v>16325000</v>
      </c>
      <c r="W1040" t="e" cm="1">
        <f t="array" ref="W1040">IF(Table1[[#This Row],[actual_price]]&lt;200,"#200",if)</f>
        <v>#NAME?</v>
      </c>
      <c r="X1040" t="str">
        <f>IF(Table1[[#This Row],[rating_count]]&lt;1000,"yes","no")</f>
        <v>no</v>
      </c>
      <c r="Y1040" s="7">
        <f>K1041*Table1[[#This Row],[rating_count]]</f>
        <v>77863720</v>
      </c>
    </row>
    <row r="1041" spans="3:25" x14ac:dyDescent="0.25">
      <c r="C1041" t="s">
        <v>7381</v>
      </c>
      <c r="D1041" t="s">
        <v>11938</v>
      </c>
      <c r="E1041" t="s">
        <v>17</v>
      </c>
      <c r="F1041" s="8">
        <v>3600</v>
      </c>
      <c r="G1041" s="8" t="str">
        <f>IF(Table1[[#This Row],[actual_price]]&lt;200,"#200",IF(H1040&lt;=500,"#200-#500","&gt;#500"))</f>
        <v>&gt;#500</v>
      </c>
      <c r="H1041" s="8">
        <v>6190</v>
      </c>
      <c r="I1041" s="1">
        <v>0.42</v>
      </c>
      <c r="J1041">
        <v>4.3</v>
      </c>
      <c r="K1041" s="3">
        <v>11924</v>
      </c>
      <c r="L1041" t="s">
        <v>7383</v>
      </c>
      <c r="M1041" t="s">
        <v>7384</v>
      </c>
      <c r="N1041" t="s">
        <v>7385</v>
      </c>
      <c r="O1041" t="s">
        <v>7386</v>
      </c>
      <c r="P1041" t="s">
        <v>7387</v>
      </c>
      <c r="Q1041" t="s">
        <v>7388</v>
      </c>
      <c r="R1041" t="s">
        <v>7389</v>
      </c>
      <c r="S1041" t="s">
        <v>7390</v>
      </c>
      <c r="T1041" t="str">
        <f>IF(Table1[[#This Row],[discount_percentage]]&gt;=0.5,"yes","no")</f>
        <v>no</v>
      </c>
      <c r="U1041">
        <f>MROUND(Table1[[#This Row],[rating]],0.5)</f>
        <v>4.5</v>
      </c>
      <c r="V1041" s="7">
        <f>Table1[[#This Row],[actual_price]]*Table1[[#This Row],[rating_count]]</f>
        <v>73809560</v>
      </c>
      <c r="W1041" t="e" cm="1">
        <f t="array" ref="W1041">IF(Table1[[#This Row],[actual_price]]&lt;200,"#200",if)</f>
        <v>#NAME?</v>
      </c>
      <c r="X1041" t="str">
        <f>IF(Table1[[#This Row],[rating_count]]&lt;1000,"yes","no")</f>
        <v>no</v>
      </c>
      <c r="Y1041" s="7">
        <f>K1042*Table1[[#This Row],[rating_count]]</f>
        <v>35306964</v>
      </c>
    </row>
    <row r="1042" spans="3:25" x14ac:dyDescent="0.25">
      <c r="C1042" t="s">
        <v>7391</v>
      </c>
      <c r="D1042" t="s">
        <v>11939</v>
      </c>
      <c r="E1042" t="s">
        <v>17</v>
      </c>
      <c r="F1042" s="8">
        <v>6549</v>
      </c>
      <c r="G1042" s="8" t="str">
        <f>IF(Table1[[#This Row],[actual_price]]&lt;200,"#200",IF(H1041&lt;=500,"#200-#500","&gt;#500"))</f>
        <v>&gt;#500</v>
      </c>
      <c r="H1042" s="8">
        <v>13999</v>
      </c>
      <c r="I1042" s="1">
        <v>0.53</v>
      </c>
      <c r="J1042">
        <v>4</v>
      </c>
      <c r="K1042" s="3">
        <v>2961</v>
      </c>
      <c r="L1042" t="s">
        <v>7393</v>
      </c>
      <c r="M1042" t="s">
        <v>7394</v>
      </c>
      <c r="N1042" t="s">
        <v>7395</v>
      </c>
      <c r="O1042" t="s">
        <v>7396</v>
      </c>
      <c r="P1042" t="s">
        <v>7397</v>
      </c>
      <c r="Q1042" t="s">
        <v>7398</v>
      </c>
      <c r="R1042" t="s">
        <v>7399</v>
      </c>
      <c r="S1042" t="s">
        <v>7400</v>
      </c>
      <c r="T1042" t="str">
        <f>IF(Table1[[#This Row],[discount_percentage]]&gt;=0.5,"yes","no")</f>
        <v>yes</v>
      </c>
      <c r="U1042">
        <f>MROUND(Table1[[#This Row],[rating]],0.5)</f>
        <v>4</v>
      </c>
      <c r="V1042" s="7">
        <f>Table1[[#This Row],[actual_price]]*Table1[[#This Row],[rating_count]]</f>
        <v>41451039</v>
      </c>
      <c r="W1042" t="e" cm="1">
        <f t="array" ref="W1042">IF(Table1[[#This Row],[actual_price]]&lt;200,"#200",if)</f>
        <v>#NAME?</v>
      </c>
      <c r="X1042" t="str">
        <f>IF(Table1[[#This Row],[rating_count]]&lt;1000,"yes","no")</f>
        <v>no</v>
      </c>
      <c r="Y1042" s="7">
        <f>K1043*Table1[[#This Row],[rating_count]]</f>
        <v>69536124</v>
      </c>
    </row>
    <row r="1043" spans="3:25" x14ac:dyDescent="0.25">
      <c r="C1043" t="s">
        <v>7401</v>
      </c>
      <c r="D1043" t="s">
        <v>11940</v>
      </c>
      <c r="E1043" t="s">
        <v>17</v>
      </c>
      <c r="F1043" s="8">
        <v>1625</v>
      </c>
      <c r="G1043" s="8" t="str">
        <f>IF(Table1[[#This Row],[actual_price]]&lt;200,"#200",IF(H1042&lt;=500,"#200-#500","&gt;#500"))</f>
        <v>&gt;#500</v>
      </c>
      <c r="H1043" s="8">
        <v>2995</v>
      </c>
      <c r="I1043" s="1">
        <v>0.46</v>
      </c>
      <c r="J1043">
        <v>4.5</v>
      </c>
      <c r="K1043" s="3">
        <v>23484</v>
      </c>
      <c r="L1043" t="s">
        <v>7402</v>
      </c>
      <c r="M1043" t="s">
        <v>7403</v>
      </c>
      <c r="N1043" t="s">
        <v>7404</v>
      </c>
      <c r="O1043" t="s">
        <v>7405</v>
      </c>
      <c r="P1043" t="s">
        <v>7406</v>
      </c>
      <c r="Q1043" t="s">
        <v>7407</v>
      </c>
      <c r="R1043" t="s">
        <v>7408</v>
      </c>
      <c r="S1043" t="s">
        <v>7409</v>
      </c>
      <c r="T1043" t="str">
        <f>IF(Table1[[#This Row],[discount_percentage]]&gt;=0.5,"yes","no")</f>
        <v>no</v>
      </c>
      <c r="U1043">
        <f>MROUND(Table1[[#This Row],[rating]],0.5)</f>
        <v>4.5</v>
      </c>
      <c r="V1043" s="7">
        <f>Table1[[#This Row],[actual_price]]*Table1[[#This Row],[rating_count]]</f>
        <v>70334580</v>
      </c>
      <c r="W1043" t="e" cm="1">
        <f t="array" ref="W1043">IF(Table1[[#This Row],[actual_price]]&lt;200,"#200",if)</f>
        <v>#NAME?</v>
      </c>
      <c r="X1043" t="str">
        <f>IF(Table1[[#This Row],[rating_count]]&lt;1000,"yes","no")</f>
        <v>no</v>
      </c>
      <c r="Y1043" s="7">
        <f>K1044*Table1[[#This Row],[rating_count]]</f>
        <v>511551972</v>
      </c>
    </row>
    <row r="1044" spans="3:25" x14ac:dyDescent="0.25">
      <c r="C1044" t="s">
        <v>7410</v>
      </c>
      <c r="D1044" t="s">
        <v>11941</v>
      </c>
      <c r="E1044" t="s">
        <v>17</v>
      </c>
      <c r="F1044" s="8">
        <v>2599</v>
      </c>
      <c r="G1044" s="8" t="str">
        <f>IF(Table1[[#This Row],[actual_price]]&lt;200,"#200",IF(H1043&lt;=500,"#200-#500","&gt;#500"))</f>
        <v>&gt;#500</v>
      </c>
      <c r="H1044" s="8">
        <v>5890</v>
      </c>
      <c r="I1044" s="1">
        <v>0.56000000000000005</v>
      </c>
      <c r="J1044">
        <v>4.0999999999999996</v>
      </c>
      <c r="K1044" s="3">
        <v>21783</v>
      </c>
      <c r="L1044" t="s">
        <v>7411</v>
      </c>
      <c r="M1044" t="s">
        <v>7412</v>
      </c>
      <c r="N1044" t="s">
        <v>7413</v>
      </c>
      <c r="O1044" t="s">
        <v>7414</v>
      </c>
      <c r="P1044" t="s">
        <v>7415</v>
      </c>
      <c r="Q1044" t="s">
        <v>11339</v>
      </c>
      <c r="R1044" t="s">
        <v>7416</v>
      </c>
      <c r="S1044" t="s">
        <v>7417</v>
      </c>
      <c r="T1044" t="str">
        <f>IF(Table1[[#This Row],[discount_percentage]]&gt;=0.5,"yes","no")</f>
        <v>yes</v>
      </c>
      <c r="U1044">
        <f>MROUND(Table1[[#This Row],[rating]],0.5)</f>
        <v>4</v>
      </c>
      <c r="V1044" s="7">
        <f>Table1[[#This Row],[actual_price]]*Table1[[#This Row],[rating_count]]</f>
        <v>128301870</v>
      </c>
      <c r="W1044" t="e" cm="1">
        <f t="array" ref="W1044">IF(Table1[[#This Row],[actual_price]]&lt;200,"#200",if)</f>
        <v>#NAME?</v>
      </c>
      <c r="X1044" t="str">
        <f>IF(Table1[[#This Row],[rating_count]]&lt;1000,"yes","no")</f>
        <v>no</v>
      </c>
      <c r="Y1044" s="7">
        <f>K1045*Table1[[#This Row],[rating_count]]</f>
        <v>305615490</v>
      </c>
    </row>
    <row r="1045" spans="3:25" x14ac:dyDescent="0.25">
      <c r="C1045" t="s">
        <v>7418</v>
      </c>
      <c r="D1045" t="s">
        <v>7419</v>
      </c>
      <c r="E1045" t="s">
        <v>17</v>
      </c>
      <c r="F1045" s="8">
        <v>1199</v>
      </c>
      <c r="G1045" s="8" t="str">
        <f>IF(Table1[[#This Row],[actual_price]]&lt;200,"#200",IF(H1044&lt;=500,"#200-#500","&gt;#500"))</f>
        <v>&gt;#500</v>
      </c>
      <c r="H1045" s="8">
        <v>2000</v>
      </c>
      <c r="I1045" s="1">
        <v>0.4</v>
      </c>
      <c r="J1045">
        <v>4</v>
      </c>
      <c r="K1045" s="3">
        <v>14030</v>
      </c>
      <c r="L1045" t="s">
        <v>7421</v>
      </c>
      <c r="M1045" t="s">
        <v>7422</v>
      </c>
      <c r="N1045" t="s">
        <v>7423</v>
      </c>
      <c r="O1045" t="s">
        <v>7424</v>
      </c>
      <c r="P1045" t="s">
        <v>7425</v>
      </c>
      <c r="Q1045" t="s">
        <v>7426</v>
      </c>
      <c r="R1045" t="s">
        <v>7427</v>
      </c>
      <c r="S1045" t="s">
        <v>7428</v>
      </c>
      <c r="T1045" t="str">
        <f>IF(Table1[[#This Row],[discount_percentage]]&gt;=0.5,"yes","no")</f>
        <v>no</v>
      </c>
      <c r="U1045">
        <f>MROUND(Table1[[#This Row],[rating]],0.5)</f>
        <v>4</v>
      </c>
      <c r="V1045" s="7">
        <f>Table1[[#This Row],[actual_price]]*Table1[[#This Row],[rating_count]]</f>
        <v>28060000</v>
      </c>
      <c r="W1045" t="e" cm="1">
        <f t="array" ref="W1045">IF(Table1[[#This Row],[actual_price]]&lt;200,"#200",if)</f>
        <v>#NAME?</v>
      </c>
      <c r="X1045" t="str">
        <f>IF(Table1[[#This Row],[rating_count]]&lt;1000,"yes","no")</f>
        <v>no</v>
      </c>
      <c r="Y1045" s="7">
        <f>K1046*Table1[[#This Row],[rating_count]]</f>
        <v>89763940</v>
      </c>
    </row>
    <row r="1046" spans="3:25" x14ac:dyDescent="0.25">
      <c r="C1046" t="s">
        <v>7429</v>
      </c>
      <c r="D1046" t="s">
        <v>11942</v>
      </c>
      <c r="E1046" t="s">
        <v>17</v>
      </c>
      <c r="F1046" s="8">
        <v>5499</v>
      </c>
      <c r="G1046" s="8" t="str">
        <f>IF(Table1[[#This Row],[actual_price]]&lt;200,"#200",IF(H1045&lt;=500,"#200-#500","&gt;#500"))</f>
        <v>&gt;#500</v>
      </c>
      <c r="H1046" s="8">
        <v>13150</v>
      </c>
      <c r="I1046" s="1">
        <v>0.57999999999999996</v>
      </c>
      <c r="J1046">
        <v>4.2</v>
      </c>
      <c r="K1046" s="3">
        <v>6398</v>
      </c>
      <c r="L1046" t="s">
        <v>7431</v>
      </c>
      <c r="M1046" t="s">
        <v>7432</v>
      </c>
      <c r="N1046" t="s">
        <v>7433</v>
      </c>
      <c r="O1046" t="s">
        <v>7434</v>
      </c>
      <c r="P1046" t="s">
        <v>7435</v>
      </c>
      <c r="Q1046" t="s">
        <v>7436</v>
      </c>
      <c r="R1046" t="s">
        <v>7437</v>
      </c>
      <c r="S1046" t="s">
        <v>7438</v>
      </c>
      <c r="T1046" t="str">
        <f>IF(Table1[[#This Row],[discount_percentage]]&gt;=0.5,"yes","no")</f>
        <v>yes</v>
      </c>
      <c r="U1046">
        <f>MROUND(Table1[[#This Row],[rating]],0.5)</f>
        <v>4</v>
      </c>
      <c r="V1046" s="7">
        <f>Table1[[#This Row],[actual_price]]*Table1[[#This Row],[rating_count]]</f>
        <v>84133700</v>
      </c>
      <c r="W1046" t="e" cm="1">
        <f t="array" ref="W1046">IF(Table1[[#This Row],[actual_price]]&lt;200,"#200",if)</f>
        <v>#NAME?</v>
      </c>
      <c r="X1046" t="str">
        <f>IF(Table1[[#This Row],[rating_count]]&lt;1000,"yes","no")</f>
        <v>no</v>
      </c>
      <c r="Y1046" s="7">
        <f>K1047*Table1[[#This Row],[rating_count]]</f>
        <v>281831900</v>
      </c>
    </row>
    <row r="1047" spans="3:25" x14ac:dyDescent="0.25">
      <c r="C1047" t="s">
        <v>7439</v>
      </c>
      <c r="D1047" t="s">
        <v>11943</v>
      </c>
      <c r="E1047" t="s">
        <v>17</v>
      </c>
      <c r="F1047" s="8">
        <v>1299</v>
      </c>
      <c r="G1047" s="8" t="str">
        <f>IF(Table1[[#This Row],[actual_price]]&lt;200,"#200",IF(H1046&lt;=500,"#200-#500","&gt;#500"))</f>
        <v>&gt;#500</v>
      </c>
      <c r="H1047" s="8">
        <v>3500</v>
      </c>
      <c r="I1047" s="1">
        <v>0.63</v>
      </c>
      <c r="J1047">
        <v>3.8</v>
      </c>
      <c r="K1047" s="3">
        <v>44050</v>
      </c>
      <c r="L1047" t="s">
        <v>12585</v>
      </c>
      <c r="M1047" t="s">
        <v>7440</v>
      </c>
      <c r="N1047" t="s">
        <v>7441</v>
      </c>
      <c r="O1047" t="s">
        <v>7442</v>
      </c>
      <c r="P1047" t="s">
        <v>7443</v>
      </c>
      <c r="Q1047" t="s">
        <v>7444</v>
      </c>
      <c r="R1047" t="s">
        <v>7445</v>
      </c>
      <c r="S1047" t="s">
        <v>7446</v>
      </c>
      <c r="T1047" t="str">
        <f>IF(Table1[[#This Row],[discount_percentage]]&gt;=0.5,"yes","no")</f>
        <v>yes</v>
      </c>
      <c r="U1047">
        <f>MROUND(Table1[[#This Row],[rating]],0.5)</f>
        <v>4</v>
      </c>
      <c r="V1047" s="7">
        <f>Table1[[#This Row],[actual_price]]*Table1[[#This Row],[rating_count]]</f>
        <v>154175000</v>
      </c>
      <c r="W1047" t="e" cm="1">
        <f t="array" ref="W1047">IF(Table1[[#This Row],[actual_price]]&lt;200,"#200",if)</f>
        <v>#NAME?</v>
      </c>
      <c r="X1047" t="str">
        <f>IF(Table1[[#This Row],[rating_count]]&lt;1000,"yes","no")</f>
        <v>no</v>
      </c>
      <c r="Y1047" s="7">
        <f>K1048*Table1[[#This Row],[rating_count]]</f>
        <v>1068080350</v>
      </c>
    </row>
    <row r="1048" spans="3:25" x14ac:dyDescent="0.25">
      <c r="C1048" t="s">
        <v>7447</v>
      </c>
      <c r="D1048" t="s">
        <v>7448</v>
      </c>
      <c r="E1048" t="s">
        <v>17</v>
      </c>
      <c r="F1048" s="8">
        <v>599</v>
      </c>
      <c r="G1048" s="8" t="str">
        <f>IF(Table1[[#This Row],[actual_price]]&lt;200,"#200",IF(H1047&lt;=500,"#200-#500","&gt;#500"))</f>
        <v>&gt;#500</v>
      </c>
      <c r="H1048" s="8">
        <v>785</v>
      </c>
      <c r="I1048" s="1">
        <v>0.24</v>
      </c>
      <c r="J1048">
        <v>4.2</v>
      </c>
      <c r="K1048" s="3">
        <v>24247</v>
      </c>
      <c r="L1048" t="s">
        <v>7449</v>
      </c>
      <c r="M1048" t="s">
        <v>7450</v>
      </c>
      <c r="N1048" t="s">
        <v>7451</v>
      </c>
      <c r="O1048" t="s">
        <v>7452</v>
      </c>
      <c r="P1048" t="s">
        <v>7453</v>
      </c>
      <c r="Q1048" t="s">
        <v>7454</v>
      </c>
      <c r="R1048" t="s">
        <v>7455</v>
      </c>
      <c r="S1048" t="s">
        <v>7456</v>
      </c>
      <c r="T1048" t="str">
        <f>IF(Table1[[#This Row],[discount_percentage]]&gt;=0.5,"yes","no")</f>
        <v>no</v>
      </c>
      <c r="U1048">
        <f>MROUND(Table1[[#This Row],[rating]],0.5)</f>
        <v>4</v>
      </c>
      <c r="V1048" s="7">
        <f>Table1[[#This Row],[actual_price]]*Table1[[#This Row],[rating_count]]</f>
        <v>19033895</v>
      </c>
      <c r="W1048" t="e" cm="1">
        <f t="array" ref="W1048">IF(Table1[[#This Row],[actual_price]]&lt;200,"#200",if)</f>
        <v>#NAME?</v>
      </c>
      <c r="X1048" t="str">
        <f>IF(Table1[[#This Row],[rating_count]]&lt;1000,"yes","no")</f>
        <v>no</v>
      </c>
      <c r="Y1048" s="7">
        <f>K1049*Table1[[#This Row],[rating_count]]</f>
        <v>1002589203</v>
      </c>
    </row>
    <row r="1049" spans="3:25" x14ac:dyDescent="0.25">
      <c r="C1049" t="s">
        <v>7457</v>
      </c>
      <c r="D1049" t="s">
        <v>7458</v>
      </c>
      <c r="E1049" t="s">
        <v>17</v>
      </c>
      <c r="F1049" s="8">
        <v>1999</v>
      </c>
      <c r="G1049" s="8" t="str">
        <f>IF(Table1[[#This Row],[actual_price]]&lt;200,"#200",IF(H1048&lt;=500,"#200-#500","&gt;#500"))</f>
        <v>&gt;#500</v>
      </c>
      <c r="H1049" s="8">
        <v>3210</v>
      </c>
      <c r="I1049" s="1">
        <v>0.38</v>
      </c>
      <c r="J1049">
        <v>4.2</v>
      </c>
      <c r="K1049" s="3">
        <v>41349</v>
      </c>
      <c r="L1049" t="s">
        <v>7459</v>
      </c>
      <c r="M1049" t="s">
        <v>7460</v>
      </c>
      <c r="N1049" t="s">
        <v>7461</v>
      </c>
      <c r="O1049" t="s">
        <v>7462</v>
      </c>
      <c r="P1049" t="s">
        <v>7463</v>
      </c>
      <c r="Q1049" t="s">
        <v>7464</v>
      </c>
      <c r="R1049" t="s">
        <v>7465</v>
      </c>
      <c r="S1049" t="s">
        <v>7466</v>
      </c>
      <c r="T1049" t="str">
        <f>IF(Table1[[#This Row],[discount_percentage]]&gt;=0.5,"yes","no")</f>
        <v>no</v>
      </c>
      <c r="U1049">
        <f>MROUND(Table1[[#This Row],[rating]],0.5)</f>
        <v>4</v>
      </c>
      <c r="V1049" s="7">
        <f>Table1[[#This Row],[actual_price]]*Table1[[#This Row],[rating_count]]</f>
        <v>132730290</v>
      </c>
      <c r="W1049" t="e" cm="1">
        <f t="array" ref="W1049">IF(Table1[[#This Row],[actual_price]]&lt;200,"#200",if)</f>
        <v>#NAME?</v>
      </c>
      <c r="X1049" t="str">
        <f>IF(Table1[[#This Row],[rating_count]]&lt;1000,"yes","no")</f>
        <v>no</v>
      </c>
      <c r="Y1049" s="7">
        <f>K1050*Table1[[#This Row],[rating_count]]</f>
        <v>44408826</v>
      </c>
    </row>
    <row r="1050" spans="3:25" x14ac:dyDescent="0.25">
      <c r="C1050" t="s">
        <v>7467</v>
      </c>
      <c r="D1050" t="s">
        <v>11944</v>
      </c>
      <c r="E1050" t="s">
        <v>17</v>
      </c>
      <c r="F1050" s="8">
        <v>549</v>
      </c>
      <c r="G1050" s="8" t="str">
        <f>IF(Table1[[#This Row],[actual_price]]&lt;200,"#200",IF(H1049&lt;=500,"#200-#500","&gt;#500"))</f>
        <v>&gt;#500</v>
      </c>
      <c r="H1050" s="8">
        <v>1000</v>
      </c>
      <c r="I1050" s="1">
        <v>0.45</v>
      </c>
      <c r="J1050">
        <v>3.6</v>
      </c>
      <c r="K1050" s="3">
        <v>1074</v>
      </c>
      <c r="L1050" t="s">
        <v>7468</v>
      </c>
      <c r="M1050" t="s">
        <v>7469</v>
      </c>
      <c r="N1050" t="s">
        <v>7470</v>
      </c>
      <c r="O1050" t="s">
        <v>7471</v>
      </c>
      <c r="P1050" t="s">
        <v>7472</v>
      </c>
      <c r="Q1050" t="s">
        <v>7473</v>
      </c>
      <c r="R1050" t="s">
        <v>7474</v>
      </c>
      <c r="S1050" t="s">
        <v>7475</v>
      </c>
      <c r="T1050" t="str">
        <f>IF(Table1[[#This Row],[discount_percentage]]&gt;=0.5,"yes","no")</f>
        <v>no</v>
      </c>
      <c r="U1050">
        <f>MROUND(Table1[[#This Row],[rating]],0.5)</f>
        <v>3.5</v>
      </c>
      <c r="V1050" s="7">
        <f>Table1[[#This Row],[actual_price]]*Table1[[#This Row],[rating_count]]</f>
        <v>1074000</v>
      </c>
      <c r="W1050" t="e" cm="1">
        <f t="array" ref="W1050">IF(Table1[[#This Row],[actual_price]]&lt;200,"#200",if)</f>
        <v>#NAME?</v>
      </c>
      <c r="X1050" t="str">
        <f>IF(Table1[[#This Row],[rating_count]]&lt;1000,"yes","no")</f>
        <v>no</v>
      </c>
      <c r="Y1050" s="7">
        <f>K1051*Table1[[#This Row],[rating_count]]</f>
        <v>1249062</v>
      </c>
    </row>
    <row r="1051" spans="3:25" x14ac:dyDescent="0.25">
      <c r="C1051" t="s">
        <v>7476</v>
      </c>
      <c r="D1051" t="s">
        <v>11945</v>
      </c>
      <c r="E1051" t="s">
        <v>17</v>
      </c>
      <c r="F1051" s="8">
        <v>999</v>
      </c>
      <c r="G1051" s="8" t="str">
        <f>IF(Table1[[#This Row],[actual_price]]&lt;200,"#200",IF(H1050&lt;=500,"#200-#500","&gt;#500"))</f>
        <v>&gt;#500</v>
      </c>
      <c r="H1051" s="8">
        <v>2000</v>
      </c>
      <c r="I1051" s="1">
        <v>0.5</v>
      </c>
      <c r="J1051">
        <v>3.8</v>
      </c>
      <c r="K1051" s="3">
        <v>1163</v>
      </c>
      <c r="L1051" t="s">
        <v>12586</v>
      </c>
      <c r="M1051" t="s">
        <v>7477</v>
      </c>
      <c r="N1051" t="s">
        <v>7478</v>
      </c>
      <c r="O1051" t="s">
        <v>7479</v>
      </c>
      <c r="P1051" t="s">
        <v>7480</v>
      </c>
      <c r="Q1051" t="s">
        <v>7481</v>
      </c>
      <c r="R1051" t="s">
        <v>7482</v>
      </c>
      <c r="S1051" t="s">
        <v>7483</v>
      </c>
      <c r="T1051" t="str">
        <f>IF(Table1[[#This Row],[discount_percentage]]&gt;=0.5,"yes","no")</f>
        <v>yes</v>
      </c>
      <c r="U1051">
        <f>MROUND(Table1[[#This Row],[rating]],0.5)</f>
        <v>4</v>
      </c>
      <c r="V1051" s="7">
        <f>Table1[[#This Row],[actual_price]]*Table1[[#This Row],[rating_count]]</f>
        <v>2326000</v>
      </c>
      <c r="W1051" t="e" cm="1">
        <f t="array" ref="W1051">IF(Table1[[#This Row],[actual_price]]&lt;200,"#200",if)</f>
        <v>#NAME?</v>
      </c>
      <c r="X1051" t="str">
        <f>IF(Table1[[#This Row],[rating_count]]&lt;1000,"yes","no")</f>
        <v>no</v>
      </c>
      <c r="Y1051" s="7">
        <f>K1052*Table1[[#This Row],[rating_count]]</f>
        <v>298891</v>
      </c>
    </row>
    <row r="1052" spans="3:25" x14ac:dyDescent="0.25">
      <c r="C1052" t="s">
        <v>7484</v>
      </c>
      <c r="D1052" t="s">
        <v>7485</v>
      </c>
      <c r="E1052" t="s">
        <v>17</v>
      </c>
      <c r="F1052" s="8">
        <v>398</v>
      </c>
      <c r="G1052" s="8" t="str">
        <f>IF(Table1[[#This Row],[actual_price]]&lt;200,"#200",IF(H1051&lt;=500,"#200-#500","&gt;#500"))</f>
        <v>&gt;#500</v>
      </c>
      <c r="H1052" s="8">
        <v>1999</v>
      </c>
      <c r="I1052" s="1">
        <v>0.8</v>
      </c>
      <c r="J1052">
        <v>4.0999999999999996</v>
      </c>
      <c r="K1052" s="3">
        <v>257</v>
      </c>
      <c r="L1052" t="s">
        <v>7486</v>
      </c>
      <c r="M1052" t="s">
        <v>7487</v>
      </c>
      <c r="N1052" t="s">
        <v>7488</v>
      </c>
      <c r="O1052" t="s">
        <v>7489</v>
      </c>
      <c r="P1052" t="s">
        <v>7490</v>
      </c>
      <c r="Q1052" t="s">
        <v>7491</v>
      </c>
      <c r="R1052" t="s">
        <v>7492</v>
      </c>
      <c r="S1052" t="s">
        <v>7493</v>
      </c>
      <c r="T1052" t="str">
        <f>IF(Table1[[#This Row],[discount_percentage]]&gt;=0.5,"yes","no")</f>
        <v>yes</v>
      </c>
      <c r="U1052">
        <f>MROUND(Table1[[#This Row],[rating]],0.5)</f>
        <v>4</v>
      </c>
      <c r="V1052" s="7">
        <f>Table1[[#This Row],[actual_price]]*Table1[[#This Row],[rating_count]]</f>
        <v>513743</v>
      </c>
      <c r="W1052" t="e" cm="1">
        <f t="array" ref="W1052">IF(Table1[[#This Row],[actual_price]]&lt;200,"#200",if)</f>
        <v>#NAME?</v>
      </c>
      <c r="X1052" t="str">
        <f>IF(Table1[[#This Row],[rating_count]]&lt;1000,"yes","no")</f>
        <v>yes</v>
      </c>
      <c r="Y1052" s="7">
        <f>K1053*Table1[[#This Row],[rating_count]]</f>
        <v>9256369</v>
      </c>
    </row>
    <row r="1053" spans="3:25" x14ac:dyDescent="0.25">
      <c r="C1053" t="s">
        <v>7494</v>
      </c>
      <c r="D1053" t="s">
        <v>7495</v>
      </c>
      <c r="E1053" t="s">
        <v>17</v>
      </c>
      <c r="F1053" s="8">
        <v>539</v>
      </c>
      <c r="G1053" s="8" t="str">
        <f>IF(Table1[[#This Row],[actual_price]]&lt;200,"#200",IF(H1052&lt;=500,"#200-#500","&gt;#500"))</f>
        <v>&gt;#500</v>
      </c>
      <c r="H1053" s="8">
        <v>720</v>
      </c>
      <c r="I1053" s="1">
        <v>0.25</v>
      </c>
      <c r="J1053">
        <v>4.0999999999999996</v>
      </c>
      <c r="K1053" s="3">
        <v>36017</v>
      </c>
      <c r="L1053" t="s">
        <v>7497</v>
      </c>
      <c r="M1053" t="s">
        <v>7498</v>
      </c>
      <c r="N1053" t="s">
        <v>7499</v>
      </c>
      <c r="O1053" t="s">
        <v>7500</v>
      </c>
      <c r="P1053" t="s">
        <v>7501</v>
      </c>
      <c r="Q1053" t="s">
        <v>7502</v>
      </c>
      <c r="R1053" t="s">
        <v>7503</v>
      </c>
      <c r="S1053" t="s">
        <v>7504</v>
      </c>
      <c r="T1053" t="str">
        <f>IF(Table1[[#This Row],[discount_percentage]]&gt;=0.5,"yes","no")</f>
        <v>no</v>
      </c>
      <c r="U1053">
        <f>MROUND(Table1[[#This Row],[rating]],0.5)</f>
        <v>4</v>
      </c>
      <c r="V1053" s="7">
        <f>Table1[[#This Row],[actual_price]]*Table1[[#This Row],[rating_count]]</f>
        <v>25932240</v>
      </c>
      <c r="W1053" t="e" cm="1">
        <f t="array" ref="W1053">IF(Table1[[#This Row],[actual_price]]&lt;200,"#200",if)</f>
        <v>#NAME?</v>
      </c>
      <c r="X1053" t="str">
        <f>IF(Table1[[#This Row],[rating_count]]&lt;1000,"yes","no")</f>
        <v>no</v>
      </c>
      <c r="Y1053" s="7">
        <f>K1054*Table1[[#This Row],[rating_count]]</f>
        <v>291377530</v>
      </c>
    </row>
    <row r="1054" spans="3:25" x14ac:dyDescent="0.25">
      <c r="C1054" t="s">
        <v>7505</v>
      </c>
      <c r="D1054" t="s">
        <v>7506</v>
      </c>
      <c r="E1054" t="s">
        <v>17</v>
      </c>
      <c r="F1054" s="8">
        <v>699</v>
      </c>
      <c r="G1054" s="8" t="str">
        <f>IF(Table1[[#This Row],[actual_price]]&lt;200,"#200",IF(H1053&lt;=500,"#200-#500","&gt;#500"))</f>
        <v>&gt;#500</v>
      </c>
      <c r="H1054" s="8">
        <v>1595</v>
      </c>
      <c r="I1054" s="1">
        <v>0.56000000000000005</v>
      </c>
      <c r="J1054">
        <v>4.0999999999999996</v>
      </c>
      <c r="K1054" s="3">
        <v>8090</v>
      </c>
      <c r="L1054" t="s">
        <v>7507</v>
      </c>
      <c r="M1054" t="s">
        <v>7508</v>
      </c>
      <c r="N1054" t="s">
        <v>7509</v>
      </c>
      <c r="O1054" t="s">
        <v>7510</v>
      </c>
      <c r="P1054" t="s">
        <v>7511</v>
      </c>
      <c r="Q1054" t="s">
        <v>7512</v>
      </c>
      <c r="R1054" t="s">
        <v>7513</v>
      </c>
      <c r="S1054" t="s">
        <v>7514</v>
      </c>
      <c r="T1054" t="str">
        <f>IF(Table1[[#This Row],[discount_percentage]]&gt;=0.5,"yes","no")</f>
        <v>yes</v>
      </c>
      <c r="U1054">
        <f>MROUND(Table1[[#This Row],[rating]],0.5)</f>
        <v>4</v>
      </c>
      <c r="V1054" s="7">
        <f>Table1[[#This Row],[actual_price]]*Table1[[#This Row],[rating_count]]</f>
        <v>12903550</v>
      </c>
      <c r="W1054" t="e" cm="1">
        <f t="array" ref="W1054">IF(Table1[[#This Row],[actual_price]]&lt;200,"#200",if)</f>
        <v>#NAME?</v>
      </c>
      <c r="X1054" t="str">
        <f>IF(Table1[[#This Row],[rating_count]]&lt;1000,"yes","no")</f>
        <v>no</v>
      </c>
      <c r="Y1054" s="7">
        <f>K1055*Table1[[#This Row],[rating_count]]</f>
        <v>253928920</v>
      </c>
    </row>
    <row r="1055" spans="3:25" x14ac:dyDescent="0.25">
      <c r="C1055" t="s">
        <v>7515</v>
      </c>
      <c r="D1055" t="s">
        <v>11946</v>
      </c>
      <c r="E1055" t="s">
        <v>17</v>
      </c>
      <c r="F1055" s="8">
        <v>2148</v>
      </c>
      <c r="G1055" s="8" t="str">
        <f>IF(Table1[[#This Row],[actual_price]]&lt;200,"#200",IF(H1054&lt;=500,"#200-#500","&gt;#500"))</f>
        <v>&gt;#500</v>
      </c>
      <c r="H1055" s="8">
        <v>3645</v>
      </c>
      <c r="I1055" s="1">
        <v>0.41</v>
      </c>
      <c r="J1055">
        <v>4.0999999999999996</v>
      </c>
      <c r="K1055" s="3">
        <v>31388</v>
      </c>
      <c r="L1055" t="s">
        <v>7516</v>
      </c>
      <c r="M1055" t="s">
        <v>7517</v>
      </c>
      <c r="N1055" t="s">
        <v>7518</v>
      </c>
      <c r="O1055" t="s">
        <v>7519</v>
      </c>
      <c r="P1055" t="s">
        <v>7520</v>
      </c>
      <c r="Q1055" t="s">
        <v>7521</v>
      </c>
      <c r="R1055" t="s">
        <v>7522</v>
      </c>
      <c r="S1055" t="s">
        <v>7523</v>
      </c>
      <c r="T1055" t="str">
        <f>IF(Table1[[#This Row],[discount_percentage]]&gt;=0.5,"yes","no")</f>
        <v>no</v>
      </c>
      <c r="U1055">
        <f>MROUND(Table1[[#This Row],[rating]],0.5)</f>
        <v>4</v>
      </c>
      <c r="V1055" s="7">
        <f>Table1[[#This Row],[actual_price]]*Table1[[#This Row],[rating_count]]</f>
        <v>114409260</v>
      </c>
      <c r="W1055" t="e" cm="1">
        <f t="array" ref="W1055">IF(Table1[[#This Row],[actual_price]]&lt;200,"#200",if)</f>
        <v>#NAME?</v>
      </c>
      <c r="X1055" t="str">
        <f>IF(Table1[[#This Row],[rating_count]]&lt;1000,"yes","no")</f>
        <v>no</v>
      </c>
      <c r="Y1055" s="7">
        <f>K1056*Table1[[#This Row],[rating_count]]</f>
        <v>4268768</v>
      </c>
    </row>
    <row r="1056" spans="3:25" x14ac:dyDescent="0.25">
      <c r="C1056" t="s">
        <v>7524</v>
      </c>
      <c r="D1056" t="s">
        <v>7525</v>
      </c>
      <c r="E1056" t="s">
        <v>17</v>
      </c>
      <c r="F1056" s="8">
        <v>3599</v>
      </c>
      <c r="G1056" s="8" t="str">
        <f>IF(Table1[[#This Row],[actual_price]]&lt;200,"#200",IF(H1055&lt;=500,"#200-#500","&gt;#500"))</f>
        <v>&gt;#500</v>
      </c>
      <c r="H1056" s="8">
        <v>7950</v>
      </c>
      <c r="I1056" s="1">
        <v>0.55000000000000004</v>
      </c>
      <c r="J1056">
        <v>4.2</v>
      </c>
      <c r="K1056" s="3">
        <v>136</v>
      </c>
      <c r="L1056" t="s">
        <v>7527</v>
      </c>
      <c r="M1056" t="s">
        <v>7528</v>
      </c>
      <c r="N1056" t="s">
        <v>7529</v>
      </c>
      <c r="O1056" t="s">
        <v>7530</v>
      </c>
      <c r="P1056" t="s">
        <v>7531</v>
      </c>
      <c r="Q1056" t="s">
        <v>7532</v>
      </c>
      <c r="R1056" t="s">
        <v>7533</v>
      </c>
      <c r="S1056" t="s">
        <v>7534</v>
      </c>
      <c r="T1056" t="str">
        <f>IF(Table1[[#This Row],[discount_percentage]]&gt;=0.5,"yes","no")</f>
        <v>yes</v>
      </c>
      <c r="U1056">
        <f>MROUND(Table1[[#This Row],[rating]],0.5)</f>
        <v>4</v>
      </c>
      <c r="V1056" s="7">
        <f>Table1[[#This Row],[actual_price]]*Table1[[#This Row],[rating_count]]</f>
        <v>1081200</v>
      </c>
      <c r="W1056" t="e" cm="1">
        <f t="array" ref="W1056">IF(Table1[[#This Row],[actual_price]]&lt;200,"#200",if)</f>
        <v>#NAME?</v>
      </c>
      <c r="X1056" t="str">
        <f>IF(Table1[[#This Row],[rating_count]]&lt;1000,"yes","no")</f>
        <v>yes</v>
      </c>
      <c r="Y1056" s="7">
        <f>K1057*Table1[[#This Row],[rating_count]]</f>
        <v>731680</v>
      </c>
    </row>
    <row r="1057" spans="3:25" x14ac:dyDescent="0.25">
      <c r="C1057" t="s">
        <v>7535</v>
      </c>
      <c r="D1057" t="s">
        <v>7536</v>
      </c>
      <c r="E1057" t="s">
        <v>17</v>
      </c>
      <c r="F1057" s="8">
        <v>351</v>
      </c>
      <c r="G1057" s="8" t="str">
        <f>IF(Table1[[#This Row],[actual_price]]&lt;200,"#200",IF(H1056&lt;=500,"#200-#500","&gt;#500"))</f>
        <v>&gt;#500</v>
      </c>
      <c r="H1057" s="8">
        <v>999</v>
      </c>
      <c r="I1057" s="1">
        <v>0.65</v>
      </c>
      <c r="J1057">
        <v>4</v>
      </c>
      <c r="K1057" s="3">
        <v>5380</v>
      </c>
      <c r="L1057" t="s">
        <v>12587</v>
      </c>
      <c r="M1057" t="s">
        <v>7538</v>
      </c>
      <c r="N1057" t="s">
        <v>7539</v>
      </c>
      <c r="O1057" t="s">
        <v>7540</v>
      </c>
      <c r="P1057" t="s">
        <v>7541</v>
      </c>
      <c r="Q1057" t="s">
        <v>7542</v>
      </c>
      <c r="R1057" t="s">
        <v>7543</v>
      </c>
      <c r="S1057" t="s">
        <v>7544</v>
      </c>
      <c r="T1057" t="str">
        <f>IF(Table1[[#This Row],[discount_percentage]]&gt;=0.5,"yes","no")</f>
        <v>yes</v>
      </c>
      <c r="U1057">
        <f>MROUND(Table1[[#This Row],[rating]],0.5)</f>
        <v>4</v>
      </c>
      <c r="V1057" s="7">
        <f>Table1[[#This Row],[actual_price]]*Table1[[#This Row],[rating_count]]</f>
        <v>5374620</v>
      </c>
      <c r="W1057" t="e" cm="1">
        <f t="array" ref="W1057">IF(Table1[[#This Row],[actual_price]]&lt;200,"#200",if)</f>
        <v>#NAME?</v>
      </c>
      <c r="X1057" t="str">
        <f>IF(Table1[[#This Row],[rating_count]]&lt;1000,"yes","no")</f>
        <v>no</v>
      </c>
      <c r="Y1057" s="7">
        <f>K1058*Table1[[#This Row],[rating_count]]</f>
        <v>204300120</v>
      </c>
    </row>
    <row r="1058" spans="3:25" x14ac:dyDescent="0.25">
      <c r="C1058" t="s">
        <v>7545</v>
      </c>
      <c r="D1058" t="s">
        <v>11947</v>
      </c>
      <c r="E1058" t="s">
        <v>17</v>
      </c>
      <c r="F1058" s="8">
        <v>1614</v>
      </c>
      <c r="G1058" s="8" t="str">
        <f>IF(Table1[[#This Row],[actual_price]]&lt;200,"#200",IF(H1057&lt;=500,"#200-#500","&gt;#500"))</f>
        <v>&gt;#500</v>
      </c>
      <c r="H1058" s="8">
        <v>1745</v>
      </c>
      <c r="I1058" s="1">
        <v>0.08</v>
      </c>
      <c r="J1058">
        <v>4.3</v>
      </c>
      <c r="K1058" s="3">
        <v>37974</v>
      </c>
      <c r="L1058" t="s">
        <v>7547</v>
      </c>
      <c r="M1058" t="s">
        <v>7548</v>
      </c>
      <c r="N1058" t="s">
        <v>7549</v>
      </c>
      <c r="O1058" t="s">
        <v>7550</v>
      </c>
      <c r="P1058" t="s">
        <v>7551</v>
      </c>
      <c r="Q1058" t="s">
        <v>7552</v>
      </c>
      <c r="R1058" t="s">
        <v>7553</v>
      </c>
      <c r="S1058" t="s">
        <v>7554</v>
      </c>
      <c r="T1058" t="str">
        <f>IF(Table1[[#This Row],[discount_percentage]]&gt;=0.5,"yes","no")</f>
        <v>no</v>
      </c>
      <c r="U1058">
        <f>MROUND(Table1[[#This Row],[rating]],0.5)</f>
        <v>4.5</v>
      </c>
      <c r="V1058" s="7">
        <f>Table1[[#This Row],[actual_price]]*Table1[[#This Row],[rating_count]]</f>
        <v>66264630</v>
      </c>
      <c r="W1058" t="e" cm="1">
        <f t="array" ref="W1058">IF(Table1[[#This Row],[actual_price]]&lt;200,"#200",if)</f>
        <v>#NAME?</v>
      </c>
      <c r="X1058" t="str">
        <f>IF(Table1[[#This Row],[rating_count]]&lt;1000,"yes","no")</f>
        <v>no</v>
      </c>
      <c r="Y1058" s="7">
        <f>K1059*Table1[[#This Row],[rating_count]]</f>
        <v>653836332</v>
      </c>
    </row>
    <row r="1059" spans="3:25" x14ac:dyDescent="0.25">
      <c r="C1059" t="s">
        <v>7555</v>
      </c>
      <c r="D1059" t="s">
        <v>11948</v>
      </c>
      <c r="E1059" t="s">
        <v>17</v>
      </c>
      <c r="F1059" s="8">
        <v>719</v>
      </c>
      <c r="G1059" s="8" t="str">
        <f>IF(Table1[[#This Row],[actual_price]]&lt;200,"#200",IF(H1058&lt;=500,"#200-#500","&gt;#500"))</f>
        <v>&gt;#500</v>
      </c>
      <c r="H1059" s="8">
        <v>1295</v>
      </c>
      <c r="I1059" s="1">
        <v>0.44</v>
      </c>
      <c r="J1059">
        <v>4.2</v>
      </c>
      <c r="K1059" s="3">
        <v>17218</v>
      </c>
      <c r="L1059" t="s">
        <v>7556</v>
      </c>
      <c r="M1059" t="s">
        <v>7557</v>
      </c>
      <c r="N1059" t="s">
        <v>7558</v>
      </c>
      <c r="O1059" t="s">
        <v>7559</v>
      </c>
      <c r="P1059" t="s">
        <v>7560</v>
      </c>
      <c r="Q1059" t="s">
        <v>7561</v>
      </c>
      <c r="R1059" t="s">
        <v>7562</v>
      </c>
      <c r="S1059" t="s">
        <v>7563</v>
      </c>
      <c r="T1059" t="str">
        <f>IF(Table1[[#This Row],[discount_percentage]]&gt;=0.5,"yes","no")</f>
        <v>no</v>
      </c>
      <c r="U1059">
        <f>MROUND(Table1[[#This Row],[rating]],0.5)</f>
        <v>4</v>
      </c>
      <c r="V1059" s="7">
        <f>Table1[[#This Row],[actual_price]]*Table1[[#This Row],[rating_count]]</f>
        <v>22297310</v>
      </c>
      <c r="W1059" t="e" cm="1">
        <f t="array" ref="W1059">IF(Table1[[#This Row],[actual_price]]&lt;200,"#200",if)</f>
        <v>#NAME?</v>
      </c>
      <c r="X1059" t="str">
        <f>IF(Table1[[#This Row],[rating_count]]&lt;1000,"yes","no")</f>
        <v>no</v>
      </c>
      <c r="Y1059" s="7">
        <f>K1060*Table1[[#This Row],[rating_count]]</f>
        <v>15496200</v>
      </c>
    </row>
    <row r="1060" spans="3:25" x14ac:dyDescent="0.25">
      <c r="C1060" t="s">
        <v>7564</v>
      </c>
      <c r="D1060" t="s">
        <v>7565</v>
      </c>
      <c r="E1060" t="s">
        <v>17</v>
      </c>
      <c r="F1060" s="8">
        <v>678</v>
      </c>
      <c r="G1060" s="8" t="str">
        <f>IF(Table1[[#This Row],[actual_price]]&lt;200,"#200",IF(H1059&lt;=500,"#200-#500","&gt;#500"))</f>
        <v>&gt;#500</v>
      </c>
      <c r="H1060" s="8">
        <v>1499</v>
      </c>
      <c r="I1060" s="1">
        <v>0.55000000000000004</v>
      </c>
      <c r="J1060">
        <v>4.2</v>
      </c>
      <c r="K1060" s="3">
        <v>900</v>
      </c>
      <c r="L1060" t="s">
        <v>7566</v>
      </c>
      <c r="M1060" t="s">
        <v>7567</v>
      </c>
      <c r="N1060" t="s">
        <v>7568</v>
      </c>
      <c r="O1060" t="s">
        <v>7569</v>
      </c>
      <c r="P1060" t="s">
        <v>7570</v>
      </c>
      <c r="Q1060" t="s">
        <v>7571</v>
      </c>
      <c r="R1060" t="s">
        <v>7572</v>
      </c>
      <c r="S1060" t="s">
        <v>7573</v>
      </c>
      <c r="T1060" t="str">
        <f>IF(Table1[[#This Row],[discount_percentage]]&gt;=0.5,"yes","no")</f>
        <v>yes</v>
      </c>
      <c r="U1060">
        <f>MROUND(Table1[[#This Row],[rating]],0.5)</f>
        <v>4</v>
      </c>
      <c r="V1060" s="7">
        <f>Table1[[#This Row],[actual_price]]*Table1[[#This Row],[rating_count]]</f>
        <v>1349100</v>
      </c>
      <c r="W1060" t="e" cm="1">
        <f t="array" ref="W1060">IF(Table1[[#This Row],[actual_price]]&lt;200,"#200",if)</f>
        <v>#NAME?</v>
      </c>
      <c r="X1060" t="str">
        <f>IF(Table1[[#This Row],[rating_count]]&lt;1000,"yes","no")</f>
        <v>yes</v>
      </c>
      <c r="Y1060" s="7">
        <f>K1061*Table1[[#This Row],[rating_count]]</f>
        <v>878400</v>
      </c>
    </row>
    <row r="1061" spans="3:25" x14ac:dyDescent="0.25">
      <c r="C1061" t="s">
        <v>7574</v>
      </c>
      <c r="D1061" t="s">
        <v>11949</v>
      </c>
      <c r="E1061" t="s">
        <v>17</v>
      </c>
      <c r="F1061" s="8">
        <v>809</v>
      </c>
      <c r="G1061" s="8" t="str">
        <f>IF(Table1[[#This Row],[actual_price]]&lt;200,"#200",IF(H1060&lt;=500,"#200-#500","&gt;#500"))</f>
        <v>&gt;#500</v>
      </c>
      <c r="H1061" s="8">
        <v>1545</v>
      </c>
      <c r="I1061" s="1">
        <v>0.48</v>
      </c>
      <c r="J1061">
        <v>3.7</v>
      </c>
      <c r="K1061" s="3">
        <v>976</v>
      </c>
      <c r="L1061" t="s">
        <v>7575</v>
      </c>
      <c r="M1061" t="s">
        <v>7576</v>
      </c>
      <c r="N1061" t="s">
        <v>7577</v>
      </c>
      <c r="O1061" t="s">
        <v>7578</v>
      </c>
      <c r="P1061" t="s">
        <v>7579</v>
      </c>
      <c r="Q1061" t="s">
        <v>7580</v>
      </c>
      <c r="R1061" t="s">
        <v>7581</v>
      </c>
      <c r="S1061" t="s">
        <v>7582</v>
      </c>
      <c r="T1061" t="str">
        <f>IF(Table1[[#This Row],[discount_percentage]]&gt;=0.5,"yes","no")</f>
        <v>no</v>
      </c>
      <c r="U1061">
        <f>MROUND(Table1[[#This Row],[rating]],0.5)</f>
        <v>3.5</v>
      </c>
      <c r="V1061" s="7">
        <f>Table1[[#This Row],[actual_price]]*Table1[[#This Row],[rating_count]]</f>
        <v>1507920</v>
      </c>
      <c r="W1061" t="e" cm="1">
        <f t="array" ref="W1061">IF(Table1[[#This Row],[actual_price]]&lt;200,"#200",if)</f>
        <v>#NAME?</v>
      </c>
      <c r="X1061" t="str">
        <f>IF(Table1[[#This Row],[rating_count]]&lt;1000,"yes","no")</f>
        <v>yes</v>
      </c>
      <c r="Y1061" s="7">
        <f>K1062*Table1[[#This Row],[rating_count]]</f>
        <v>4808752</v>
      </c>
    </row>
    <row r="1062" spans="3:25" x14ac:dyDescent="0.25">
      <c r="C1062" t="s">
        <v>7583</v>
      </c>
      <c r="D1062" t="s">
        <v>11950</v>
      </c>
      <c r="E1062" t="s">
        <v>17</v>
      </c>
      <c r="F1062" s="8">
        <v>1969</v>
      </c>
      <c r="G1062" s="8" t="str">
        <f>IF(Table1[[#This Row],[actual_price]]&lt;200,"#200",IF(H1061&lt;=500,"#200-#500","&gt;#500"))</f>
        <v>&gt;#500</v>
      </c>
      <c r="H1062" s="8">
        <v>5000</v>
      </c>
      <c r="I1062" s="1">
        <v>0.61</v>
      </c>
      <c r="J1062">
        <v>4.0999999999999996</v>
      </c>
      <c r="K1062" s="3">
        <v>4927</v>
      </c>
      <c r="L1062" t="s">
        <v>7585</v>
      </c>
      <c r="M1062" t="s">
        <v>7586</v>
      </c>
      <c r="N1062" t="s">
        <v>7587</v>
      </c>
      <c r="O1062" t="s">
        <v>7588</v>
      </c>
      <c r="P1062" t="s">
        <v>7589</v>
      </c>
      <c r="Q1062" t="s">
        <v>7590</v>
      </c>
      <c r="R1062" t="s">
        <v>7591</v>
      </c>
      <c r="S1062" t="s">
        <v>7592</v>
      </c>
      <c r="T1062" t="str">
        <f>IF(Table1[[#This Row],[discount_percentage]]&gt;=0.5,"yes","no")</f>
        <v>yes</v>
      </c>
      <c r="U1062">
        <f>MROUND(Table1[[#This Row],[rating]],0.5)</f>
        <v>4</v>
      </c>
      <c r="V1062" s="7">
        <f>Table1[[#This Row],[actual_price]]*Table1[[#This Row],[rating_count]]</f>
        <v>24635000</v>
      </c>
      <c r="W1062" t="e" cm="1">
        <f t="array" ref="W1062">IF(Table1[[#This Row],[actual_price]]&lt;200,"#200",if)</f>
        <v>#NAME?</v>
      </c>
      <c r="X1062" t="str">
        <f>IF(Table1[[#This Row],[rating_count]]&lt;1000,"yes","no")</f>
        <v>no</v>
      </c>
      <c r="Y1062" s="7">
        <f>K1063*Table1[[#This Row],[rating_count]]</f>
        <v>17456361</v>
      </c>
    </row>
    <row r="1063" spans="3:25" x14ac:dyDescent="0.25">
      <c r="C1063" t="s">
        <v>7593</v>
      </c>
      <c r="D1063" t="s">
        <v>11951</v>
      </c>
      <c r="E1063" t="s">
        <v>17</v>
      </c>
      <c r="F1063" s="8">
        <v>1490</v>
      </c>
      <c r="G1063" s="8" t="str">
        <f>IF(Table1[[#This Row],[actual_price]]&lt;200,"#200",IF(H1062&lt;=500,"#200-#500","&gt;#500"))</f>
        <v>&gt;#500</v>
      </c>
      <c r="H1063" s="8">
        <v>1695</v>
      </c>
      <c r="I1063" s="1">
        <v>0.12</v>
      </c>
      <c r="J1063">
        <v>4.4000000000000004</v>
      </c>
      <c r="K1063" s="3">
        <v>3543</v>
      </c>
      <c r="L1063" t="s">
        <v>7594</v>
      </c>
      <c r="M1063" t="s">
        <v>7595</v>
      </c>
      <c r="N1063" t="s">
        <v>7596</v>
      </c>
      <c r="O1063" t="s">
        <v>7597</v>
      </c>
      <c r="P1063" t="s">
        <v>7598</v>
      </c>
      <c r="Q1063" t="s">
        <v>7599</v>
      </c>
      <c r="R1063" t="s">
        <v>7600</v>
      </c>
      <c r="S1063" t="s">
        <v>7601</v>
      </c>
      <c r="T1063" t="str">
        <f>IF(Table1[[#This Row],[discount_percentage]]&gt;=0.5,"yes","no")</f>
        <v>no</v>
      </c>
      <c r="U1063">
        <f>MROUND(Table1[[#This Row],[rating]],0.5)</f>
        <v>4.5</v>
      </c>
      <c r="V1063" s="7">
        <f>Table1[[#This Row],[actual_price]]*Table1[[#This Row],[rating_count]]</f>
        <v>6005385</v>
      </c>
      <c r="W1063" t="e" cm="1">
        <f t="array" ref="W1063">IF(Table1[[#This Row],[actual_price]]&lt;200,"#200",if)</f>
        <v>#NAME?</v>
      </c>
      <c r="X1063" t="str">
        <f>IF(Table1[[#This Row],[rating_count]]&lt;1000,"yes","no")</f>
        <v>no</v>
      </c>
      <c r="Y1063" s="7">
        <f>K1064*Table1[[#This Row],[rating_count]]</f>
        <v>9679476</v>
      </c>
    </row>
    <row r="1064" spans="3:25" x14ac:dyDescent="0.25">
      <c r="C1064" t="s">
        <v>7602</v>
      </c>
      <c r="D1064" t="s">
        <v>7603</v>
      </c>
      <c r="E1064" t="s">
        <v>17</v>
      </c>
      <c r="F1064" s="8">
        <v>2499</v>
      </c>
      <c r="G1064" s="8" t="str">
        <f>IF(Table1[[#This Row],[actual_price]]&lt;200,"#200",IF(H1063&lt;=500,"#200-#500","&gt;#500"))</f>
        <v>&gt;#500</v>
      </c>
      <c r="H1064" s="8">
        <v>3945</v>
      </c>
      <c r="I1064" s="1">
        <v>0.37</v>
      </c>
      <c r="J1064">
        <v>3.8</v>
      </c>
      <c r="K1064" s="3">
        <v>2732</v>
      </c>
      <c r="L1064" t="s">
        <v>12588</v>
      </c>
      <c r="M1064" t="s">
        <v>7604</v>
      </c>
      <c r="N1064" t="s">
        <v>7605</v>
      </c>
      <c r="O1064" t="s">
        <v>7606</v>
      </c>
      <c r="P1064" t="s">
        <v>7607</v>
      </c>
      <c r="Q1064" t="s">
        <v>7608</v>
      </c>
      <c r="R1064" t="s">
        <v>7609</v>
      </c>
      <c r="S1064" t="s">
        <v>7610</v>
      </c>
      <c r="T1064" t="str">
        <f>IF(Table1[[#This Row],[discount_percentage]]&gt;=0.5,"yes","no")</f>
        <v>no</v>
      </c>
      <c r="U1064">
        <f>MROUND(Table1[[#This Row],[rating]],0.5)</f>
        <v>4</v>
      </c>
      <c r="V1064" s="7">
        <f>Table1[[#This Row],[actual_price]]*Table1[[#This Row],[rating_count]]</f>
        <v>10777740</v>
      </c>
      <c r="W1064" t="e" cm="1">
        <f t="array" ref="W1064">IF(Table1[[#This Row],[actual_price]]&lt;200,"#200",if)</f>
        <v>#NAME?</v>
      </c>
      <c r="X1064" t="str">
        <f>IF(Table1[[#This Row],[rating_count]]&lt;1000,"yes","no")</f>
        <v>no</v>
      </c>
      <c r="Y1064" s="7">
        <f>K1065*Table1[[#This Row],[rating_count]]</f>
        <v>39253376</v>
      </c>
    </row>
    <row r="1065" spans="3:25" x14ac:dyDescent="0.25">
      <c r="C1065" t="s">
        <v>7611</v>
      </c>
      <c r="D1065" t="s">
        <v>11952</v>
      </c>
      <c r="E1065" t="s">
        <v>17</v>
      </c>
      <c r="F1065" s="8">
        <v>1665</v>
      </c>
      <c r="G1065" s="8" t="str">
        <f>IF(Table1[[#This Row],[actual_price]]&lt;200,"#200",IF(H1064&lt;=500,"#200-#500","&gt;#500"))</f>
        <v>&gt;#500</v>
      </c>
      <c r="H1065" s="8">
        <v>2099</v>
      </c>
      <c r="I1065" s="1">
        <v>0.21</v>
      </c>
      <c r="J1065">
        <v>4</v>
      </c>
      <c r="K1065" s="3">
        <v>14368</v>
      </c>
      <c r="L1065" t="s">
        <v>7613</v>
      </c>
      <c r="M1065" t="s">
        <v>7614</v>
      </c>
      <c r="N1065" t="s">
        <v>7615</v>
      </c>
      <c r="O1065" t="s">
        <v>7616</v>
      </c>
      <c r="P1065" t="s">
        <v>7617</v>
      </c>
      <c r="Q1065" t="s">
        <v>7618</v>
      </c>
      <c r="R1065" t="s">
        <v>7619</v>
      </c>
      <c r="S1065" t="s">
        <v>7620</v>
      </c>
      <c r="T1065" t="str">
        <f>IF(Table1[[#This Row],[discount_percentage]]&gt;=0.5,"yes","no")</f>
        <v>no</v>
      </c>
      <c r="U1065">
        <f>MROUND(Table1[[#This Row],[rating]],0.5)</f>
        <v>4</v>
      </c>
      <c r="V1065" s="7">
        <f>Table1[[#This Row],[actual_price]]*Table1[[#This Row],[rating_count]]</f>
        <v>30158432</v>
      </c>
      <c r="W1065" t="e" cm="1">
        <f t="array" ref="W1065">IF(Table1[[#This Row],[actual_price]]&lt;200,"#200",if)</f>
        <v>#NAME?</v>
      </c>
      <c r="X1065" t="str">
        <f>IF(Table1[[#This Row],[rating_count]]&lt;1000,"yes","no")</f>
        <v>no</v>
      </c>
      <c r="Y1065" s="7">
        <f>K1066*Table1[[#This Row],[rating_count]]</f>
        <v>570754432</v>
      </c>
    </row>
    <row r="1066" spans="3:25" x14ac:dyDescent="0.25">
      <c r="C1066" t="s">
        <v>7621</v>
      </c>
      <c r="D1066" t="s">
        <v>11953</v>
      </c>
      <c r="E1066" t="s">
        <v>17</v>
      </c>
      <c r="F1066" s="8">
        <v>3229</v>
      </c>
      <c r="G1066" s="8" t="str">
        <f>IF(Table1[[#This Row],[actual_price]]&lt;200,"#200",IF(H1065&lt;=500,"#200-#500","&gt;#500"))</f>
        <v>&gt;#500</v>
      </c>
      <c r="H1066" s="8">
        <v>5295</v>
      </c>
      <c r="I1066" s="1">
        <v>0.39</v>
      </c>
      <c r="J1066">
        <v>4.2</v>
      </c>
      <c r="K1066" s="3">
        <v>39724</v>
      </c>
      <c r="L1066" t="s">
        <v>12589</v>
      </c>
      <c r="M1066" t="s">
        <v>7622</v>
      </c>
      <c r="N1066" t="s">
        <v>7623</v>
      </c>
      <c r="O1066" t="s">
        <v>7624</v>
      </c>
      <c r="P1066" t="s">
        <v>7625</v>
      </c>
      <c r="Q1066" t="s">
        <v>7626</v>
      </c>
      <c r="R1066" t="s">
        <v>7627</v>
      </c>
      <c r="S1066" t="s">
        <v>7628</v>
      </c>
      <c r="T1066" t="str">
        <f>IF(Table1[[#This Row],[discount_percentage]]&gt;=0.5,"yes","no")</f>
        <v>no</v>
      </c>
      <c r="U1066">
        <f>MROUND(Table1[[#This Row],[rating]],0.5)</f>
        <v>4</v>
      </c>
      <c r="V1066" s="7">
        <f>Table1[[#This Row],[actual_price]]*Table1[[#This Row],[rating_count]]</f>
        <v>210338580</v>
      </c>
      <c r="W1066" t="e" cm="1">
        <f t="array" ref="W1066">IF(Table1[[#This Row],[actual_price]]&lt;200,"#200",if)</f>
        <v>#NAME?</v>
      </c>
      <c r="X1066" t="str">
        <f>IF(Table1[[#This Row],[rating_count]]&lt;1000,"yes","no")</f>
        <v>no</v>
      </c>
      <c r="Y1066" s="7">
        <f>K1067*Table1[[#This Row],[rating_count]]</f>
        <v>388937684</v>
      </c>
    </row>
    <row r="1067" spans="3:25" x14ac:dyDescent="0.25">
      <c r="C1067" t="s">
        <v>7629</v>
      </c>
      <c r="D1067" t="s">
        <v>7630</v>
      </c>
      <c r="E1067" t="s">
        <v>17</v>
      </c>
      <c r="F1067" s="8">
        <v>1799</v>
      </c>
      <c r="G1067" s="8" t="str">
        <f>IF(Table1[[#This Row],[actual_price]]&lt;200,"#200",IF(H1066&lt;=500,"#200-#500","&gt;#500"))</f>
        <v>&gt;#500</v>
      </c>
      <c r="H1067" s="8">
        <v>3595</v>
      </c>
      <c r="I1067" s="1">
        <v>0.5</v>
      </c>
      <c r="J1067">
        <v>3.8</v>
      </c>
      <c r="K1067" s="3">
        <v>9791</v>
      </c>
      <c r="L1067" t="s">
        <v>7631</v>
      </c>
      <c r="M1067" t="s">
        <v>7632</v>
      </c>
      <c r="N1067" t="s">
        <v>7633</v>
      </c>
      <c r="O1067" t="s">
        <v>7634</v>
      </c>
      <c r="P1067" t="s">
        <v>7635</v>
      </c>
      <c r="Q1067" t="s">
        <v>7636</v>
      </c>
      <c r="R1067" t="s">
        <v>7637</v>
      </c>
      <c r="S1067" t="s">
        <v>7638</v>
      </c>
      <c r="T1067" t="str">
        <f>IF(Table1[[#This Row],[discount_percentage]]&gt;=0.5,"yes","no")</f>
        <v>yes</v>
      </c>
      <c r="U1067">
        <f>MROUND(Table1[[#This Row],[rating]],0.5)</f>
        <v>4</v>
      </c>
      <c r="V1067" s="7">
        <f>Table1[[#This Row],[actual_price]]*Table1[[#This Row],[rating_count]]</f>
        <v>35198645</v>
      </c>
      <c r="W1067" t="e" cm="1">
        <f t="array" ref="W1067">IF(Table1[[#This Row],[actual_price]]&lt;200,"#200",if)</f>
        <v>#NAME?</v>
      </c>
      <c r="X1067" t="str">
        <f>IF(Table1[[#This Row],[rating_count]]&lt;1000,"yes","no")</f>
        <v>no</v>
      </c>
      <c r="Y1067" s="7">
        <f>K1068*Table1[[#This Row],[rating_count]]</f>
        <v>28305781</v>
      </c>
    </row>
    <row r="1068" spans="3:25" x14ac:dyDescent="0.25">
      <c r="C1068" t="s">
        <v>7639</v>
      </c>
      <c r="D1068" t="s">
        <v>7640</v>
      </c>
      <c r="E1068" t="s">
        <v>17</v>
      </c>
      <c r="F1068" s="8">
        <v>1260</v>
      </c>
      <c r="G1068" s="8" t="str">
        <f>IF(Table1[[#This Row],[actual_price]]&lt;200,"#200",IF(H1067&lt;=500,"#200-#500","&gt;#500"))</f>
        <v>&gt;#500</v>
      </c>
      <c r="H1068" s="8">
        <v>1699</v>
      </c>
      <c r="I1068" s="1">
        <v>0.26</v>
      </c>
      <c r="J1068">
        <v>4.2</v>
      </c>
      <c r="K1068" s="3">
        <v>2891</v>
      </c>
      <c r="L1068" t="s">
        <v>7641</v>
      </c>
      <c r="M1068" t="s">
        <v>7642</v>
      </c>
      <c r="N1068" t="s">
        <v>7643</v>
      </c>
      <c r="O1068" t="s">
        <v>7644</v>
      </c>
      <c r="P1068" t="s">
        <v>7645</v>
      </c>
      <c r="Q1068" t="s">
        <v>7646</v>
      </c>
      <c r="R1068" t="s">
        <v>7647</v>
      </c>
      <c r="S1068" t="s">
        <v>7648</v>
      </c>
      <c r="T1068" t="str">
        <f>IF(Table1[[#This Row],[discount_percentage]]&gt;=0.5,"yes","no")</f>
        <v>no</v>
      </c>
      <c r="U1068">
        <f>MROUND(Table1[[#This Row],[rating]],0.5)</f>
        <v>4</v>
      </c>
      <c r="V1068" s="7">
        <f>Table1[[#This Row],[actual_price]]*Table1[[#This Row],[rating_count]]</f>
        <v>4911809</v>
      </c>
      <c r="W1068" t="e" cm="1">
        <f t="array" ref="W1068">IF(Table1[[#This Row],[actual_price]]&lt;200,"#200",if)</f>
        <v>#NAME?</v>
      </c>
      <c r="X1068" t="str">
        <f>IF(Table1[[#This Row],[rating_count]]&lt;1000,"yes","no")</f>
        <v>no</v>
      </c>
      <c r="Y1068" s="7">
        <f>K1069*Table1[[#This Row],[rating_count]]</f>
        <v>7071386</v>
      </c>
    </row>
    <row r="1069" spans="3:25" x14ac:dyDescent="0.25">
      <c r="C1069" t="s">
        <v>7649</v>
      </c>
      <c r="D1069" t="s">
        <v>11954</v>
      </c>
      <c r="E1069" t="s">
        <v>17</v>
      </c>
      <c r="F1069" s="8">
        <v>749</v>
      </c>
      <c r="G1069" s="8" t="str">
        <f>IF(Table1[[#This Row],[actual_price]]&lt;200,"#200",IF(H1068&lt;=500,"#200-#500","&gt;#500"))</f>
        <v>&gt;#500</v>
      </c>
      <c r="H1069" s="8">
        <v>1129</v>
      </c>
      <c r="I1069" s="1">
        <v>0.34</v>
      </c>
      <c r="J1069">
        <v>4</v>
      </c>
      <c r="K1069" s="3">
        <v>2446</v>
      </c>
      <c r="L1069" t="s">
        <v>12590</v>
      </c>
      <c r="M1069" t="s">
        <v>7650</v>
      </c>
      <c r="N1069" t="s">
        <v>7651</v>
      </c>
      <c r="O1069" t="s">
        <v>7652</v>
      </c>
      <c r="P1069" t="s">
        <v>7653</v>
      </c>
      <c r="Q1069" t="s">
        <v>7654</v>
      </c>
      <c r="R1069" t="s">
        <v>7655</v>
      </c>
      <c r="S1069" t="s">
        <v>7656</v>
      </c>
      <c r="T1069" t="str">
        <f>IF(Table1[[#This Row],[discount_percentage]]&gt;=0.5,"yes","no")</f>
        <v>no</v>
      </c>
      <c r="U1069">
        <f>MROUND(Table1[[#This Row],[rating]],0.5)</f>
        <v>4</v>
      </c>
      <c r="V1069" s="7">
        <f>Table1[[#This Row],[actual_price]]*Table1[[#This Row],[rating_count]]</f>
        <v>2761534</v>
      </c>
      <c r="W1069" t="e" cm="1">
        <f t="array" ref="W1069">IF(Table1[[#This Row],[actual_price]]&lt;200,"#200",if)</f>
        <v>#NAME?</v>
      </c>
      <c r="X1069" t="str">
        <f>IF(Table1[[#This Row],[rating_count]]&lt;1000,"yes","no")</f>
        <v>no</v>
      </c>
      <c r="Y1069" s="7">
        <f>K1070*Table1[[#This Row],[rating_count]]</f>
        <v>61981640</v>
      </c>
    </row>
    <row r="1070" spans="3:25" x14ac:dyDescent="0.25">
      <c r="C1070" t="s">
        <v>7657</v>
      </c>
      <c r="D1070" t="s">
        <v>11955</v>
      </c>
      <c r="E1070" t="s">
        <v>17</v>
      </c>
      <c r="F1070" s="8">
        <v>3499</v>
      </c>
      <c r="G1070" s="8" t="str">
        <f>IF(Table1[[#This Row],[actual_price]]&lt;200,"#200",IF(H1069&lt;=500,"#200-#500","&gt;#500"))</f>
        <v>&gt;#500</v>
      </c>
      <c r="H1070" s="8">
        <v>5795</v>
      </c>
      <c r="I1070" s="1">
        <v>0.4</v>
      </c>
      <c r="J1070">
        <v>3.9</v>
      </c>
      <c r="K1070" s="3">
        <v>25340</v>
      </c>
      <c r="L1070" t="s">
        <v>7658</v>
      </c>
      <c r="M1070" t="s">
        <v>7659</v>
      </c>
      <c r="N1070" t="s">
        <v>7660</v>
      </c>
      <c r="O1070" t="s">
        <v>7661</v>
      </c>
      <c r="P1070" t="s">
        <v>7662</v>
      </c>
      <c r="Q1070" t="s">
        <v>7663</v>
      </c>
      <c r="R1070" t="s">
        <v>7664</v>
      </c>
      <c r="S1070" t="s">
        <v>7665</v>
      </c>
      <c r="T1070" t="str">
        <f>IF(Table1[[#This Row],[discount_percentage]]&gt;=0.5,"yes","no")</f>
        <v>no</v>
      </c>
      <c r="U1070">
        <f>MROUND(Table1[[#This Row],[rating]],0.5)</f>
        <v>4</v>
      </c>
      <c r="V1070" s="7">
        <f>Table1[[#This Row],[actual_price]]*Table1[[#This Row],[rating_count]]</f>
        <v>146845300</v>
      </c>
      <c r="W1070" t="e" cm="1">
        <f t="array" ref="W1070">IF(Table1[[#This Row],[actual_price]]&lt;200,"#200",if)</f>
        <v>#NAME?</v>
      </c>
      <c r="X1070" t="str">
        <f>IF(Table1[[#This Row],[rating_count]]&lt;1000,"yes","no")</f>
        <v>no</v>
      </c>
      <c r="Y1070" s="7">
        <f>K1071*Table1[[#This Row],[rating_count]]</f>
        <v>78452640</v>
      </c>
    </row>
    <row r="1071" spans="3:25" x14ac:dyDescent="0.25">
      <c r="C1071" t="s">
        <v>7666</v>
      </c>
      <c r="D1071" t="s">
        <v>11956</v>
      </c>
      <c r="E1071" t="s">
        <v>17</v>
      </c>
      <c r="F1071" s="8">
        <v>379</v>
      </c>
      <c r="G1071" s="8" t="str">
        <f>IF(Table1[[#This Row],[actual_price]]&lt;200,"#200",IF(H1070&lt;=500,"#200-#500","&gt;#500"))</f>
        <v>&gt;#500</v>
      </c>
      <c r="H1071" s="8">
        <v>999</v>
      </c>
      <c r="I1071" s="1">
        <v>0.62</v>
      </c>
      <c r="J1071">
        <v>4.3</v>
      </c>
      <c r="K1071" s="3">
        <v>3096</v>
      </c>
      <c r="L1071" t="s">
        <v>7668</v>
      </c>
      <c r="M1071" t="s">
        <v>7669</v>
      </c>
      <c r="N1071" t="s">
        <v>7670</v>
      </c>
      <c r="O1071" t="s">
        <v>7671</v>
      </c>
      <c r="P1071" t="s">
        <v>7672</v>
      </c>
      <c r="Q1071" t="s">
        <v>7673</v>
      </c>
      <c r="R1071" t="s">
        <v>7674</v>
      </c>
      <c r="S1071" t="s">
        <v>7675</v>
      </c>
      <c r="T1071" t="str">
        <f>IF(Table1[[#This Row],[discount_percentage]]&gt;=0.5,"yes","no")</f>
        <v>yes</v>
      </c>
      <c r="U1071">
        <f>MROUND(Table1[[#This Row],[rating]],0.5)</f>
        <v>4.5</v>
      </c>
      <c r="V1071" s="7">
        <f>Table1[[#This Row],[actual_price]]*Table1[[#This Row],[rating_count]]</f>
        <v>3092904</v>
      </c>
      <c r="W1071" t="e" cm="1">
        <f t="array" ref="W1071">IF(Table1[[#This Row],[actual_price]]&lt;200,"#200",if)</f>
        <v>#NAME?</v>
      </c>
      <c r="X1071" t="str">
        <f>IF(Table1[[#This Row],[rating_count]]&lt;1000,"yes","no")</f>
        <v>no</v>
      </c>
      <c r="Y1071" s="7">
        <f>K1072*Table1[[#This Row],[rating_count]]</f>
        <v>12384</v>
      </c>
    </row>
    <row r="1072" spans="3:25" x14ac:dyDescent="0.25">
      <c r="C1072" t="s">
        <v>7676</v>
      </c>
      <c r="D1072" t="s">
        <v>11957</v>
      </c>
      <c r="E1072" t="s">
        <v>17</v>
      </c>
      <c r="F1072" s="8">
        <v>1099</v>
      </c>
      <c r="G1072" s="8" t="str">
        <f>IF(Table1[[#This Row],[actual_price]]&lt;200,"#200",IF(H1071&lt;=500,"#200-#500","&gt;#500"))</f>
        <v>&gt;#500</v>
      </c>
      <c r="H1072" s="8">
        <v>2400</v>
      </c>
      <c r="I1072" s="1">
        <v>0.54</v>
      </c>
      <c r="J1072">
        <v>3.8</v>
      </c>
      <c r="K1072" s="3">
        <v>4</v>
      </c>
      <c r="L1072" t="s">
        <v>12591</v>
      </c>
      <c r="M1072" t="s">
        <v>7677</v>
      </c>
      <c r="N1072" t="s">
        <v>7678</v>
      </c>
      <c r="O1072" t="s">
        <v>7679</v>
      </c>
      <c r="P1072" t="s">
        <v>7680</v>
      </c>
      <c r="Q1072" t="s">
        <v>7681</v>
      </c>
      <c r="R1072" t="s">
        <v>7682</v>
      </c>
      <c r="S1072" t="s">
        <v>7683</v>
      </c>
      <c r="T1072" t="str">
        <f>IF(Table1[[#This Row],[discount_percentage]]&gt;=0.5,"yes","no")</f>
        <v>yes</v>
      </c>
      <c r="U1072">
        <f>MROUND(Table1[[#This Row],[rating]],0.5)</f>
        <v>4</v>
      </c>
      <c r="V1072" s="7">
        <f>Table1[[#This Row],[actual_price]]*Table1[[#This Row],[rating_count]]</f>
        <v>9600</v>
      </c>
      <c r="W1072" t="e" cm="1">
        <f t="array" ref="W1072">IF(Table1[[#This Row],[actual_price]]&lt;200,"#200",if)</f>
        <v>#NAME?</v>
      </c>
      <c r="X1072" t="str">
        <f>IF(Table1[[#This Row],[rating_count]]&lt;1000,"yes","no")</f>
        <v>yes</v>
      </c>
      <c r="Y1072" s="7">
        <f>K1073*Table1[[#This Row],[rating_count]]</f>
        <v>476</v>
      </c>
    </row>
    <row r="1073" spans="3:25" x14ac:dyDescent="0.25">
      <c r="C1073" t="s">
        <v>7684</v>
      </c>
      <c r="D1073" t="s">
        <v>11958</v>
      </c>
      <c r="E1073" t="s">
        <v>17</v>
      </c>
      <c r="F1073" s="8">
        <v>749</v>
      </c>
      <c r="G1073" s="8" t="str">
        <f>IF(Table1[[#This Row],[actual_price]]&lt;200,"#200",IF(H1072&lt;=500,"#200-#500","&gt;#500"))</f>
        <v>&gt;#500</v>
      </c>
      <c r="H1073" s="8">
        <v>1299</v>
      </c>
      <c r="I1073" s="1">
        <v>0.42</v>
      </c>
      <c r="J1073">
        <v>4</v>
      </c>
      <c r="K1073" s="3">
        <v>119</v>
      </c>
      <c r="L1073" t="s">
        <v>7685</v>
      </c>
      <c r="M1073" t="s">
        <v>7686</v>
      </c>
      <c r="N1073" t="s">
        <v>7687</v>
      </c>
      <c r="O1073" t="s">
        <v>7688</v>
      </c>
      <c r="P1073" t="s">
        <v>7689</v>
      </c>
      <c r="Q1073" t="s">
        <v>7690</v>
      </c>
      <c r="R1073" t="s">
        <v>7691</v>
      </c>
      <c r="S1073" t="s">
        <v>7692</v>
      </c>
      <c r="T1073" t="str">
        <f>IF(Table1[[#This Row],[discount_percentage]]&gt;=0.5,"yes","no")</f>
        <v>no</v>
      </c>
      <c r="U1073">
        <f>MROUND(Table1[[#This Row],[rating]],0.5)</f>
        <v>4</v>
      </c>
      <c r="V1073" s="7">
        <f>Table1[[#This Row],[actual_price]]*Table1[[#This Row],[rating_count]]</f>
        <v>154581</v>
      </c>
      <c r="W1073" t="e" cm="1">
        <f t="array" ref="W1073">IF(Table1[[#This Row],[actual_price]]&lt;200,"#200",if)</f>
        <v>#NAME?</v>
      </c>
      <c r="X1073" t="str">
        <f>IF(Table1[[#This Row],[rating_count]]&lt;1000,"yes","no")</f>
        <v>yes</v>
      </c>
      <c r="Y1073" s="7">
        <f>K1074*Table1[[#This Row],[rating_count]]</f>
        <v>4772614</v>
      </c>
    </row>
    <row r="1074" spans="3:25" x14ac:dyDescent="0.25">
      <c r="C1074" t="s">
        <v>7693</v>
      </c>
      <c r="D1074" t="s">
        <v>7694</v>
      </c>
      <c r="E1074" t="s">
        <v>17</v>
      </c>
      <c r="F1074" s="8">
        <v>1299</v>
      </c>
      <c r="G1074" s="8" t="str">
        <f>IF(Table1[[#This Row],[actual_price]]&lt;200,"#200",IF(H1073&lt;=500,"#200-#500","&gt;#500"))</f>
        <v>&gt;#500</v>
      </c>
      <c r="H1074" s="8">
        <v>1299</v>
      </c>
      <c r="I1074" s="1">
        <v>0</v>
      </c>
      <c r="J1074">
        <v>4.2</v>
      </c>
      <c r="K1074" s="3">
        <v>40106</v>
      </c>
      <c r="L1074" t="s">
        <v>12592</v>
      </c>
      <c r="M1074" t="s">
        <v>7696</v>
      </c>
      <c r="N1074" t="s">
        <v>7697</v>
      </c>
      <c r="O1074" t="s">
        <v>7698</v>
      </c>
      <c r="P1074" t="s">
        <v>7699</v>
      </c>
      <c r="Q1074" t="s">
        <v>7700</v>
      </c>
      <c r="R1074" t="s">
        <v>7701</v>
      </c>
      <c r="S1074" t="s">
        <v>7702</v>
      </c>
      <c r="T1074" t="str">
        <f>IF(Table1[[#This Row],[discount_percentage]]&gt;=0.5,"yes","no")</f>
        <v>no</v>
      </c>
      <c r="U1074">
        <f>MROUND(Table1[[#This Row],[rating]],0.5)</f>
        <v>4</v>
      </c>
      <c r="V1074" s="7">
        <f>Table1[[#This Row],[actual_price]]*Table1[[#This Row],[rating_count]]</f>
        <v>52097694</v>
      </c>
      <c r="W1074" t="e" cm="1">
        <f t="array" ref="W1074">IF(Table1[[#This Row],[actual_price]]&lt;200,"#200",if)</f>
        <v>#NAME?</v>
      </c>
      <c r="X1074" t="str">
        <f>IF(Table1[[#This Row],[rating_count]]&lt;1000,"yes","no")</f>
        <v>no</v>
      </c>
      <c r="Y1074" s="7">
        <f>K1075*Table1[[#This Row],[rating_count]]</f>
        <v>522541074</v>
      </c>
    </row>
    <row r="1075" spans="3:25" x14ac:dyDescent="0.25">
      <c r="C1075" t="s">
        <v>7703</v>
      </c>
      <c r="D1075" t="s">
        <v>11959</v>
      </c>
      <c r="E1075" t="s">
        <v>17</v>
      </c>
      <c r="F1075" s="8">
        <v>549</v>
      </c>
      <c r="G1075" s="8" t="str">
        <f>IF(Table1[[#This Row],[actual_price]]&lt;200,"#200",IF(H1074&lt;=500,"#200-#500","&gt;#500"))</f>
        <v>&gt;#500</v>
      </c>
      <c r="H1075" s="8">
        <v>1090</v>
      </c>
      <c r="I1075" s="1">
        <v>0.5</v>
      </c>
      <c r="J1075">
        <v>4.2</v>
      </c>
      <c r="K1075" s="3">
        <v>13029</v>
      </c>
      <c r="L1075" t="s">
        <v>7704</v>
      </c>
      <c r="M1075" t="s">
        <v>7705</v>
      </c>
      <c r="N1075" t="s">
        <v>7706</v>
      </c>
      <c r="O1075" t="s">
        <v>7707</v>
      </c>
      <c r="P1075" t="s">
        <v>7708</v>
      </c>
      <c r="Q1075" t="s">
        <v>7709</v>
      </c>
      <c r="R1075" t="s">
        <v>7710</v>
      </c>
      <c r="S1075" t="s">
        <v>7711</v>
      </c>
      <c r="T1075" t="str">
        <f>IF(Table1[[#This Row],[discount_percentage]]&gt;=0.5,"yes","no")</f>
        <v>yes</v>
      </c>
      <c r="U1075">
        <f>MROUND(Table1[[#This Row],[rating]],0.5)</f>
        <v>4</v>
      </c>
      <c r="V1075" s="7">
        <f>Table1[[#This Row],[actual_price]]*Table1[[#This Row],[rating_count]]</f>
        <v>14201610</v>
      </c>
      <c r="W1075" t="e" cm="1">
        <f t="array" ref="W1075">IF(Table1[[#This Row],[actual_price]]&lt;200,"#200",if)</f>
        <v>#NAME?</v>
      </c>
      <c r="X1075" t="str">
        <f>IF(Table1[[#This Row],[rating_count]]&lt;1000,"yes","no")</f>
        <v>no</v>
      </c>
      <c r="Y1075" s="7">
        <f>K1076*Table1[[#This Row],[rating_count]]</f>
        <v>3791439</v>
      </c>
    </row>
    <row r="1076" spans="3:25" x14ac:dyDescent="0.25">
      <c r="C1076" t="s">
        <v>7712</v>
      </c>
      <c r="D1076" t="s">
        <v>11960</v>
      </c>
      <c r="E1076" t="s">
        <v>17</v>
      </c>
      <c r="F1076" s="8">
        <v>899</v>
      </c>
      <c r="G1076" s="8" t="str">
        <f>IF(Table1[[#This Row],[actual_price]]&lt;200,"#200",IF(H1075&lt;=500,"#200-#500","&gt;#500"))</f>
        <v>&gt;#500</v>
      </c>
      <c r="H1076" s="8">
        <v>2000</v>
      </c>
      <c r="I1076" s="1">
        <v>0.55000000000000004</v>
      </c>
      <c r="J1076">
        <v>3.6</v>
      </c>
      <c r="K1076" s="3">
        <v>291</v>
      </c>
      <c r="L1076" t="s">
        <v>7713</v>
      </c>
      <c r="M1076" t="s">
        <v>7714</v>
      </c>
      <c r="N1076" t="s">
        <v>7715</v>
      </c>
      <c r="O1076" t="s">
        <v>7716</v>
      </c>
      <c r="P1076" t="s">
        <v>7717</v>
      </c>
      <c r="Q1076" t="s">
        <v>7718</v>
      </c>
      <c r="R1076" t="s">
        <v>7719</v>
      </c>
      <c r="S1076" t="s">
        <v>7720</v>
      </c>
      <c r="T1076" t="str">
        <f>IF(Table1[[#This Row],[discount_percentage]]&gt;=0.5,"yes","no")</f>
        <v>yes</v>
      </c>
      <c r="U1076">
        <f>MROUND(Table1[[#This Row],[rating]],0.5)</f>
        <v>3.5</v>
      </c>
      <c r="V1076" s="7">
        <f>Table1[[#This Row],[actual_price]]*Table1[[#This Row],[rating_count]]</f>
        <v>582000</v>
      </c>
      <c r="W1076" t="e" cm="1">
        <f t="array" ref="W1076">IF(Table1[[#This Row],[actual_price]]&lt;200,"#200",if)</f>
        <v>#NAME?</v>
      </c>
      <c r="X1076" t="str">
        <f>IF(Table1[[#This Row],[rating_count]]&lt;1000,"yes","no")</f>
        <v>yes</v>
      </c>
      <c r="Y1076" s="7">
        <f>K1077*Table1[[#This Row],[rating_count]]</f>
        <v>4496823</v>
      </c>
    </row>
    <row r="1077" spans="3:25" x14ac:dyDescent="0.25">
      <c r="C1077" t="s">
        <v>7721</v>
      </c>
      <c r="D1077" t="s">
        <v>7722</v>
      </c>
      <c r="E1077" t="s">
        <v>17</v>
      </c>
      <c r="F1077" s="8">
        <v>1321</v>
      </c>
      <c r="G1077" s="8" t="str">
        <f>IF(Table1[[#This Row],[actual_price]]&lt;200,"#200",IF(H1076&lt;=500,"#200-#500","&gt;#500"))</f>
        <v>&gt;#500</v>
      </c>
      <c r="H1077" s="8">
        <v>1545</v>
      </c>
      <c r="I1077" s="1">
        <v>0.14000000000000001</v>
      </c>
      <c r="J1077">
        <v>4.3</v>
      </c>
      <c r="K1077" s="3">
        <v>15453</v>
      </c>
      <c r="L1077" t="s">
        <v>12593</v>
      </c>
      <c r="M1077" t="s">
        <v>7723</v>
      </c>
      <c r="N1077" t="s">
        <v>7724</v>
      </c>
      <c r="O1077" t="s">
        <v>7725</v>
      </c>
      <c r="P1077" t="s">
        <v>7726</v>
      </c>
      <c r="Q1077" t="s">
        <v>7727</v>
      </c>
      <c r="R1077" t="s">
        <v>7728</v>
      </c>
      <c r="S1077" t="s">
        <v>7729</v>
      </c>
      <c r="T1077" t="str">
        <f>IF(Table1[[#This Row],[discount_percentage]]&gt;=0.5,"yes","no")</f>
        <v>no</v>
      </c>
      <c r="U1077">
        <f>MROUND(Table1[[#This Row],[rating]],0.5)</f>
        <v>4.5</v>
      </c>
      <c r="V1077" s="7">
        <f>Table1[[#This Row],[actual_price]]*Table1[[#This Row],[rating_count]]</f>
        <v>23874885</v>
      </c>
      <c r="W1077" t="e" cm="1">
        <f t="array" ref="W1077">IF(Table1[[#This Row],[actual_price]]&lt;200,"#200",if)</f>
        <v>#NAME?</v>
      </c>
      <c r="X1077" t="str">
        <f>IF(Table1[[#This Row],[rating_count]]&lt;1000,"yes","no")</f>
        <v>no</v>
      </c>
      <c r="Y1077" s="7">
        <f>K1078*Table1[[#This Row],[rating_count]]</f>
        <v>9333612</v>
      </c>
    </row>
    <row r="1078" spans="3:25" x14ac:dyDescent="0.25">
      <c r="C1078" t="s">
        <v>7730</v>
      </c>
      <c r="D1078" t="s">
        <v>11961</v>
      </c>
      <c r="E1078" t="s">
        <v>17</v>
      </c>
      <c r="F1078" s="8">
        <v>1099</v>
      </c>
      <c r="G1078" s="8" t="str">
        <f>IF(Table1[[#This Row],[actual_price]]&lt;200,"#200",IF(H1077&lt;=500,"#200-#500","&gt;#500"))</f>
        <v>&gt;#500</v>
      </c>
      <c r="H1078" s="8">
        <v>1999</v>
      </c>
      <c r="I1078" s="1">
        <v>0.45</v>
      </c>
      <c r="J1078">
        <v>4</v>
      </c>
      <c r="K1078" s="3">
        <v>604</v>
      </c>
      <c r="L1078" t="s">
        <v>12594</v>
      </c>
      <c r="M1078" t="s">
        <v>7731</v>
      </c>
      <c r="N1078" t="s">
        <v>7732</v>
      </c>
      <c r="O1078" t="s">
        <v>7733</v>
      </c>
      <c r="P1078" t="s">
        <v>7734</v>
      </c>
      <c r="Q1078" t="s">
        <v>7735</v>
      </c>
      <c r="R1078" t="s">
        <v>7736</v>
      </c>
      <c r="S1078" t="s">
        <v>7737</v>
      </c>
      <c r="T1078" t="str">
        <f>IF(Table1[[#This Row],[discount_percentage]]&gt;=0.5,"yes","no")</f>
        <v>no</v>
      </c>
      <c r="U1078">
        <f>MROUND(Table1[[#This Row],[rating]],0.5)</f>
        <v>4</v>
      </c>
      <c r="V1078" s="7">
        <f>Table1[[#This Row],[actual_price]]*Table1[[#This Row],[rating_count]]</f>
        <v>1207396</v>
      </c>
      <c r="W1078" t="e" cm="1">
        <f t="array" ref="W1078">IF(Table1[[#This Row],[actual_price]]&lt;200,"#200",if)</f>
        <v>#NAME?</v>
      </c>
      <c r="X1078" t="str">
        <f>IF(Table1[[#This Row],[rating_count]]&lt;1000,"yes","no")</f>
        <v>yes</v>
      </c>
      <c r="Y1078" s="7">
        <f>K1079*Table1[[#This Row],[rating_count]]</f>
        <v>28174788</v>
      </c>
    </row>
    <row r="1079" spans="3:25" x14ac:dyDescent="0.25">
      <c r="C1079" t="s">
        <v>7738</v>
      </c>
      <c r="D1079" t="s">
        <v>7739</v>
      </c>
      <c r="E1079" t="s">
        <v>17</v>
      </c>
      <c r="F1079" s="8">
        <v>775</v>
      </c>
      <c r="G1079" s="8" t="str">
        <f>IF(Table1[[#This Row],[actual_price]]&lt;200,"#200",IF(H1078&lt;=500,"#200-#500","&gt;#500"))</f>
        <v>&gt;#500</v>
      </c>
      <c r="H1079" s="8">
        <v>875</v>
      </c>
      <c r="I1079" s="1">
        <v>0.11</v>
      </c>
      <c r="J1079">
        <v>4.2</v>
      </c>
      <c r="K1079" s="3">
        <v>46647</v>
      </c>
      <c r="L1079" t="s">
        <v>7740</v>
      </c>
      <c r="M1079" t="s">
        <v>7741</v>
      </c>
      <c r="N1079" t="s">
        <v>7742</v>
      </c>
      <c r="O1079" t="s">
        <v>7743</v>
      </c>
      <c r="P1079" t="s">
        <v>7744</v>
      </c>
      <c r="Q1079" t="s">
        <v>7745</v>
      </c>
      <c r="R1079" t="s">
        <v>7746</v>
      </c>
      <c r="S1079" t="s">
        <v>7747</v>
      </c>
      <c r="T1079" t="str">
        <f>IF(Table1[[#This Row],[discount_percentage]]&gt;=0.5,"yes","no")</f>
        <v>no</v>
      </c>
      <c r="U1079">
        <f>MROUND(Table1[[#This Row],[rating]],0.5)</f>
        <v>4</v>
      </c>
      <c r="V1079" s="7">
        <f>Table1[[#This Row],[actual_price]]*Table1[[#This Row],[rating_count]]</f>
        <v>40816125</v>
      </c>
      <c r="W1079" t="e" cm="1">
        <f t="array" ref="W1079">IF(Table1[[#This Row],[actual_price]]&lt;200,"#200",if)</f>
        <v>#NAME?</v>
      </c>
      <c r="X1079" t="str">
        <f>IF(Table1[[#This Row],[rating_count]]&lt;1000,"yes","no")</f>
        <v>no</v>
      </c>
      <c r="Y1079" s="7">
        <f>K1080*Table1[[#This Row],[rating_count]]</f>
        <v>150809751</v>
      </c>
    </row>
    <row r="1080" spans="3:25" x14ac:dyDescent="0.25">
      <c r="C1080" t="s">
        <v>7748</v>
      </c>
      <c r="D1080" t="s">
        <v>11962</v>
      </c>
      <c r="E1080" t="s">
        <v>17</v>
      </c>
      <c r="F1080" s="8">
        <v>6299</v>
      </c>
      <c r="G1080" s="8" t="str">
        <f>IF(Table1[[#This Row],[actual_price]]&lt;200,"#200",IF(H1079&lt;=500,"#200-#500","&gt;#500"))</f>
        <v>&gt;#500</v>
      </c>
      <c r="H1080" s="8">
        <v>15270</v>
      </c>
      <c r="I1080" s="1">
        <v>0.59</v>
      </c>
      <c r="J1080">
        <v>4.0999999999999996</v>
      </c>
      <c r="K1080" s="3">
        <v>3233</v>
      </c>
      <c r="L1080" t="s">
        <v>7749</v>
      </c>
      <c r="M1080" t="s">
        <v>7750</v>
      </c>
      <c r="N1080" t="s">
        <v>7751</v>
      </c>
      <c r="O1080" t="s">
        <v>7752</v>
      </c>
      <c r="P1080" t="s">
        <v>7753</v>
      </c>
      <c r="Q1080" t="s">
        <v>7754</v>
      </c>
      <c r="R1080" t="s">
        <v>7755</v>
      </c>
      <c r="S1080" t="s">
        <v>7756</v>
      </c>
      <c r="T1080" t="str">
        <f>IF(Table1[[#This Row],[discount_percentage]]&gt;=0.5,"yes","no")</f>
        <v>yes</v>
      </c>
      <c r="U1080">
        <f>MROUND(Table1[[#This Row],[rating]],0.5)</f>
        <v>4</v>
      </c>
      <c r="V1080" s="7">
        <f>Table1[[#This Row],[actual_price]]*Table1[[#This Row],[rating_count]]</f>
        <v>49367910</v>
      </c>
      <c r="W1080" t="e" cm="1">
        <f t="array" ref="W1080">IF(Table1[[#This Row],[actual_price]]&lt;200,"#200",if)</f>
        <v>#NAME?</v>
      </c>
      <c r="X1080" t="str">
        <f>IF(Table1[[#This Row],[rating_count]]&lt;1000,"yes","no")</f>
        <v>no</v>
      </c>
      <c r="Y1080" s="7">
        <f>K1081*Table1[[#This Row],[rating_count]]</f>
        <v>4144706</v>
      </c>
    </row>
    <row r="1081" spans="3:25" x14ac:dyDescent="0.25">
      <c r="C1081" t="s">
        <v>7757</v>
      </c>
      <c r="D1081" t="s">
        <v>11963</v>
      </c>
      <c r="E1081" t="s">
        <v>17</v>
      </c>
      <c r="F1081" s="8">
        <v>3190</v>
      </c>
      <c r="G1081" s="8" t="str">
        <f>IF(Table1[[#This Row],[actual_price]]&lt;200,"#200",IF(H1080&lt;=500,"#200-#500","&gt;#500"))</f>
        <v>&gt;#500</v>
      </c>
      <c r="H1081" s="8">
        <v>4195</v>
      </c>
      <c r="I1081" s="1">
        <v>0.24</v>
      </c>
      <c r="J1081">
        <v>4</v>
      </c>
      <c r="K1081" s="3">
        <v>1282</v>
      </c>
      <c r="L1081" t="s">
        <v>7758</v>
      </c>
      <c r="M1081" t="s">
        <v>7759</v>
      </c>
      <c r="N1081" t="s">
        <v>7760</v>
      </c>
      <c r="O1081" t="s">
        <v>7761</v>
      </c>
      <c r="P1081" t="s">
        <v>7762</v>
      </c>
      <c r="Q1081" t="s">
        <v>7763</v>
      </c>
      <c r="R1081" t="s">
        <v>7764</v>
      </c>
      <c r="S1081" t="s">
        <v>7765</v>
      </c>
      <c r="T1081" t="str">
        <f>IF(Table1[[#This Row],[discount_percentage]]&gt;=0.5,"yes","no")</f>
        <v>no</v>
      </c>
      <c r="U1081">
        <f>MROUND(Table1[[#This Row],[rating]],0.5)</f>
        <v>4</v>
      </c>
      <c r="V1081" s="7">
        <f>Table1[[#This Row],[actual_price]]*Table1[[#This Row],[rating_count]]</f>
        <v>5377990</v>
      </c>
      <c r="W1081" t="e" cm="1">
        <f t="array" ref="W1081">IF(Table1[[#This Row],[actual_price]]&lt;200,"#200",if)</f>
        <v>#NAME?</v>
      </c>
      <c r="X1081" t="str">
        <f>IF(Table1[[#This Row],[rating_count]]&lt;1000,"yes","no")</f>
        <v>no</v>
      </c>
      <c r="Y1081" s="7">
        <f>K1082*Table1[[#This Row],[rating_count]]</f>
        <v>89740</v>
      </c>
    </row>
    <row r="1082" spans="3:25" x14ac:dyDescent="0.25">
      <c r="C1082" t="s">
        <v>7766</v>
      </c>
      <c r="D1082" t="s">
        <v>7767</v>
      </c>
      <c r="E1082" t="s">
        <v>17</v>
      </c>
      <c r="F1082" s="8">
        <v>799</v>
      </c>
      <c r="G1082" s="8" t="str">
        <f>IF(Table1[[#This Row],[actual_price]]&lt;200,"#200",IF(H1081&lt;=500,"#200-#500","&gt;#500"))</f>
        <v>&gt;#500</v>
      </c>
      <c r="H1082" s="8">
        <v>1989</v>
      </c>
      <c r="I1082" s="1">
        <v>0.6</v>
      </c>
      <c r="J1082">
        <v>4.3</v>
      </c>
      <c r="K1082" s="3">
        <v>70</v>
      </c>
      <c r="L1082" t="s">
        <v>7768</v>
      </c>
      <c r="M1082" t="s">
        <v>7769</v>
      </c>
      <c r="N1082" t="s">
        <v>7770</v>
      </c>
      <c r="O1082" t="s">
        <v>7771</v>
      </c>
      <c r="P1082" t="s">
        <v>7772</v>
      </c>
      <c r="Q1082" t="s">
        <v>7773</v>
      </c>
      <c r="R1082" t="s">
        <v>7774</v>
      </c>
      <c r="S1082" t="s">
        <v>7775</v>
      </c>
      <c r="T1082" t="str">
        <f>IF(Table1[[#This Row],[discount_percentage]]&gt;=0.5,"yes","no")</f>
        <v>yes</v>
      </c>
      <c r="U1082">
        <f>MROUND(Table1[[#This Row],[rating]],0.5)</f>
        <v>4.5</v>
      </c>
      <c r="V1082" s="7">
        <f>Table1[[#This Row],[actual_price]]*Table1[[#This Row],[rating_count]]</f>
        <v>139230</v>
      </c>
      <c r="W1082" t="e" cm="1">
        <f t="array" ref="W1082">IF(Table1[[#This Row],[actual_price]]&lt;200,"#200",if)</f>
        <v>#NAME?</v>
      </c>
      <c r="X1082" t="str">
        <f>IF(Table1[[#This Row],[rating_count]]&lt;1000,"yes","no")</f>
        <v>yes</v>
      </c>
      <c r="Y1082" s="7">
        <f>K1083*Table1[[#This Row],[rating_count]]</f>
        <v>1831480</v>
      </c>
    </row>
    <row r="1083" spans="3:25" x14ac:dyDescent="0.25">
      <c r="C1083" t="s">
        <v>7776</v>
      </c>
      <c r="D1083" t="s">
        <v>7777</v>
      </c>
      <c r="E1083" t="s">
        <v>17</v>
      </c>
      <c r="F1083" s="8">
        <v>2699</v>
      </c>
      <c r="G1083" s="8" t="str">
        <f>IF(Table1[[#This Row],[actual_price]]&lt;200,"#200",IF(H1082&lt;=500,"#200-#500","&gt;#500"))</f>
        <v>&gt;#500</v>
      </c>
      <c r="H1083" s="8">
        <v>5000</v>
      </c>
      <c r="I1083" s="1">
        <v>0.46</v>
      </c>
      <c r="J1083">
        <v>4</v>
      </c>
      <c r="K1083" s="3">
        <v>26164</v>
      </c>
      <c r="L1083" t="s">
        <v>12595</v>
      </c>
      <c r="M1083" t="s">
        <v>7778</v>
      </c>
      <c r="N1083" t="s">
        <v>7779</v>
      </c>
      <c r="O1083" t="s">
        <v>7780</v>
      </c>
      <c r="P1083" t="s">
        <v>7781</v>
      </c>
      <c r="Q1083" t="s">
        <v>7782</v>
      </c>
      <c r="R1083" t="s">
        <v>7783</v>
      </c>
      <c r="S1083" t="s">
        <v>7784</v>
      </c>
      <c r="T1083" t="str">
        <f>IF(Table1[[#This Row],[discount_percentage]]&gt;=0.5,"yes","no")</f>
        <v>no</v>
      </c>
      <c r="U1083">
        <f>MROUND(Table1[[#This Row],[rating]],0.5)</f>
        <v>4</v>
      </c>
      <c r="V1083" s="7">
        <f>Table1[[#This Row],[actual_price]]*Table1[[#This Row],[rating_count]]</f>
        <v>130820000</v>
      </c>
      <c r="W1083" t="e" cm="1">
        <f t="array" ref="W1083">IF(Table1[[#This Row],[actual_price]]&lt;200,"#200",if)</f>
        <v>#NAME?</v>
      </c>
      <c r="X1083" t="str">
        <f>IF(Table1[[#This Row],[rating_count]]&lt;1000,"yes","no")</f>
        <v>no</v>
      </c>
      <c r="Y1083" s="7">
        <f>K1084*Table1[[#This Row],[rating_count]]</f>
        <v>422967224</v>
      </c>
    </row>
    <row r="1084" spans="3:25" x14ac:dyDescent="0.25">
      <c r="C1084" t="s">
        <v>7785</v>
      </c>
      <c r="D1084" t="s">
        <v>11964</v>
      </c>
      <c r="E1084" t="s">
        <v>17</v>
      </c>
      <c r="F1084" s="8">
        <v>599</v>
      </c>
      <c r="G1084" s="8" t="str">
        <f>IF(Table1[[#This Row],[actual_price]]&lt;200,"#200",IF(H1083&lt;=500,"#200-#500","&gt;#500"))</f>
        <v>&gt;#500</v>
      </c>
      <c r="H1084" s="8">
        <v>990</v>
      </c>
      <c r="I1084" s="1">
        <v>0.39</v>
      </c>
      <c r="J1084">
        <v>3.9</v>
      </c>
      <c r="K1084" s="3">
        <v>16166</v>
      </c>
      <c r="L1084" t="s">
        <v>7786</v>
      </c>
      <c r="M1084" t="s">
        <v>7787</v>
      </c>
      <c r="N1084" t="s">
        <v>7788</v>
      </c>
      <c r="O1084" t="s">
        <v>7789</v>
      </c>
      <c r="P1084" t="s">
        <v>7790</v>
      </c>
      <c r="Q1084" t="s">
        <v>7791</v>
      </c>
      <c r="R1084" t="s">
        <v>7792</v>
      </c>
      <c r="S1084" t="s">
        <v>7793</v>
      </c>
      <c r="T1084" t="str">
        <f>IF(Table1[[#This Row],[discount_percentage]]&gt;=0.5,"yes","no")</f>
        <v>no</v>
      </c>
      <c r="U1084">
        <f>MROUND(Table1[[#This Row],[rating]],0.5)</f>
        <v>4</v>
      </c>
      <c r="V1084" s="7">
        <f>Table1[[#This Row],[actual_price]]*Table1[[#This Row],[rating_count]]</f>
        <v>16004340</v>
      </c>
      <c r="W1084" t="e" cm="1">
        <f t="array" ref="W1084">IF(Table1[[#This Row],[actual_price]]&lt;200,"#200",if)</f>
        <v>#NAME?</v>
      </c>
      <c r="X1084" t="str">
        <f>IF(Table1[[#This Row],[rating_count]]&lt;1000,"yes","no")</f>
        <v>no</v>
      </c>
      <c r="Y1084" s="7">
        <f>K1085*Table1[[#This Row],[rating_count]]</f>
        <v>577013038</v>
      </c>
    </row>
    <row r="1085" spans="3:25" x14ac:dyDescent="0.25">
      <c r="C1085" t="s">
        <v>7794</v>
      </c>
      <c r="D1085" t="s">
        <v>11965</v>
      </c>
      <c r="E1085" t="s">
        <v>17</v>
      </c>
      <c r="F1085" s="8">
        <v>749</v>
      </c>
      <c r="G1085" s="8" t="str">
        <f>IF(Table1[[#This Row],[actual_price]]&lt;200,"#200",IF(H1084&lt;=500,"#200-#500","&gt;#500"))</f>
        <v>&gt;#500</v>
      </c>
      <c r="H1085" s="8">
        <v>1111</v>
      </c>
      <c r="I1085" s="1">
        <v>0.33</v>
      </c>
      <c r="J1085">
        <v>4.2</v>
      </c>
      <c r="K1085" s="3">
        <v>35693</v>
      </c>
      <c r="L1085" t="s">
        <v>7795</v>
      </c>
      <c r="M1085" t="s">
        <v>7796</v>
      </c>
      <c r="N1085" t="s">
        <v>7797</v>
      </c>
      <c r="O1085" t="s">
        <v>7798</v>
      </c>
      <c r="P1085" t="s">
        <v>7799</v>
      </c>
      <c r="Q1085" t="s">
        <v>7800</v>
      </c>
      <c r="R1085" t="s">
        <v>7801</v>
      </c>
      <c r="S1085" t="s">
        <v>7802</v>
      </c>
      <c r="T1085" t="str">
        <f>IF(Table1[[#This Row],[discount_percentage]]&gt;=0.5,"yes","no")</f>
        <v>no</v>
      </c>
      <c r="U1085">
        <f>MROUND(Table1[[#This Row],[rating]],0.5)</f>
        <v>4</v>
      </c>
      <c r="V1085" s="7">
        <f>Table1[[#This Row],[actual_price]]*Table1[[#This Row],[rating_count]]</f>
        <v>39654923</v>
      </c>
      <c r="W1085" t="e" cm="1">
        <f t="array" ref="W1085">IF(Table1[[#This Row],[actual_price]]&lt;200,"#200",if)</f>
        <v>#NAME?</v>
      </c>
      <c r="X1085" t="str">
        <f>IF(Table1[[#This Row],[rating_count]]&lt;1000,"yes","no")</f>
        <v>no</v>
      </c>
      <c r="Y1085" s="7">
        <f>K1086*Table1[[#This Row],[rating_count]]</f>
        <v>513657963</v>
      </c>
    </row>
    <row r="1086" spans="3:25" x14ac:dyDescent="0.25">
      <c r="C1086" t="s">
        <v>7803</v>
      </c>
      <c r="D1086" t="s">
        <v>11966</v>
      </c>
      <c r="E1086" t="s">
        <v>17</v>
      </c>
      <c r="F1086" s="8">
        <v>6199</v>
      </c>
      <c r="G1086" s="8" t="str">
        <f>IF(Table1[[#This Row],[actual_price]]&lt;200,"#200",IF(H1085&lt;=500,"#200-#500","&gt;#500"))</f>
        <v>&gt;#500</v>
      </c>
      <c r="H1086" s="8">
        <v>10400</v>
      </c>
      <c r="I1086" s="1">
        <v>0.4</v>
      </c>
      <c r="J1086">
        <v>4.0999999999999996</v>
      </c>
      <c r="K1086" s="3">
        <v>14391</v>
      </c>
      <c r="L1086" t="s">
        <v>7804</v>
      </c>
      <c r="M1086" t="s">
        <v>7805</v>
      </c>
      <c r="N1086" t="s">
        <v>7806</v>
      </c>
      <c r="O1086" t="s">
        <v>7807</v>
      </c>
      <c r="P1086" t="s">
        <v>7808</v>
      </c>
      <c r="Q1086" t="s">
        <v>7809</v>
      </c>
      <c r="R1086" t="s">
        <v>7810</v>
      </c>
      <c r="S1086" t="s">
        <v>7811</v>
      </c>
      <c r="T1086" t="str">
        <f>IF(Table1[[#This Row],[discount_percentage]]&gt;=0.5,"yes","no")</f>
        <v>no</v>
      </c>
      <c r="U1086">
        <f>MROUND(Table1[[#This Row],[rating]],0.5)</f>
        <v>4</v>
      </c>
      <c r="V1086" s="7">
        <f>Table1[[#This Row],[actual_price]]*Table1[[#This Row],[rating_count]]</f>
        <v>149666400</v>
      </c>
      <c r="W1086" t="e" cm="1">
        <f t="array" ref="W1086">IF(Table1[[#This Row],[actual_price]]&lt;200,"#200",if)</f>
        <v>#NAME?</v>
      </c>
      <c r="X1086" t="str">
        <f>IF(Table1[[#This Row],[rating_count]]&lt;1000,"yes","no")</f>
        <v>no</v>
      </c>
      <c r="Y1086" s="7">
        <f>K1087*Table1[[#This Row],[rating_count]]</f>
        <v>114350886</v>
      </c>
    </row>
    <row r="1087" spans="3:25" x14ac:dyDescent="0.25">
      <c r="C1087" t="s">
        <v>7812</v>
      </c>
      <c r="D1087" t="s">
        <v>11967</v>
      </c>
      <c r="E1087" t="s">
        <v>17</v>
      </c>
      <c r="F1087" s="8">
        <v>1819</v>
      </c>
      <c r="G1087" s="8" t="str">
        <f>IF(Table1[[#This Row],[actual_price]]&lt;200,"#200",IF(H1086&lt;=500,"#200-#500","&gt;#500"))</f>
        <v>&gt;#500</v>
      </c>
      <c r="H1087" s="8">
        <v>2490</v>
      </c>
      <c r="I1087" s="1">
        <v>0.27</v>
      </c>
      <c r="J1087">
        <v>4.4000000000000004</v>
      </c>
      <c r="K1087" s="3">
        <v>7946</v>
      </c>
      <c r="L1087" t="s">
        <v>7814</v>
      </c>
      <c r="M1087" t="s">
        <v>7815</v>
      </c>
      <c r="N1087" t="s">
        <v>7816</v>
      </c>
      <c r="O1087" t="s">
        <v>7817</v>
      </c>
      <c r="P1087" t="s">
        <v>7818</v>
      </c>
      <c r="Q1087" t="s">
        <v>7819</v>
      </c>
      <c r="R1087" t="s">
        <v>7820</v>
      </c>
      <c r="S1087" t="s">
        <v>7821</v>
      </c>
      <c r="T1087" t="str">
        <f>IF(Table1[[#This Row],[discount_percentage]]&gt;=0.5,"yes","no")</f>
        <v>no</v>
      </c>
      <c r="U1087">
        <f>MROUND(Table1[[#This Row],[rating]],0.5)</f>
        <v>4.5</v>
      </c>
      <c r="V1087" s="7">
        <f>Table1[[#This Row],[actual_price]]*Table1[[#This Row],[rating_count]]</f>
        <v>19785540</v>
      </c>
      <c r="W1087" t="e" cm="1">
        <f t="array" ref="W1087">IF(Table1[[#This Row],[actual_price]]&lt;200,"#200",if)</f>
        <v>#NAME?</v>
      </c>
      <c r="X1087" t="str">
        <f>IF(Table1[[#This Row],[rating_count]]&lt;1000,"yes","no")</f>
        <v>no</v>
      </c>
      <c r="Y1087" s="7">
        <f>K1088*Table1[[#This Row],[rating_count]]</f>
        <v>14024690</v>
      </c>
    </row>
    <row r="1088" spans="3:25" x14ac:dyDescent="0.25">
      <c r="C1088" t="s">
        <v>7822</v>
      </c>
      <c r="D1088" t="s">
        <v>7823</v>
      </c>
      <c r="E1088" t="s">
        <v>17</v>
      </c>
      <c r="F1088" s="8">
        <v>1199</v>
      </c>
      <c r="G1088" s="8" t="str">
        <f>IF(Table1[[#This Row],[actual_price]]&lt;200,"#200",IF(H1087&lt;=500,"#200-#500","&gt;#500"))</f>
        <v>&gt;#500</v>
      </c>
      <c r="H1088" s="8">
        <v>1900</v>
      </c>
      <c r="I1088" s="1">
        <v>0.37</v>
      </c>
      <c r="J1088">
        <v>4</v>
      </c>
      <c r="K1088" s="3">
        <v>1765</v>
      </c>
      <c r="L1088" t="s">
        <v>7824</v>
      </c>
      <c r="M1088" t="s">
        <v>7825</v>
      </c>
      <c r="N1088" t="s">
        <v>7826</v>
      </c>
      <c r="O1088" t="s">
        <v>7827</v>
      </c>
      <c r="P1088" t="s">
        <v>7828</v>
      </c>
      <c r="Q1088" t="s">
        <v>7829</v>
      </c>
      <c r="R1088" t="s">
        <v>7830</v>
      </c>
      <c r="S1088" t="s">
        <v>7831</v>
      </c>
      <c r="T1088" t="str">
        <f>IF(Table1[[#This Row],[discount_percentage]]&gt;=0.5,"yes","no")</f>
        <v>no</v>
      </c>
      <c r="U1088">
        <f>MROUND(Table1[[#This Row],[rating]],0.5)</f>
        <v>4</v>
      </c>
      <c r="V1088" s="7">
        <f>Table1[[#This Row],[actual_price]]*Table1[[#This Row],[rating_count]]</f>
        <v>3353500</v>
      </c>
      <c r="W1088" t="e" cm="1">
        <f t="array" ref="W1088">IF(Table1[[#This Row],[actual_price]]&lt;200,"#200",if)</f>
        <v>#NAME?</v>
      </c>
      <c r="X1088" t="str">
        <f>IF(Table1[[#This Row],[rating_count]]&lt;1000,"yes","no")</f>
        <v>no</v>
      </c>
      <c r="Y1088" s="7">
        <f>K1089*Table1[[#This Row],[rating_count]]</f>
        <v>24819430</v>
      </c>
    </row>
    <row r="1089" spans="3:25" x14ac:dyDescent="0.25">
      <c r="C1089" t="s">
        <v>7832</v>
      </c>
      <c r="D1089" t="s">
        <v>7833</v>
      </c>
      <c r="E1089" t="s">
        <v>17</v>
      </c>
      <c r="F1089" s="8">
        <v>3249</v>
      </c>
      <c r="G1089" s="8" t="str">
        <f>IF(Table1[[#This Row],[actual_price]]&lt;200,"#200",IF(H1088&lt;=500,"#200-#500","&gt;#500"))</f>
        <v>&gt;#500</v>
      </c>
      <c r="H1089" s="8">
        <v>6295</v>
      </c>
      <c r="I1089" s="1">
        <v>0.48</v>
      </c>
      <c r="J1089">
        <v>3.8</v>
      </c>
      <c r="K1089" s="3">
        <v>14062</v>
      </c>
      <c r="L1089" t="s">
        <v>12596</v>
      </c>
      <c r="M1089" t="s">
        <v>7834</v>
      </c>
      <c r="N1089" t="s">
        <v>7835</v>
      </c>
      <c r="O1089" t="s">
        <v>7836</v>
      </c>
      <c r="P1089" t="s">
        <v>7837</v>
      </c>
      <c r="Q1089" t="s">
        <v>7838</v>
      </c>
      <c r="R1089" t="s">
        <v>7839</v>
      </c>
      <c r="S1089" t="s">
        <v>7840</v>
      </c>
      <c r="T1089" t="str">
        <f>IF(Table1[[#This Row],[discount_percentage]]&gt;=0.5,"yes","no")</f>
        <v>no</v>
      </c>
      <c r="U1089">
        <f>MROUND(Table1[[#This Row],[rating]],0.5)</f>
        <v>4</v>
      </c>
      <c r="V1089" s="7">
        <f>Table1[[#This Row],[actual_price]]*Table1[[#This Row],[rating_count]]</f>
        <v>88520290</v>
      </c>
      <c r="W1089" t="e" cm="1">
        <f t="array" ref="W1089">IF(Table1[[#This Row],[actual_price]]&lt;200,"#200",if)</f>
        <v>#NAME?</v>
      </c>
      <c r="X1089" t="str">
        <f>IF(Table1[[#This Row],[rating_count]]&lt;1000,"yes","no")</f>
        <v>no</v>
      </c>
      <c r="Y1089" s="7">
        <f>K1090*Table1[[#This Row],[rating_count]]</f>
        <v>220014052</v>
      </c>
    </row>
    <row r="1090" spans="3:25" x14ac:dyDescent="0.25">
      <c r="C1090" t="s">
        <v>7841</v>
      </c>
      <c r="D1090" t="s">
        <v>11968</v>
      </c>
      <c r="E1090" t="s">
        <v>17</v>
      </c>
      <c r="F1090" s="8">
        <v>349</v>
      </c>
      <c r="G1090" s="8" t="str">
        <f>IF(Table1[[#This Row],[actual_price]]&lt;200,"#200",IF(H1089&lt;=500,"#200-#500","&gt;#500"))</f>
        <v>&gt;#500</v>
      </c>
      <c r="H1090" s="8">
        <v>999</v>
      </c>
      <c r="I1090" s="1">
        <v>0.65</v>
      </c>
      <c r="J1090">
        <v>4</v>
      </c>
      <c r="K1090" s="3">
        <v>15646</v>
      </c>
      <c r="L1090" t="s">
        <v>12597</v>
      </c>
      <c r="M1090" t="s">
        <v>7842</v>
      </c>
      <c r="N1090" t="s">
        <v>7843</v>
      </c>
      <c r="O1090" t="s">
        <v>7844</v>
      </c>
      <c r="P1090" t="s">
        <v>7845</v>
      </c>
      <c r="Q1090" t="s">
        <v>7846</v>
      </c>
      <c r="R1090" t="s">
        <v>7847</v>
      </c>
      <c r="S1090" t="s">
        <v>7848</v>
      </c>
      <c r="T1090" t="str">
        <f>IF(Table1[[#This Row],[discount_percentage]]&gt;=0.5,"yes","no")</f>
        <v>yes</v>
      </c>
      <c r="U1090">
        <f>MROUND(Table1[[#This Row],[rating]],0.5)</f>
        <v>4</v>
      </c>
      <c r="V1090" s="7">
        <f>Table1[[#This Row],[actual_price]]*Table1[[#This Row],[rating_count]]</f>
        <v>15630354</v>
      </c>
      <c r="W1090" t="e" cm="1">
        <f t="array" ref="W1090">IF(Table1[[#This Row],[actual_price]]&lt;200,"#200",if)</f>
        <v>#NAME?</v>
      </c>
      <c r="X1090" t="str">
        <f>IF(Table1[[#This Row],[rating_count]]&lt;1000,"yes","no")</f>
        <v>no</v>
      </c>
      <c r="Y1090" s="7">
        <f>K1091*Table1[[#This Row],[rating_count]]</f>
        <v>1736706</v>
      </c>
    </row>
    <row r="1091" spans="3:25" x14ac:dyDescent="0.25">
      <c r="C1091" t="s">
        <v>7849</v>
      </c>
      <c r="D1091" t="s">
        <v>11969</v>
      </c>
      <c r="E1091" t="s">
        <v>17</v>
      </c>
      <c r="F1091" s="8">
        <v>1049</v>
      </c>
      <c r="G1091" s="8" t="str">
        <f>IF(Table1[[#This Row],[actual_price]]&lt;200,"#200",IF(H1090&lt;=500,"#200-#500","&gt;#500"))</f>
        <v>&gt;#500</v>
      </c>
      <c r="H1091" s="8">
        <v>1699</v>
      </c>
      <c r="I1091" s="1">
        <v>0.38</v>
      </c>
      <c r="J1091">
        <v>3.1</v>
      </c>
      <c r="K1091" s="3">
        <v>111</v>
      </c>
      <c r="L1091" t="s">
        <v>12598</v>
      </c>
      <c r="M1091" t="s">
        <v>7850</v>
      </c>
      <c r="N1091" t="s">
        <v>7851</v>
      </c>
      <c r="O1091" t="s">
        <v>7852</v>
      </c>
      <c r="P1091" t="s">
        <v>7853</v>
      </c>
      <c r="Q1091" t="s">
        <v>7854</v>
      </c>
      <c r="R1091" t="s">
        <v>7855</v>
      </c>
      <c r="S1091" t="s">
        <v>7856</v>
      </c>
      <c r="T1091" t="str">
        <f>IF(Table1[[#This Row],[discount_percentage]]&gt;=0.5,"yes","no")</f>
        <v>no</v>
      </c>
      <c r="U1091">
        <f>MROUND(Table1[[#This Row],[rating]],0.5)</f>
        <v>3</v>
      </c>
      <c r="V1091" s="7">
        <f>Table1[[#This Row],[actual_price]]*Table1[[#This Row],[rating_count]]</f>
        <v>188589</v>
      </c>
      <c r="W1091" t="e" cm="1">
        <f t="array" ref="W1091">IF(Table1[[#This Row],[actual_price]]&lt;200,"#200",if)</f>
        <v>#NAME?</v>
      </c>
      <c r="X1091" t="str">
        <f>IF(Table1[[#This Row],[rating_count]]&lt;1000,"yes","no")</f>
        <v>yes</v>
      </c>
      <c r="Y1091" s="7">
        <f>K1092*Table1[[#This Row],[rating_count]]</f>
        <v>1076145</v>
      </c>
    </row>
    <row r="1092" spans="3:25" x14ac:dyDescent="0.25">
      <c r="C1092" t="s">
        <v>7857</v>
      </c>
      <c r="D1092" t="s">
        <v>7858</v>
      </c>
      <c r="E1092" t="s">
        <v>17</v>
      </c>
      <c r="F1092" s="8">
        <v>799</v>
      </c>
      <c r="G1092" s="8" t="str">
        <f>IF(Table1[[#This Row],[actual_price]]&lt;200,"#200",IF(H1091&lt;=500,"#200-#500","&gt;#500"))</f>
        <v>&gt;#500</v>
      </c>
      <c r="H1092" s="8">
        <v>1500</v>
      </c>
      <c r="I1092" s="1">
        <v>0.47</v>
      </c>
      <c r="J1092">
        <v>4.3</v>
      </c>
      <c r="K1092" s="3">
        <v>9695</v>
      </c>
      <c r="L1092" t="s">
        <v>7860</v>
      </c>
      <c r="M1092" t="s">
        <v>7861</v>
      </c>
      <c r="N1092" t="s">
        <v>7862</v>
      </c>
      <c r="O1092" t="s">
        <v>7863</v>
      </c>
      <c r="P1092" t="s">
        <v>7864</v>
      </c>
      <c r="Q1092" t="s">
        <v>7865</v>
      </c>
      <c r="R1092" t="s">
        <v>7866</v>
      </c>
      <c r="S1092" t="s">
        <v>7867</v>
      </c>
      <c r="T1092" t="str">
        <f>IF(Table1[[#This Row],[discount_percentage]]&gt;=0.5,"yes","no")</f>
        <v>no</v>
      </c>
      <c r="U1092">
        <f>MROUND(Table1[[#This Row],[rating]],0.5)</f>
        <v>4.5</v>
      </c>
      <c r="V1092" s="7">
        <f>Table1[[#This Row],[actual_price]]*Table1[[#This Row],[rating_count]]</f>
        <v>14542500</v>
      </c>
      <c r="W1092" t="e" cm="1">
        <f t="array" ref="W1092">IF(Table1[[#This Row],[actual_price]]&lt;200,"#200",if)</f>
        <v>#NAME?</v>
      </c>
      <c r="X1092" t="str">
        <f>IF(Table1[[#This Row],[rating_count]]&lt;1000,"yes","no")</f>
        <v>no</v>
      </c>
      <c r="Y1092" s="7">
        <f>K1093*Table1[[#This Row],[rating_count]]</f>
        <v>17179540</v>
      </c>
    </row>
    <row r="1093" spans="3:25" x14ac:dyDescent="0.25">
      <c r="C1093" t="s">
        <v>7868</v>
      </c>
      <c r="D1093" t="s">
        <v>11970</v>
      </c>
      <c r="E1093" t="s">
        <v>17</v>
      </c>
      <c r="F1093" s="8">
        <v>4999</v>
      </c>
      <c r="G1093" s="8" t="str">
        <f>IF(Table1[[#This Row],[actual_price]]&lt;200,"#200",IF(H1092&lt;=500,"#200-#500","&gt;#500"))</f>
        <v>&gt;#500</v>
      </c>
      <c r="H1093" s="8">
        <v>9650</v>
      </c>
      <c r="I1093" s="1">
        <v>0.48</v>
      </c>
      <c r="J1093">
        <v>4.2</v>
      </c>
      <c r="K1093" s="3">
        <v>1772</v>
      </c>
      <c r="L1093" t="s">
        <v>7869</v>
      </c>
      <c r="M1093" t="s">
        <v>7870</v>
      </c>
      <c r="N1093" t="s">
        <v>7871</v>
      </c>
      <c r="O1093" t="s">
        <v>7872</v>
      </c>
      <c r="P1093" t="s">
        <v>7873</v>
      </c>
      <c r="Q1093" t="s">
        <v>7874</v>
      </c>
      <c r="R1093" t="s">
        <v>7875</v>
      </c>
      <c r="S1093" t="s">
        <v>7876</v>
      </c>
      <c r="T1093" t="str">
        <f>IF(Table1[[#This Row],[discount_percentage]]&gt;=0.5,"yes","no")</f>
        <v>no</v>
      </c>
      <c r="U1093">
        <f>MROUND(Table1[[#This Row],[rating]],0.5)</f>
        <v>4</v>
      </c>
      <c r="V1093" s="7">
        <f>Table1[[#This Row],[actual_price]]*Table1[[#This Row],[rating_count]]</f>
        <v>17099800</v>
      </c>
      <c r="W1093" t="e" cm="1">
        <f t="array" ref="W1093">IF(Table1[[#This Row],[actual_price]]&lt;200,"#200",if)</f>
        <v>#NAME?</v>
      </c>
      <c r="X1093" t="str">
        <f>IF(Table1[[#This Row],[rating_count]]&lt;1000,"yes","no")</f>
        <v>no</v>
      </c>
      <c r="Y1093" s="7">
        <f>K1094*Table1[[#This Row],[rating_count]]</f>
        <v>20376228</v>
      </c>
    </row>
    <row r="1094" spans="3:25" x14ac:dyDescent="0.25">
      <c r="C1094" t="s">
        <v>7877</v>
      </c>
      <c r="D1094" t="s">
        <v>7878</v>
      </c>
      <c r="E1094" t="s">
        <v>17</v>
      </c>
      <c r="F1094" s="8">
        <v>6999</v>
      </c>
      <c r="G1094" s="8" t="str">
        <f>IF(Table1[[#This Row],[actual_price]]&lt;200,"#200",IF(H1093&lt;=500,"#200-#500","&gt;#500"))</f>
        <v>&gt;#500</v>
      </c>
      <c r="H1094" s="8">
        <v>10590</v>
      </c>
      <c r="I1094" s="1">
        <v>0.34</v>
      </c>
      <c r="J1094">
        <v>4.4000000000000004</v>
      </c>
      <c r="K1094" s="3">
        <v>11499</v>
      </c>
      <c r="L1094" t="s">
        <v>12599</v>
      </c>
      <c r="M1094" t="s">
        <v>7879</v>
      </c>
      <c r="N1094" t="s">
        <v>7880</v>
      </c>
      <c r="O1094" t="s">
        <v>7881</v>
      </c>
      <c r="P1094" t="s">
        <v>7882</v>
      </c>
      <c r="Q1094" t="s">
        <v>7883</v>
      </c>
      <c r="R1094" t="s">
        <v>7884</v>
      </c>
      <c r="S1094" t="s">
        <v>7885</v>
      </c>
      <c r="T1094" t="str">
        <f>IF(Table1[[#This Row],[discount_percentage]]&gt;=0.5,"yes","no")</f>
        <v>no</v>
      </c>
      <c r="U1094">
        <f>MROUND(Table1[[#This Row],[rating]],0.5)</f>
        <v>4.5</v>
      </c>
      <c r="V1094" s="7">
        <f>Table1[[#This Row],[actual_price]]*Table1[[#This Row],[rating_count]]</f>
        <v>121774410</v>
      </c>
      <c r="W1094" t="e" cm="1">
        <f t="array" ref="W1094">IF(Table1[[#This Row],[actual_price]]&lt;200,"#200",if)</f>
        <v>#NAME?</v>
      </c>
      <c r="X1094" t="str">
        <f>IF(Table1[[#This Row],[rating_count]]&lt;1000,"yes","no")</f>
        <v>no</v>
      </c>
      <c r="Y1094" s="7">
        <f>K1095*Table1[[#This Row],[rating_count]]</f>
        <v>24860838</v>
      </c>
    </row>
    <row r="1095" spans="3:25" x14ac:dyDescent="0.25">
      <c r="C1095" t="s">
        <v>7886</v>
      </c>
      <c r="D1095" t="s">
        <v>11971</v>
      </c>
      <c r="E1095" t="s">
        <v>17</v>
      </c>
      <c r="F1095" s="8">
        <v>799</v>
      </c>
      <c r="G1095" s="8" t="str">
        <f>IF(Table1[[#This Row],[actual_price]]&lt;200,"#200",IF(H1094&lt;=500,"#200-#500","&gt;#500"))</f>
        <v>&gt;#500</v>
      </c>
      <c r="H1095" s="8">
        <v>1999</v>
      </c>
      <c r="I1095" s="1">
        <v>0.6</v>
      </c>
      <c r="J1095">
        <v>4.0999999999999996</v>
      </c>
      <c r="K1095" s="3">
        <v>2162</v>
      </c>
      <c r="L1095" t="s">
        <v>12600</v>
      </c>
      <c r="M1095" t="s">
        <v>7887</v>
      </c>
      <c r="N1095" t="s">
        <v>7888</v>
      </c>
      <c r="O1095" t="s">
        <v>7889</v>
      </c>
      <c r="P1095" t="s">
        <v>7890</v>
      </c>
      <c r="Q1095" t="s">
        <v>7891</v>
      </c>
      <c r="R1095" t="s">
        <v>7892</v>
      </c>
      <c r="S1095" t="s">
        <v>7893</v>
      </c>
      <c r="T1095" t="str">
        <f>IF(Table1[[#This Row],[discount_percentage]]&gt;=0.5,"yes","no")</f>
        <v>yes</v>
      </c>
      <c r="U1095">
        <f>MROUND(Table1[[#This Row],[rating]],0.5)</f>
        <v>4</v>
      </c>
      <c r="V1095" s="7">
        <f>Table1[[#This Row],[actual_price]]*Table1[[#This Row],[rating_count]]</f>
        <v>4321838</v>
      </c>
      <c r="W1095" t="e" cm="1">
        <f t="array" ref="W1095">IF(Table1[[#This Row],[actual_price]]&lt;200,"#200",if)</f>
        <v>#NAME?</v>
      </c>
      <c r="X1095" t="str">
        <f>IF(Table1[[#This Row],[rating_count]]&lt;1000,"yes","no")</f>
        <v>no</v>
      </c>
      <c r="Y1095" s="7">
        <f>K1096*Table1[[#This Row],[rating_count]]</f>
        <v>42420602</v>
      </c>
    </row>
    <row r="1096" spans="3:25" x14ac:dyDescent="0.25">
      <c r="C1096" t="s">
        <v>7894</v>
      </c>
      <c r="D1096" t="s">
        <v>11972</v>
      </c>
      <c r="E1096" t="s">
        <v>17</v>
      </c>
      <c r="F1096" s="8">
        <v>89</v>
      </c>
      <c r="G1096" s="8" t="str">
        <f>IF(Table1[[#This Row],[actual_price]]&lt;200,"#200",IF(H1095&lt;=500,"#200-#500","&gt;#500"))</f>
        <v>#200</v>
      </c>
      <c r="H1096" s="8">
        <v>89</v>
      </c>
      <c r="I1096" s="1">
        <v>0</v>
      </c>
      <c r="J1096">
        <v>4.2</v>
      </c>
      <c r="K1096" s="3">
        <v>19621</v>
      </c>
      <c r="L1096" t="s">
        <v>12601</v>
      </c>
      <c r="M1096" t="s">
        <v>7896</v>
      </c>
      <c r="N1096" t="s">
        <v>7897</v>
      </c>
      <c r="O1096" t="s">
        <v>7898</v>
      </c>
      <c r="P1096" t="s">
        <v>7899</v>
      </c>
      <c r="Q1096" t="s">
        <v>7900</v>
      </c>
      <c r="R1096" t="s">
        <v>7901</v>
      </c>
      <c r="S1096" t="s">
        <v>7902</v>
      </c>
      <c r="T1096" t="str">
        <f>IF(Table1[[#This Row],[discount_percentage]]&gt;=0.5,"yes","no")</f>
        <v>no</v>
      </c>
      <c r="U1096">
        <f>MROUND(Table1[[#This Row],[rating]],0.5)</f>
        <v>4</v>
      </c>
      <c r="V1096" s="7">
        <f>Table1[[#This Row],[actual_price]]*Table1[[#This Row],[rating_count]]</f>
        <v>1746269</v>
      </c>
      <c r="W1096" t="str" cm="1">
        <f t="array" ref="W1096">IF(Table1[[#This Row],[actual_price]]&lt;200,"#200",if)</f>
        <v>#200</v>
      </c>
      <c r="X1096" t="str">
        <f>IF(Table1[[#This Row],[rating_count]]&lt;1000,"yes","no")</f>
        <v>no</v>
      </c>
      <c r="Y1096" s="7">
        <f>K1097*Table1[[#This Row],[rating_count]]</f>
        <v>392380758</v>
      </c>
    </row>
    <row r="1097" spans="3:25" x14ac:dyDescent="0.25">
      <c r="C1097" t="s">
        <v>7903</v>
      </c>
      <c r="D1097" t="s">
        <v>11973</v>
      </c>
      <c r="E1097" t="s">
        <v>17</v>
      </c>
      <c r="F1097" s="8">
        <v>1400</v>
      </c>
      <c r="G1097" s="8" t="str">
        <f>IF(Table1[[#This Row],[actual_price]]&lt;200,"#200",IF(H1096&lt;=500,"#200-#500","&gt;#500"))</f>
        <v>#200-#500</v>
      </c>
      <c r="H1097" s="8">
        <v>2485</v>
      </c>
      <c r="I1097" s="1">
        <v>0.44</v>
      </c>
      <c r="J1097">
        <v>4.0999999999999996</v>
      </c>
      <c r="K1097" s="3">
        <v>19998</v>
      </c>
      <c r="L1097" t="s">
        <v>7905</v>
      </c>
      <c r="M1097" t="s">
        <v>7906</v>
      </c>
      <c r="N1097" t="s">
        <v>7907</v>
      </c>
      <c r="O1097" t="s">
        <v>7908</v>
      </c>
      <c r="P1097" t="s">
        <v>7909</v>
      </c>
      <c r="Q1097" t="s">
        <v>7910</v>
      </c>
      <c r="R1097" t="s">
        <v>7911</v>
      </c>
      <c r="S1097" t="s">
        <v>7912</v>
      </c>
      <c r="T1097" t="str">
        <f>IF(Table1[[#This Row],[discount_percentage]]&gt;=0.5,"yes","no")</f>
        <v>no</v>
      </c>
      <c r="U1097">
        <f>MROUND(Table1[[#This Row],[rating]],0.5)</f>
        <v>4</v>
      </c>
      <c r="V1097" s="7">
        <f>Table1[[#This Row],[actual_price]]*Table1[[#This Row],[rating_count]]</f>
        <v>49695030</v>
      </c>
      <c r="W1097" t="e" cm="1">
        <f t="array" ref="W1097">IF(Table1[[#This Row],[actual_price]]&lt;200,"#200",if)</f>
        <v>#NAME?</v>
      </c>
      <c r="X1097" t="str">
        <f>IF(Table1[[#This Row],[rating_count]]&lt;1000,"yes","no")</f>
        <v>no</v>
      </c>
      <c r="Y1097" s="7">
        <f>K1098*Table1[[#This Row],[rating_count]]</f>
        <v>21017898</v>
      </c>
    </row>
    <row r="1098" spans="3:25" x14ac:dyDescent="0.25">
      <c r="C1098" t="s">
        <v>7913</v>
      </c>
      <c r="D1098" t="s">
        <v>11974</v>
      </c>
      <c r="E1098" t="s">
        <v>17</v>
      </c>
      <c r="F1098" s="8">
        <v>355</v>
      </c>
      <c r="G1098" s="8" t="str">
        <f>IF(Table1[[#This Row],[actual_price]]&lt;200,"#200",IF(H1097&lt;=500,"#200-#500","&gt;#500"))</f>
        <v>&gt;#500</v>
      </c>
      <c r="H1098" s="8">
        <v>899</v>
      </c>
      <c r="I1098" s="1">
        <v>0.61</v>
      </c>
      <c r="J1098">
        <v>4.0999999999999996</v>
      </c>
      <c r="K1098" s="3">
        <v>1051</v>
      </c>
      <c r="L1098" t="s">
        <v>12602</v>
      </c>
      <c r="M1098" t="s">
        <v>7914</v>
      </c>
      <c r="N1098" t="s">
        <v>7915</v>
      </c>
      <c r="O1098" t="s">
        <v>7916</v>
      </c>
      <c r="P1098" t="s">
        <v>7917</v>
      </c>
      <c r="Q1098" t="s">
        <v>7918</v>
      </c>
      <c r="R1098" t="s">
        <v>7919</v>
      </c>
      <c r="S1098" t="s">
        <v>7920</v>
      </c>
      <c r="T1098" t="str">
        <f>IF(Table1[[#This Row],[discount_percentage]]&gt;=0.5,"yes","no")</f>
        <v>yes</v>
      </c>
      <c r="U1098">
        <f>MROUND(Table1[[#This Row],[rating]],0.5)</f>
        <v>4</v>
      </c>
      <c r="V1098" s="7">
        <f>Table1[[#This Row],[actual_price]]*Table1[[#This Row],[rating_count]]</f>
        <v>944849</v>
      </c>
      <c r="W1098" t="e" cm="1">
        <f t="array" ref="W1098">IF(Table1[[#This Row],[actual_price]]&lt;200,"#200",if)</f>
        <v>#NAME?</v>
      </c>
      <c r="X1098" t="str">
        <f>IF(Table1[[#This Row],[rating_count]]&lt;1000,"yes","no")</f>
        <v>no</v>
      </c>
      <c r="Y1098" s="7">
        <f>K1099*Table1[[#This Row],[rating_count]]</f>
        <v>1803516</v>
      </c>
    </row>
    <row r="1099" spans="3:25" x14ac:dyDescent="0.25">
      <c r="C1099" t="s">
        <v>7921</v>
      </c>
      <c r="D1099" t="s">
        <v>11975</v>
      </c>
      <c r="E1099" t="s">
        <v>17</v>
      </c>
      <c r="F1099" s="8">
        <v>2169</v>
      </c>
      <c r="G1099" s="8" t="str">
        <f>IF(Table1[[#This Row],[actual_price]]&lt;200,"#200",IF(H1098&lt;=500,"#200-#500","&gt;#500"))</f>
        <v>&gt;#500</v>
      </c>
      <c r="H1099" s="8">
        <v>3279</v>
      </c>
      <c r="I1099" s="1">
        <v>0.34</v>
      </c>
      <c r="J1099">
        <v>4.0999999999999996</v>
      </c>
      <c r="K1099" s="3">
        <v>1716</v>
      </c>
      <c r="L1099" t="s">
        <v>12603</v>
      </c>
      <c r="M1099" t="s">
        <v>7922</v>
      </c>
      <c r="N1099" t="s">
        <v>7923</v>
      </c>
      <c r="O1099" t="s">
        <v>7924</v>
      </c>
      <c r="P1099" t="s">
        <v>7925</v>
      </c>
      <c r="Q1099" t="s">
        <v>7926</v>
      </c>
      <c r="R1099" t="s">
        <v>7927</v>
      </c>
      <c r="S1099" t="s">
        <v>7928</v>
      </c>
      <c r="T1099" t="str">
        <f>IF(Table1[[#This Row],[discount_percentage]]&gt;=0.5,"yes","no")</f>
        <v>no</v>
      </c>
      <c r="U1099">
        <f>MROUND(Table1[[#This Row],[rating]],0.5)</f>
        <v>4</v>
      </c>
      <c r="V1099" s="7">
        <f>Table1[[#This Row],[actual_price]]*Table1[[#This Row],[rating_count]]</f>
        <v>5626764</v>
      </c>
      <c r="W1099" t="e" cm="1">
        <f t="array" ref="W1099">IF(Table1[[#This Row],[actual_price]]&lt;200,"#200",if)</f>
        <v>#NAME?</v>
      </c>
      <c r="X1099" t="str">
        <f>IF(Table1[[#This Row],[rating_count]]&lt;1000,"yes","no")</f>
        <v>no</v>
      </c>
      <c r="Y1099" s="7">
        <f>K1100*Table1[[#This Row],[rating_count]]</f>
        <v>56509596</v>
      </c>
    </row>
    <row r="1100" spans="3:25" x14ac:dyDescent="0.25">
      <c r="C1100" t="s">
        <v>7929</v>
      </c>
      <c r="D1100" t="s">
        <v>11976</v>
      </c>
      <c r="E1100" t="s">
        <v>17</v>
      </c>
      <c r="F1100" s="8">
        <v>2799</v>
      </c>
      <c r="G1100" s="8" t="str">
        <f>IF(Table1[[#This Row],[actual_price]]&lt;200,"#200",IF(H1099&lt;=500,"#200-#500","&gt;#500"))</f>
        <v>&gt;#500</v>
      </c>
      <c r="H1100" s="8">
        <v>3799</v>
      </c>
      <c r="I1100" s="1">
        <v>0.26</v>
      </c>
      <c r="J1100">
        <v>3.9</v>
      </c>
      <c r="K1100" s="3">
        <v>32931</v>
      </c>
      <c r="L1100" t="s">
        <v>7931</v>
      </c>
      <c r="M1100" t="s">
        <v>7932</v>
      </c>
      <c r="N1100" t="s">
        <v>7933</v>
      </c>
      <c r="O1100" t="s">
        <v>7934</v>
      </c>
      <c r="P1100" t="s">
        <v>7935</v>
      </c>
      <c r="Q1100" t="s">
        <v>7936</v>
      </c>
      <c r="R1100" t="s">
        <v>7937</v>
      </c>
      <c r="S1100" t="s">
        <v>7938</v>
      </c>
      <c r="T1100" t="str">
        <f>IF(Table1[[#This Row],[discount_percentage]]&gt;=0.5,"yes","no")</f>
        <v>no</v>
      </c>
      <c r="U1100">
        <f>MROUND(Table1[[#This Row],[rating]],0.5)</f>
        <v>4</v>
      </c>
      <c r="V1100" s="7">
        <f>Table1[[#This Row],[actual_price]]*Table1[[#This Row],[rating_count]]</f>
        <v>125104869</v>
      </c>
      <c r="W1100" t="e" cm="1">
        <f t="array" ref="W1100">IF(Table1[[#This Row],[actual_price]]&lt;200,"#200",if)</f>
        <v>#NAME?</v>
      </c>
      <c r="X1100" t="str">
        <f>IF(Table1[[#This Row],[rating_count]]&lt;1000,"yes","no")</f>
        <v>no</v>
      </c>
      <c r="Y1100" s="7">
        <f>K1101*Table1[[#This Row],[rating_count]]</f>
        <v>573789744</v>
      </c>
    </row>
    <row r="1101" spans="3:25" x14ac:dyDescent="0.25">
      <c r="C1101" t="s">
        <v>7939</v>
      </c>
      <c r="D1101" t="s">
        <v>11977</v>
      </c>
      <c r="E1101" t="s">
        <v>17</v>
      </c>
      <c r="F1101" s="8">
        <v>899</v>
      </c>
      <c r="G1101" s="8" t="str">
        <f>IF(Table1[[#This Row],[actual_price]]&lt;200,"#200",IF(H1100&lt;=500,"#200-#500","&gt;#500"))</f>
        <v>&gt;#500</v>
      </c>
      <c r="H1101" s="8">
        <v>1249</v>
      </c>
      <c r="I1101" s="1">
        <v>0.28000000000000003</v>
      </c>
      <c r="J1101">
        <v>3.9</v>
      </c>
      <c r="K1101" s="3">
        <v>17424</v>
      </c>
      <c r="L1101" t="s">
        <v>7940</v>
      </c>
      <c r="M1101" t="s">
        <v>7941</v>
      </c>
      <c r="N1101" t="s">
        <v>7942</v>
      </c>
      <c r="O1101" t="s">
        <v>7943</v>
      </c>
      <c r="P1101" t="s">
        <v>7944</v>
      </c>
      <c r="Q1101" t="s">
        <v>7945</v>
      </c>
      <c r="R1101" t="s">
        <v>7946</v>
      </c>
      <c r="S1101" t="s">
        <v>7947</v>
      </c>
      <c r="T1101" t="str">
        <f>IF(Table1[[#This Row],[discount_percentage]]&gt;=0.5,"yes","no")</f>
        <v>no</v>
      </c>
      <c r="U1101">
        <f>MROUND(Table1[[#This Row],[rating]],0.5)</f>
        <v>4</v>
      </c>
      <c r="V1101" s="7">
        <f>Table1[[#This Row],[actual_price]]*Table1[[#This Row],[rating_count]]</f>
        <v>21762576</v>
      </c>
      <c r="W1101" t="e" cm="1">
        <f t="array" ref="W1101">IF(Table1[[#This Row],[actual_price]]&lt;200,"#200",if)</f>
        <v>#NAME?</v>
      </c>
      <c r="X1101" t="str">
        <f>IF(Table1[[#This Row],[rating_count]]&lt;1000,"yes","no")</f>
        <v>no</v>
      </c>
      <c r="Y1101" s="7">
        <f>K1102*Table1[[#This Row],[rating_count]]</f>
        <v>32913936</v>
      </c>
    </row>
    <row r="1102" spans="3:25" x14ac:dyDescent="0.25">
      <c r="C1102" t="s">
        <v>7948</v>
      </c>
      <c r="D1102" t="s">
        <v>11978</v>
      </c>
      <c r="E1102" t="s">
        <v>17</v>
      </c>
      <c r="F1102" s="8">
        <v>2499</v>
      </c>
      <c r="G1102" s="8" t="str">
        <f>IF(Table1[[#This Row],[actual_price]]&lt;200,"#200",IF(H1101&lt;=500,"#200-#500","&gt;#500"))</f>
        <v>&gt;#500</v>
      </c>
      <c r="H1102" s="8">
        <v>5000</v>
      </c>
      <c r="I1102" s="1">
        <v>0.5</v>
      </c>
      <c r="J1102">
        <v>3.8</v>
      </c>
      <c r="K1102" s="3">
        <v>1889</v>
      </c>
      <c r="L1102" t="s">
        <v>7949</v>
      </c>
      <c r="M1102" t="s">
        <v>7950</v>
      </c>
      <c r="N1102" t="s">
        <v>7951</v>
      </c>
      <c r="O1102" t="s">
        <v>7952</v>
      </c>
      <c r="P1102" t="s">
        <v>7953</v>
      </c>
      <c r="Q1102" t="s">
        <v>7954</v>
      </c>
      <c r="R1102" t="s">
        <v>7955</v>
      </c>
      <c r="S1102" t="s">
        <v>7956</v>
      </c>
      <c r="T1102" t="str">
        <f>IF(Table1[[#This Row],[discount_percentage]]&gt;=0.5,"yes","no")</f>
        <v>yes</v>
      </c>
      <c r="U1102">
        <f>MROUND(Table1[[#This Row],[rating]],0.5)</f>
        <v>4</v>
      </c>
      <c r="V1102" s="7">
        <f>Table1[[#This Row],[actual_price]]*Table1[[#This Row],[rating_count]]</f>
        <v>9445000</v>
      </c>
      <c r="W1102" t="e" cm="1">
        <f t="array" ref="W1102">IF(Table1[[#This Row],[actual_price]]&lt;200,"#200",if)</f>
        <v>#NAME?</v>
      </c>
      <c r="X1102" t="str">
        <f>IF(Table1[[#This Row],[rating_count]]&lt;1000,"yes","no")</f>
        <v>no</v>
      </c>
      <c r="Y1102" s="7">
        <f>K1103*Table1[[#This Row],[rating_count]]</f>
        <v>19502036</v>
      </c>
    </row>
    <row r="1103" spans="3:25" x14ac:dyDescent="0.25">
      <c r="C1103" t="s">
        <v>7957</v>
      </c>
      <c r="D1103" t="s">
        <v>11979</v>
      </c>
      <c r="E1103" t="s">
        <v>17</v>
      </c>
      <c r="F1103" s="8">
        <v>3599</v>
      </c>
      <c r="G1103" s="8" t="str">
        <f>IF(Table1[[#This Row],[actual_price]]&lt;200,"#200",IF(H1102&lt;=500,"#200-#500","&gt;#500"))</f>
        <v>&gt;#500</v>
      </c>
      <c r="H1103" s="8">
        <v>7299</v>
      </c>
      <c r="I1103" s="1">
        <v>0.51</v>
      </c>
      <c r="J1103">
        <v>4</v>
      </c>
      <c r="K1103" s="3">
        <v>10324</v>
      </c>
      <c r="L1103" t="s">
        <v>7958</v>
      </c>
      <c r="M1103" t="s">
        <v>7959</v>
      </c>
      <c r="N1103" t="s">
        <v>7960</v>
      </c>
      <c r="O1103" t="s">
        <v>7961</v>
      </c>
      <c r="P1103" t="s">
        <v>7962</v>
      </c>
      <c r="Q1103" t="s">
        <v>7963</v>
      </c>
      <c r="R1103" t="s">
        <v>7964</v>
      </c>
      <c r="S1103" t="s">
        <v>7965</v>
      </c>
      <c r="T1103" t="str">
        <f>IF(Table1[[#This Row],[discount_percentage]]&gt;=0.5,"yes","no")</f>
        <v>yes</v>
      </c>
      <c r="U1103">
        <f>MROUND(Table1[[#This Row],[rating]],0.5)</f>
        <v>4</v>
      </c>
      <c r="V1103" s="7">
        <f>Table1[[#This Row],[actual_price]]*Table1[[#This Row],[rating_count]]</f>
        <v>75354876</v>
      </c>
      <c r="W1103" t="e" cm="1">
        <f t="array" ref="W1103">IF(Table1[[#This Row],[actual_price]]&lt;200,"#200",if)</f>
        <v>#NAME?</v>
      </c>
      <c r="X1103" t="str">
        <f>IF(Table1[[#This Row],[rating_count]]&lt;1000,"yes","no")</f>
        <v>no</v>
      </c>
      <c r="Y1103" s="7">
        <f>K1104*Table1[[#This Row],[rating_count]]</f>
        <v>55285020</v>
      </c>
    </row>
    <row r="1104" spans="3:25" x14ac:dyDescent="0.25">
      <c r="C1104" t="s">
        <v>7966</v>
      </c>
      <c r="D1104" t="s">
        <v>7967</v>
      </c>
      <c r="E1104" t="s">
        <v>17</v>
      </c>
      <c r="F1104" s="8">
        <v>499</v>
      </c>
      <c r="G1104" s="8" t="str">
        <f>IF(Table1[[#This Row],[actual_price]]&lt;200,"#200",IF(H1103&lt;=500,"#200-#500","&gt;#500"))</f>
        <v>&gt;#500</v>
      </c>
      <c r="H1104" s="8">
        <v>625</v>
      </c>
      <c r="I1104" s="1">
        <v>0.2</v>
      </c>
      <c r="J1104">
        <v>4.2</v>
      </c>
      <c r="K1104" s="3">
        <v>5355</v>
      </c>
      <c r="L1104" t="s">
        <v>7968</v>
      </c>
      <c r="M1104" t="s">
        <v>7969</v>
      </c>
      <c r="N1104" t="s">
        <v>7970</v>
      </c>
      <c r="O1104" t="s">
        <v>7971</v>
      </c>
      <c r="P1104" t="s">
        <v>7972</v>
      </c>
      <c r="Q1104" t="s">
        <v>7973</v>
      </c>
      <c r="R1104" t="s">
        <v>7974</v>
      </c>
      <c r="S1104" t="s">
        <v>7975</v>
      </c>
      <c r="T1104" t="str">
        <f>IF(Table1[[#This Row],[discount_percentage]]&gt;=0.5,"yes","no")</f>
        <v>no</v>
      </c>
      <c r="U1104">
        <f>MROUND(Table1[[#This Row],[rating]],0.5)</f>
        <v>4</v>
      </c>
      <c r="V1104" s="7">
        <f>Table1[[#This Row],[actual_price]]*Table1[[#This Row],[rating_count]]</f>
        <v>3346875</v>
      </c>
      <c r="W1104" t="e" cm="1">
        <f t="array" ref="W1104">IF(Table1[[#This Row],[actual_price]]&lt;200,"#200",if)</f>
        <v>#NAME?</v>
      </c>
      <c r="X1104" t="str">
        <f>IF(Table1[[#This Row],[rating_count]]&lt;1000,"yes","no")</f>
        <v>no</v>
      </c>
      <c r="Y1104" s="7">
        <f>K1105*Table1[[#This Row],[rating_count]]</f>
        <v>18024930</v>
      </c>
    </row>
    <row r="1105" spans="3:25" x14ac:dyDescent="0.25">
      <c r="C1105" t="s">
        <v>7976</v>
      </c>
      <c r="D1105" t="s">
        <v>7977</v>
      </c>
      <c r="E1105" t="s">
        <v>17</v>
      </c>
      <c r="F1105" s="8">
        <v>653</v>
      </c>
      <c r="G1105" s="8" t="str">
        <f>IF(Table1[[#This Row],[actual_price]]&lt;200,"#200",IF(H1104&lt;=500,"#200-#500","&gt;#500"))</f>
        <v>&gt;#500</v>
      </c>
      <c r="H1105" s="8">
        <v>1020</v>
      </c>
      <c r="I1105" s="1">
        <v>0.36</v>
      </c>
      <c r="J1105">
        <v>4.0999999999999996</v>
      </c>
      <c r="K1105" s="3">
        <v>3366</v>
      </c>
      <c r="L1105" t="s">
        <v>7978</v>
      </c>
      <c r="M1105" t="s">
        <v>7979</v>
      </c>
      <c r="N1105" t="s">
        <v>7980</v>
      </c>
      <c r="O1105" t="s">
        <v>7981</v>
      </c>
      <c r="P1105" t="s">
        <v>7982</v>
      </c>
      <c r="Q1105" t="s">
        <v>11340</v>
      </c>
      <c r="R1105" t="s">
        <v>7983</v>
      </c>
      <c r="S1105" t="s">
        <v>7984</v>
      </c>
      <c r="T1105" t="str">
        <f>IF(Table1[[#This Row],[discount_percentage]]&gt;=0.5,"yes","no")</f>
        <v>no</v>
      </c>
      <c r="U1105">
        <f>MROUND(Table1[[#This Row],[rating]],0.5)</f>
        <v>4</v>
      </c>
      <c r="V1105" s="7">
        <f>Table1[[#This Row],[actual_price]]*Table1[[#This Row],[rating_count]]</f>
        <v>3433320</v>
      </c>
      <c r="W1105" t="e" cm="1">
        <f t="array" ref="W1105">IF(Table1[[#This Row],[actual_price]]&lt;200,"#200",if)</f>
        <v>#NAME?</v>
      </c>
      <c r="X1105" t="str">
        <f>IF(Table1[[#This Row],[rating_count]]&lt;1000,"yes","no")</f>
        <v>no</v>
      </c>
      <c r="Y1105" s="7">
        <f>K1106*Table1[[#This Row],[rating_count]]</f>
        <v>3423222</v>
      </c>
    </row>
    <row r="1106" spans="3:25" x14ac:dyDescent="0.25">
      <c r="C1106" t="s">
        <v>7985</v>
      </c>
      <c r="D1106" t="s">
        <v>7986</v>
      </c>
      <c r="E1106" t="s">
        <v>17</v>
      </c>
      <c r="F1106" s="8">
        <v>4789</v>
      </c>
      <c r="G1106" s="8" t="str">
        <f>IF(Table1[[#This Row],[actual_price]]&lt;200,"#200",IF(H1105&lt;=500,"#200-#500","&gt;#500"))</f>
        <v>&gt;#500</v>
      </c>
      <c r="H1106" s="8">
        <v>8990</v>
      </c>
      <c r="I1106" s="1">
        <v>0.47</v>
      </c>
      <c r="J1106">
        <v>4.3</v>
      </c>
      <c r="K1106" s="3">
        <v>1017</v>
      </c>
      <c r="L1106" t="s">
        <v>7988</v>
      </c>
      <c r="M1106" t="s">
        <v>7989</v>
      </c>
      <c r="N1106" t="s">
        <v>7990</v>
      </c>
      <c r="O1106" t="s">
        <v>7991</v>
      </c>
      <c r="P1106" t="s">
        <v>7992</v>
      </c>
      <c r="Q1106" t="s">
        <v>7993</v>
      </c>
      <c r="R1106" t="s">
        <v>7994</v>
      </c>
      <c r="S1106" t="s">
        <v>7995</v>
      </c>
      <c r="T1106" t="str">
        <f>IF(Table1[[#This Row],[discount_percentage]]&gt;=0.5,"yes","no")</f>
        <v>no</v>
      </c>
      <c r="U1106">
        <f>MROUND(Table1[[#This Row],[rating]],0.5)</f>
        <v>4.5</v>
      </c>
      <c r="V1106" s="7">
        <f>Table1[[#This Row],[actual_price]]*Table1[[#This Row],[rating_count]]</f>
        <v>9142830</v>
      </c>
      <c r="W1106" t="e" cm="1">
        <f t="array" ref="W1106">IF(Table1[[#This Row],[actual_price]]&lt;200,"#200",if)</f>
        <v>#NAME?</v>
      </c>
      <c r="X1106" t="str">
        <f>IF(Table1[[#This Row],[rating_count]]&lt;1000,"yes","no")</f>
        <v>no</v>
      </c>
      <c r="Y1106" s="7">
        <f>K1107*Table1[[#This Row],[rating_count]]</f>
        <v>800379</v>
      </c>
    </row>
    <row r="1107" spans="3:25" x14ac:dyDescent="0.25">
      <c r="C1107" t="s">
        <v>7996</v>
      </c>
      <c r="D1107" t="s">
        <v>11980</v>
      </c>
      <c r="E1107" t="s">
        <v>17</v>
      </c>
      <c r="F1107" s="8">
        <v>1409</v>
      </c>
      <c r="G1107" s="8" t="str">
        <f>IF(Table1[[#This Row],[actual_price]]&lt;200,"#200",IF(H1106&lt;=500,"#200-#500","&gt;#500"))</f>
        <v>&gt;#500</v>
      </c>
      <c r="H1107" s="8">
        <v>1639</v>
      </c>
      <c r="I1107" s="1">
        <v>0.14000000000000001</v>
      </c>
      <c r="J1107">
        <v>3.7</v>
      </c>
      <c r="K1107" s="3">
        <v>787</v>
      </c>
      <c r="L1107" t="s">
        <v>12604</v>
      </c>
      <c r="M1107" t="s">
        <v>7998</v>
      </c>
      <c r="N1107" t="s">
        <v>7999</v>
      </c>
      <c r="O1107" t="s">
        <v>8000</v>
      </c>
      <c r="P1107" t="s">
        <v>8001</v>
      </c>
      <c r="Q1107" t="s">
        <v>8002</v>
      </c>
      <c r="R1107" t="s">
        <v>8003</v>
      </c>
      <c r="S1107" t="s">
        <v>8004</v>
      </c>
      <c r="T1107" t="str">
        <f>IF(Table1[[#This Row],[discount_percentage]]&gt;=0.5,"yes","no")</f>
        <v>no</v>
      </c>
      <c r="U1107">
        <f>MROUND(Table1[[#This Row],[rating]],0.5)</f>
        <v>3.5</v>
      </c>
      <c r="V1107" s="7">
        <f>Table1[[#This Row],[actual_price]]*Table1[[#This Row],[rating_count]]</f>
        <v>1289893</v>
      </c>
      <c r="W1107" t="e" cm="1">
        <f t="array" ref="W1107">IF(Table1[[#This Row],[actual_price]]&lt;200,"#200",if)</f>
        <v>#NAME?</v>
      </c>
      <c r="X1107" t="str">
        <f>IF(Table1[[#This Row],[rating_count]]&lt;1000,"yes","no")</f>
        <v>yes</v>
      </c>
      <c r="Y1107" s="7">
        <f>K1108*Table1[[#This Row],[rating_count]]</f>
        <v>14529594</v>
      </c>
    </row>
    <row r="1108" spans="3:25" x14ac:dyDescent="0.25">
      <c r="C1108" t="s">
        <v>8005</v>
      </c>
      <c r="D1108" t="s">
        <v>11981</v>
      </c>
      <c r="E1108" t="s">
        <v>17</v>
      </c>
      <c r="F1108" s="8">
        <v>753</v>
      </c>
      <c r="G1108" s="8" t="str">
        <f>IF(Table1[[#This Row],[actual_price]]&lt;200,"#200",IF(H1107&lt;=500,"#200-#500","&gt;#500"))</f>
        <v>&gt;#500</v>
      </c>
      <c r="H1108" s="8">
        <v>899</v>
      </c>
      <c r="I1108" s="1">
        <v>0.16</v>
      </c>
      <c r="J1108">
        <v>4.2</v>
      </c>
      <c r="K1108" s="3">
        <v>18462</v>
      </c>
      <c r="L1108" t="s">
        <v>8006</v>
      </c>
      <c r="M1108" t="s">
        <v>8007</v>
      </c>
      <c r="N1108" t="s">
        <v>8008</v>
      </c>
      <c r="O1108" t="s">
        <v>8009</v>
      </c>
      <c r="P1108" t="s">
        <v>8010</v>
      </c>
      <c r="Q1108" t="s">
        <v>8011</v>
      </c>
      <c r="R1108" t="s">
        <v>8012</v>
      </c>
      <c r="S1108" t="s">
        <v>8013</v>
      </c>
      <c r="T1108" t="str">
        <f>IF(Table1[[#This Row],[discount_percentage]]&gt;=0.5,"yes","no")</f>
        <v>no</v>
      </c>
      <c r="U1108">
        <f>MROUND(Table1[[#This Row],[rating]],0.5)</f>
        <v>4</v>
      </c>
      <c r="V1108" s="7">
        <f>Table1[[#This Row],[actual_price]]*Table1[[#This Row],[rating_count]]</f>
        <v>16597338</v>
      </c>
      <c r="W1108" t="e" cm="1">
        <f t="array" ref="W1108">IF(Table1[[#This Row],[actual_price]]&lt;200,"#200",if)</f>
        <v>#NAME?</v>
      </c>
      <c r="X1108" t="str">
        <f>IF(Table1[[#This Row],[rating_count]]&lt;1000,"yes","no")</f>
        <v>no</v>
      </c>
      <c r="Y1108" s="7">
        <f>K1109*Table1[[#This Row],[rating_count]]</f>
        <v>11612598</v>
      </c>
    </row>
    <row r="1109" spans="3:25" x14ac:dyDescent="0.25">
      <c r="C1109" t="s">
        <v>8014</v>
      </c>
      <c r="D1109" t="s">
        <v>8015</v>
      </c>
      <c r="E1109" t="s">
        <v>17</v>
      </c>
      <c r="F1109" s="8">
        <v>353</v>
      </c>
      <c r="G1109" s="8" t="str">
        <f>IF(Table1[[#This Row],[actual_price]]&lt;200,"#200",IF(H1108&lt;=500,"#200-#500","&gt;#500"))</f>
        <v>&gt;#500</v>
      </c>
      <c r="H1109" s="8">
        <v>1199</v>
      </c>
      <c r="I1109" s="1">
        <v>0.71</v>
      </c>
      <c r="J1109">
        <v>4.3</v>
      </c>
      <c r="K1109" s="3">
        <v>629</v>
      </c>
      <c r="L1109" t="s">
        <v>8016</v>
      </c>
      <c r="M1109" t="s">
        <v>8017</v>
      </c>
      <c r="N1109" t="s">
        <v>8018</v>
      </c>
      <c r="O1109" t="s">
        <v>8019</v>
      </c>
      <c r="P1109" t="s">
        <v>8020</v>
      </c>
      <c r="Q1109" t="s">
        <v>8021</v>
      </c>
      <c r="R1109" t="s">
        <v>8022</v>
      </c>
      <c r="S1109" t="s">
        <v>8023</v>
      </c>
      <c r="T1109" t="str">
        <f>IF(Table1[[#This Row],[discount_percentage]]&gt;=0.5,"yes","no")</f>
        <v>yes</v>
      </c>
      <c r="U1109">
        <f>MROUND(Table1[[#This Row],[rating]],0.5)</f>
        <v>4.5</v>
      </c>
      <c r="V1109" s="7">
        <f>Table1[[#This Row],[actual_price]]*Table1[[#This Row],[rating_count]]</f>
        <v>754171</v>
      </c>
      <c r="W1109" t="e" cm="1">
        <f t="array" ref="W1109">IF(Table1[[#This Row],[actual_price]]&lt;200,"#200",if)</f>
        <v>#NAME?</v>
      </c>
      <c r="X1109" t="str">
        <f>IF(Table1[[#This Row],[rating_count]]&lt;1000,"yes","no")</f>
        <v>yes</v>
      </c>
      <c r="Y1109" s="7">
        <f>K1110*Table1[[#This Row],[rating_count]]</f>
        <v>9608604</v>
      </c>
    </row>
    <row r="1110" spans="3:25" x14ac:dyDescent="0.25">
      <c r="C1110" t="s">
        <v>8024</v>
      </c>
      <c r="D1110" t="s">
        <v>8025</v>
      </c>
      <c r="E1110" t="s">
        <v>17</v>
      </c>
      <c r="F1110" s="8">
        <v>1099</v>
      </c>
      <c r="G1110" s="8" t="str">
        <f>IF(Table1[[#This Row],[actual_price]]&lt;200,"#200",IF(H1109&lt;=500,"#200-#500","&gt;#500"))</f>
        <v>&gt;#500</v>
      </c>
      <c r="H1110" s="8">
        <v>1899</v>
      </c>
      <c r="I1110" s="1">
        <v>0.42</v>
      </c>
      <c r="J1110">
        <v>4.3</v>
      </c>
      <c r="K1110" s="3">
        <v>15276</v>
      </c>
      <c r="L1110" t="s">
        <v>8026</v>
      </c>
      <c r="M1110" t="s">
        <v>8027</v>
      </c>
      <c r="N1110" t="s">
        <v>8028</v>
      </c>
      <c r="O1110" t="s">
        <v>8029</v>
      </c>
      <c r="P1110" t="s">
        <v>8030</v>
      </c>
      <c r="Q1110" t="s">
        <v>8031</v>
      </c>
      <c r="R1110" t="s">
        <v>8032</v>
      </c>
      <c r="S1110" t="s">
        <v>8033</v>
      </c>
      <c r="T1110" t="str">
        <f>IF(Table1[[#This Row],[discount_percentage]]&gt;=0.5,"yes","no")</f>
        <v>no</v>
      </c>
      <c r="U1110">
        <f>MROUND(Table1[[#This Row],[rating]],0.5)</f>
        <v>4.5</v>
      </c>
      <c r="V1110" s="7">
        <f>Table1[[#This Row],[actual_price]]*Table1[[#This Row],[rating_count]]</f>
        <v>29009124</v>
      </c>
      <c r="W1110" t="e" cm="1">
        <f t="array" ref="W1110">IF(Table1[[#This Row],[actual_price]]&lt;200,"#200",if)</f>
        <v>#NAME?</v>
      </c>
      <c r="X1110" t="str">
        <f>IF(Table1[[#This Row],[rating_count]]&lt;1000,"yes","no")</f>
        <v>no</v>
      </c>
      <c r="Y1110" s="7">
        <f>K1111*Table1[[#This Row],[rating_count]]</f>
        <v>45537756</v>
      </c>
    </row>
    <row r="1111" spans="3:25" x14ac:dyDescent="0.25">
      <c r="C1111" t="s">
        <v>8034</v>
      </c>
      <c r="D1111" t="s">
        <v>11982</v>
      </c>
      <c r="E1111" t="s">
        <v>17</v>
      </c>
      <c r="F1111" s="8">
        <v>8799</v>
      </c>
      <c r="G1111" s="8" t="str">
        <f>IF(Table1[[#This Row],[actual_price]]&lt;200,"#200",IF(H1110&lt;=500,"#200-#500","&gt;#500"))</f>
        <v>&gt;#500</v>
      </c>
      <c r="H1111" s="8">
        <v>11595</v>
      </c>
      <c r="I1111" s="1">
        <v>0.24</v>
      </c>
      <c r="J1111">
        <v>4.4000000000000004</v>
      </c>
      <c r="K1111" s="3">
        <v>2981</v>
      </c>
      <c r="L1111" t="s">
        <v>12605</v>
      </c>
      <c r="M1111" t="s">
        <v>8035</v>
      </c>
      <c r="N1111" t="s">
        <v>8036</v>
      </c>
      <c r="O1111" t="s">
        <v>8037</v>
      </c>
      <c r="P1111" t="s">
        <v>8038</v>
      </c>
      <c r="Q1111" t="s">
        <v>8039</v>
      </c>
      <c r="R1111" t="s">
        <v>8040</v>
      </c>
      <c r="S1111" t="s">
        <v>8041</v>
      </c>
      <c r="T1111" t="str">
        <f>IF(Table1[[#This Row],[discount_percentage]]&gt;=0.5,"yes","no")</f>
        <v>no</v>
      </c>
      <c r="U1111">
        <f>MROUND(Table1[[#This Row],[rating]],0.5)</f>
        <v>4.5</v>
      </c>
      <c r="V1111" s="7">
        <f>Table1[[#This Row],[actual_price]]*Table1[[#This Row],[rating_count]]</f>
        <v>34564695</v>
      </c>
      <c r="W1111" t="e" cm="1">
        <f t="array" ref="W1111">IF(Table1[[#This Row],[actual_price]]&lt;200,"#200",if)</f>
        <v>#NAME?</v>
      </c>
      <c r="X1111" t="str">
        <f>IF(Table1[[#This Row],[rating_count]]&lt;1000,"yes","no")</f>
        <v>no</v>
      </c>
      <c r="Y1111" s="7">
        <f>K1112*Table1[[#This Row],[rating_count]]</f>
        <v>7351146</v>
      </c>
    </row>
    <row r="1112" spans="3:25" x14ac:dyDescent="0.25">
      <c r="C1112" t="s">
        <v>8042</v>
      </c>
      <c r="D1112" t="s">
        <v>8043</v>
      </c>
      <c r="E1112" t="s">
        <v>17</v>
      </c>
      <c r="F1112" s="8">
        <v>1345</v>
      </c>
      <c r="G1112" s="8" t="str">
        <f>IF(Table1[[#This Row],[actual_price]]&lt;200,"#200",IF(H1111&lt;=500,"#200-#500","&gt;#500"))</f>
        <v>&gt;#500</v>
      </c>
      <c r="H1112" s="8">
        <v>1750</v>
      </c>
      <c r="I1112" s="1">
        <v>0.23</v>
      </c>
      <c r="J1112">
        <v>3.8</v>
      </c>
      <c r="K1112" s="3">
        <v>2466</v>
      </c>
      <c r="L1112" t="s">
        <v>12606</v>
      </c>
      <c r="M1112" t="s">
        <v>8044</v>
      </c>
      <c r="N1112" t="s">
        <v>8045</v>
      </c>
      <c r="O1112" t="s">
        <v>8046</v>
      </c>
      <c r="P1112" t="s">
        <v>8047</v>
      </c>
      <c r="Q1112" t="s">
        <v>8048</v>
      </c>
      <c r="R1112" t="s">
        <v>8049</v>
      </c>
      <c r="S1112" t="s">
        <v>8050</v>
      </c>
      <c r="T1112" t="str">
        <f>IF(Table1[[#This Row],[discount_percentage]]&gt;=0.5,"yes","no")</f>
        <v>no</v>
      </c>
      <c r="U1112">
        <f>MROUND(Table1[[#This Row],[rating]],0.5)</f>
        <v>4</v>
      </c>
      <c r="V1112" s="7">
        <f>Table1[[#This Row],[actual_price]]*Table1[[#This Row],[rating_count]]</f>
        <v>4315500</v>
      </c>
      <c r="W1112" t="e" cm="1">
        <f t="array" ref="W1112">IF(Table1[[#This Row],[actual_price]]&lt;200,"#200",if)</f>
        <v>#NAME?</v>
      </c>
      <c r="X1112" t="str">
        <f>IF(Table1[[#This Row],[rating_count]]&lt;1000,"yes","no")</f>
        <v>no</v>
      </c>
      <c r="Y1112" s="7">
        <f>K1113*Table1[[#This Row],[rating_count]]</f>
        <v>19602234</v>
      </c>
    </row>
    <row r="1113" spans="3:25" x14ac:dyDescent="0.25">
      <c r="C1113" t="s">
        <v>8051</v>
      </c>
      <c r="D1113" t="s">
        <v>11983</v>
      </c>
      <c r="E1113" t="s">
        <v>17</v>
      </c>
      <c r="F1113" s="8">
        <v>2095</v>
      </c>
      <c r="G1113" s="8" t="str">
        <f>IF(Table1[[#This Row],[actual_price]]&lt;200,"#200",IF(H1112&lt;=500,"#200-#500","&gt;#500"))</f>
        <v>&gt;#500</v>
      </c>
      <c r="H1113" s="8">
        <v>2095</v>
      </c>
      <c r="I1113" s="1">
        <v>0</v>
      </c>
      <c r="J1113">
        <v>4.5</v>
      </c>
      <c r="K1113" s="3">
        <v>7949</v>
      </c>
      <c r="L1113" t="s">
        <v>8053</v>
      </c>
      <c r="M1113" t="s">
        <v>8054</v>
      </c>
      <c r="N1113" t="s">
        <v>8055</v>
      </c>
      <c r="O1113" t="s">
        <v>8056</v>
      </c>
      <c r="P1113" t="s">
        <v>8057</v>
      </c>
      <c r="Q1113" t="s">
        <v>8058</v>
      </c>
      <c r="R1113" t="s">
        <v>8059</v>
      </c>
      <c r="S1113" t="s">
        <v>8060</v>
      </c>
      <c r="T1113" t="str">
        <f>IF(Table1[[#This Row],[discount_percentage]]&gt;=0.5,"yes","no")</f>
        <v>no</v>
      </c>
      <c r="U1113">
        <f>MROUND(Table1[[#This Row],[rating]],0.5)</f>
        <v>4.5</v>
      </c>
      <c r="V1113" s="7">
        <f>Table1[[#This Row],[actual_price]]*Table1[[#This Row],[rating_count]]</f>
        <v>16653155</v>
      </c>
      <c r="W1113" t="e" cm="1">
        <f t="array" ref="W1113">IF(Table1[[#This Row],[actual_price]]&lt;200,"#200",if)</f>
        <v>#NAME?</v>
      </c>
      <c r="X1113" t="str">
        <f>IF(Table1[[#This Row],[rating_count]]&lt;1000,"yes","no")</f>
        <v>no</v>
      </c>
      <c r="Y1113" s="7">
        <f>K1114*Table1[[#This Row],[rating_count]]</f>
        <v>755155</v>
      </c>
    </row>
    <row r="1114" spans="3:25" x14ac:dyDescent="0.25">
      <c r="C1114" t="s">
        <v>8061</v>
      </c>
      <c r="D1114" t="s">
        <v>11984</v>
      </c>
      <c r="E1114" t="s">
        <v>17</v>
      </c>
      <c r="F1114" s="8">
        <v>1498</v>
      </c>
      <c r="G1114" s="8" t="str">
        <f>IF(Table1[[#This Row],[actual_price]]&lt;200,"#200",IF(H1113&lt;=500,"#200-#500","&gt;#500"))</f>
        <v>&gt;#500</v>
      </c>
      <c r="H1114" s="8">
        <v>2300</v>
      </c>
      <c r="I1114" s="1">
        <v>0.35</v>
      </c>
      <c r="J1114">
        <v>3.8</v>
      </c>
      <c r="K1114" s="3">
        <v>95</v>
      </c>
      <c r="L1114" t="s">
        <v>8062</v>
      </c>
      <c r="M1114" t="s">
        <v>8063</v>
      </c>
      <c r="N1114" t="s">
        <v>8064</v>
      </c>
      <c r="O1114" t="s">
        <v>8065</v>
      </c>
      <c r="P1114" t="s">
        <v>8066</v>
      </c>
      <c r="Q1114" t="s">
        <v>8067</v>
      </c>
      <c r="R1114" t="s">
        <v>8068</v>
      </c>
      <c r="S1114" t="s">
        <v>8069</v>
      </c>
      <c r="T1114" t="str">
        <f>IF(Table1[[#This Row],[discount_percentage]]&gt;=0.5,"yes","no")</f>
        <v>no</v>
      </c>
      <c r="U1114">
        <f>MROUND(Table1[[#This Row],[rating]],0.5)</f>
        <v>4</v>
      </c>
      <c r="V1114" s="7">
        <f>Table1[[#This Row],[actual_price]]*Table1[[#This Row],[rating_count]]</f>
        <v>218500</v>
      </c>
      <c r="W1114" t="e" cm="1">
        <f t="array" ref="W1114">IF(Table1[[#This Row],[actual_price]]&lt;200,"#200",if)</f>
        <v>#NAME?</v>
      </c>
      <c r="X1114" t="str">
        <f>IF(Table1[[#This Row],[rating_count]]&lt;1000,"yes","no")</f>
        <v>yes</v>
      </c>
      <c r="Y1114" s="7">
        <f>K1115*Table1[[#This Row],[rating_count]]</f>
        <v>148010</v>
      </c>
    </row>
    <row r="1115" spans="3:25" x14ac:dyDescent="0.25">
      <c r="C1115" t="s">
        <v>8070</v>
      </c>
      <c r="D1115" t="s">
        <v>11985</v>
      </c>
      <c r="E1115" t="s">
        <v>17</v>
      </c>
      <c r="F1115" s="8">
        <v>2199</v>
      </c>
      <c r="G1115" s="8" t="str">
        <f>IF(Table1[[#This Row],[actual_price]]&lt;200,"#200",IF(H1114&lt;=500,"#200-#500","&gt;#500"))</f>
        <v>&gt;#500</v>
      </c>
      <c r="H1115" s="8">
        <v>2990</v>
      </c>
      <c r="I1115" s="1">
        <v>0.26</v>
      </c>
      <c r="J1115">
        <v>3.8</v>
      </c>
      <c r="K1115" s="3">
        <v>1558</v>
      </c>
      <c r="L1115" t="s">
        <v>8072</v>
      </c>
      <c r="M1115" t="s">
        <v>8073</v>
      </c>
      <c r="N1115" t="s">
        <v>8074</v>
      </c>
      <c r="O1115" t="s">
        <v>8075</v>
      </c>
      <c r="P1115" t="s">
        <v>8076</v>
      </c>
      <c r="Q1115" t="s">
        <v>8077</v>
      </c>
      <c r="R1115" t="s">
        <v>8078</v>
      </c>
      <c r="S1115" t="s">
        <v>8079</v>
      </c>
      <c r="T1115" t="str">
        <f>IF(Table1[[#This Row],[discount_percentage]]&gt;=0.5,"yes","no")</f>
        <v>no</v>
      </c>
      <c r="U1115">
        <f>MROUND(Table1[[#This Row],[rating]],0.5)</f>
        <v>4</v>
      </c>
      <c r="V1115" s="7">
        <f>Table1[[#This Row],[actual_price]]*Table1[[#This Row],[rating_count]]</f>
        <v>4658420</v>
      </c>
      <c r="W1115" t="e" cm="1">
        <f t="array" ref="W1115">IF(Table1[[#This Row],[actual_price]]&lt;200,"#200",if)</f>
        <v>#NAME?</v>
      </c>
      <c r="X1115" t="str">
        <f>IF(Table1[[#This Row],[rating_count]]&lt;1000,"yes","no")</f>
        <v>no</v>
      </c>
      <c r="Y1115" s="7">
        <f>K1116*Table1[[#This Row],[rating_count]]</f>
        <v>41353994</v>
      </c>
    </row>
    <row r="1116" spans="3:25" x14ac:dyDescent="0.25">
      <c r="C1116" t="s">
        <v>8080</v>
      </c>
      <c r="D1116" t="s">
        <v>11986</v>
      </c>
      <c r="E1116" t="s">
        <v>17</v>
      </c>
      <c r="F1116" s="8">
        <v>3699</v>
      </c>
      <c r="G1116" s="8" t="str">
        <f>IF(Table1[[#This Row],[actual_price]]&lt;200,"#200",IF(H1115&lt;=500,"#200-#500","&gt;#500"))</f>
        <v>&gt;#500</v>
      </c>
      <c r="H1116" s="8">
        <v>4295</v>
      </c>
      <c r="I1116" s="1">
        <v>0.14000000000000001</v>
      </c>
      <c r="J1116">
        <v>4.0999999999999996</v>
      </c>
      <c r="K1116" s="3">
        <v>26543</v>
      </c>
      <c r="L1116" t="s">
        <v>12607</v>
      </c>
      <c r="M1116" t="s">
        <v>8081</v>
      </c>
      <c r="N1116" t="s">
        <v>8082</v>
      </c>
      <c r="O1116" t="s">
        <v>8083</v>
      </c>
      <c r="P1116" t="s">
        <v>8084</v>
      </c>
      <c r="Q1116" t="s">
        <v>8085</v>
      </c>
      <c r="R1116" t="s">
        <v>8086</v>
      </c>
      <c r="S1116" t="s">
        <v>8087</v>
      </c>
      <c r="T1116" t="str">
        <f>IF(Table1[[#This Row],[discount_percentage]]&gt;=0.5,"yes","no")</f>
        <v>no</v>
      </c>
      <c r="U1116">
        <f>MROUND(Table1[[#This Row],[rating]],0.5)</f>
        <v>4</v>
      </c>
      <c r="V1116" s="7">
        <f>Table1[[#This Row],[actual_price]]*Table1[[#This Row],[rating_count]]</f>
        <v>114002185</v>
      </c>
      <c r="W1116" t="e" cm="1">
        <f t="array" ref="W1116">IF(Table1[[#This Row],[actual_price]]&lt;200,"#200",if)</f>
        <v>#NAME?</v>
      </c>
      <c r="X1116" t="str">
        <f>IF(Table1[[#This Row],[rating_count]]&lt;1000,"yes","no")</f>
        <v>no</v>
      </c>
      <c r="Y1116" s="7">
        <f>K1117*Table1[[#This Row],[rating_count]]</f>
        <v>97890584</v>
      </c>
    </row>
    <row r="1117" spans="3:25" x14ac:dyDescent="0.25">
      <c r="C1117" t="s">
        <v>8088</v>
      </c>
      <c r="D1117" t="s">
        <v>11987</v>
      </c>
      <c r="E1117" t="s">
        <v>17</v>
      </c>
      <c r="F1117" s="8">
        <v>177</v>
      </c>
      <c r="G1117" s="8" t="str">
        <f>IF(Table1[[#This Row],[actual_price]]&lt;200,"#200",IF(H1116&lt;=500,"#200-#500","&gt;#500"))</f>
        <v>#200</v>
      </c>
      <c r="H1117" s="8">
        <v>199</v>
      </c>
      <c r="I1117" s="1">
        <v>0.11</v>
      </c>
      <c r="J1117">
        <v>4.0999999999999996</v>
      </c>
      <c r="K1117" s="3">
        <v>3688</v>
      </c>
      <c r="L1117" t="s">
        <v>8089</v>
      </c>
      <c r="M1117" t="s">
        <v>8090</v>
      </c>
      <c r="N1117" t="s">
        <v>8091</v>
      </c>
      <c r="O1117" t="s">
        <v>8092</v>
      </c>
      <c r="P1117" t="s">
        <v>8093</v>
      </c>
      <c r="Q1117" t="s">
        <v>8094</v>
      </c>
      <c r="R1117" t="s">
        <v>8095</v>
      </c>
      <c r="S1117" t="s">
        <v>8096</v>
      </c>
      <c r="T1117" t="str">
        <f>IF(Table1[[#This Row],[discount_percentage]]&gt;=0.5,"yes","no")</f>
        <v>no</v>
      </c>
      <c r="U1117">
        <f>MROUND(Table1[[#This Row],[rating]],0.5)</f>
        <v>4</v>
      </c>
      <c r="V1117" s="7">
        <f>Table1[[#This Row],[actual_price]]*Table1[[#This Row],[rating_count]]</f>
        <v>733912</v>
      </c>
      <c r="W1117" t="str" cm="1">
        <f t="array" ref="W1117">IF(Table1[[#This Row],[actual_price]]&lt;200,"#200",if)</f>
        <v>#200</v>
      </c>
      <c r="X1117" t="str">
        <f>IF(Table1[[#This Row],[rating_count]]&lt;1000,"yes","no")</f>
        <v>no</v>
      </c>
      <c r="Y1117" s="7">
        <f>K1118*Table1[[#This Row],[rating_count]]</f>
        <v>16164504</v>
      </c>
    </row>
    <row r="1118" spans="3:25" x14ac:dyDescent="0.25">
      <c r="C1118" t="s">
        <v>8097</v>
      </c>
      <c r="D1118" t="s">
        <v>11988</v>
      </c>
      <c r="E1118" t="s">
        <v>17</v>
      </c>
      <c r="F1118" s="8">
        <v>1149</v>
      </c>
      <c r="G1118" s="8" t="str">
        <f>IF(Table1[[#This Row],[actual_price]]&lt;200,"#200",IF(H1117&lt;=500,"#200-#500","&gt;#500"))</f>
        <v>#200-#500</v>
      </c>
      <c r="H1118" s="8">
        <v>2499</v>
      </c>
      <c r="I1118" s="1">
        <v>0.54</v>
      </c>
      <c r="J1118">
        <v>3.8</v>
      </c>
      <c r="K1118" s="3">
        <v>4383</v>
      </c>
      <c r="L1118" t="s">
        <v>12608</v>
      </c>
      <c r="M1118" t="s">
        <v>8098</v>
      </c>
      <c r="N1118" t="s">
        <v>8099</v>
      </c>
      <c r="O1118" t="s">
        <v>8100</v>
      </c>
      <c r="P1118" t="s">
        <v>8101</v>
      </c>
      <c r="Q1118" t="s">
        <v>8102</v>
      </c>
      <c r="R1118" t="s">
        <v>8103</v>
      </c>
      <c r="S1118" t="s">
        <v>8104</v>
      </c>
      <c r="T1118" t="str">
        <f>IF(Table1[[#This Row],[discount_percentage]]&gt;=0.5,"yes","no")</f>
        <v>yes</v>
      </c>
      <c r="U1118">
        <f>MROUND(Table1[[#This Row],[rating]],0.5)</f>
        <v>4</v>
      </c>
      <c r="V1118" s="7">
        <f>Table1[[#This Row],[actual_price]]*Table1[[#This Row],[rating_count]]</f>
        <v>10953117</v>
      </c>
      <c r="W1118" t="e" cm="1">
        <f t="array" ref="W1118">IF(Table1[[#This Row],[actual_price]]&lt;200,"#200",if)</f>
        <v>#NAME?</v>
      </c>
      <c r="X1118" t="str">
        <f>IF(Table1[[#This Row],[rating_count]]&lt;1000,"yes","no")</f>
        <v>no</v>
      </c>
      <c r="Y1118" s="7">
        <f>K1119*Table1[[#This Row],[rating_count]]</f>
        <v>2095074</v>
      </c>
    </row>
    <row r="1119" spans="3:25" x14ac:dyDescent="0.25">
      <c r="C1119" t="s">
        <v>8105</v>
      </c>
      <c r="D1119" t="s">
        <v>8106</v>
      </c>
      <c r="E1119" t="s">
        <v>17</v>
      </c>
      <c r="F1119" s="8">
        <v>244</v>
      </c>
      <c r="G1119" s="8" t="str">
        <f>IF(Table1[[#This Row],[actual_price]]&lt;200,"#200",IF(H1118&lt;=500,"#200-#500","&gt;#500"))</f>
        <v>&gt;#500</v>
      </c>
      <c r="H1119" s="8">
        <v>499</v>
      </c>
      <c r="I1119" s="1">
        <v>0.51</v>
      </c>
      <c r="J1119">
        <v>3.3</v>
      </c>
      <c r="K1119" s="3">
        <v>478</v>
      </c>
      <c r="L1119" t="s">
        <v>8108</v>
      </c>
      <c r="M1119" t="s">
        <v>8109</v>
      </c>
      <c r="N1119" t="s">
        <v>8110</v>
      </c>
      <c r="O1119" t="s">
        <v>8111</v>
      </c>
      <c r="P1119" t="s">
        <v>8112</v>
      </c>
      <c r="Q1119" t="s">
        <v>8113</v>
      </c>
      <c r="R1119" t="s">
        <v>8114</v>
      </c>
      <c r="S1119" t="s">
        <v>8115</v>
      </c>
      <c r="T1119" t="str">
        <f>IF(Table1[[#This Row],[discount_percentage]]&gt;=0.5,"yes","no")</f>
        <v>yes</v>
      </c>
      <c r="U1119">
        <f>MROUND(Table1[[#This Row],[rating]],0.5)</f>
        <v>3.5</v>
      </c>
      <c r="V1119" s="7">
        <f>Table1[[#This Row],[actual_price]]*Table1[[#This Row],[rating_count]]</f>
        <v>238522</v>
      </c>
      <c r="W1119" t="e" cm="1">
        <f t="array" ref="W1119">IF(Table1[[#This Row],[actual_price]]&lt;200,"#200",if)</f>
        <v>#NAME?</v>
      </c>
      <c r="X1119" t="str">
        <f>IF(Table1[[#This Row],[rating_count]]&lt;1000,"yes","no")</f>
        <v>yes</v>
      </c>
      <c r="Y1119" s="7">
        <f>K1120*Table1[[#This Row],[rating_count]]</f>
        <v>113286</v>
      </c>
    </row>
    <row r="1120" spans="3:25" x14ac:dyDescent="0.25">
      <c r="C1120" t="s">
        <v>8116</v>
      </c>
      <c r="D1120" t="s">
        <v>11989</v>
      </c>
      <c r="E1120" t="s">
        <v>17</v>
      </c>
      <c r="F1120" s="8">
        <v>1959</v>
      </c>
      <c r="G1120" s="8" t="str">
        <f>IF(Table1[[#This Row],[actual_price]]&lt;200,"#200",IF(H1119&lt;=500,"#200-#500","&gt;#500"))</f>
        <v>#200-#500</v>
      </c>
      <c r="H1120" s="8">
        <v>2400</v>
      </c>
      <c r="I1120" s="1">
        <v>0.18</v>
      </c>
      <c r="J1120">
        <v>4</v>
      </c>
      <c r="K1120" s="3">
        <v>237</v>
      </c>
      <c r="L1120" t="s">
        <v>8117</v>
      </c>
      <c r="M1120" t="s">
        <v>8118</v>
      </c>
      <c r="N1120" t="s">
        <v>8119</v>
      </c>
      <c r="O1120" t="s">
        <v>8120</v>
      </c>
      <c r="P1120" t="s">
        <v>8121</v>
      </c>
      <c r="Q1120" t="s">
        <v>8122</v>
      </c>
      <c r="R1120" t="s">
        <v>8123</v>
      </c>
      <c r="S1120" t="s">
        <v>8124</v>
      </c>
      <c r="T1120" t="str">
        <f>IF(Table1[[#This Row],[discount_percentage]]&gt;=0.5,"yes","no")</f>
        <v>no</v>
      </c>
      <c r="U1120">
        <f>MROUND(Table1[[#This Row],[rating]],0.5)</f>
        <v>4</v>
      </c>
      <c r="V1120" s="7">
        <f>Table1[[#This Row],[actual_price]]*Table1[[#This Row],[rating_count]]</f>
        <v>568800</v>
      </c>
      <c r="W1120" t="e" cm="1">
        <f t="array" ref="W1120">IF(Table1[[#This Row],[actual_price]]&lt;200,"#200",if)</f>
        <v>#NAME?</v>
      </c>
      <c r="X1120" t="str">
        <f>IF(Table1[[#This Row],[rating_count]]&lt;1000,"yes","no")</f>
        <v>yes</v>
      </c>
      <c r="Y1120" s="7">
        <f>K1121*Table1[[#This Row],[rating_count]]</f>
        <v>29388</v>
      </c>
    </row>
    <row r="1121" spans="3:25" x14ac:dyDescent="0.25">
      <c r="C1121" t="s">
        <v>8125</v>
      </c>
      <c r="D1121" t="s">
        <v>8126</v>
      </c>
      <c r="E1121" t="s">
        <v>17</v>
      </c>
      <c r="F1121" s="8">
        <v>319</v>
      </c>
      <c r="G1121" s="8" t="str">
        <f>IF(Table1[[#This Row],[actual_price]]&lt;200,"#200",IF(H1120&lt;=500,"#200-#500","&gt;#500"))</f>
        <v>&gt;#500</v>
      </c>
      <c r="H1121" s="8">
        <v>749</v>
      </c>
      <c r="I1121" s="1">
        <v>0.56999999999999995</v>
      </c>
      <c r="J1121">
        <v>4.5999999999999996</v>
      </c>
      <c r="K1121" s="3">
        <v>124</v>
      </c>
      <c r="L1121" t="s">
        <v>8127</v>
      </c>
      <c r="M1121" t="s">
        <v>8128</v>
      </c>
      <c r="N1121" t="s">
        <v>8129</v>
      </c>
      <c r="O1121" t="s">
        <v>8130</v>
      </c>
      <c r="P1121" t="s">
        <v>8131</v>
      </c>
      <c r="Q1121" t="s">
        <v>8132</v>
      </c>
      <c r="R1121" t="s">
        <v>8133</v>
      </c>
      <c r="S1121" t="s">
        <v>8134</v>
      </c>
      <c r="T1121" t="str">
        <f>IF(Table1[[#This Row],[discount_percentage]]&gt;=0.5,"yes","no")</f>
        <v>yes</v>
      </c>
      <c r="U1121">
        <f>MROUND(Table1[[#This Row],[rating]],0.5)</f>
        <v>4.5</v>
      </c>
      <c r="V1121" s="7">
        <f>Table1[[#This Row],[actual_price]]*Table1[[#This Row],[rating_count]]</f>
        <v>92876</v>
      </c>
      <c r="W1121" t="e" cm="1">
        <f t="array" ref="W1121">IF(Table1[[#This Row],[actual_price]]&lt;200,"#200",if)</f>
        <v>#NAME?</v>
      </c>
      <c r="X1121" t="str">
        <f>IF(Table1[[#This Row],[rating_count]]&lt;1000,"yes","no")</f>
        <v>yes</v>
      </c>
      <c r="Y1121" s="7">
        <f>K1122*Table1[[#This Row],[rating_count]]</f>
        <v>1818708</v>
      </c>
    </row>
    <row r="1122" spans="3:25" x14ac:dyDescent="0.25">
      <c r="C1122" t="s">
        <v>8135</v>
      </c>
      <c r="D1122" t="s">
        <v>11990</v>
      </c>
      <c r="E1122" t="s">
        <v>17</v>
      </c>
      <c r="F1122" s="8">
        <v>1499</v>
      </c>
      <c r="G1122" s="8" t="str">
        <f>IF(Table1[[#This Row],[actual_price]]&lt;200,"#200",IF(H1121&lt;=500,"#200-#500","&gt;#500"))</f>
        <v>&gt;#500</v>
      </c>
      <c r="H1122" s="8">
        <v>1775</v>
      </c>
      <c r="I1122" s="1">
        <v>0.16</v>
      </c>
      <c r="J1122">
        <v>3.9</v>
      </c>
      <c r="K1122" s="3">
        <v>14667</v>
      </c>
      <c r="L1122" t="s">
        <v>8136</v>
      </c>
      <c r="M1122" t="s">
        <v>8137</v>
      </c>
      <c r="N1122" t="s">
        <v>8138</v>
      </c>
      <c r="O1122" t="s">
        <v>8139</v>
      </c>
      <c r="P1122" t="s">
        <v>8140</v>
      </c>
      <c r="Q1122" t="s">
        <v>8141</v>
      </c>
      <c r="R1122" t="s">
        <v>8142</v>
      </c>
      <c r="S1122" t="s">
        <v>8143</v>
      </c>
      <c r="T1122" t="str">
        <f>IF(Table1[[#This Row],[discount_percentage]]&gt;=0.5,"yes","no")</f>
        <v>no</v>
      </c>
      <c r="U1122">
        <f>MROUND(Table1[[#This Row],[rating]],0.5)</f>
        <v>4</v>
      </c>
      <c r="V1122" s="7">
        <f>Table1[[#This Row],[actual_price]]*Table1[[#This Row],[rating_count]]</f>
        <v>26033925</v>
      </c>
      <c r="W1122" t="e" cm="1">
        <f t="array" ref="W1122">IF(Table1[[#This Row],[actual_price]]&lt;200,"#200",if)</f>
        <v>#NAME?</v>
      </c>
      <c r="X1122" t="str">
        <f>IF(Table1[[#This Row],[rating_count]]&lt;1000,"yes","no")</f>
        <v>no</v>
      </c>
      <c r="Y1122" s="7">
        <f>K1123*Table1[[#This Row],[rating_count]]</f>
        <v>88002</v>
      </c>
    </row>
    <row r="1123" spans="3:25" x14ac:dyDescent="0.25">
      <c r="C1123" t="s">
        <v>8144</v>
      </c>
      <c r="D1123" t="s">
        <v>11991</v>
      </c>
      <c r="E1123" t="s">
        <v>17</v>
      </c>
      <c r="F1123" s="8">
        <v>469</v>
      </c>
      <c r="G1123" s="8" t="str">
        <f>IF(Table1[[#This Row],[actual_price]]&lt;200,"#200",IF(H1122&lt;=500,"#200-#500","&gt;#500"))</f>
        <v>&gt;#500</v>
      </c>
      <c r="H1123" s="8">
        <v>1599</v>
      </c>
      <c r="I1123" s="1">
        <v>0.71</v>
      </c>
      <c r="J1123">
        <v>3.7</v>
      </c>
      <c r="K1123" s="3">
        <v>6</v>
      </c>
      <c r="L1123" t="s">
        <v>8145</v>
      </c>
      <c r="M1123" t="s">
        <v>8146</v>
      </c>
      <c r="N1123" t="s">
        <v>8147</v>
      </c>
      <c r="O1123" t="s">
        <v>8148</v>
      </c>
      <c r="P1123" t="s">
        <v>8149</v>
      </c>
      <c r="Q1123" t="s">
        <v>8150</v>
      </c>
      <c r="R1123" t="s">
        <v>8151</v>
      </c>
      <c r="S1123" t="s">
        <v>8152</v>
      </c>
      <c r="T1123" t="str">
        <f>IF(Table1[[#This Row],[discount_percentage]]&gt;=0.5,"yes","no")</f>
        <v>yes</v>
      </c>
      <c r="U1123">
        <f>MROUND(Table1[[#This Row],[rating]],0.5)</f>
        <v>3.5</v>
      </c>
      <c r="V1123" s="7">
        <f>Table1[[#This Row],[actual_price]]*Table1[[#This Row],[rating_count]]</f>
        <v>9594</v>
      </c>
      <c r="W1123" t="e" cm="1">
        <f t="array" ref="W1123">IF(Table1[[#This Row],[actual_price]]&lt;200,"#200",if)</f>
        <v>#NAME?</v>
      </c>
      <c r="X1123" t="str">
        <f>IF(Table1[[#This Row],[rating_count]]&lt;1000,"yes","no")</f>
        <v>yes</v>
      </c>
      <c r="Y1123" s="7">
        <f>K1124*Table1[[#This Row],[rating_count]]</f>
        <v>25464</v>
      </c>
    </row>
    <row r="1124" spans="3:25" x14ac:dyDescent="0.25">
      <c r="C1124" t="s">
        <v>8153</v>
      </c>
      <c r="D1124" t="s">
        <v>11992</v>
      </c>
      <c r="E1124" t="s">
        <v>17</v>
      </c>
      <c r="F1124" s="8">
        <v>1099</v>
      </c>
      <c r="G1124" s="8" t="str">
        <f>IF(Table1[[#This Row],[actual_price]]&lt;200,"#200",IF(H1123&lt;=500,"#200-#500","&gt;#500"))</f>
        <v>&gt;#500</v>
      </c>
      <c r="H1124" s="8">
        <v>1795</v>
      </c>
      <c r="I1124" s="1">
        <v>0.39</v>
      </c>
      <c r="J1124">
        <v>4.2</v>
      </c>
      <c r="K1124" s="3">
        <v>4244</v>
      </c>
      <c r="L1124" t="s">
        <v>8154</v>
      </c>
      <c r="M1124" t="s">
        <v>8155</v>
      </c>
      <c r="N1124" t="s">
        <v>8156</v>
      </c>
      <c r="O1124" t="s">
        <v>8157</v>
      </c>
      <c r="P1124" t="s">
        <v>8158</v>
      </c>
      <c r="Q1124" t="s">
        <v>8159</v>
      </c>
      <c r="R1124" t="s">
        <v>8160</v>
      </c>
      <c r="S1124" t="s">
        <v>8161</v>
      </c>
      <c r="T1124" t="str">
        <f>IF(Table1[[#This Row],[discount_percentage]]&gt;=0.5,"yes","no")</f>
        <v>no</v>
      </c>
      <c r="U1124">
        <f>MROUND(Table1[[#This Row],[rating]],0.5)</f>
        <v>4</v>
      </c>
      <c r="V1124" s="7">
        <f>Table1[[#This Row],[actual_price]]*Table1[[#This Row],[rating_count]]</f>
        <v>7617980</v>
      </c>
      <c r="W1124" t="e" cm="1">
        <f t="array" ref="W1124">IF(Table1[[#This Row],[actual_price]]&lt;200,"#200",if)</f>
        <v>#NAME?</v>
      </c>
      <c r="X1124" t="str">
        <f>IF(Table1[[#This Row],[rating_count]]&lt;1000,"yes","no")</f>
        <v>no</v>
      </c>
      <c r="Y1124" s="7">
        <f>K1125*Table1[[#This Row],[rating_count]]</f>
        <v>4316148</v>
      </c>
    </row>
    <row r="1125" spans="3:25" x14ac:dyDescent="0.25">
      <c r="C1125" t="s">
        <v>8162</v>
      </c>
      <c r="D1125" t="s">
        <v>11993</v>
      </c>
      <c r="E1125" t="s">
        <v>17</v>
      </c>
      <c r="F1125" s="8">
        <v>9590</v>
      </c>
      <c r="G1125" s="8" t="str">
        <f>IF(Table1[[#This Row],[actual_price]]&lt;200,"#200",IF(H1124&lt;=500,"#200-#500","&gt;#500"))</f>
        <v>&gt;#500</v>
      </c>
      <c r="H1125" s="8">
        <v>15999</v>
      </c>
      <c r="I1125" s="1">
        <v>0.4</v>
      </c>
      <c r="J1125">
        <v>4.0999999999999996</v>
      </c>
      <c r="K1125" s="3">
        <v>1017</v>
      </c>
      <c r="L1125" t="s">
        <v>12609</v>
      </c>
      <c r="M1125" t="s">
        <v>8163</v>
      </c>
      <c r="N1125" t="s">
        <v>8164</v>
      </c>
      <c r="O1125" t="s">
        <v>8165</v>
      </c>
      <c r="P1125" t="s">
        <v>8166</v>
      </c>
      <c r="Q1125" t="s">
        <v>8167</v>
      </c>
      <c r="R1125" t="s">
        <v>8168</v>
      </c>
      <c r="S1125" t="s">
        <v>8169</v>
      </c>
      <c r="T1125" t="str">
        <f>IF(Table1[[#This Row],[discount_percentage]]&gt;=0.5,"yes","no")</f>
        <v>no</v>
      </c>
      <c r="U1125">
        <f>MROUND(Table1[[#This Row],[rating]],0.5)</f>
        <v>4</v>
      </c>
      <c r="V1125" s="7">
        <f>Table1[[#This Row],[actual_price]]*Table1[[#This Row],[rating_count]]</f>
        <v>16270983</v>
      </c>
      <c r="W1125" t="e" cm="1">
        <f t="array" ref="W1125">IF(Table1[[#This Row],[actual_price]]&lt;200,"#200",if)</f>
        <v>#NAME?</v>
      </c>
      <c r="X1125" t="str">
        <f>IF(Table1[[#This Row],[rating_count]]&lt;1000,"yes","no")</f>
        <v>no</v>
      </c>
      <c r="Y1125" s="7">
        <f>K1126*Table1[[#This Row],[rating_count]]</f>
        <v>13219983</v>
      </c>
    </row>
    <row r="1126" spans="3:25" x14ac:dyDescent="0.25">
      <c r="C1126" t="s">
        <v>8170</v>
      </c>
      <c r="D1126" t="s">
        <v>11994</v>
      </c>
      <c r="E1126" t="s">
        <v>17</v>
      </c>
      <c r="F1126" s="8">
        <v>999</v>
      </c>
      <c r="G1126" s="8" t="str">
        <f>IF(Table1[[#This Row],[actual_price]]&lt;200,"#200",IF(H1125&lt;=500,"#200-#500","&gt;#500"))</f>
        <v>&gt;#500</v>
      </c>
      <c r="H1126" s="8">
        <v>1490</v>
      </c>
      <c r="I1126" s="1">
        <v>0.33</v>
      </c>
      <c r="J1126">
        <v>4.0999999999999996</v>
      </c>
      <c r="K1126" s="3">
        <v>12999</v>
      </c>
      <c r="L1126" t="s">
        <v>8172</v>
      </c>
      <c r="M1126" t="s">
        <v>8173</v>
      </c>
      <c r="N1126" t="s">
        <v>8174</v>
      </c>
      <c r="O1126" t="s">
        <v>8175</v>
      </c>
      <c r="P1126" t="s">
        <v>8176</v>
      </c>
      <c r="Q1126" t="s">
        <v>8177</v>
      </c>
      <c r="R1126" t="s">
        <v>8178</v>
      </c>
      <c r="S1126" t="s">
        <v>8179</v>
      </c>
      <c r="T1126" t="str">
        <f>IF(Table1[[#This Row],[discount_percentage]]&gt;=0.5,"yes","no")</f>
        <v>no</v>
      </c>
      <c r="U1126">
        <f>MROUND(Table1[[#This Row],[rating]],0.5)</f>
        <v>4</v>
      </c>
      <c r="V1126" s="7">
        <f>Table1[[#This Row],[actual_price]]*Table1[[#This Row],[rating_count]]</f>
        <v>19368510</v>
      </c>
      <c r="W1126" t="e" cm="1">
        <f t="array" ref="W1126">IF(Table1[[#This Row],[actual_price]]&lt;200,"#200",if)</f>
        <v>#NAME?</v>
      </c>
      <c r="X1126" t="str">
        <f>IF(Table1[[#This Row],[rating_count]]&lt;1000,"yes","no")</f>
        <v>no</v>
      </c>
      <c r="Y1126" s="7">
        <f>K1127*Table1[[#This Row],[rating_count]]</f>
        <v>4042689</v>
      </c>
    </row>
    <row r="1127" spans="3:25" x14ac:dyDescent="0.25">
      <c r="C1127" t="s">
        <v>8180</v>
      </c>
      <c r="D1127" t="s">
        <v>11995</v>
      </c>
      <c r="E1127" t="s">
        <v>17</v>
      </c>
      <c r="F1127" s="8">
        <v>1299</v>
      </c>
      <c r="G1127" s="8" t="str">
        <f>IF(Table1[[#This Row],[actual_price]]&lt;200,"#200",IF(H1126&lt;=500,"#200-#500","&gt;#500"))</f>
        <v>&gt;#500</v>
      </c>
      <c r="H1127" s="8">
        <v>1999</v>
      </c>
      <c r="I1127" s="1">
        <v>0.35</v>
      </c>
      <c r="J1127">
        <v>3.8</v>
      </c>
      <c r="K1127" s="3">
        <v>311</v>
      </c>
      <c r="L1127" t="s">
        <v>8181</v>
      </c>
      <c r="M1127" t="s">
        <v>8182</v>
      </c>
      <c r="N1127" t="s">
        <v>8183</v>
      </c>
      <c r="O1127" t="s">
        <v>8184</v>
      </c>
      <c r="P1127" t="s">
        <v>8185</v>
      </c>
      <c r="Q1127" t="s">
        <v>8186</v>
      </c>
      <c r="R1127" t="s">
        <v>8187</v>
      </c>
      <c r="S1127" t="s">
        <v>8188</v>
      </c>
      <c r="T1127" t="str">
        <f>IF(Table1[[#This Row],[discount_percentage]]&gt;=0.5,"yes","no")</f>
        <v>no</v>
      </c>
      <c r="U1127">
        <f>MROUND(Table1[[#This Row],[rating]],0.5)</f>
        <v>4</v>
      </c>
      <c r="V1127" s="7">
        <f>Table1[[#This Row],[actual_price]]*Table1[[#This Row],[rating_count]]</f>
        <v>621689</v>
      </c>
      <c r="W1127" t="e" cm="1">
        <f t="array" ref="W1127">IF(Table1[[#This Row],[actual_price]]&lt;200,"#200",if)</f>
        <v>#NAME?</v>
      </c>
      <c r="X1127" t="str">
        <f>IF(Table1[[#This Row],[rating_count]]&lt;1000,"yes","no")</f>
        <v>yes</v>
      </c>
      <c r="Y1127" s="7">
        <f>K1128*Table1[[#This Row],[rating_count]]</f>
        <v>1318018</v>
      </c>
    </row>
    <row r="1128" spans="3:25" x14ac:dyDescent="0.25">
      <c r="C1128" t="s">
        <v>8189</v>
      </c>
      <c r="D1128" t="s">
        <v>11996</v>
      </c>
      <c r="E1128" t="s">
        <v>17</v>
      </c>
      <c r="F1128" s="8">
        <v>292</v>
      </c>
      <c r="G1128" s="8" t="str">
        <f>IF(Table1[[#This Row],[actual_price]]&lt;200,"#200",IF(H1127&lt;=500,"#200-#500","&gt;#500"))</f>
        <v>&gt;#500</v>
      </c>
      <c r="H1128" s="8">
        <v>499</v>
      </c>
      <c r="I1128" s="1">
        <v>0.41</v>
      </c>
      <c r="J1128">
        <v>4.0999999999999996</v>
      </c>
      <c r="K1128" s="3">
        <v>4238</v>
      </c>
      <c r="L1128" t="s">
        <v>12610</v>
      </c>
      <c r="M1128" t="s">
        <v>8191</v>
      </c>
      <c r="N1128" t="s">
        <v>8192</v>
      </c>
      <c r="O1128" t="s">
        <v>8193</v>
      </c>
      <c r="P1128" t="s">
        <v>8194</v>
      </c>
      <c r="Q1128" t="s">
        <v>8195</v>
      </c>
      <c r="R1128" t="s">
        <v>8196</v>
      </c>
      <c r="S1128" t="s">
        <v>8197</v>
      </c>
      <c r="T1128" t="str">
        <f>IF(Table1[[#This Row],[discount_percentage]]&gt;=0.5,"yes","no")</f>
        <v>no</v>
      </c>
      <c r="U1128">
        <f>MROUND(Table1[[#This Row],[rating]],0.5)</f>
        <v>4</v>
      </c>
      <c r="V1128" s="7">
        <f>Table1[[#This Row],[actual_price]]*Table1[[#This Row],[rating_count]]</f>
        <v>2114762</v>
      </c>
      <c r="W1128" t="e" cm="1">
        <f t="array" ref="W1128">IF(Table1[[#This Row],[actual_price]]&lt;200,"#200",if)</f>
        <v>#NAME?</v>
      </c>
      <c r="X1128" t="str">
        <f>IF(Table1[[#This Row],[rating_count]]&lt;1000,"yes","no")</f>
        <v>no</v>
      </c>
      <c r="Y1128" s="7">
        <f>K1129*Table1[[#This Row],[rating_count]]</f>
        <v>11785878</v>
      </c>
    </row>
    <row r="1129" spans="3:25" x14ac:dyDescent="0.25">
      <c r="C1129" t="s">
        <v>8198</v>
      </c>
      <c r="D1129" t="s">
        <v>11997</v>
      </c>
      <c r="E1129" t="s">
        <v>17</v>
      </c>
      <c r="F1129" s="8">
        <v>160</v>
      </c>
      <c r="G1129" s="8" t="str">
        <f>IF(Table1[[#This Row],[actual_price]]&lt;200,"#200",IF(H1128&lt;=500,"#200-#500","&gt;#500"))</f>
        <v>#200-#500</v>
      </c>
      <c r="H1129" s="8">
        <v>299</v>
      </c>
      <c r="I1129" s="1">
        <v>0.46</v>
      </c>
      <c r="J1129">
        <v>4.5999999999999996</v>
      </c>
      <c r="K1129" s="3">
        <v>2781</v>
      </c>
      <c r="L1129" t="s">
        <v>8199</v>
      </c>
      <c r="M1129" t="s">
        <v>8200</v>
      </c>
      <c r="N1129" t="s">
        <v>8201</v>
      </c>
      <c r="O1129" t="s">
        <v>8202</v>
      </c>
      <c r="P1129" t="s">
        <v>8203</v>
      </c>
      <c r="Q1129" t="s">
        <v>8204</v>
      </c>
      <c r="R1129" t="s">
        <v>8205</v>
      </c>
      <c r="S1129" t="s">
        <v>8206</v>
      </c>
      <c r="T1129" t="str">
        <f>IF(Table1[[#This Row],[discount_percentage]]&gt;=0.5,"yes","no")</f>
        <v>no</v>
      </c>
      <c r="U1129">
        <f>MROUND(Table1[[#This Row],[rating]],0.5)</f>
        <v>4.5</v>
      </c>
      <c r="V1129" s="7">
        <f>Table1[[#This Row],[actual_price]]*Table1[[#This Row],[rating_count]]</f>
        <v>831519</v>
      </c>
      <c r="W1129" t="e" cm="1">
        <f t="array" ref="W1129">IF(Table1[[#This Row],[actual_price]]&lt;200,"#200",if)</f>
        <v>#NAME?</v>
      </c>
      <c r="X1129" t="str">
        <f>IF(Table1[[#This Row],[rating_count]]&lt;1000,"yes","no")</f>
        <v>no</v>
      </c>
      <c r="Y1129" s="7">
        <f>K1130*Table1[[#This Row],[rating_count]]</f>
        <v>30332367</v>
      </c>
    </row>
    <row r="1130" spans="3:25" x14ac:dyDescent="0.25">
      <c r="C1130" t="s">
        <v>8207</v>
      </c>
      <c r="D1130" t="s">
        <v>8208</v>
      </c>
      <c r="E1130" t="s">
        <v>17</v>
      </c>
      <c r="F1130" s="8">
        <v>600</v>
      </c>
      <c r="G1130" s="8" t="str">
        <f>IF(Table1[[#This Row],[actual_price]]&lt;200,"#200",IF(H1129&lt;=500,"#200-#500","&gt;#500"))</f>
        <v>#200-#500</v>
      </c>
      <c r="H1130" s="8">
        <v>600</v>
      </c>
      <c r="I1130" s="1">
        <v>0</v>
      </c>
      <c r="J1130">
        <v>4.0999999999999996</v>
      </c>
      <c r="K1130" s="3">
        <v>10907</v>
      </c>
      <c r="L1130" t="s">
        <v>12611</v>
      </c>
      <c r="M1130" t="s">
        <v>8210</v>
      </c>
      <c r="N1130" t="s">
        <v>8211</v>
      </c>
      <c r="O1130" t="s">
        <v>8212</v>
      </c>
      <c r="P1130" t="s">
        <v>8213</v>
      </c>
      <c r="Q1130" t="s">
        <v>8214</v>
      </c>
      <c r="R1130" t="s">
        <v>8215</v>
      </c>
      <c r="S1130" t="s">
        <v>8216</v>
      </c>
      <c r="T1130" t="str">
        <f>IF(Table1[[#This Row],[discount_percentage]]&gt;=0.5,"yes","no")</f>
        <v>no</v>
      </c>
      <c r="U1130">
        <f>MROUND(Table1[[#This Row],[rating]],0.5)</f>
        <v>4</v>
      </c>
      <c r="V1130" s="7">
        <f>Table1[[#This Row],[actual_price]]*Table1[[#This Row],[rating_count]]</f>
        <v>6544200</v>
      </c>
      <c r="W1130" t="e" cm="1">
        <f t="array" ref="W1130">IF(Table1[[#This Row],[actual_price]]&lt;200,"#200",if)</f>
        <v>#NAME?</v>
      </c>
      <c r="X1130" t="str">
        <f>IF(Table1[[#This Row],[rating_count]]&lt;1000,"yes","no")</f>
        <v>no</v>
      </c>
      <c r="Y1130" s="7">
        <f>K1131*Table1[[#This Row],[rating_count]]</f>
        <v>144517750</v>
      </c>
    </row>
    <row r="1131" spans="3:25" x14ac:dyDescent="0.25">
      <c r="C1131" t="s">
        <v>8217</v>
      </c>
      <c r="D1131" t="s">
        <v>8218</v>
      </c>
      <c r="E1131" t="s">
        <v>17</v>
      </c>
      <c r="F1131" s="8">
        <v>1130</v>
      </c>
      <c r="G1131" s="8" t="str">
        <f>IF(Table1[[#This Row],[actual_price]]&lt;200,"#200",IF(H1130&lt;=500,"#200-#500","&gt;#500"))</f>
        <v>&gt;#500</v>
      </c>
      <c r="H1131" s="8">
        <v>1130</v>
      </c>
      <c r="I1131" s="1">
        <v>0</v>
      </c>
      <c r="J1131">
        <v>4.2</v>
      </c>
      <c r="K1131" s="3">
        <v>13250</v>
      </c>
      <c r="L1131" t="s">
        <v>12612</v>
      </c>
      <c r="M1131" t="s">
        <v>8220</v>
      </c>
      <c r="N1131" t="s">
        <v>8221</v>
      </c>
      <c r="O1131" t="s">
        <v>8222</v>
      </c>
      <c r="P1131" t="s">
        <v>8223</v>
      </c>
      <c r="Q1131" t="s">
        <v>8224</v>
      </c>
      <c r="R1131" t="s">
        <v>8225</v>
      </c>
      <c r="S1131" t="s">
        <v>8226</v>
      </c>
      <c r="T1131" t="str">
        <f>IF(Table1[[#This Row],[discount_percentage]]&gt;=0.5,"yes","no")</f>
        <v>no</v>
      </c>
      <c r="U1131">
        <f>MROUND(Table1[[#This Row],[rating]],0.5)</f>
        <v>4</v>
      </c>
      <c r="V1131" s="7">
        <f>Table1[[#This Row],[actual_price]]*Table1[[#This Row],[rating_count]]</f>
        <v>14972500</v>
      </c>
      <c r="W1131" t="e" cm="1">
        <f t="array" ref="W1131">IF(Table1[[#This Row],[actual_price]]&lt;200,"#200",if)</f>
        <v>#NAME?</v>
      </c>
      <c r="X1131" t="str">
        <f>IF(Table1[[#This Row],[rating_count]]&lt;1000,"yes","no")</f>
        <v>no</v>
      </c>
      <c r="Y1131" s="7">
        <f>K1132*Table1[[#This Row],[rating_count]]</f>
        <v>570677500</v>
      </c>
    </row>
    <row r="1132" spans="3:25" x14ac:dyDescent="0.25">
      <c r="C1132" t="s">
        <v>8227</v>
      </c>
      <c r="D1132" t="s">
        <v>11998</v>
      </c>
      <c r="E1132" t="s">
        <v>17</v>
      </c>
      <c r="F1132" s="8">
        <v>3249</v>
      </c>
      <c r="G1132" s="8" t="str">
        <f>IF(Table1[[#This Row],[actual_price]]&lt;200,"#200",IF(H1131&lt;=500,"#200-#500","&gt;#500"))</f>
        <v>&gt;#500</v>
      </c>
      <c r="H1132" s="8">
        <v>6295</v>
      </c>
      <c r="I1132" s="1">
        <v>0.48</v>
      </c>
      <c r="J1132">
        <v>3.9</v>
      </c>
      <c r="K1132" s="3">
        <v>43070</v>
      </c>
      <c r="L1132" t="s">
        <v>12613</v>
      </c>
      <c r="M1132" t="s">
        <v>8228</v>
      </c>
      <c r="N1132" t="s">
        <v>8229</v>
      </c>
      <c r="O1132" t="s">
        <v>8230</v>
      </c>
      <c r="P1132" t="s">
        <v>8231</v>
      </c>
      <c r="Q1132" t="s">
        <v>8232</v>
      </c>
      <c r="R1132" t="s">
        <v>8233</v>
      </c>
      <c r="S1132" t="s">
        <v>8234</v>
      </c>
      <c r="T1132" t="str">
        <f>IF(Table1[[#This Row],[discount_percentage]]&gt;=0.5,"yes","no")</f>
        <v>no</v>
      </c>
      <c r="U1132">
        <f>MROUND(Table1[[#This Row],[rating]],0.5)</f>
        <v>4</v>
      </c>
      <c r="V1132" s="7">
        <f>Table1[[#This Row],[actual_price]]*Table1[[#This Row],[rating_count]]</f>
        <v>271125650</v>
      </c>
      <c r="W1132" t="e" cm="1">
        <f t="array" ref="W1132">IF(Table1[[#This Row],[actual_price]]&lt;200,"#200",if)</f>
        <v>#NAME?</v>
      </c>
      <c r="X1132" t="str">
        <f>IF(Table1[[#This Row],[rating_count]]&lt;1000,"yes","no")</f>
        <v>no</v>
      </c>
      <c r="Y1132" s="7">
        <f>K1133*Table1[[#This Row],[rating_count]]</f>
        <v>509431960</v>
      </c>
    </row>
    <row r="1133" spans="3:25" x14ac:dyDescent="0.25">
      <c r="C1133" t="s">
        <v>8235</v>
      </c>
      <c r="D1133" t="s">
        <v>11999</v>
      </c>
      <c r="E1133" t="s">
        <v>17</v>
      </c>
      <c r="F1133" s="8">
        <v>3599</v>
      </c>
      <c r="G1133" s="8" t="str">
        <f>IF(Table1[[#This Row],[actual_price]]&lt;200,"#200",IF(H1132&lt;=500,"#200-#500","&gt;#500"))</f>
        <v>&gt;#500</v>
      </c>
      <c r="H1133" s="8">
        <v>9455</v>
      </c>
      <c r="I1133" s="1">
        <v>0.62</v>
      </c>
      <c r="J1133">
        <v>4.0999999999999996</v>
      </c>
      <c r="K1133" s="3">
        <v>11828</v>
      </c>
      <c r="L1133" t="s">
        <v>12614</v>
      </c>
      <c r="M1133" t="s">
        <v>8236</v>
      </c>
      <c r="N1133" t="s">
        <v>8237</v>
      </c>
      <c r="O1133" t="s">
        <v>8238</v>
      </c>
      <c r="P1133" t="s">
        <v>8239</v>
      </c>
      <c r="Q1133" t="s">
        <v>8240</v>
      </c>
      <c r="R1133" t="s">
        <v>8241</v>
      </c>
      <c r="S1133" t="s">
        <v>8242</v>
      </c>
      <c r="T1133" t="str">
        <f>IF(Table1[[#This Row],[discount_percentage]]&gt;=0.5,"yes","no")</f>
        <v>yes</v>
      </c>
      <c r="U1133">
        <f>MROUND(Table1[[#This Row],[rating]],0.5)</f>
        <v>4</v>
      </c>
      <c r="V1133" s="7">
        <f>Table1[[#This Row],[actual_price]]*Table1[[#This Row],[rating_count]]</f>
        <v>111833740</v>
      </c>
      <c r="W1133" t="e" cm="1">
        <f t="array" ref="W1133">IF(Table1[[#This Row],[actual_price]]&lt;200,"#200",if)</f>
        <v>#NAME?</v>
      </c>
      <c r="X1133" t="str">
        <f>IF(Table1[[#This Row],[rating_count]]&lt;1000,"yes","no")</f>
        <v>no</v>
      </c>
      <c r="Y1133" s="7">
        <f>K1134*Table1[[#This Row],[rating_count]]</f>
        <v>14666720</v>
      </c>
    </row>
    <row r="1134" spans="3:25" x14ac:dyDescent="0.25">
      <c r="C1134" t="s">
        <v>8243</v>
      </c>
      <c r="D1134" t="s">
        <v>8244</v>
      </c>
      <c r="E1134" t="s">
        <v>17</v>
      </c>
      <c r="F1134" s="8">
        <v>368</v>
      </c>
      <c r="G1134" s="8" t="str">
        <f>IF(Table1[[#This Row],[actual_price]]&lt;200,"#200",IF(H1133&lt;=500,"#200-#500","&gt;#500"))</f>
        <v>&gt;#500</v>
      </c>
      <c r="H1134" s="8">
        <v>699</v>
      </c>
      <c r="I1134" s="1">
        <v>0.47</v>
      </c>
      <c r="J1134">
        <v>4.0999999999999996</v>
      </c>
      <c r="K1134" s="3">
        <v>1240</v>
      </c>
      <c r="L1134" t="s">
        <v>8245</v>
      </c>
      <c r="M1134" t="s">
        <v>8246</v>
      </c>
      <c r="N1134" t="s">
        <v>8247</v>
      </c>
      <c r="O1134" t="s">
        <v>8248</v>
      </c>
      <c r="P1134" t="s">
        <v>8249</v>
      </c>
      <c r="Q1134" t="s">
        <v>8250</v>
      </c>
      <c r="R1134" t="s">
        <v>8251</v>
      </c>
      <c r="S1134" t="s">
        <v>8252</v>
      </c>
      <c r="T1134" t="str">
        <f>IF(Table1[[#This Row],[discount_percentage]]&gt;=0.5,"yes","no")</f>
        <v>no</v>
      </c>
      <c r="U1134">
        <f>MROUND(Table1[[#This Row],[rating]],0.5)</f>
        <v>4</v>
      </c>
      <c r="V1134" s="7">
        <f>Table1[[#This Row],[actual_price]]*Table1[[#This Row],[rating_count]]</f>
        <v>866760</v>
      </c>
      <c r="W1134" t="e" cm="1">
        <f t="array" ref="W1134">IF(Table1[[#This Row],[actual_price]]&lt;200,"#200",if)</f>
        <v>#NAME?</v>
      </c>
      <c r="X1134" t="str">
        <f>IF(Table1[[#This Row],[rating_count]]&lt;1000,"yes","no")</f>
        <v>no</v>
      </c>
      <c r="Y1134" s="7">
        <f>K1135*Table1[[#This Row],[rating_count]]</f>
        <v>25877560</v>
      </c>
    </row>
    <row r="1135" spans="3:25" x14ac:dyDescent="0.25">
      <c r="C1135" t="s">
        <v>8253</v>
      </c>
      <c r="D1135" t="s">
        <v>12000</v>
      </c>
      <c r="E1135" t="s">
        <v>17</v>
      </c>
      <c r="F1135" s="8">
        <v>3199</v>
      </c>
      <c r="G1135" s="8" t="str">
        <f>IF(Table1[[#This Row],[actual_price]]&lt;200,"#200",IF(H1134&lt;=500,"#200-#500","&gt;#500"))</f>
        <v>&gt;#500</v>
      </c>
      <c r="H1135" s="8">
        <v>4999</v>
      </c>
      <c r="I1135" s="1">
        <v>0.36</v>
      </c>
      <c r="J1135">
        <v>4</v>
      </c>
      <c r="K1135" s="3">
        <v>20869</v>
      </c>
      <c r="L1135" t="s">
        <v>8254</v>
      </c>
      <c r="M1135" t="s">
        <v>8255</v>
      </c>
      <c r="N1135" t="s">
        <v>8256</v>
      </c>
      <c r="O1135" t="s">
        <v>8257</v>
      </c>
      <c r="P1135" t="s">
        <v>8258</v>
      </c>
      <c r="Q1135" t="s">
        <v>8259</v>
      </c>
      <c r="R1135" t="s">
        <v>8260</v>
      </c>
      <c r="S1135" t="s">
        <v>8261</v>
      </c>
      <c r="T1135" t="str">
        <f>IF(Table1[[#This Row],[discount_percentage]]&gt;=0.5,"yes","no")</f>
        <v>no</v>
      </c>
      <c r="U1135">
        <f>MROUND(Table1[[#This Row],[rating]],0.5)</f>
        <v>4</v>
      </c>
      <c r="V1135" s="7">
        <f>Table1[[#This Row],[actual_price]]*Table1[[#This Row],[rating_count]]</f>
        <v>104324131</v>
      </c>
      <c r="W1135" t="e" cm="1">
        <f t="array" ref="W1135">IF(Table1[[#This Row],[actual_price]]&lt;200,"#200",if)</f>
        <v>#NAME?</v>
      </c>
      <c r="X1135" t="str">
        <f>IF(Table1[[#This Row],[rating_count]]&lt;1000,"yes","no")</f>
        <v>no</v>
      </c>
      <c r="Y1135" s="7">
        <f>K1136*Table1[[#This Row],[rating_count]]</f>
        <v>9203229</v>
      </c>
    </row>
    <row r="1136" spans="3:25" x14ac:dyDescent="0.25">
      <c r="C1136" t="s">
        <v>8262</v>
      </c>
      <c r="D1136" t="s">
        <v>8263</v>
      </c>
      <c r="E1136" t="s">
        <v>17</v>
      </c>
      <c r="F1136" s="8">
        <v>1599</v>
      </c>
      <c r="G1136" s="8" t="str">
        <f>IF(Table1[[#This Row],[actual_price]]&lt;200,"#200",IF(H1135&lt;=500,"#200-#500","&gt;#500"))</f>
        <v>&gt;#500</v>
      </c>
      <c r="H1136" s="8">
        <v>2900</v>
      </c>
      <c r="I1136" s="1">
        <v>0.45</v>
      </c>
      <c r="J1136">
        <v>3.7</v>
      </c>
      <c r="K1136" s="3">
        <v>441</v>
      </c>
      <c r="L1136" t="s">
        <v>8265</v>
      </c>
      <c r="M1136" t="s">
        <v>8266</v>
      </c>
      <c r="N1136" t="s">
        <v>8267</v>
      </c>
      <c r="O1136" t="s">
        <v>8268</v>
      </c>
      <c r="P1136" t="s">
        <v>8269</v>
      </c>
      <c r="Q1136" t="s">
        <v>8270</v>
      </c>
      <c r="R1136" t="s">
        <v>8271</v>
      </c>
      <c r="S1136" t="s">
        <v>8272</v>
      </c>
      <c r="T1136" t="str">
        <f>IF(Table1[[#This Row],[discount_percentage]]&gt;=0.5,"yes","no")</f>
        <v>no</v>
      </c>
      <c r="U1136">
        <f>MROUND(Table1[[#This Row],[rating]],0.5)</f>
        <v>3.5</v>
      </c>
      <c r="V1136" s="7">
        <f>Table1[[#This Row],[actual_price]]*Table1[[#This Row],[rating_count]]</f>
        <v>1278900</v>
      </c>
      <c r="W1136" t="e" cm="1">
        <f t="array" ref="W1136">IF(Table1[[#This Row],[actual_price]]&lt;200,"#200",if)</f>
        <v>#NAME?</v>
      </c>
      <c r="X1136" t="str">
        <f>IF(Table1[[#This Row],[rating_count]]&lt;1000,"yes","no")</f>
        <v>yes</v>
      </c>
      <c r="Y1136" s="7">
        <f>K1137*Table1[[#This Row],[rating_count]]</f>
        <v>455994</v>
      </c>
    </row>
    <row r="1137" spans="3:25" x14ac:dyDescent="0.25">
      <c r="C1137" t="s">
        <v>8273</v>
      </c>
      <c r="D1137" t="s">
        <v>8274</v>
      </c>
      <c r="E1137" t="s">
        <v>17</v>
      </c>
      <c r="F1137" s="8">
        <v>1999</v>
      </c>
      <c r="G1137" s="8" t="str">
        <f>IF(Table1[[#This Row],[actual_price]]&lt;200,"#200",IF(H1136&lt;=500,"#200-#500","&gt;#500"))</f>
        <v>&gt;#500</v>
      </c>
      <c r="H1137" s="8">
        <v>2499</v>
      </c>
      <c r="I1137" s="1">
        <v>0.2</v>
      </c>
      <c r="J1137">
        <v>4.0999999999999996</v>
      </c>
      <c r="K1137" s="3">
        <v>1034</v>
      </c>
      <c r="L1137" t="s">
        <v>8275</v>
      </c>
      <c r="M1137" t="s">
        <v>8276</v>
      </c>
      <c r="N1137" t="s">
        <v>8277</v>
      </c>
      <c r="O1137" t="s">
        <v>8278</v>
      </c>
      <c r="P1137" t="s">
        <v>8279</v>
      </c>
      <c r="Q1137" t="s">
        <v>8280</v>
      </c>
      <c r="R1137" t="s">
        <v>8281</v>
      </c>
      <c r="S1137" t="s">
        <v>8282</v>
      </c>
      <c r="T1137" t="str">
        <f>IF(Table1[[#This Row],[discount_percentage]]&gt;=0.5,"yes","no")</f>
        <v>no</v>
      </c>
      <c r="U1137">
        <f>MROUND(Table1[[#This Row],[rating]],0.5)</f>
        <v>4</v>
      </c>
      <c r="V1137" s="7">
        <f>Table1[[#This Row],[actual_price]]*Table1[[#This Row],[rating_count]]</f>
        <v>2583966</v>
      </c>
      <c r="W1137" t="e" cm="1">
        <f t="array" ref="W1137">IF(Table1[[#This Row],[actual_price]]&lt;200,"#200",if)</f>
        <v>#NAME?</v>
      </c>
      <c r="X1137" t="str">
        <f>IF(Table1[[#This Row],[rating_count]]&lt;1000,"yes","no")</f>
        <v>no</v>
      </c>
      <c r="Y1137" s="7">
        <f>K1138*Table1[[#This Row],[rating_count]]</f>
        <v>38388284</v>
      </c>
    </row>
    <row r="1138" spans="3:25" x14ac:dyDescent="0.25">
      <c r="C1138" t="s">
        <v>8283</v>
      </c>
      <c r="D1138" t="s">
        <v>12001</v>
      </c>
      <c r="E1138" t="s">
        <v>17</v>
      </c>
      <c r="F1138" s="8">
        <v>616</v>
      </c>
      <c r="G1138" s="8" t="str">
        <f>IF(Table1[[#This Row],[actual_price]]&lt;200,"#200",IF(H1137&lt;=500,"#200-#500","&gt;#500"))</f>
        <v>&gt;#500</v>
      </c>
      <c r="H1138" s="8">
        <v>1190</v>
      </c>
      <c r="I1138" s="1">
        <v>0.48</v>
      </c>
      <c r="J1138">
        <v>4.0999999999999996</v>
      </c>
      <c r="K1138" s="3">
        <v>37126</v>
      </c>
      <c r="L1138" t="s">
        <v>8284</v>
      </c>
      <c r="M1138" t="s">
        <v>8285</v>
      </c>
      <c r="N1138" t="s">
        <v>8286</v>
      </c>
      <c r="O1138" t="s">
        <v>8287</v>
      </c>
      <c r="P1138" t="s">
        <v>8288</v>
      </c>
      <c r="Q1138" t="s">
        <v>8289</v>
      </c>
      <c r="R1138" t="s">
        <v>8290</v>
      </c>
      <c r="S1138" t="s">
        <v>8291</v>
      </c>
      <c r="T1138" t="str">
        <f>IF(Table1[[#This Row],[discount_percentage]]&gt;=0.5,"yes","no")</f>
        <v>no</v>
      </c>
      <c r="U1138">
        <f>MROUND(Table1[[#This Row],[rating]],0.5)</f>
        <v>4</v>
      </c>
      <c r="V1138" s="7">
        <f>Table1[[#This Row],[actual_price]]*Table1[[#This Row],[rating_count]]</f>
        <v>44179940</v>
      </c>
      <c r="W1138" t="e" cm="1">
        <f t="array" ref="W1138">IF(Table1[[#This Row],[actual_price]]&lt;200,"#200",if)</f>
        <v>#NAME?</v>
      </c>
      <c r="X1138" t="str">
        <f>IF(Table1[[#This Row],[rating_count]]&lt;1000,"yes","no")</f>
        <v>no</v>
      </c>
      <c r="Y1138" s="7">
        <f>K1139*Table1[[#This Row],[rating_count]]</f>
        <v>235935730</v>
      </c>
    </row>
    <row r="1139" spans="3:25" x14ac:dyDescent="0.25">
      <c r="C1139" t="s">
        <v>8292</v>
      </c>
      <c r="D1139" t="s">
        <v>8293</v>
      </c>
      <c r="E1139" t="s">
        <v>17</v>
      </c>
      <c r="F1139" s="8">
        <v>1499</v>
      </c>
      <c r="G1139" s="8" t="str">
        <f>IF(Table1[[#This Row],[actual_price]]&lt;200,"#200",IF(H1138&lt;=500,"#200-#500","&gt;#500"))</f>
        <v>&gt;#500</v>
      </c>
      <c r="H1139" s="8">
        <v>2100</v>
      </c>
      <c r="I1139" s="1">
        <v>0.28999999999999998</v>
      </c>
      <c r="J1139">
        <v>4.0999999999999996</v>
      </c>
      <c r="K1139" s="3">
        <v>6355</v>
      </c>
      <c r="L1139" t="s">
        <v>8294</v>
      </c>
      <c r="M1139" t="s">
        <v>8295</v>
      </c>
      <c r="N1139" t="s">
        <v>8296</v>
      </c>
      <c r="O1139" t="s">
        <v>8297</v>
      </c>
      <c r="P1139" t="s">
        <v>8298</v>
      </c>
      <c r="Q1139" t="s">
        <v>8299</v>
      </c>
      <c r="R1139" t="s">
        <v>8300</v>
      </c>
      <c r="S1139" t="s">
        <v>8301</v>
      </c>
      <c r="T1139" t="str">
        <f>IF(Table1[[#This Row],[discount_percentage]]&gt;=0.5,"yes","no")</f>
        <v>no</v>
      </c>
      <c r="U1139">
        <f>MROUND(Table1[[#This Row],[rating]],0.5)</f>
        <v>4</v>
      </c>
      <c r="V1139" s="7">
        <f>Table1[[#This Row],[actual_price]]*Table1[[#This Row],[rating_count]]</f>
        <v>13345500</v>
      </c>
      <c r="W1139" t="e" cm="1">
        <f t="array" ref="W1139">IF(Table1[[#This Row],[actual_price]]&lt;200,"#200",if)</f>
        <v>#NAME?</v>
      </c>
      <c r="X1139" t="str">
        <f>IF(Table1[[#This Row],[rating_count]]&lt;1000,"yes","no")</f>
        <v>no</v>
      </c>
      <c r="Y1139" s="7">
        <f>K1140*Table1[[#This Row],[rating_count]]</f>
        <v>76260</v>
      </c>
    </row>
    <row r="1140" spans="3:25" x14ac:dyDescent="0.25">
      <c r="C1140" t="s">
        <v>8302</v>
      </c>
      <c r="D1140" t="s">
        <v>12002</v>
      </c>
      <c r="E1140" t="s">
        <v>17</v>
      </c>
      <c r="F1140" s="8">
        <v>199</v>
      </c>
      <c r="G1140" s="8" t="str">
        <f>IF(Table1[[#This Row],[actual_price]]&lt;200,"#200",IF(H1139&lt;=500,"#200-#500","&gt;#500"))</f>
        <v>&gt;#500</v>
      </c>
      <c r="H1140" s="8">
        <v>499</v>
      </c>
      <c r="I1140" s="1">
        <v>0.6</v>
      </c>
      <c r="J1140">
        <v>3.3</v>
      </c>
      <c r="K1140" s="3">
        <v>12</v>
      </c>
      <c r="L1140" t="s">
        <v>8303</v>
      </c>
      <c r="M1140" t="s">
        <v>8304</v>
      </c>
      <c r="N1140" t="s">
        <v>8305</v>
      </c>
      <c r="O1140" t="s">
        <v>8306</v>
      </c>
      <c r="P1140" t="s">
        <v>8307</v>
      </c>
      <c r="Q1140" t="s">
        <v>8308</v>
      </c>
      <c r="R1140" t="s">
        <v>8309</v>
      </c>
      <c r="S1140" t="s">
        <v>8310</v>
      </c>
      <c r="T1140" t="str">
        <f>IF(Table1[[#This Row],[discount_percentage]]&gt;=0.5,"yes","no")</f>
        <v>yes</v>
      </c>
      <c r="U1140">
        <f>MROUND(Table1[[#This Row],[rating]],0.5)</f>
        <v>3.5</v>
      </c>
      <c r="V1140" s="7">
        <f>Table1[[#This Row],[actual_price]]*Table1[[#This Row],[rating_count]]</f>
        <v>5988</v>
      </c>
      <c r="W1140" t="e" cm="1">
        <f t="array" ref="W1140">IF(Table1[[#This Row],[actual_price]]&lt;200,"#200",if)</f>
        <v>#NAME?</v>
      </c>
      <c r="X1140" t="str">
        <f>IF(Table1[[#This Row],[rating_count]]&lt;1000,"yes","no")</f>
        <v>yes</v>
      </c>
      <c r="Y1140" s="7">
        <f>K1141*Table1[[#This Row],[rating_count]]</f>
        <v>157980</v>
      </c>
    </row>
    <row r="1141" spans="3:25" x14ac:dyDescent="0.25">
      <c r="C1141" t="s">
        <v>8311</v>
      </c>
      <c r="D1141" t="s">
        <v>12003</v>
      </c>
      <c r="E1141" t="s">
        <v>17</v>
      </c>
      <c r="F1141" s="8">
        <v>610</v>
      </c>
      <c r="G1141" s="8" t="str">
        <f>IF(Table1[[#This Row],[actual_price]]&lt;200,"#200",IF(H1140&lt;=500,"#200-#500","&gt;#500"))</f>
        <v>#200-#500</v>
      </c>
      <c r="H1141" s="8">
        <v>825</v>
      </c>
      <c r="I1141" s="1">
        <v>0.26</v>
      </c>
      <c r="J1141">
        <v>4.0999999999999996</v>
      </c>
      <c r="K1141" s="3">
        <v>13165</v>
      </c>
      <c r="L1141" t="s">
        <v>8312</v>
      </c>
      <c r="M1141" t="s">
        <v>8313</v>
      </c>
      <c r="N1141" t="s">
        <v>8314</v>
      </c>
      <c r="O1141" t="s">
        <v>8315</v>
      </c>
      <c r="P1141" t="s">
        <v>8316</v>
      </c>
      <c r="Q1141" t="s">
        <v>8317</v>
      </c>
      <c r="R1141" t="s">
        <v>8318</v>
      </c>
      <c r="S1141" t="s">
        <v>8319</v>
      </c>
      <c r="T1141" t="str">
        <f>IF(Table1[[#This Row],[discount_percentage]]&gt;=0.5,"yes","no")</f>
        <v>no</v>
      </c>
      <c r="U1141">
        <f>MROUND(Table1[[#This Row],[rating]],0.5)</f>
        <v>4</v>
      </c>
      <c r="V1141" s="7">
        <f>Table1[[#This Row],[actual_price]]*Table1[[#This Row],[rating_count]]</f>
        <v>10861125</v>
      </c>
      <c r="W1141" t="e" cm="1">
        <f t="array" ref="W1141">IF(Table1[[#This Row],[actual_price]]&lt;200,"#200",if)</f>
        <v>#NAME?</v>
      </c>
      <c r="X1141" t="str">
        <f>IF(Table1[[#This Row],[rating_count]]&lt;1000,"yes","no")</f>
        <v>no</v>
      </c>
      <c r="Y1141" s="7">
        <f>K1142*Table1[[#This Row],[rating_count]]</f>
        <v>21669590</v>
      </c>
    </row>
    <row r="1142" spans="3:25" x14ac:dyDescent="0.25">
      <c r="C1142" t="s">
        <v>8320</v>
      </c>
      <c r="D1142" t="s">
        <v>12004</v>
      </c>
      <c r="E1142" t="s">
        <v>17</v>
      </c>
      <c r="F1142" s="8">
        <v>999</v>
      </c>
      <c r="G1142" s="8" t="str">
        <f>IF(Table1[[#This Row],[actual_price]]&lt;200,"#200",IF(H1141&lt;=500,"#200-#500","&gt;#500"))</f>
        <v>&gt;#500</v>
      </c>
      <c r="H1142" s="8">
        <v>1499</v>
      </c>
      <c r="I1142" s="1">
        <v>0.33</v>
      </c>
      <c r="J1142">
        <v>4.0999999999999996</v>
      </c>
      <c r="K1142" s="3">
        <v>1646</v>
      </c>
      <c r="L1142" t="s">
        <v>12615</v>
      </c>
      <c r="M1142" t="s">
        <v>8321</v>
      </c>
      <c r="N1142" t="s">
        <v>8322</v>
      </c>
      <c r="O1142" t="s">
        <v>8323</v>
      </c>
      <c r="P1142" t="s">
        <v>8324</v>
      </c>
      <c r="Q1142" t="s">
        <v>8325</v>
      </c>
      <c r="R1142" t="s">
        <v>8326</v>
      </c>
      <c r="S1142" t="s">
        <v>8327</v>
      </c>
      <c r="T1142" t="str">
        <f>IF(Table1[[#This Row],[discount_percentage]]&gt;=0.5,"yes","no")</f>
        <v>no</v>
      </c>
      <c r="U1142">
        <f>MROUND(Table1[[#This Row],[rating]],0.5)</f>
        <v>4</v>
      </c>
      <c r="V1142" s="7">
        <f>Table1[[#This Row],[actual_price]]*Table1[[#This Row],[rating_count]]</f>
        <v>2467354</v>
      </c>
      <c r="W1142" t="e" cm="1">
        <f t="array" ref="W1142">IF(Table1[[#This Row],[actual_price]]&lt;200,"#200",if)</f>
        <v>#NAME?</v>
      </c>
      <c r="X1142" t="str">
        <f>IF(Table1[[#This Row],[rating_count]]&lt;1000,"yes","no")</f>
        <v>no</v>
      </c>
      <c r="Y1142" s="7">
        <f>K1143*Table1[[#This Row],[rating_count]]</f>
        <v>29618124</v>
      </c>
    </row>
    <row r="1143" spans="3:25" x14ac:dyDescent="0.25">
      <c r="C1143" t="s">
        <v>8328</v>
      </c>
      <c r="D1143" t="s">
        <v>12005</v>
      </c>
      <c r="E1143" t="s">
        <v>17</v>
      </c>
      <c r="F1143" s="8">
        <v>8999</v>
      </c>
      <c r="G1143" s="8" t="str">
        <f>IF(Table1[[#This Row],[actual_price]]&lt;200,"#200",IF(H1142&lt;=500,"#200-#500","&gt;#500"))</f>
        <v>&gt;#500</v>
      </c>
      <c r="H1143" s="8">
        <v>9995</v>
      </c>
      <c r="I1143" s="1">
        <v>0.1</v>
      </c>
      <c r="J1143">
        <v>4.4000000000000004</v>
      </c>
      <c r="K1143" s="3">
        <v>17994</v>
      </c>
      <c r="L1143" t="s">
        <v>12616</v>
      </c>
      <c r="M1143" t="s">
        <v>8329</v>
      </c>
      <c r="N1143" t="s">
        <v>8330</v>
      </c>
      <c r="O1143" t="s">
        <v>8331</v>
      </c>
      <c r="P1143" t="s">
        <v>8332</v>
      </c>
      <c r="Q1143" t="s">
        <v>8333</v>
      </c>
      <c r="R1143" t="s">
        <v>8334</v>
      </c>
      <c r="S1143" t="s">
        <v>8335</v>
      </c>
      <c r="T1143" t="str">
        <f>IF(Table1[[#This Row],[discount_percentage]]&gt;=0.5,"yes","no")</f>
        <v>no</v>
      </c>
      <c r="U1143">
        <f>MROUND(Table1[[#This Row],[rating]],0.5)</f>
        <v>4.5</v>
      </c>
      <c r="V1143" s="7">
        <f>Table1[[#This Row],[actual_price]]*Table1[[#This Row],[rating_count]]</f>
        <v>179850030</v>
      </c>
      <c r="W1143" t="e" cm="1">
        <f t="array" ref="W1143">IF(Table1[[#This Row],[actual_price]]&lt;200,"#200",if)</f>
        <v>#NAME?</v>
      </c>
      <c r="X1143" t="str">
        <f>IF(Table1[[#This Row],[rating_count]]&lt;1000,"yes","no")</f>
        <v>no</v>
      </c>
      <c r="Y1143" s="7">
        <f>K1144*Table1[[#This Row],[rating_count]]</f>
        <v>10976340</v>
      </c>
    </row>
    <row r="1144" spans="3:25" x14ac:dyDescent="0.25">
      <c r="C1144" t="s">
        <v>8336</v>
      </c>
      <c r="D1144" t="s">
        <v>12006</v>
      </c>
      <c r="E1144" t="s">
        <v>17</v>
      </c>
      <c r="F1144" s="8">
        <v>453</v>
      </c>
      <c r="G1144" s="8" t="str">
        <f>IF(Table1[[#This Row],[actual_price]]&lt;200,"#200",IF(H1143&lt;=500,"#200-#500","&gt;#500"))</f>
        <v>&gt;#500</v>
      </c>
      <c r="H1144" s="8">
        <v>999</v>
      </c>
      <c r="I1144" s="1">
        <v>0.55000000000000004</v>
      </c>
      <c r="J1144">
        <v>4.3</v>
      </c>
      <c r="K1144" s="3">
        <v>610</v>
      </c>
      <c r="L1144" t="s">
        <v>12617</v>
      </c>
      <c r="M1144" t="s">
        <v>8337</v>
      </c>
      <c r="N1144" t="s">
        <v>8338</v>
      </c>
      <c r="O1144" t="s">
        <v>8339</v>
      </c>
      <c r="P1144" t="s">
        <v>8340</v>
      </c>
      <c r="Q1144" t="s">
        <v>8341</v>
      </c>
      <c r="R1144" t="s">
        <v>8342</v>
      </c>
      <c r="S1144" t="s">
        <v>8343</v>
      </c>
      <c r="T1144" t="str">
        <f>IF(Table1[[#This Row],[discount_percentage]]&gt;=0.5,"yes","no")</f>
        <v>yes</v>
      </c>
      <c r="U1144">
        <f>MROUND(Table1[[#This Row],[rating]],0.5)</f>
        <v>4.5</v>
      </c>
      <c r="V1144" s="7">
        <f>Table1[[#This Row],[actual_price]]*Table1[[#This Row],[rating_count]]</f>
        <v>609390</v>
      </c>
      <c r="W1144" t="e" cm="1">
        <f t="array" ref="W1144">IF(Table1[[#This Row],[actual_price]]&lt;200,"#200",if)</f>
        <v>#NAME?</v>
      </c>
      <c r="X1144" t="str">
        <f>IF(Table1[[#This Row],[rating_count]]&lt;1000,"yes","no")</f>
        <v>yes</v>
      </c>
      <c r="Y1144" s="7">
        <f>K1145*Table1[[#This Row],[rating_count]]</f>
        <v>5408260</v>
      </c>
    </row>
    <row r="1145" spans="3:25" x14ac:dyDescent="0.25">
      <c r="C1145" t="s">
        <v>8344</v>
      </c>
      <c r="D1145" t="s">
        <v>12007</v>
      </c>
      <c r="E1145" t="s">
        <v>17</v>
      </c>
      <c r="F1145" s="8">
        <v>2464</v>
      </c>
      <c r="G1145" s="8" t="str">
        <f>IF(Table1[[#This Row],[actual_price]]&lt;200,"#200",IF(H1144&lt;=500,"#200-#500","&gt;#500"))</f>
        <v>&gt;#500</v>
      </c>
      <c r="H1145" s="8">
        <v>6000</v>
      </c>
      <c r="I1145" s="1">
        <v>0.59</v>
      </c>
      <c r="J1145">
        <v>4.0999999999999996</v>
      </c>
      <c r="K1145" s="3">
        <v>8866</v>
      </c>
      <c r="L1145" t="s">
        <v>8345</v>
      </c>
      <c r="M1145" t="s">
        <v>8346</v>
      </c>
      <c r="N1145" t="s">
        <v>8347</v>
      </c>
      <c r="O1145" t="s">
        <v>8348</v>
      </c>
      <c r="P1145" t="s">
        <v>8349</v>
      </c>
      <c r="Q1145" t="s">
        <v>8350</v>
      </c>
      <c r="R1145" t="s">
        <v>8351</v>
      </c>
      <c r="S1145" t="s">
        <v>8352</v>
      </c>
      <c r="T1145" t="str">
        <f>IF(Table1[[#This Row],[discount_percentage]]&gt;=0.5,"yes","no")</f>
        <v>yes</v>
      </c>
      <c r="U1145">
        <f>MROUND(Table1[[#This Row],[rating]],0.5)</f>
        <v>4</v>
      </c>
      <c r="V1145" s="7">
        <f>Table1[[#This Row],[actual_price]]*Table1[[#This Row],[rating_count]]</f>
        <v>53196000</v>
      </c>
      <c r="W1145" t="e" cm="1">
        <f t="array" ref="W1145">IF(Table1[[#This Row],[actual_price]]&lt;200,"#200",if)</f>
        <v>#NAME?</v>
      </c>
      <c r="X1145" t="str">
        <f>IF(Table1[[#This Row],[rating_count]]&lt;1000,"yes","no")</f>
        <v>no</v>
      </c>
      <c r="Y1145" s="7">
        <f>K1146*Table1[[#This Row],[rating_count]]</f>
        <v>118857596</v>
      </c>
    </row>
    <row r="1146" spans="3:25" x14ac:dyDescent="0.25">
      <c r="C1146" t="s">
        <v>8353</v>
      </c>
      <c r="D1146" t="s">
        <v>8354</v>
      </c>
      <c r="E1146" t="s">
        <v>17</v>
      </c>
      <c r="F1146" s="8">
        <v>2719</v>
      </c>
      <c r="G1146" s="8" t="str">
        <f>IF(Table1[[#This Row],[actual_price]]&lt;200,"#200",IF(H1145&lt;=500,"#200-#500","&gt;#500"))</f>
        <v>&gt;#500</v>
      </c>
      <c r="H1146" s="8">
        <v>3945</v>
      </c>
      <c r="I1146" s="1">
        <v>0.31</v>
      </c>
      <c r="J1146">
        <v>3.7</v>
      </c>
      <c r="K1146" s="3">
        <v>13406</v>
      </c>
      <c r="L1146" t="s">
        <v>12618</v>
      </c>
      <c r="M1146" t="s">
        <v>8355</v>
      </c>
      <c r="N1146" t="s">
        <v>8356</v>
      </c>
      <c r="O1146" t="s">
        <v>8357</v>
      </c>
      <c r="P1146" t="s">
        <v>8358</v>
      </c>
      <c r="Q1146" t="s">
        <v>8359</v>
      </c>
      <c r="R1146" t="s">
        <v>8360</v>
      </c>
      <c r="S1146" t="s">
        <v>8361</v>
      </c>
      <c r="T1146" t="str">
        <f>IF(Table1[[#This Row],[discount_percentage]]&gt;=0.5,"yes","no")</f>
        <v>no</v>
      </c>
      <c r="U1146">
        <f>MROUND(Table1[[#This Row],[rating]],0.5)</f>
        <v>3.5</v>
      </c>
      <c r="V1146" s="7">
        <f>Table1[[#This Row],[actual_price]]*Table1[[#This Row],[rating_count]]</f>
        <v>52886670</v>
      </c>
      <c r="W1146" t="e" cm="1">
        <f t="array" ref="W1146">IF(Table1[[#This Row],[actual_price]]&lt;200,"#200",if)</f>
        <v>#NAME?</v>
      </c>
      <c r="X1146" t="str">
        <f>IF(Table1[[#This Row],[rating_count]]&lt;1000,"yes","no")</f>
        <v>no</v>
      </c>
      <c r="Y1146" s="7">
        <f>K1147*Table1[[#This Row],[rating_count]]</f>
        <v>721283018</v>
      </c>
    </row>
    <row r="1147" spans="3:25" x14ac:dyDescent="0.25">
      <c r="C1147" t="s">
        <v>8362</v>
      </c>
      <c r="D1147" t="s">
        <v>12008</v>
      </c>
      <c r="E1147" t="s">
        <v>17</v>
      </c>
      <c r="F1147" s="8">
        <v>1439</v>
      </c>
      <c r="G1147" s="8" t="str">
        <f>IF(Table1[[#This Row],[actual_price]]&lt;200,"#200",IF(H1146&lt;=500,"#200-#500","&gt;#500"))</f>
        <v>&gt;#500</v>
      </c>
      <c r="H1147" s="8">
        <v>1999</v>
      </c>
      <c r="I1147" s="1">
        <v>0.28000000000000003</v>
      </c>
      <c r="J1147">
        <v>4.8</v>
      </c>
      <c r="K1147" s="3">
        <v>53803</v>
      </c>
      <c r="L1147" t="s">
        <v>8363</v>
      </c>
      <c r="M1147" t="s">
        <v>8364</v>
      </c>
      <c r="N1147" t="s">
        <v>8365</v>
      </c>
      <c r="O1147" t="s">
        <v>8366</v>
      </c>
      <c r="P1147" t="s">
        <v>8367</v>
      </c>
      <c r="Q1147" t="s">
        <v>8368</v>
      </c>
      <c r="R1147" t="s">
        <v>8369</v>
      </c>
      <c r="S1147" t="s">
        <v>8370</v>
      </c>
      <c r="T1147" t="str">
        <f>IF(Table1[[#This Row],[discount_percentage]]&gt;=0.5,"yes","no")</f>
        <v>no</v>
      </c>
      <c r="U1147">
        <f>MROUND(Table1[[#This Row],[rating]],0.5)</f>
        <v>5</v>
      </c>
      <c r="V1147" s="7">
        <f>Table1[[#This Row],[actual_price]]*Table1[[#This Row],[rating_count]]</f>
        <v>107552197</v>
      </c>
      <c r="W1147" t="e" cm="1">
        <f t="array" ref="W1147">IF(Table1[[#This Row],[actual_price]]&lt;200,"#200",if)</f>
        <v>#NAME?</v>
      </c>
      <c r="X1147" t="str">
        <f>IF(Table1[[#This Row],[rating_count]]&lt;1000,"yes","no")</f>
        <v>no</v>
      </c>
      <c r="Y1147" s="7">
        <f>K1148*Table1[[#This Row],[rating_count]]</f>
        <v>29376438</v>
      </c>
    </row>
    <row r="1148" spans="3:25" x14ac:dyDescent="0.25">
      <c r="C1148" t="s">
        <v>8371</v>
      </c>
      <c r="D1148" t="s">
        <v>8372</v>
      </c>
      <c r="E1148" t="s">
        <v>17</v>
      </c>
      <c r="F1148" s="8">
        <v>2799</v>
      </c>
      <c r="G1148" s="8" t="str">
        <f>IF(Table1[[#This Row],[actual_price]]&lt;200,"#200",IF(H1147&lt;=500,"#200-#500","&gt;#500"))</f>
        <v>&gt;#500</v>
      </c>
      <c r="H1148" s="8">
        <v>3499</v>
      </c>
      <c r="I1148" s="1">
        <v>0.2</v>
      </c>
      <c r="J1148">
        <v>4.5</v>
      </c>
      <c r="K1148" s="3">
        <v>546</v>
      </c>
      <c r="L1148" t="s">
        <v>8373</v>
      </c>
      <c r="M1148" t="s">
        <v>8374</v>
      </c>
      <c r="N1148" t="s">
        <v>8375</v>
      </c>
      <c r="O1148" t="s">
        <v>8376</v>
      </c>
      <c r="P1148" t="s">
        <v>8377</v>
      </c>
      <c r="Q1148" t="s">
        <v>8378</v>
      </c>
      <c r="R1148" t="s">
        <v>8379</v>
      </c>
      <c r="S1148" t="s">
        <v>8380</v>
      </c>
      <c r="T1148" t="str">
        <f>IF(Table1[[#This Row],[discount_percentage]]&gt;=0.5,"yes","no")</f>
        <v>no</v>
      </c>
      <c r="U1148">
        <f>MROUND(Table1[[#This Row],[rating]],0.5)</f>
        <v>4.5</v>
      </c>
      <c r="V1148" s="7">
        <f>Table1[[#This Row],[actual_price]]*Table1[[#This Row],[rating_count]]</f>
        <v>1910454</v>
      </c>
      <c r="W1148" t="e" cm="1">
        <f t="array" ref="W1148">IF(Table1[[#This Row],[actual_price]]&lt;200,"#200",if)</f>
        <v>#NAME?</v>
      </c>
      <c r="X1148" t="str">
        <f>IF(Table1[[#This Row],[rating_count]]&lt;1000,"yes","no")</f>
        <v>yes</v>
      </c>
      <c r="Y1148" s="7">
        <f>K1149*Table1[[#This Row],[rating_count]]</f>
        <v>2889432</v>
      </c>
    </row>
    <row r="1149" spans="3:25" x14ac:dyDescent="0.25">
      <c r="C1149" t="s">
        <v>8381</v>
      </c>
      <c r="D1149" t="s">
        <v>12009</v>
      </c>
      <c r="E1149" t="s">
        <v>17</v>
      </c>
      <c r="F1149" s="8">
        <v>2088</v>
      </c>
      <c r="G1149" s="8" t="str">
        <f>IF(Table1[[#This Row],[actual_price]]&lt;200,"#200",IF(H1148&lt;=500,"#200-#500","&gt;#500"))</f>
        <v>&gt;#500</v>
      </c>
      <c r="H1149" s="8">
        <v>5550</v>
      </c>
      <c r="I1149" s="1">
        <v>0.62</v>
      </c>
      <c r="J1149">
        <v>4</v>
      </c>
      <c r="K1149" s="3">
        <v>5292</v>
      </c>
      <c r="L1149" t="s">
        <v>8382</v>
      </c>
      <c r="M1149" t="s">
        <v>8383</v>
      </c>
      <c r="N1149" t="s">
        <v>8384</v>
      </c>
      <c r="O1149" t="s">
        <v>8385</v>
      </c>
      <c r="P1149" t="s">
        <v>8386</v>
      </c>
      <c r="Q1149" t="s">
        <v>11341</v>
      </c>
      <c r="R1149" t="s">
        <v>8387</v>
      </c>
      <c r="S1149" t="s">
        <v>8388</v>
      </c>
      <c r="T1149" t="str">
        <f>IF(Table1[[#This Row],[discount_percentage]]&gt;=0.5,"yes","no")</f>
        <v>yes</v>
      </c>
      <c r="U1149">
        <f>MROUND(Table1[[#This Row],[rating]],0.5)</f>
        <v>4</v>
      </c>
      <c r="V1149" s="7">
        <f>Table1[[#This Row],[actual_price]]*Table1[[#This Row],[rating_count]]</f>
        <v>29370600</v>
      </c>
      <c r="W1149" t="e" cm="1">
        <f t="array" ref="W1149">IF(Table1[[#This Row],[actual_price]]&lt;200,"#200",if)</f>
        <v>#NAME?</v>
      </c>
      <c r="X1149" t="str">
        <f>IF(Table1[[#This Row],[rating_count]]&lt;1000,"yes","no")</f>
        <v>no</v>
      </c>
      <c r="Y1149" s="7">
        <f>K1150*Table1[[#This Row],[rating_count]]</f>
        <v>2349648</v>
      </c>
    </row>
    <row r="1150" spans="3:25" x14ac:dyDescent="0.25">
      <c r="C1150" t="s">
        <v>8389</v>
      </c>
      <c r="D1150" t="s">
        <v>12010</v>
      </c>
      <c r="E1150" t="s">
        <v>17</v>
      </c>
      <c r="F1150" s="8">
        <v>2399</v>
      </c>
      <c r="G1150" s="8" t="str">
        <f>IF(Table1[[#This Row],[actual_price]]&lt;200,"#200",IF(H1149&lt;=500,"#200-#500","&gt;#500"))</f>
        <v>&gt;#500</v>
      </c>
      <c r="H1150" s="8">
        <v>4590</v>
      </c>
      <c r="I1150" s="1">
        <v>0.48</v>
      </c>
      <c r="J1150">
        <v>4.0999999999999996</v>
      </c>
      <c r="K1150" s="3">
        <v>444</v>
      </c>
      <c r="L1150" t="s">
        <v>8390</v>
      </c>
      <c r="M1150" t="s">
        <v>8391</v>
      </c>
      <c r="N1150" t="s">
        <v>8392</v>
      </c>
      <c r="O1150" t="s">
        <v>8393</v>
      </c>
      <c r="P1150" t="s">
        <v>8394</v>
      </c>
      <c r="Q1150" t="s">
        <v>8395</v>
      </c>
      <c r="R1150" t="s">
        <v>8396</v>
      </c>
      <c r="S1150" t="s">
        <v>8397</v>
      </c>
      <c r="T1150" t="str">
        <f>IF(Table1[[#This Row],[discount_percentage]]&gt;=0.5,"yes","no")</f>
        <v>no</v>
      </c>
      <c r="U1150">
        <f>MROUND(Table1[[#This Row],[rating]],0.5)</f>
        <v>4</v>
      </c>
      <c r="V1150" s="7">
        <f>Table1[[#This Row],[actual_price]]*Table1[[#This Row],[rating_count]]</f>
        <v>2037960</v>
      </c>
      <c r="W1150" t="e" cm="1">
        <f t="array" ref="W1150">IF(Table1[[#This Row],[actual_price]]&lt;200,"#200",if)</f>
        <v>#NAME?</v>
      </c>
      <c r="X1150" t="str">
        <f>IF(Table1[[#This Row],[rating_count]]&lt;1000,"yes","no")</f>
        <v>yes</v>
      </c>
      <c r="Y1150" s="7">
        <f>K1151*Table1[[#This Row],[rating_count]]</f>
        <v>2035296</v>
      </c>
    </row>
    <row r="1151" spans="3:25" x14ac:dyDescent="0.25">
      <c r="C1151" t="s">
        <v>8398</v>
      </c>
      <c r="D1151" t="s">
        <v>8399</v>
      </c>
      <c r="E1151" t="s">
        <v>17</v>
      </c>
      <c r="F1151" s="8">
        <v>308</v>
      </c>
      <c r="G1151" s="8" t="str">
        <f>IF(Table1[[#This Row],[actual_price]]&lt;200,"#200",IF(H1150&lt;=500,"#200-#500","&gt;#500"))</f>
        <v>&gt;#500</v>
      </c>
      <c r="H1151" s="8">
        <v>499</v>
      </c>
      <c r="I1151" s="1">
        <v>0.38</v>
      </c>
      <c r="J1151">
        <v>3.9</v>
      </c>
      <c r="K1151" s="3">
        <v>4584</v>
      </c>
      <c r="L1151" t="s">
        <v>8400</v>
      </c>
      <c r="M1151" t="s">
        <v>8401</v>
      </c>
      <c r="N1151" t="s">
        <v>8402</v>
      </c>
      <c r="O1151" t="s">
        <v>8403</v>
      </c>
      <c r="P1151" t="s">
        <v>8404</v>
      </c>
      <c r="Q1151" t="s">
        <v>8405</v>
      </c>
      <c r="R1151" t="s">
        <v>8406</v>
      </c>
      <c r="S1151" t="s">
        <v>8407</v>
      </c>
      <c r="T1151" t="str">
        <f>IF(Table1[[#This Row],[discount_percentage]]&gt;=0.5,"yes","no")</f>
        <v>no</v>
      </c>
      <c r="U1151">
        <f>MROUND(Table1[[#This Row],[rating]],0.5)</f>
        <v>4</v>
      </c>
      <c r="V1151" s="7">
        <f>Table1[[#This Row],[actual_price]]*Table1[[#This Row],[rating_count]]</f>
        <v>2287416</v>
      </c>
      <c r="W1151" t="e" cm="1">
        <f t="array" ref="W1151">IF(Table1[[#This Row],[actual_price]]&lt;200,"#200",if)</f>
        <v>#NAME?</v>
      </c>
      <c r="X1151" t="str">
        <f>IF(Table1[[#This Row],[rating_count]]&lt;1000,"yes","no")</f>
        <v>no</v>
      </c>
      <c r="Y1151" s="7">
        <f>K1152*Table1[[#This Row],[rating_count]]</f>
        <v>68517048</v>
      </c>
    </row>
    <row r="1152" spans="3:25" x14ac:dyDescent="0.25">
      <c r="C1152" t="s">
        <v>8408</v>
      </c>
      <c r="D1152" t="s">
        <v>12011</v>
      </c>
      <c r="E1152" t="s">
        <v>17</v>
      </c>
      <c r="F1152" s="8">
        <v>2599</v>
      </c>
      <c r="G1152" s="8" t="str">
        <f>IF(Table1[[#This Row],[actual_price]]&lt;200,"#200",IF(H1151&lt;=500,"#200-#500","&gt;#500"))</f>
        <v>#200-#500</v>
      </c>
      <c r="H1152" s="8">
        <v>4400</v>
      </c>
      <c r="I1152" s="1">
        <v>0.41</v>
      </c>
      <c r="J1152">
        <v>4.0999999999999996</v>
      </c>
      <c r="K1152" s="3">
        <v>14947</v>
      </c>
      <c r="L1152" t="s">
        <v>8409</v>
      </c>
      <c r="M1152" t="s">
        <v>8410</v>
      </c>
      <c r="N1152" t="s">
        <v>8411</v>
      </c>
      <c r="O1152" t="s">
        <v>8412</v>
      </c>
      <c r="P1152" t="s">
        <v>8413</v>
      </c>
      <c r="Q1152" t="s">
        <v>8414</v>
      </c>
      <c r="R1152" t="s">
        <v>8415</v>
      </c>
      <c r="S1152" t="s">
        <v>8416</v>
      </c>
      <c r="T1152" t="str">
        <f>IF(Table1[[#This Row],[discount_percentage]]&gt;=0.5,"yes","no")</f>
        <v>no</v>
      </c>
      <c r="U1152">
        <f>MROUND(Table1[[#This Row],[rating]],0.5)</f>
        <v>4</v>
      </c>
      <c r="V1152" s="7">
        <f>Table1[[#This Row],[actual_price]]*Table1[[#This Row],[rating_count]]</f>
        <v>65766800</v>
      </c>
      <c r="W1152" t="e" cm="1">
        <f t="array" ref="W1152">IF(Table1[[#This Row],[actual_price]]&lt;200,"#200",if)</f>
        <v>#NAME?</v>
      </c>
      <c r="X1152" t="str">
        <f>IF(Table1[[#This Row],[rating_count]]&lt;1000,"yes","no")</f>
        <v>no</v>
      </c>
      <c r="Y1152" s="7">
        <f>K1153*Table1[[#This Row],[rating_count]]</f>
        <v>23302373</v>
      </c>
    </row>
    <row r="1153" spans="3:25" x14ac:dyDescent="0.25">
      <c r="C1153" t="s">
        <v>8417</v>
      </c>
      <c r="D1153" t="s">
        <v>12012</v>
      </c>
      <c r="E1153" t="s">
        <v>17</v>
      </c>
      <c r="F1153" s="8">
        <v>479</v>
      </c>
      <c r="G1153" s="8" t="str">
        <f>IF(Table1[[#This Row],[actual_price]]&lt;200,"#200",IF(H1152&lt;=500,"#200-#500","&gt;#500"))</f>
        <v>&gt;#500</v>
      </c>
      <c r="H1153" s="8">
        <v>1000</v>
      </c>
      <c r="I1153" s="1">
        <v>0.52</v>
      </c>
      <c r="J1153">
        <v>4.2</v>
      </c>
      <c r="K1153" s="3">
        <v>1559</v>
      </c>
      <c r="L1153" t="s">
        <v>8418</v>
      </c>
      <c r="M1153" t="s">
        <v>8419</v>
      </c>
      <c r="N1153" t="s">
        <v>8420</v>
      </c>
      <c r="O1153" t="s">
        <v>8421</v>
      </c>
      <c r="P1153" t="s">
        <v>8422</v>
      </c>
      <c r="Q1153" t="s">
        <v>8423</v>
      </c>
      <c r="R1153" t="s">
        <v>8424</v>
      </c>
      <c r="S1153" t="s">
        <v>8425</v>
      </c>
      <c r="T1153" t="str">
        <f>IF(Table1[[#This Row],[discount_percentage]]&gt;=0.5,"yes","no")</f>
        <v>yes</v>
      </c>
      <c r="U1153">
        <f>MROUND(Table1[[#This Row],[rating]],0.5)</f>
        <v>4</v>
      </c>
      <c r="V1153" s="7">
        <f>Table1[[#This Row],[actual_price]]*Table1[[#This Row],[rating_count]]</f>
        <v>1559000</v>
      </c>
      <c r="W1153" t="e" cm="1">
        <f t="array" ref="W1153">IF(Table1[[#This Row],[actual_price]]&lt;200,"#200",if)</f>
        <v>#NAME?</v>
      </c>
      <c r="X1153" t="str">
        <f>IF(Table1[[#This Row],[rating_count]]&lt;1000,"yes","no")</f>
        <v>no</v>
      </c>
      <c r="Y1153" s="7">
        <f>K1154*Table1[[#This Row],[rating_count]]</f>
        <v>2587940</v>
      </c>
    </row>
    <row r="1154" spans="3:25" x14ac:dyDescent="0.25">
      <c r="C1154" t="s">
        <v>8426</v>
      </c>
      <c r="D1154" t="s">
        <v>12013</v>
      </c>
      <c r="E1154" t="s">
        <v>17</v>
      </c>
      <c r="F1154" s="8">
        <v>245</v>
      </c>
      <c r="G1154" s="8" t="str">
        <f>IF(Table1[[#This Row],[actual_price]]&lt;200,"#200",IF(H1153&lt;=500,"#200-#500","&gt;#500"))</f>
        <v>&gt;#500</v>
      </c>
      <c r="H1154" s="8">
        <v>299</v>
      </c>
      <c r="I1154" s="1">
        <v>0.18</v>
      </c>
      <c r="J1154">
        <v>4.0999999999999996</v>
      </c>
      <c r="K1154" s="3">
        <v>1660</v>
      </c>
      <c r="L1154" t="s">
        <v>8427</v>
      </c>
      <c r="M1154" t="s">
        <v>8428</v>
      </c>
      <c r="N1154" t="s">
        <v>8429</v>
      </c>
      <c r="O1154" t="s">
        <v>8430</v>
      </c>
      <c r="P1154" t="s">
        <v>8431</v>
      </c>
      <c r="Q1154" t="s">
        <v>8432</v>
      </c>
      <c r="R1154" t="s">
        <v>8433</v>
      </c>
      <c r="S1154" t="s">
        <v>8434</v>
      </c>
      <c r="T1154" t="str">
        <f>IF(Table1[[#This Row],[discount_percentage]]&gt;=0.5,"yes","no")</f>
        <v>no</v>
      </c>
      <c r="U1154">
        <f>MROUND(Table1[[#This Row],[rating]],0.5)</f>
        <v>4</v>
      </c>
      <c r="V1154" s="7">
        <f>Table1[[#This Row],[actual_price]]*Table1[[#This Row],[rating_count]]</f>
        <v>496340</v>
      </c>
      <c r="W1154" t="e" cm="1">
        <f t="array" ref="W1154">IF(Table1[[#This Row],[actual_price]]&lt;200,"#200",if)</f>
        <v>#NAME?</v>
      </c>
      <c r="X1154" t="str">
        <f>IF(Table1[[#This Row],[rating_count]]&lt;1000,"yes","no")</f>
        <v>no</v>
      </c>
      <c r="Y1154" s="7">
        <f>K1155*Table1[[#This Row],[rating_count]]</f>
        <v>219120</v>
      </c>
    </row>
    <row r="1155" spans="3:25" x14ac:dyDescent="0.25">
      <c r="C1155" t="s">
        <v>8435</v>
      </c>
      <c r="D1155" t="s">
        <v>12014</v>
      </c>
      <c r="E1155" t="s">
        <v>17</v>
      </c>
      <c r="F1155" s="8">
        <v>179</v>
      </c>
      <c r="G1155" s="8" t="str">
        <f>IF(Table1[[#This Row],[actual_price]]&lt;200,"#200",IF(H1154&lt;=500,"#200-#500","&gt;#500"))</f>
        <v>#200-#500</v>
      </c>
      <c r="H1155" s="8">
        <v>799</v>
      </c>
      <c r="I1155" s="1">
        <v>0.78</v>
      </c>
      <c r="J1155">
        <v>3.5</v>
      </c>
      <c r="K1155" s="3">
        <v>132</v>
      </c>
      <c r="L1155" t="s">
        <v>8436</v>
      </c>
      <c r="M1155" t="s">
        <v>8437</v>
      </c>
      <c r="N1155" t="s">
        <v>8438</v>
      </c>
      <c r="O1155" t="s">
        <v>8439</v>
      </c>
      <c r="P1155" t="s">
        <v>8440</v>
      </c>
      <c r="Q1155" t="s">
        <v>8441</v>
      </c>
      <c r="R1155" t="s">
        <v>8442</v>
      </c>
      <c r="S1155" t="s">
        <v>8443</v>
      </c>
      <c r="T1155" t="str">
        <f>IF(Table1[[#This Row],[discount_percentage]]&gt;=0.5,"yes","no")</f>
        <v>yes</v>
      </c>
      <c r="U1155">
        <f>MROUND(Table1[[#This Row],[rating]],0.5)</f>
        <v>3.5</v>
      </c>
      <c r="V1155" s="7">
        <f>Table1[[#This Row],[actual_price]]*Table1[[#This Row],[rating_count]]</f>
        <v>105468</v>
      </c>
      <c r="W1155" t="e" cm="1">
        <f t="array" ref="W1155">IF(Table1[[#This Row],[actual_price]]&lt;200,"#200",if)</f>
        <v>#NAME?</v>
      </c>
      <c r="X1155" t="str">
        <f>IF(Table1[[#This Row],[rating_count]]&lt;1000,"yes","no")</f>
        <v>yes</v>
      </c>
      <c r="Y1155" s="7">
        <f>K1156*Table1[[#This Row],[rating_count]]</f>
        <v>3779028</v>
      </c>
    </row>
    <row r="1156" spans="3:25" x14ac:dyDescent="0.25">
      <c r="C1156" t="s">
        <v>8444</v>
      </c>
      <c r="D1156" t="s">
        <v>12015</v>
      </c>
      <c r="E1156" t="s">
        <v>17</v>
      </c>
      <c r="F1156" s="8">
        <v>3569</v>
      </c>
      <c r="G1156" s="8" t="str">
        <f>IF(Table1[[#This Row],[actual_price]]&lt;200,"#200",IF(H1155&lt;=500,"#200-#500","&gt;#500"))</f>
        <v>&gt;#500</v>
      </c>
      <c r="H1156" s="8">
        <v>5190</v>
      </c>
      <c r="I1156" s="1">
        <v>0.31</v>
      </c>
      <c r="J1156">
        <v>4.3</v>
      </c>
      <c r="K1156" s="3">
        <v>28629</v>
      </c>
      <c r="L1156" t="s">
        <v>12619</v>
      </c>
      <c r="M1156" t="s">
        <v>8445</v>
      </c>
      <c r="N1156" t="s">
        <v>8446</v>
      </c>
      <c r="O1156" t="s">
        <v>8447</v>
      </c>
      <c r="P1156" t="s">
        <v>11342</v>
      </c>
      <c r="Q1156" t="s">
        <v>11343</v>
      </c>
      <c r="R1156" t="s">
        <v>8448</v>
      </c>
      <c r="S1156" t="s">
        <v>8449</v>
      </c>
      <c r="T1156" t="str">
        <f>IF(Table1[[#This Row],[discount_percentage]]&gt;=0.5,"yes","no")</f>
        <v>no</v>
      </c>
      <c r="U1156">
        <f>MROUND(Table1[[#This Row],[rating]],0.5)</f>
        <v>4.5</v>
      </c>
      <c r="V1156" s="7">
        <f>Table1[[#This Row],[actual_price]]*Table1[[#This Row],[rating_count]]</f>
        <v>148584510</v>
      </c>
      <c r="W1156" t="e" cm="1">
        <f t="array" ref="W1156">IF(Table1[[#This Row],[actual_price]]&lt;200,"#200",if)</f>
        <v>#NAME?</v>
      </c>
      <c r="X1156" t="str">
        <f>IF(Table1[[#This Row],[rating_count]]&lt;1000,"yes","no")</f>
        <v>no</v>
      </c>
      <c r="Y1156" s="7">
        <f>K1157*Table1[[#This Row],[rating_count]]</f>
        <v>241800534</v>
      </c>
    </row>
    <row r="1157" spans="3:25" x14ac:dyDescent="0.25">
      <c r="C1157" t="s">
        <v>8450</v>
      </c>
      <c r="D1157" t="s">
        <v>12016</v>
      </c>
      <c r="E1157" t="s">
        <v>17</v>
      </c>
      <c r="F1157" s="8">
        <v>699</v>
      </c>
      <c r="G1157" s="8" t="str">
        <f>IF(Table1[[#This Row],[actual_price]]&lt;200,"#200",IF(H1156&lt;=500,"#200-#500","&gt;#500"))</f>
        <v>&gt;#500</v>
      </c>
      <c r="H1157" s="8">
        <v>1345</v>
      </c>
      <c r="I1157" s="1">
        <v>0.48</v>
      </c>
      <c r="J1157">
        <v>3.9</v>
      </c>
      <c r="K1157" s="3">
        <v>8446</v>
      </c>
      <c r="L1157" t="s">
        <v>8451</v>
      </c>
      <c r="M1157" t="s">
        <v>8452</v>
      </c>
      <c r="N1157" t="s">
        <v>8453</v>
      </c>
      <c r="O1157" t="s">
        <v>8454</v>
      </c>
      <c r="P1157" t="s">
        <v>8455</v>
      </c>
      <c r="Q1157" t="s">
        <v>8456</v>
      </c>
      <c r="R1157" t="s">
        <v>8457</v>
      </c>
      <c r="S1157" t="s">
        <v>8458</v>
      </c>
      <c r="T1157" t="str">
        <f>IF(Table1[[#This Row],[discount_percentage]]&gt;=0.5,"yes","no")</f>
        <v>no</v>
      </c>
      <c r="U1157">
        <f>MROUND(Table1[[#This Row],[rating]],0.5)</f>
        <v>4</v>
      </c>
      <c r="V1157" s="7">
        <f>Table1[[#This Row],[actual_price]]*Table1[[#This Row],[rating_count]]</f>
        <v>11359870</v>
      </c>
      <c r="W1157" t="e" cm="1">
        <f t="array" ref="W1157">IF(Table1[[#This Row],[actual_price]]&lt;200,"#200",if)</f>
        <v>#NAME?</v>
      </c>
      <c r="X1157" t="str">
        <f>IF(Table1[[#This Row],[rating_count]]&lt;1000,"yes","no")</f>
        <v>no</v>
      </c>
      <c r="Y1157" s="7">
        <f>K1158*Table1[[#This Row],[rating_count]]</f>
        <v>94586754</v>
      </c>
    </row>
    <row r="1158" spans="3:25" x14ac:dyDescent="0.25">
      <c r="C1158" t="s">
        <v>8459</v>
      </c>
      <c r="D1158" t="s">
        <v>12017</v>
      </c>
      <c r="E1158" t="s">
        <v>17</v>
      </c>
      <c r="F1158" s="8">
        <v>2089</v>
      </c>
      <c r="G1158" s="8" t="str">
        <f>IF(Table1[[#This Row],[actual_price]]&lt;200,"#200",IF(H1157&lt;=500,"#200-#500","&gt;#500"))</f>
        <v>&gt;#500</v>
      </c>
      <c r="H1158" s="8">
        <v>4000</v>
      </c>
      <c r="I1158" s="1">
        <v>0.48</v>
      </c>
      <c r="J1158">
        <v>4.2</v>
      </c>
      <c r="K1158" s="3">
        <v>11199</v>
      </c>
      <c r="L1158" t="s">
        <v>8460</v>
      </c>
      <c r="M1158" t="s">
        <v>8461</v>
      </c>
      <c r="N1158" t="s">
        <v>8462</v>
      </c>
      <c r="O1158" t="s">
        <v>8463</v>
      </c>
      <c r="P1158" t="s">
        <v>8464</v>
      </c>
      <c r="Q1158" t="s">
        <v>8465</v>
      </c>
      <c r="R1158" t="s">
        <v>8466</v>
      </c>
      <c r="S1158" t="s">
        <v>8467</v>
      </c>
      <c r="T1158" t="str">
        <f>IF(Table1[[#This Row],[discount_percentage]]&gt;=0.5,"yes","no")</f>
        <v>no</v>
      </c>
      <c r="U1158">
        <f>MROUND(Table1[[#This Row],[rating]],0.5)</f>
        <v>4</v>
      </c>
      <c r="V1158" s="7">
        <f>Table1[[#This Row],[actual_price]]*Table1[[#This Row],[rating_count]]</f>
        <v>44796000</v>
      </c>
      <c r="W1158" t="e" cm="1">
        <f t="array" ref="W1158">IF(Table1[[#This Row],[actual_price]]&lt;200,"#200",if)</f>
        <v>#NAME?</v>
      </c>
      <c r="X1158" t="str">
        <f>IF(Table1[[#This Row],[rating_count]]&lt;1000,"yes","no")</f>
        <v>no</v>
      </c>
      <c r="Y1158" s="7">
        <f>K1159*Table1[[#This Row],[rating_count]]</f>
        <v>12520482</v>
      </c>
    </row>
    <row r="1159" spans="3:25" x14ac:dyDescent="0.25">
      <c r="C1159" t="s">
        <v>8468</v>
      </c>
      <c r="D1159" t="s">
        <v>8469</v>
      </c>
      <c r="E1159" t="s">
        <v>17</v>
      </c>
      <c r="F1159" s="8">
        <v>2339</v>
      </c>
      <c r="G1159" s="8" t="str">
        <f>IF(Table1[[#This Row],[actual_price]]&lt;200,"#200",IF(H1158&lt;=500,"#200-#500","&gt;#500"))</f>
        <v>&gt;#500</v>
      </c>
      <c r="H1159" s="8">
        <v>4000</v>
      </c>
      <c r="I1159" s="1">
        <v>0.42</v>
      </c>
      <c r="J1159">
        <v>3.8</v>
      </c>
      <c r="K1159" s="3">
        <v>1118</v>
      </c>
      <c r="L1159" t="s">
        <v>12620</v>
      </c>
      <c r="M1159" t="s">
        <v>8471</v>
      </c>
      <c r="N1159" t="s">
        <v>8472</v>
      </c>
      <c r="O1159" t="s">
        <v>8473</v>
      </c>
      <c r="P1159" t="s">
        <v>8474</v>
      </c>
      <c r="Q1159" t="s">
        <v>8475</v>
      </c>
      <c r="R1159" t="s">
        <v>8476</v>
      </c>
      <c r="S1159" t="s">
        <v>8477</v>
      </c>
      <c r="T1159" t="str">
        <f>IF(Table1[[#This Row],[discount_percentage]]&gt;=0.5,"yes","no")</f>
        <v>no</v>
      </c>
      <c r="U1159">
        <f>MROUND(Table1[[#This Row],[rating]],0.5)</f>
        <v>4</v>
      </c>
      <c r="V1159" s="7">
        <f>Table1[[#This Row],[actual_price]]*Table1[[#This Row],[rating_count]]</f>
        <v>4472000</v>
      </c>
      <c r="W1159" t="e" cm="1">
        <f t="array" ref="W1159">IF(Table1[[#This Row],[actual_price]]&lt;200,"#200",if)</f>
        <v>#NAME?</v>
      </c>
      <c r="X1159" t="str">
        <f>IF(Table1[[#This Row],[rating_count]]&lt;1000,"yes","no")</f>
        <v>no</v>
      </c>
      <c r="Y1159" s="7">
        <f>K1160*Table1[[#This Row],[rating_count]]</f>
        <v>12298</v>
      </c>
    </row>
    <row r="1160" spans="3:25" x14ac:dyDescent="0.25">
      <c r="C1160" t="s">
        <v>8478</v>
      </c>
      <c r="D1160" t="s">
        <v>8479</v>
      </c>
      <c r="E1160" t="s">
        <v>17</v>
      </c>
      <c r="F1160" s="8">
        <v>784</v>
      </c>
      <c r="G1160" s="8" t="str">
        <f>IF(Table1[[#This Row],[actual_price]]&lt;200,"#200",IF(H1159&lt;=500,"#200-#500","&gt;#500"))</f>
        <v>&gt;#500</v>
      </c>
      <c r="H1160" s="8">
        <v>1599</v>
      </c>
      <c r="I1160" s="1">
        <v>0.51</v>
      </c>
      <c r="J1160">
        <v>4.5</v>
      </c>
      <c r="K1160" s="3">
        <v>11</v>
      </c>
      <c r="L1160" t="s">
        <v>8480</v>
      </c>
      <c r="M1160" t="s">
        <v>8481</v>
      </c>
      <c r="N1160" t="s">
        <v>8482</v>
      </c>
      <c r="O1160" t="s">
        <v>8483</v>
      </c>
      <c r="P1160" t="s">
        <v>8484</v>
      </c>
      <c r="Q1160" t="s">
        <v>8485</v>
      </c>
      <c r="R1160" t="s">
        <v>8486</v>
      </c>
      <c r="S1160" t="s">
        <v>8487</v>
      </c>
      <c r="T1160" t="str">
        <f>IF(Table1[[#This Row],[discount_percentage]]&gt;=0.5,"yes","no")</f>
        <v>yes</v>
      </c>
      <c r="U1160">
        <f>MROUND(Table1[[#This Row],[rating]],0.5)</f>
        <v>4.5</v>
      </c>
      <c r="V1160" s="7">
        <f>Table1[[#This Row],[actual_price]]*Table1[[#This Row],[rating_count]]</f>
        <v>17589</v>
      </c>
      <c r="W1160" t="e" cm="1">
        <f t="array" ref="W1160">IF(Table1[[#This Row],[actual_price]]&lt;200,"#200",if)</f>
        <v>#NAME?</v>
      </c>
      <c r="X1160" t="str">
        <f>IF(Table1[[#This Row],[rating_count]]&lt;1000,"yes","no")</f>
        <v>yes</v>
      </c>
      <c r="Y1160" s="7">
        <f>K1161*Table1[[#This Row],[rating_count]]</f>
        <v>47883</v>
      </c>
    </row>
    <row r="1161" spans="3:25" x14ac:dyDescent="0.25">
      <c r="C1161" t="s">
        <v>8488</v>
      </c>
      <c r="D1161" t="s">
        <v>12018</v>
      </c>
      <c r="E1161" t="s">
        <v>17</v>
      </c>
      <c r="F1161" s="8">
        <v>5499</v>
      </c>
      <c r="G1161" s="8" t="str">
        <f>IF(Table1[[#This Row],[actual_price]]&lt;200,"#200",IF(H1160&lt;=500,"#200-#500","&gt;#500"))</f>
        <v>&gt;#500</v>
      </c>
      <c r="H1161" s="8">
        <v>9999</v>
      </c>
      <c r="I1161" s="1">
        <v>0.45</v>
      </c>
      <c r="J1161">
        <v>3.8</v>
      </c>
      <c r="K1161" s="3">
        <v>4353</v>
      </c>
      <c r="L1161" t="s">
        <v>8490</v>
      </c>
      <c r="M1161" t="s">
        <v>8491</v>
      </c>
      <c r="N1161" t="s">
        <v>8492</v>
      </c>
      <c r="O1161" t="s">
        <v>8493</v>
      </c>
      <c r="P1161" t="s">
        <v>8494</v>
      </c>
      <c r="Q1161" t="s">
        <v>8495</v>
      </c>
      <c r="R1161" t="s">
        <v>8496</v>
      </c>
      <c r="S1161" t="s">
        <v>8497</v>
      </c>
      <c r="T1161" t="str">
        <f>IF(Table1[[#This Row],[discount_percentage]]&gt;=0.5,"yes","no")</f>
        <v>no</v>
      </c>
      <c r="U1161">
        <f>MROUND(Table1[[#This Row],[rating]],0.5)</f>
        <v>4</v>
      </c>
      <c r="V1161" s="7">
        <f>Table1[[#This Row],[actual_price]]*Table1[[#This Row],[rating_count]]</f>
        <v>43525647</v>
      </c>
      <c r="W1161" t="e" cm="1">
        <f t="array" ref="W1161">IF(Table1[[#This Row],[actual_price]]&lt;200,"#200",if)</f>
        <v>#NAME?</v>
      </c>
      <c r="X1161" t="str">
        <f>IF(Table1[[#This Row],[rating_count]]&lt;1000,"yes","no")</f>
        <v>no</v>
      </c>
      <c r="Y1161" s="7">
        <f>K1162*Table1[[#This Row],[rating_count]]</f>
        <v>805305</v>
      </c>
    </row>
    <row r="1162" spans="3:25" x14ac:dyDescent="0.25">
      <c r="C1162" t="s">
        <v>8498</v>
      </c>
      <c r="D1162" t="s">
        <v>12019</v>
      </c>
      <c r="E1162" t="s">
        <v>17</v>
      </c>
      <c r="F1162" s="8">
        <v>899</v>
      </c>
      <c r="G1162" s="8" t="str">
        <f>IF(Table1[[#This Row],[actual_price]]&lt;200,"#200",IF(H1161&lt;=500,"#200-#500","&gt;#500"))</f>
        <v>&gt;#500</v>
      </c>
      <c r="H1162" s="8">
        <v>1990</v>
      </c>
      <c r="I1162" s="1">
        <v>0.55000000000000004</v>
      </c>
      <c r="J1162">
        <v>4.0999999999999996</v>
      </c>
      <c r="K1162" s="3">
        <v>185</v>
      </c>
      <c r="L1162" t="s">
        <v>12621</v>
      </c>
      <c r="M1162" t="s">
        <v>8499</v>
      </c>
      <c r="N1162" t="s">
        <v>8500</v>
      </c>
      <c r="O1162" t="s">
        <v>8501</v>
      </c>
      <c r="P1162" t="s">
        <v>8502</v>
      </c>
      <c r="Q1162" t="s">
        <v>8503</v>
      </c>
      <c r="R1162" t="s">
        <v>8504</v>
      </c>
      <c r="S1162" t="s">
        <v>8505</v>
      </c>
      <c r="T1162" t="str">
        <f>IF(Table1[[#This Row],[discount_percentage]]&gt;=0.5,"yes","no")</f>
        <v>yes</v>
      </c>
      <c r="U1162">
        <f>MROUND(Table1[[#This Row],[rating]],0.5)</f>
        <v>4</v>
      </c>
      <c r="V1162" s="7">
        <f>Table1[[#This Row],[actual_price]]*Table1[[#This Row],[rating_count]]</f>
        <v>368150</v>
      </c>
      <c r="W1162" t="e" cm="1">
        <f t="array" ref="W1162">IF(Table1[[#This Row],[actual_price]]&lt;200,"#200",if)</f>
        <v>#NAME?</v>
      </c>
      <c r="X1162" t="str">
        <f>IF(Table1[[#This Row],[rating_count]]&lt;1000,"yes","no")</f>
        <v>yes</v>
      </c>
      <c r="Y1162" s="7">
        <f>K1163*Table1[[#This Row],[rating_count]]</f>
        <v>2643650</v>
      </c>
    </row>
    <row r="1163" spans="3:25" x14ac:dyDescent="0.25">
      <c r="C1163" t="s">
        <v>8506</v>
      </c>
      <c r="D1163" t="s">
        <v>8507</v>
      </c>
      <c r="E1163" t="s">
        <v>17</v>
      </c>
      <c r="F1163" s="8">
        <v>1695</v>
      </c>
      <c r="G1163" s="8" t="str">
        <f>IF(Table1[[#This Row],[actual_price]]&lt;200,"#200",IF(H1162&lt;=500,"#200-#500","&gt;#500"))</f>
        <v>&gt;#500</v>
      </c>
      <c r="H1163" s="8">
        <v>1695</v>
      </c>
      <c r="I1163" s="1">
        <v>0</v>
      </c>
      <c r="J1163">
        <v>4.2</v>
      </c>
      <c r="K1163" s="3">
        <v>14290</v>
      </c>
      <c r="L1163" t="s">
        <v>12622</v>
      </c>
      <c r="M1163" t="s">
        <v>8508</v>
      </c>
      <c r="N1163" t="s">
        <v>8509</v>
      </c>
      <c r="O1163" t="s">
        <v>8510</v>
      </c>
      <c r="P1163" t="s">
        <v>8511</v>
      </c>
      <c r="Q1163" t="s">
        <v>8512</v>
      </c>
      <c r="R1163" t="s">
        <v>8513</v>
      </c>
      <c r="S1163" t="s">
        <v>8514</v>
      </c>
      <c r="T1163" t="str">
        <f>IF(Table1[[#This Row],[discount_percentage]]&gt;=0.5,"yes","no")</f>
        <v>no</v>
      </c>
      <c r="U1163">
        <f>MROUND(Table1[[#This Row],[rating]],0.5)</f>
        <v>4</v>
      </c>
      <c r="V1163" s="7">
        <f>Table1[[#This Row],[actual_price]]*Table1[[#This Row],[rating_count]]</f>
        <v>24221550</v>
      </c>
      <c r="W1163" t="e" cm="1">
        <f t="array" ref="W1163">IF(Table1[[#This Row],[actual_price]]&lt;200,"#200",if)</f>
        <v>#NAME?</v>
      </c>
      <c r="X1163" t="str">
        <f>IF(Table1[[#This Row],[rating_count]]&lt;1000,"yes","no")</f>
        <v>no</v>
      </c>
      <c r="Y1163" s="7">
        <f>K1164*Table1[[#This Row],[rating_count]]</f>
        <v>43384440</v>
      </c>
    </row>
    <row r="1164" spans="3:25" x14ac:dyDescent="0.25">
      <c r="C1164" t="s">
        <v>8515</v>
      </c>
      <c r="D1164" t="s">
        <v>8516</v>
      </c>
      <c r="E1164" t="s">
        <v>17</v>
      </c>
      <c r="F1164" s="8">
        <v>499</v>
      </c>
      <c r="G1164" s="8" t="str">
        <f>IF(Table1[[#This Row],[actual_price]]&lt;200,"#200",IF(H1163&lt;=500,"#200-#500","&gt;#500"))</f>
        <v>&gt;#500</v>
      </c>
      <c r="H1164" s="8">
        <v>940</v>
      </c>
      <c r="I1164" s="1">
        <v>0.47</v>
      </c>
      <c r="J1164">
        <v>4.0999999999999996</v>
      </c>
      <c r="K1164" s="3">
        <v>3036</v>
      </c>
      <c r="L1164" t="s">
        <v>7968</v>
      </c>
      <c r="M1164" t="s">
        <v>8517</v>
      </c>
      <c r="N1164" t="s">
        <v>8518</v>
      </c>
      <c r="O1164" t="s">
        <v>8519</v>
      </c>
      <c r="P1164" t="s">
        <v>8520</v>
      </c>
      <c r="Q1164" t="s">
        <v>8521</v>
      </c>
      <c r="R1164" t="s">
        <v>8522</v>
      </c>
      <c r="S1164" t="s">
        <v>8523</v>
      </c>
      <c r="T1164" t="str">
        <f>IF(Table1[[#This Row],[discount_percentage]]&gt;=0.5,"yes","no")</f>
        <v>no</v>
      </c>
      <c r="U1164">
        <f>MROUND(Table1[[#This Row],[rating]],0.5)</f>
        <v>4</v>
      </c>
      <c r="V1164" s="7">
        <f>Table1[[#This Row],[actual_price]]*Table1[[#This Row],[rating_count]]</f>
        <v>2853840</v>
      </c>
      <c r="W1164" t="e" cm="1">
        <f t="array" ref="W1164">IF(Table1[[#This Row],[actual_price]]&lt;200,"#200",if)</f>
        <v>#NAME?</v>
      </c>
      <c r="X1164" t="str">
        <f>IF(Table1[[#This Row],[rating_count]]&lt;1000,"yes","no")</f>
        <v>no</v>
      </c>
      <c r="Y1164" s="7">
        <f>K1165*Table1[[#This Row],[rating_count]]</f>
        <v>3934656</v>
      </c>
    </row>
    <row r="1165" spans="3:25" x14ac:dyDescent="0.25">
      <c r="C1165" t="s">
        <v>8524</v>
      </c>
      <c r="D1165" t="s">
        <v>8525</v>
      </c>
      <c r="E1165" t="s">
        <v>17</v>
      </c>
      <c r="F1165" s="8">
        <v>2699</v>
      </c>
      <c r="G1165" s="8" t="str">
        <f>IF(Table1[[#This Row],[actual_price]]&lt;200,"#200",IF(H1164&lt;=500,"#200-#500","&gt;#500"))</f>
        <v>&gt;#500</v>
      </c>
      <c r="H1165" s="8">
        <v>4700</v>
      </c>
      <c r="I1165" s="1">
        <v>0.43</v>
      </c>
      <c r="J1165">
        <v>4.2</v>
      </c>
      <c r="K1165" s="3">
        <v>1296</v>
      </c>
      <c r="L1165" t="s">
        <v>12623</v>
      </c>
      <c r="M1165" t="s">
        <v>8526</v>
      </c>
      <c r="N1165" t="s">
        <v>8527</v>
      </c>
      <c r="O1165" t="s">
        <v>8528</v>
      </c>
      <c r="P1165" t="s">
        <v>8529</v>
      </c>
      <c r="Q1165" t="s">
        <v>8530</v>
      </c>
      <c r="R1165" t="s">
        <v>8531</v>
      </c>
      <c r="S1165" t="s">
        <v>8532</v>
      </c>
      <c r="T1165" t="str">
        <f>IF(Table1[[#This Row],[discount_percentage]]&gt;=0.5,"yes","no")</f>
        <v>no</v>
      </c>
      <c r="U1165">
        <f>MROUND(Table1[[#This Row],[rating]],0.5)</f>
        <v>4</v>
      </c>
      <c r="V1165" s="7">
        <f>Table1[[#This Row],[actual_price]]*Table1[[#This Row],[rating_count]]</f>
        <v>6091200</v>
      </c>
      <c r="W1165" t="e" cm="1">
        <f t="array" ref="W1165">IF(Table1[[#This Row],[actual_price]]&lt;200,"#200",if)</f>
        <v>#NAME?</v>
      </c>
      <c r="X1165" t="str">
        <f>IF(Table1[[#This Row],[rating_count]]&lt;1000,"yes","no")</f>
        <v>no</v>
      </c>
      <c r="Y1165" s="7">
        <f>K1166*Table1[[#This Row],[rating_count]]</f>
        <v>24624</v>
      </c>
    </row>
    <row r="1166" spans="3:25" x14ac:dyDescent="0.25">
      <c r="C1166" t="s">
        <v>8533</v>
      </c>
      <c r="D1166" t="s">
        <v>12020</v>
      </c>
      <c r="E1166" t="s">
        <v>17</v>
      </c>
      <c r="F1166" s="8">
        <v>1448</v>
      </c>
      <c r="G1166" s="8" t="str">
        <f>IF(Table1[[#This Row],[actual_price]]&lt;200,"#200",IF(H1165&lt;=500,"#200-#500","&gt;#500"))</f>
        <v>&gt;#500</v>
      </c>
      <c r="H1166" s="8">
        <v>2999</v>
      </c>
      <c r="I1166" s="1">
        <v>0.52</v>
      </c>
      <c r="J1166">
        <v>4.5</v>
      </c>
      <c r="K1166" s="3">
        <v>19</v>
      </c>
      <c r="L1166" t="s">
        <v>8534</v>
      </c>
      <c r="M1166" t="s">
        <v>8535</v>
      </c>
      <c r="N1166" t="s">
        <v>8536</v>
      </c>
      <c r="O1166" t="s">
        <v>8537</v>
      </c>
      <c r="P1166" t="s">
        <v>8538</v>
      </c>
      <c r="Q1166" t="s">
        <v>8539</v>
      </c>
      <c r="R1166" t="s">
        <v>8540</v>
      </c>
      <c r="S1166" t="s">
        <v>8541</v>
      </c>
      <c r="T1166" t="str">
        <f>IF(Table1[[#This Row],[discount_percentage]]&gt;=0.5,"yes","no")</f>
        <v>yes</v>
      </c>
      <c r="U1166">
        <f>MROUND(Table1[[#This Row],[rating]],0.5)</f>
        <v>4.5</v>
      </c>
      <c r="V1166" s="7">
        <f>Table1[[#This Row],[actual_price]]*Table1[[#This Row],[rating_count]]</f>
        <v>56981</v>
      </c>
      <c r="W1166" t="e" cm="1">
        <f t="array" ref="W1166">IF(Table1[[#This Row],[actual_price]]&lt;200,"#200",if)</f>
        <v>#NAME?</v>
      </c>
      <c r="X1166" t="str">
        <f>IF(Table1[[#This Row],[rating_count]]&lt;1000,"yes","no")</f>
        <v>yes</v>
      </c>
      <c r="Y1166" s="7">
        <f>K1167*Table1[[#This Row],[rating_count]]</f>
        <v>1843</v>
      </c>
    </row>
    <row r="1167" spans="3:25" x14ac:dyDescent="0.25">
      <c r="C1167" t="s">
        <v>8542</v>
      </c>
      <c r="D1167" t="s">
        <v>12021</v>
      </c>
      <c r="E1167" t="s">
        <v>17</v>
      </c>
      <c r="F1167" s="8">
        <v>79</v>
      </c>
      <c r="G1167" s="8" t="str">
        <f>IF(Table1[[#This Row],[actual_price]]&lt;200,"#200",IF(H1166&lt;=500,"#200-#500","&gt;#500"))</f>
        <v>#200</v>
      </c>
      <c r="H1167" s="8">
        <v>79</v>
      </c>
      <c r="I1167" s="1">
        <v>0</v>
      </c>
      <c r="J1167">
        <v>4</v>
      </c>
      <c r="K1167" s="3">
        <v>97</v>
      </c>
      <c r="L1167" t="s">
        <v>12624</v>
      </c>
      <c r="M1167" t="s">
        <v>8543</v>
      </c>
      <c r="N1167" t="s">
        <v>8544</v>
      </c>
      <c r="O1167" t="s">
        <v>8545</v>
      </c>
      <c r="P1167" t="s">
        <v>8546</v>
      </c>
      <c r="Q1167" t="s">
        <v>11344</v>
      </c>
      <c r="R1167" t="s">
        <v>8547</v>
      </c>
      <c r="S1167" t="s">
        <v>8548</v>
      </c>
      <c r="T1167" t="str">
        <f>IF(Table1[[#This Row],[discount_percentage]]&gt;=0.5,"yes","no")</f>
        <v>no</v>
      </c>
      <c r="U1167">
        <f>MROUND(Table1[[#This Row],[rating]],0.5)</f>
        <v>4</v>
      </c>
      <c r="V1167" s="7">
        <f>Table1[[#This Row],[actual_price]]*Table1[[#This Row],[rating_count]]</f>
        <v>7663</v>
      </c>
      <c r="W1167" t="str" cm="1">
        <f t="array" ref="W1167">IF(Table1[[#This Row],[actual_price]]&lt;200,"#200",if)</f>
        <v>#200</v>
      </c>
      <c r="X1167" t="str">
        <f>IF(Table1[[#This Row],[rating_count]]&lt;1000,"yes","no")</f>
        <v>yes</v>
      </c>
      <c r="Y1167" s="7">
        <f>K1168*Table1[[#This Row],[rating_count]]</f>
        <v>171787</v>
      </c>
    </row>
    <row r="1168" spans="3:25" x14ac:dyDescent="0.25">
      <c r="C1168" t="s">
        <v>8549</v>
      </c>
      <c r="D1168" t="s">
        <v>12022</v>
      </c>
      <c r="E1168" t="s">
        <v>17</v>
      </c>
      <c r="F1168" s="8">
        <v>6990</v>
      </c>
      <c r="G1168" s="8" t="str">
        <f>IF(Table1[[#This Row],[actual_price]]&lt;200,"#200",IF(H1167&lt;=500,"#200-#500","&gt;#500"))</f>
        <v>#200-#500</v>
      </c>
      <c r="H1168" s="8">
        <v>14290</v>
      </c>
      <c r="I1168" s="1">
        <v>0.51</v>
      </c>
      <c r="J1168">
        <v>4.4000000000000004</v>
      </c>
      <c r="K1168" s="3">
        <v>1771</v>
      </c>
      <c r="L1168" t="s">
        <v>8550</v>
      </c>
      <c r="M1168" t="s">
        <v>8551</v>
      </c>
      <c r="N1168" t="s">
        <v>8552</v>
      </c>
      <c r="O1168" t="s">
        <v>8553</v>
      </c>
      <c r="P1168" t="s">
        <v>8554</v>
      </c>
      <c r="Q1168" t="s">
        <v>8555</v>
      </c>
      <c r="R1168" t="s">
        <v>8556</v>
      </c>
      <c r="S1168" t="s">
        <v>8557</v>
      </c>
      <c r="T1168" t="str">
        <f>IF(Table1[[#This Row],[discount_percentage]]&gt;=0.5,"yes","no")</f>
        <v>yes</v>
      </c>
      <c r="U1168">
        <f>MROUND(Table1[[#This Row],[rating]],0.5)</f>
        <v>4.5</v>
      </c>
      <c r="V1168" s="7">
        <f>Table1[[#This Row],[actual_price]]*Table1[[#This Row],[rating_count]]</f>
        <v>25307590</v>
      </c>
      <c r="W1168" t="e" cm="1">
        <f t="array" ref="W1168">IF(Table1[[#This Row],[actual_price]]&lt;200,"#200",if)</f>
        <v>#NAME?</v>
      </c>
      <c r="X1168" t="str">
        <f>IF(Table1[[#This Row],[rating_count]]&lt;1000,"yes","no")</f>
        <v>no</v>
      </c>
      <c r="Y1168" s="7">
        <f>K1169*Table1[[#This Row],[rating_count]]</f>
        <v>26625214</v>
      </c>
    </row>
    <row r="1169" spans="3:25" x14ac:dyDescent="0.25">
      <c r="C1169" t="s">
        <v>8558</v>
      </c>
      <c r="D1169" t="s">
        <v>12023</v>
      </c>
      <c r="E1169" t="s">
        <v>17</v>
      </c>
      <c r="F1169" s="8">
        <v>2698</v>
      </c>
      <c r="G1169" s="8" t="str">
        <f>IF(Table1[[#This Row],[actual_price]]&lt;200,"#200",IF(H1168&lt;=500,"#200-#500","&gt;#500"))</f>
        <v>&gt;#500</v>
      </c>
      <c r="H1169" s="8">
        <v>3945</v>
      </c>
      <c r="I1169" s="1">
        <v>0.32</v>
      </c>
      <c r="J1169">
        <v>4</v>
      </c>
      <c r="K1169" s="3">
        <v>15034</v>
      </c>
      <c r="L1169" t="s">
        <v>12625</v>
      </c>
      <c r="M1169" t="s">
        <v>8559</v>
      </c>
      <c r="N1169" t="s">
        <v>8560</v>
      </c>
      <c r="O1169" t="s">
        <v>8561</v>
      </c>
      <c r="P1169" t="s">
        <v>8562</v>
      </c>
      <c r="Q1169" t="s">
        <v>8563</v>
      </c>
      <c r="R1169" t="s">
        <v>8564</v>
      </c>
      <c r="S1169" t="s">
        <v>8565</v>
      </c>
      <c r="T1169" t="str">
        <f>IF(Table1[[#This Row],[discount_percentage]]&gt;=0.5,"yes","no")</f>
        <v>no</v>
      </c>
      <c r="U1169">
        <f>MROUND(Table1[[#This Row],[rating]],0.5)</f>
        <v>4</v>
      </c>
      <c r="V1169" s="7">
        <f>Table1[[#This Row],[actual_price]]*Table1[[#This Row],[rating_count]]</f>
        <v>59309130</v>
      </c>
      <c r="W1169" t="e" cm="1">
        <f t="array" ref="W1169">IF(Table1[[#This Row],[actual_price]]&lt;200,"#200",if)</f>
        <v>#NAME?</v>
      </c>
      <c r="X1169" t="str">
        <f>IF(Table1[[#This Row],[rating_count]]&lt;1000,"yes","no")</f>
        <v>no</v>
      </c>
      <c r="Y1169" s="7">
        <f>K1170*Table1[[#This Row],[rating_count]]</f>
        <v>48740228</v>
      </c>
    </row>
    <row r="1170" spans="3:25" x14ac:dyDescent="0.25">
      <c r="C1170" t="s">
        <v>8566</v>
      </c>
      <c r="D1170" t="s">
        <v>12024</v>
      </c>
      <c r="E1170" t="s">
        <v>17</v>
      </c>
      <c r="F1170" s="8">
        <v>3199</v>
      </c>
      <c r="G1170" s="8" t="str">
        <f>IF(Table1[[#This Row],[actual_price]]&lt;200,"#200",IF(H1169&lt;=500,"#200-#500","&gt;#500"))</f>
        <v>&gt;#500</v>
      </c>
      <c r="H1170" s="8">
        <v>5999</v>
      </c>
      <c r="I1170" s="1">
        <v>0.47</v>
      </c>
      <c r="J1170">
        <v>4</v>
      </c>
      <c r="K1170" s="3">
        <v>3242</v>
      </c>
      <c r="L1170" t="s">
        <v>8567</v>
      </c>
      <c r="M1170" t="s">
        <v>8568</v>
      </c>
      <c r="N1170" t="s">
        <v>8569</v>
      </c>
      <c r="O1170" t="s">
        <v>8570</v>
      </c>
      <c r="P1170" t="s">
        <v>8571</v>
      </c>
      <c r="Q1170" t="s">
        <v>8572</v>
      </c>
      <c r="R1170" t="s">
        <v>8573</v>
      </c>
      <c r="S1170" t="s">
        <v>8574</v>
      </c>
      <c r="T1170" t="str">
        <f>IF(Table1[[#This Row],[discount_percentage]]&gt;=0.5,"yes","no")</f>
        <v>no</v>
      </c>
      <c r="U1170">
        <f>MROUND(Table1[[#This Row],[rating]],0.5)</f>
        <v>4</v>
      </c>
      <c r="V1170" s="7">
        <f>Table1[[#This Row],[actual_price]]*Table1[[#This Row],[rating_count]]</f>
        <v>19448758</v>
      </c>
      <c r="W1170" t="e" cm="1">
        <f t="array" ref="W1170">IF(Table1[[#This Row],[actual_price]]&lt;200,"#200",if)</f>
        <v>#NAME?</v>
      </c>
      <c r="X1170" t="str">
        <f>IF(Table1[[#This Row],[rating_count]]&lt;1000,"yes","no")</f>
        <v>no</v>
      </c>
      <c r="Y1170" s="7">
        <f>K1171*Table1[[#This Row],[rating_count]]</f>
        <v>9181344</v>
      </c>
    </row>
    <row r="1171" spans="3:25" x14ac:dyDescent="0.25">
      <c r="C1171" t="s">
        <v>8575</v>
      </c>
      <c r="D1171" t="s">
        <v>8576</v>
      </c>
      <c r="E1171" t="s">
        <v>17</v>
      </c>
      <c r="F1171" s="8">
        <v>1199</v>
      </c>
      <c r="G1171" s="8" t="str">
        <f>IF(Table1[[#This Row],[actual_price]]&lt;200,"#200",IF(H1170&lt;=500,"#200-#500","&gt;#500"))</f>
        <v>&gt;#500</v>
      </c>
      <c r="H1171" s="8">
        <v>1950</v>
      </c>
      <c r="I1171" s="1">
        <v>0.39</v>
      </c>
      <c r="J1171">
        <v>3.9</v>
      </c>
      <c r="K1171" s="3">
        <v>2832</v>
      </c>
      <c r="L1171" t="s">
        <v>8577</v>
      </c>
      <c r="M1171" t="s">
        <v>8578</v>
      </c>
      <c r="N1171" t="s">
        <v>8579</v>
      </c>
      <c r="O1171" t="s">
        <v>8580</v>
      </c>
      <c r="P1171" t="s">
        <v>8581</v>
      </c>
      <c r="Q1171" t="s">
        <v>8582</v>
      </c>
      <c r="R1171" t="s">
        <v>8583</v>
      </c>
      <c r="S1171" t="s">
        <v>8584</v>
      </c>
      <c r="T1171" t="str">
        <f>IF(Table1[[#This Row],[discount_percentage]]&gt;=0.5,"yes","no")</f>
        <v>no</v>
      </c>
      <c r="U1171">
        <f>MROUND(Table1[[#This Row],[rating]],0.5)</f>
        <v>4</v>
      </c>
      <c r="V1171" s="7">
        <f>Table1[[#This Row],[actual_price]]*Table1[[#This Row],[rating_count]]</f>
        <v>5522400</v>
      </c>
      <c r="W1171" t="e" cm="1">
        <f t="array" ref="W1171">IF(Table1[[#This Row],[actual_price]]&lt;200,"#200",if)</f>
        <v>#NAME?</v>
      </c>
      <c r="X1171" t="str">
        <f>IF(Table1[[#This Row],[rating_count]]&lt;1000,"yes","no")</f>
        <v>no</v>
      </c>
      <c r="Y1171" s="7">
        <f>K1172*Table1[[#This Row],[rating_count]]</f>
        <v>4242336</v>
      </c>
    </row>
    <row r="1172" spans="3:25" x14ac:dyDescent="0.25">
      <c r="C1172" t="s">
        <v>8585</v>
      </c>
      <c r="D1172" t="s">
        <v>12025</v>
      </c>
      <c r="E1172" t="s">
        <v>17</v>
      </c>
      <c r="F1172" s="8">
        <v>1414</v>
      </c>
      <c r="G1172" s="8" t="str">
        <f>IF(Table1[[#This Row],[actual_price]]&lt;200,"#200",IF(H1171&lt;=500,"#200-#500","&gt;#500"))</f>
        <v>&gt;#500</v>
      </c>
      <c r="H1172" s="8">
        <v>2799</v>
      </c>
      <c r="I1172" s="1">
        <v>0.49</v>
      </c>
      <c r="J1172">
        <v>4</v>
      </c>
      <c r="K1172" s="3">
        <v>1498</v>
      </c>
      <c r="L1172" t="s">
        <v>8586</v>
      </c>
      <c r="M1172" t="s">
        <v>8587</v>
      </c>
      <c r="N1172" t="s">
        <v>8588</v>
      </c>
      <c r="O1172" t="s">
        <v>8589</v>
      </c>
      <c r="P1172" t="s">
        <v>8590</v>
      </c>
      <c r="Q1172" t="s">
        <v>8591</v>
      </c>
      <c r="R1172" t="s">
        <v>8592</v>
      </c>
      <c r="S1172" t="s">
        <v>8593</v>
      </c>
      <c r="T1172" t="str">
        <f>IF(Table1[[#This Row],[discount_percentage]]&gt;=0.5,"yes","no")</f>
        <v>no</v>
      </c>
      <c r="U1172">
        <f>MROUND(Table1[[#This Row],[rating]],0.5)</f>
        <v>4</v>
      </c>
      <c r="V1172" s="7">
        <f>Table1[[#This Row],[actual_price]]*Table1[[#This Row],[rating_count]]</f>
        <v>4192902</v>
      </c>
      <c r="W1172" t="e" cm="1">
        <f t="array" ref="W1172">IF(Table1[[#This Row],[actual_price]]&lt;200,"#200",if)</f>
        <v>#NAME?</v>
      </c>
      <c r="X1172" t="str">
        <f>IF(Table1[[#This Row],[rating_count]]&lt;1000,"yes","no")</f>
        <v>no</v>
      </c>
      <c r="Y1172" s="7">
        <f>K1173*Table1[[#This Row],[rating_count]]</f>
        <v>456890</v>
      </c>
    </row>
    <row r="1173" spans="3:25" x14ac:dyDescent="0.25">
      <c r="C1173" t="s">
        <v>8594</v>
      </c>
      <c r="D1173" t="s">
        <v>8595</v>
      </c>
      <c r="E1173" t="s">
        <v>17</v>
      </c>
      <c r="F1173" s="8">
        <v>999</v>
      </c>
      <c r="G1173" s="8" t="str">
        <f>IF(Table1[[#This Row],[actual_price]]&lt;200,"#200",IF(H1172&lt;=500,"#200-#500","&gt;#500"))</f>
        <v>&gt;#500</v>
      </c>
      <c r="H1173" s="8">
        <v>1950</v>
      </c>
      <c r="I1173" s="1">
        <v>0.49</v>
      </c>
      <c r="J1173">
        <v>3.8</v>
      </c>
      <c r="K1173" s="3">
        <v>305</v>
      </c>
      <c r="L1173" t="s">
        <v>8596</v>
      </c>
      <c r="M1173" t="s">
        <v>8597</v>
      </c>
      <c r="N1173" t="s">
        <v>8598</v>
      </c>
      <c r="O1173" t="s">
        <v>8599</v>
      </c>
      <c r="P1173" t="s">
        <v>8600</v>
      </c>
      <c r="Q1173" t="s">
        <v>8601</v>
      </c>
      <c r="R1173" t="s">
        <v>8602</v>
      </c>
      <c r="S1173" t="s">
        <v>8603</v>
      </c>
      <c r="T1173" t="str">
        <f>IF(Table1[[#This Row],[discount_percentage]]&gt;=0.5,"yes","no")</f>
        <v>no</v>
      </c>
      <c r="U1173">
        <f>MROUND(Table1[[#This Row],[rating]],0.5)</f>
        <v>4</v>
      </c>
      <c r="V1173" s="7">
        <f>Table1[[#This Row],[actual_price]]*Table1[[#This Row],[rating_count]]</f>
        <v>594750</v>
      </c>
      <c r="W1173" t="e" cm="1">
        <f t="array" ref="W1173">IF(Table1[[#This Row],[actual_price]]&lt;200,"#200",if)</f>
        <v>#NAME?</v>
      </c>
      <c r="X1173" t="str">
        <f>IF(Table1[[#This Row],[rating_count]]&lt;1000,"yes","no")</f>
        <v>yes</v>
      </c>
      <c r="Y1173" s="7">
        <f>K1174*Table1[[#This Row],[rating_count]]</f>
        <v>363255</v>
      </c>
    </row>
    <row r="1174" spans="3:25" x14ac:dyDescent="0.25">
      <c r="C1174" t="s">
        <v>8604</v>
      </c>
      <c r="D1174" t="s">
        <v>12026</v>
      </c>
      <c r="E1174" t="s">
        <v>17</v>
      </c>
      <c r="F1174" s="8">
        <v>5999</v>
      </c>
      <c r="G1174" s="8" t="str">
        <f>IF(Table1[[#This Row],[actual_price]]&lt;200,"#200",IF(H1173&lt;=500,"#200-#500","&gt;#500"))</f>
        <v>&gt;#500</v>
      </c>
      <c r="H1174" s="8">
        <v>9999</v>
      </c>
      <c r="I1174" s="1">
        <v>0.4</v>
      </c>
      <c r="J1174">
        <v>4.2</v>
      </c>
      <c r="K1174" s="3">
        <v>1191</v>
      </c>
      <c r="L1174" t="s">
        <v>12626</v>
      </c>
      <c r="M1174" t="s">
        <v>8605</v>
      </c>
      <c r="N1174" t="s">
        <v>8606</v>
      </c>
      <c r="O1174" t="s">
        <v>8607</v>
      </c>
      <c r="P1174" t="s">
        <v>8608</v>
      </c>
      <c r="Q1174" t="s">
        <v>8609</v>
      </c>
      <c r="R1174" t="s">
        <v>8610</v>
      </c>
      <c r="S1174" t="s">
        <v>8611</v>
      </c>
      <c r="T1174" t="str">
        <f>IF(Table1[[#This Row],[discount_percentage]]&gt;=0.5,"yes","no")</f>
        <v>no</v>
      </c>
      <c r="U1174">
        <f>MROUND(Table1[[#This Row],[rating]],0.5)</f>
        <v>4</v>
      </c>
      <c r="V1174" s="7">
        <f>Table1[[#This Row],[actual_price]]*Table1[[#This Row],[rating_count]]</f>
        <v>11908809</v>
      </c>
      <c r="W1174" t="e" cm="1">
        <f t="array" ref="W1174">IF(Table1[[#This Row],[actual_price]]&lt;200,"#200",if)</f>
        <v>#NAME?</v>
      </c>
      <c r="X1174" t="str">
        <f>IF(Table1[[#This Row],[rating_count]]&lt;1000,"yes","no")</f>
        <v>no</v>
      </c>
      <c r="Y1174" s="7">
        <f>K1175*Table1[[#This Row],[rating_count]]</f>
        <v>4822359</v>
      </c>
    </row>
    <row r="1175" spans="3:25" x14ac:dyDescent="0.25">
      <c r="C1175" t="s">
        <v>8612</v>
      </c>
      <c r="D1175" t="s">
        <v>12027</v>
      </c>
      <c r="E1175" t="s">
        <v>17</v>
      </c>
      <c r="F1175" s="8">
        <v>9970</v>
      </c>
      <c r="G1175" s="8" t="str">
        <f>IF(Table1[[#This Row],[actual_price]]&lt;200,"#200",IF(H1174&lt;=500,"#200-#500","&gt;#500"))</f>
        <v>&gt;#500</v>
      </c>
      <c r="H1175" s="8">
        <v>12999</v>
      </c>
      <c r="I1175" s="1">
        <v>0.23</v>
      </c>
      <c r="J1175">
        <v>4.3</v>
      </c>
      <c r="K1175" s="3">
        <v>4049</v>
      </c>
      <c r="L1175" t="s">
        <v>12627</v>
      </c>
      <c r="M1175" t="s">
        <v>8614</v>
      </c>
      <c r="N1175" t="s">
        <v>8615</v>
      </c>
      <c r="O1175" t="s">
        <v>8616</v>
      </c>
      <c r="P1175" t="s">
        <v>8617</v>
      </c>
      <c r="Q1175" t="s">
        <v>8618</v>
      </c>
      <c r="R1175" t="s">
        <v>8619</v>
      </c>
      <c r="S1175" t="s">
        <v>8620</v>
      </c>
      <c r="T1175" t="str">
        <f>IF(Table1[[#This Row],[discount_percentage]]&gt;=0.5,"yes","no")</f>
        <v>no</v>
      </c>
      <c r="U1175">
        <f>MROUND(Table1[[#This Row],[rating]],0.5)</f>
        <v>4.5</v>
      </c>
      <c r="V1175" s="7">
        <f>Table1[[#This Row],[actual_price]]*Table1[[#This Row],[rating_count]]</f>
        <v>52632951</v>
      </c>
      <c r="W1175" t="e" cm="1">
        <f t="array" ref="W1175">IF(Table1[[#This Row],[actual_price]]&lt;200,"#200",if)</f>
        <v>#NAME?</v>
      </c>
      <c r="X1175" t="str">
        <f>IF(Table1[[#This Row],[rating_count]]&lt;1000,"yes","no")</f>
        <v>no</v>
      </c>
      <c r="Y1175" s="7">
        <f>K1176*Table1[[#This Row],[rating_count]]</f>
        <v>12794840</v>
      </c>
    </row>
    <row r="1176" spans="3:25" x14ac:dyDescent="0.25">
      <c r="C1176" t="s">
        <v>8621</v>
      </c>
      <c r="D1176" t="s">
        <v>8622</v>
      </c>
      <c r="E1176" t="s">
        <v>17</v>
      </c>
      <c r="F1176" s="8">
        <v>698</v>
      </c>
      <c r="G1176" s="8" t="str">
        <f>IF(Table1[[#This Row],[actual_price]]&lt;200,"#200",IF(H1175&lt;=500,"#200-#500","&gt;#500"))</f>
        <v>&gt;#500</v>
      </c>
      <c r="H1176" s="8">
        <v>699</v>
      </c>
      <c r="I1176" s="1">
        <v>0</v>
      </c>
      <c r="J1176">
        <v>4.2</v>
      </c>
      <c r="K1176" s="3">
        <v>3160</v>
      </c>
      <c r="L1176" t="s">
        <v>8624</v>
      </c>
      <c r="M1176" t="s">
        <v>8625</v>
      </c>
      <c r="N1176" t="s">
        <v>8626</v>
      </c>
      <c r="O1176" t="s">
        <v>8627</v>
      </c>
      <c r="P1176" t="s">
        <v>8628</v>
      </c>
      <c r="Q1176" t="s">
        <v>8629</v>
      </c>
      <c r="R1176" t="s">
        <v>8630</v>
      </c>
      <c r="S1176" t="s">
        <v>8631</v>
      </c>
      <c r="T1176" t="str">
        <f>IF(Table1[[#This Row],[discount_percentage]]&gt;=0.5,"yes","no")</f>
        <v>no</v>
      </c>
      <c r="U1176">
        <f>MROUND(Table1[[#This Row],[rating]],0.5)</f>
        <v>4</v>
      </c>
      <c r="V1176" s="7">
        <f>Table1[[#This Row],[actual_price]]*Table1[[#This Row],[rating_count]]</f>
        <v>2208840</v>
      </c>
      <c r="W1176" t="e" cm="1">
        <f t="array" ref="W1176">IF(Table1[[#This Row],[actual_price]]&lt;200,"#200",if)</f>
        <v>#NAME?</v>
      </c>
      <c r="X1176" t="str">
        <f>IF(Table1[[#This Row],[rating_count]]&lt;1000,"yes","no")</f>
        <v>no</v>
      </c>
      <c r="Y1176" s="7">
        <f>K1177*Table1[[#This Row],[rating_count]]</f>
        <v>30494000</v>
      </c>
    </row>
    <row r="1177" spans="3:25" x14ac:dyDescent="0.25">
      <c r="C1177" t="s">
        <v>8632</v>
      </c>
      <c r="D1177" t="s">
        <v>12028</v>
      </c>
      <c r="E1177" t="s">
        <v>17</v>
      </c>
      <c r="F1177" s="8">
        <v>2199</v>
      </c>
      <c r="G1177" s="8" t="str">
        <f>IF(Table1[[#This Row],[actual_price]]&lt;200,"#200",IF(H1176&lt;=500,"#200-#500","&gt;#500"))</f>
        <v>&gt;#500</v>
      </c>
      <c r="H1177" s="8">
        <v>3190</v>
      </c>
      <c r="I1177" s="1">
        <v>0.31</v>
      </c>
      <c r="J1177">
        <v>4.3</v>
      </c>
      <c r="K1177" s="3">
        <v>9650</v>
      </c>
      <c r="L1177" t="s">
        <v>12628</v>
      </c>
      <c r="M1177" t="s">
        <v>8633</v>
      </c>
      <c r="N1177" t="s">
        <v>8634</v>
      </c>
      <c r="O1177" t="s">
        <v>8635</v>
      </c>
      <c r="P1177" t="s">
        <v>8636</v>
      </c>
      <c r="Q1177" t="s">
        <v>8637</v>
      </c>
      <c r="R1177" t="s">
        <v>8638</v>
      </c>
      <c r="S1177" t="s">
        <v>8639</v>
      </c>
      <c r="T1177" t="str">
        <f>IF(Table1[[#This Row],[discount_percentage]]&gt;=0.5,"yes","no")</f>
        <v>no</v>
      </c>
      <c r="U1177">
        <f>MROUND(Table1[[#This Row],[rating]],0.5)</f>
        <v>4.5</v>
      </c>
      <c r="V1177" s="7">
        <f>Table1[[#This Row],[actual_price]]*Table1[[#This Row],[rating_count]]</f>
        <v>30783500</v>
      </c>
      <c r="W1177" t="e" cm="1">
        <f t="array" ref="W1177">IF(Table1[[#This Row],[actual_price]]&lt;200,"#200",if)</f>
        <v>#NAME?</v>
      </c>
      <c r="X1177" t="str">
        <f>IF(Table1[[#This Row],[rating_count]]&lt;1000,"yes","no")</f>
        <v>no</v>
      </c>
      <c r="Y1177" s="7">
        <f>K1178*Table1[[#This Row],[rating_count]]</f>
        <v>37113900</v>
      </c>
    </row>
    <row r="1178" spans="3:25" x14ac:dyDescent="0.25">
      <c r="C1178" t="s">
        <v>8640</v>
      </c>
      <c r="D1178" t="s">
        <v>8641</v>
      </c>
      <c r="E1178" t="s">
        <v>17</v>
      </c>
      <c r="F1178" s="8">
        <v>320</v>
      </c>
      <c r="G1178" s="8" t="str">
        <f>IF(Table1[[#This Row],[actual_price]]&lt;200,"#200",IF(H1177&lt;=500,"#200-#500","&gt;#500"))</f>
        <v>&gt;#500</v>
      </c>
      <c r="H1178" s="8">
        <v>799</v>
      </c>
      <c r="I1178" s="1">
        <v>0.6</v>
      </c>
      <c r="J1178">
        <v>4.2</v>
      </c>
      <c r="K1178" s="3">
        <v>3846</v>
      </c>
      <c r="L1178" t="s">
        <v>12629</v>
      </c>
      <c r="M1178" t="s">
        <v>8643</v>
      </c>
      <c r="N1178" t="s">
        <v>8644</v>
      </c>
      <c r="O1178" t="s">
        <v>8645</v>
      </c>
      <c r="P1178" t="s">
        <v>8646</v>
      </c>
      <c r="Q1178" t="s">
        <v>8647</v>
      </c>
      <c r="R1178" t="s">
        <v>8648</v>
      </c>
      <c r="S1178" t="s">
        <v>8649</v>
      </c>
      <c r="T1178" t="str">
        <f>IF(Table1[[#This Row],[discount_percentage]]&gt;=0.5,"yes","no")</f>
        <v>yes</v>
      </c>
      <c r="U1178">
        <f>MROUND(Table1[[#This Row],[rating]],0.5)</f>
        <v>4</v>
      </c>
      <c r="V1178" s="7">
        <f>Table1[[#This Row],[actual_price]]*Table1[[#This Row],[rating_count]]</f>
        <v>3072954</v>
      </c>
      <c r="W1178" t="e" cm="1">
        <f t="array" ref="W1178">IF(Table1[[#This Row],[actual_price]]&lt;200,"#200",if)</f>
        <v>#NAME?</v>
      </c>
      <c r="X1178" t="str">
        <f>IF(Table1[[#This Row],[rating_count]]&lt;1000,"yes","no")</f>
        <v>no</v>
      </c>
      <c r="Y1178" s="7">
        <f>K1179*Table1[[#This Row],[rating_count]]</f>
        <v>1115340</v>
      </c>
    </row>
    <row r="1179" spans="3:25" x14ac:dyDescent="0.25">
      <c r="C1179" t="s">
        <v>8650</v>
      </c>
      <c r="D1179" t="s">
        <v>8651</v>
      </c>
      <c r="E1179" t="s">
        <v>17</v>
      </c>
      <c r="F1179" s="8">
        <v>298</v>
      </c>
      <c r="G1179" s="8" t="str">
        <f>IF(Table1[[#This Row],[actual_price]]&lt;200,"#200",IF(H1178&lt;=500,"#200-#500","&gt;#500"))</f>
        <v>&gt;#500</v>
      </c>
      <c r="H1179" s="8">
        <v>499</v>
      </c>
      <c r="I1179" s="1">
        <v>0.4</v>
      </c>
      <c r="J1179">
        <v>4.4000000000000004</v>
      </c>
      <c r="K1179" s="3">
        <v>290</v>
      </c>
      <c r="L1179" t="s">
        <v>8652</v>
      </c>
      <c r="M1179" t="s">
        <v>8653</v>
      </c>
      <c r="N1179" t="s">
        <v>8654</v>
      </c>
      <c r="O1179" t="s">
        <v>8655</v>
      </c>
      <c r="P1179" t="s">
        <v>8656</v>
      </c>
      <c r="Q1179" t="s">
        <v>8657</v>
      </c>
      <c r="R1179" t="s">
        <v>8658</v>
      </c>
      <c r="S1179" t="s">
        <v>8659</v>
      </c>
      <c r="T1179" t="str">
        <f>IF(Table1[[#This Row],[discount_percentage]]&gt;=0.5,"yes","no")</f>
        <v>no</v>
      </c>
      <c r="U1179">
        <f>MROUND(Table1[[#This Row],[rating]],0.5)</f>
        <v>4.5</v>
      </c>
      <c r="V1179" s="7">
        <f>Table1[[#This Row],[actual_price]]*Table1[[#This Row],[rating_count]]</f>
        <v>144710</v>
      </c>
      <c r="W1179" t="e" cm="1">
        <f t="array" ref="W1179">IF(Table1[[#This Row],[actual_price]]&lt;200,"#200",if)</f>
        <v>#NAME?</v>
      </c>
      <c r="X1179" t="str">
        <f>IF(Table1[[#This Row],[rating_count]]&lt;1000,"yes","no")</f>
        <v>yes</v>
      </c>
      <c r="Y1179" s="7">
        <f>K1180*Table1[[#This Row],[rating_count]]</f>
        <v>639740</v>
      </c>
    </row>
    <row r="1180" spans="3:25" x14ac:dyDescent="0.25">
      <c r="C1180" t="s">
        <v>8660</v>
      </c>
      <c r="D1180" t="s">
        <v>12029</v>
      </c>
      <c r="E1180" t="s">
        <v>17</v>
      </c>
      <c r="F1180" s="8">
        <v>1199</v>
      </c>
      <c r="G1180" s="8" t="str">
        <f>IF(Table1[[#This Row],[actual_price]]&lt;200,"#200",IF(H1179&lt;=500,"#200-#500","&gt;#500"))</f>
        <v>#200-#500</v>
      </c>
      <c r="H1180" s="8">
        <v>1499</v>
      </c>
      <c r="I1180" s="1">
        <v>0.2</v>
      </c>
      <c r="J1180">
        <v>3.8</v>
      </c>
      <c r="K1180" s="3">
        <v>2206</v>
      </c>
      <c r="L1180" t="s">
        <v>12630</v>
      </c>
      <c r="M1180" t="s">
        <v>8661</v>
      </c>
      <c r="N1180" t="s">
        <v>8662</v>
      </c>
      <c r="O1180" t="s">
        <v>8663</v>
      </c>
      <c r="P1180" t="s">
        <v>8664</v>
      </c>
      <c r="Q1180" t="s">
        <v>8665</v>
      </c>
      <c r="R1180" t="s">
        <v>8666</v>
      </c>
      <c r="S1180" t="s">
        <v>8667</v>
      </c>
      <c r="T1180" t="str">
        <f>IF(Table1[[#This Row],[discount_percentage]]&gt;=0.5,"yes","no")</f>
        <v>no</v>
      </c>
      <c r="U1180">
        <f>MROUND(Table1[[#This Row],[rating]],0.5)</f>
        <v>4</v>
      </c>
      <c r="V1180" s="7">
        <f>Table1[[#This Row],[actual_price]]*Table1[[#This Row],[rating_count]]</f>
        <v>3306794</v>
      </c>
      <c r="W1180" t="e" cm="1">
        <f t="array" ref="W1180">IF(Table1[[#This Row],[actual_price]]&lt;200,"#200",if)</f>
        <v>#NAME?</v>
      </c>
      <c r="X1180" t="str">
        <f>IF(Table1[[#This Row],[rating_count]]&lt;1000,"yes","no")</f>
        <v>no</v>
      </c>
      <c r="Y1180" s="7">
        <f>K1181*Table1[[#This Row],[rating_count]]</f>
        <v>20623894</v>
      </c>
    </row>
    <row r="1181" spans="3:25" x14ac:dyDescent="0.25">
      <c r="C1181" t="s">
        <v>8668</v>
      </c>
      <c r="D1181" t="s">
        <v>12030</v>
      </c>
      <c r="E1181" t="s">
        <v>17</v>
      </c>
      <c r="F1181" s="8">
        <v>1399</v>
      </c>
      <c r="G1181" s="8" t="str">
        <f>IF(Table1[[#This Row],[actual_price]]&lt;200,"#200",IF(H1180&lt;=500,"#200-#500","&gt;#500"))</f>
        <v>&gt;#500</v>
      </c>
      <c r="H1181" s="8">
        <v>2660</v>
      </c>
      <c r="I1181" s="1">
        <v>0.47</v>
      </c>
      <c r="J1181">
        <v>4.0999999999999996</v>
      </c>
      <c r="K1181" s="3">
        <v>9349</v>
      </c>
      <c r="L1181" t="s">
        <v>8669</v>
      </c>
      <c r="M1181" t="s">
        <v>8670</v>
      </c>
      <c r="N1181" t="s">
        <v>8671</v>
      </c>
      <c r="O1181" t="s">
        <v>8672</v>
      </c>
      <c r="P1181" t="s">
        <v>8673</v>
      </c>
      <c r="Q1181" t="s">
        <v>8674</v>
      </c>
      <c r="R1181" t="s">
        <v>8675</v>
      </c>
      <c r="S1181" t="s">
        <v>8676</v>
      </c>
      <c r="T1181" t="str">
        <f>IF(Table1[[#This Row],[discount_percentage]]&gt;=0.5,"yes","no")</f>
        <v>no</v>
      </c>
      <c r="U1181">
        <f>MROUND(Table1[[#This Row],[rating]],0.5)</f>
        <v>4</v>
      </c>
      <c r="V1181" s="7">
        <f>Table1[[#This Row],[actual_price]]*Table1[[#This Row],[rating_count]]</f>
        <v>24868340</v>
      </c>
      <c r="W1181" t="e" cm="1">
        <f t="array" ref="W1181">IF(Table1[[#This Row],[actual_price]]&lt;200,"#200",if)</f>
        <v>#NAME?</v>
      </c>
      <c r="X1181" t="str">
        <f>IF(Table1[[#This Row],[rating_count]]&lt;1000,"yes","no")</f>
        <v>no</v>
      </c>
      <c r="Y1181" s="7">
        <f>K1182*Table1[[#This Row],[rating_count]]</f>
        <v>5403722</v>
      </c>
    </row>
    <row r="1182" spans="3:25" x14ac:dyDescent="0.25">
      <c r="C1182" t="s">
        <v>8677</v>
      </c>
      <c r="D1182" t="s">
        <v>12031</v>
      </c>
      <c r="E1182" t="s">
        <v>17</v>
      </c>
      <c r="F1182" s="8">
        <v>599</v>
      </c>
      <c r="G1182" s="8" t="str">
        <f>IF(Table1[[#This Row],[actual_price]]&lt;200,"#200",IF(H1181&lt;=500,"#200-#500","&gt;#500"))</f>
        <v>&gt;#500</v>
      </c>
      <c r="H1182" s="8">
        <v>2799</v>
      </c>
      <c r="I1182" s="1">
        <v>0.79</v>
      </c>
      <c r="J1182">
        <v>3.9</v>
      </c>
      <c r="K1182" s="3">
        <v>578</v>
      </c>
      <c r="L1182" t="s">
        <v>8678</v>
      </c>
      <c r="M1182" t="s">
        <v>8679</v>
      </c>
      <c r="N1182" t="s">
        <v>8680</v>
      </c>
      <c r="O1182" t="s">
        <v>8681</v>
      </c>
      <c r="P1182" t="s">
        <v>8682</v>
      </c>
      <c r="Q1182" t="s">
        <v>8683</v>
      </c>
      <c r="R1182" t="s">
        <v>8684</v>
      </c>
      <c r="S1182" t="s">
        <v>8685</v>
      </c>
      <c r="T1182" t="str">
        <f>IF(Table1[[#This Row],[discount_percentage]]&gt;=0.5,"yes","no")</f>
        <v>yes</v>
      </c>
      <c r="U1182">
        <f>MROUND(Table1[[#This Row],[rating]],0.5)</f>
        <v>4</v>
      </c>
      <c r="V1182" s="7">
        <f>Table1[[#This Row],[actual_price]]*Table1[[#This Row],[rating_count]]</f>
        <v>1617822</v>
      </c>
      <c r="W1182" t="e" cm="1">
        <f t="array" ref="W1182">IF(Table1[[#This Row],[actual_price]]&lt;200,"#200",if)</f>
        <v>#NAME?</v>
      </c>
      <c r="X1182" t="str">
        <f>IF(Table1[[#This Row],[rating_count]]&lt;1000,"yes","no")</f>
        <v>yes</v>
      </c>
      <c r="Y1182" s="7">
        <f>K1183*Table1[[#This Row],[rating_count]]</f>
        <v>5393318</v>
      </c>
    </row>
    <row r="1183" spans="3:25" x14ac:dyDescent="0.25">
      <c r="C1183" t="s">
        <v>8686</v>
      </c>
      <c r="D1183" t="s">
        <v>12032</v>
      </c>
      <c r="E1183" t="s">
        <v>17</v>
      </c>
      <c r="F1183" s="8">
        <v>1499</v>
      </c>
      <c r="G1183" s="8" t="str">
        <f>IF(Table1[[#This Row],[actual_price]]&lt;200,"#200",IF(H1182&lt;=500,"#200-#500","&gt;#500"))</f>
        <v>&gt;#500</v>
      </c>
      <c r="H1183" s="8">
        <v>1499</v>
      </c>
      <c r="I1183" s="1">
        <v>0</v>
      </c>
      <c r="J1183">
        <v>4.3</v>
      </c>
      <c r="K1183" s="3">
        <v>9331</v>
      </c>
      <c r="L1183" t="s">
        <v>8687</v>
      </c>
      <c r="M1183" t="s">
        <v>8688</v>
      </c>
      <c r="N1183" t="s">
        <v>8689</v>
      </c>
      <c r="O1183" t="s">
        <v>8690</v>
      </c>
      <c r="P1183" t="s">
        <v>8691</v>
      </c>
      <c r="Q1183" t="s">
        <v>8692</v>
      </c>
      <c r="R1183" t="s">
        <v>8693</v>
      </c>
      <c r="S1183" t="s">
        <v>8694</v>
      </c>
      <c r="T1183" t="str">
        <f>IF(Table1[[#This Row],[discount_percentage]]&gt;=0.5,"yes","no")</f>
        <v>no</v>
      </c>
      <c r="U1183">
        <f>MROUND(Table1[[#This Row],[rating]],0.5)</f>
        <v>4.5</v>
      </c>
      <c r="V1183" s="7">
        <f>Table1[[#This Row],[actual_price]]*Table1[[#This Row],[rating_count]]</f>
        <v>13987169</v>
      </c>
      <c r="W1183" t="e" cm="1">
        <f t="array" ref="W1183">IF(Table1[[#This Row],[actual_price]]&lt;200,"#200",if)</f>
        <v>#NAME?</v>
      </c>
      <c r="X1183" t="str">
        <f>IF(Table1[[#This Row],[rating_count]]&lt;1000,"yes","no")</f>
        <v>no</v>
      </c>
      <c r="Y1183" s="7">
        <f>K1184*Table1[[#This Row],[rating_count]]</f>
        <v>35803047</v>
      </c>
    </row>
    <row r="1184" spans="3:25" x14ac:dyDescent="0.25">
      <c r="C1184" t="s">
        <v>8695</v>
      </c>
      <c r="D1184" t="s">
        <v>12033</v>
      </c>
      <c r="E1184" t="s">
        <v>17</v>
      </c>
      <c r="F1184" s="8">
        <v>14400</v>
      </c>
      <c r="G1184" s="8" t="str">
        <f>IF(Table1[[#This Row],[actual_price]]&lt;200,"#200",IF(H1183&lt;=500,"#200-#500","&gt;#500"))</f>
        <v>&gt;#500</v>
      </c>
      <c r="H1184" s="8">
        <v>59900</v>
      </c>
      <c r="I1184" s="1">
        <v>0.76</v>
      </c>
      <c r="J1184">
        <v>4.4000000000000004</v>
      </c>
      <c r="K1184" s="3">
        <v>3837</v>
      </c>
      <c r="L1184" t="s">
        <v>8696</v>
      </c>
      <c r="M1184" t="s">
        <v>8697</v>
      </c>
      <c r="N1184" t="s">
        <v>8698</v>
      </c>
      <c r="O1184" t="s">
        <v>8699</v>
      </c>
      <c r="P1184" t="s">
        <v>8700</v>
      </c>
      <c r="Q1184" t="s">
        <v>8701</v>
      </c>
      <c r="R1184" t="s">
        <v>8702</v>
      </c>
      <c r="S1184" t="s">
        <v>8703</v>
      </c>
      <c r="T1184" t="str">
        <f>IF(Table1[[#This Row],[discount_percentage]]&gt;=0.5,"yes","no")</f>
        <v>yes</v>
      </c>
      <c r="U1184">
        <f>MROUND(Table1[[#This Row],[rating]],0.5)</f>
        <v>4.5</v>
      </c>
      <c r="V1184" s="7">
        <f>Table1[[#This Row],[actual_price]]*Table1[[#This Row],[rating_count]]</f>
        <v>229836300</v>
      </c>
      <c r="W1184" t="e" cm="1">
        <f t="array" ref="W1184">IF(Table1[[#This Row],[actual_price]]&lt;200,"#200",if)</f>
        <v>#NAME?</v>
      </c>
      <c r="X1184" t="str">
        <f>IF(Table1[[#This Row],[rating_count]]&lt;1000,"yes","no")</f>
        <v>no</v>
      </c>
      <c r="Y1184" s="7">
        <f>K1185*Table1[[#This Row],[rating_count]]</f>
        <v>43956672</v>
      </c>
    </row>
    <row r="1185" spans="3:25" x14ac:dyDescent="0.25">
      <c r="C1185" t="s">
        <v>8704</v>
      </c>
      <c r="D1185" t="s">
        <v>12034</v>
      </c>
      <c r="E1185" t="s">
        <v>17</v>
      </c>
      <c r="F1185" s="8">
        <v>1699</v>
      </c>
      <c r="G1185" s="8" t="str">
        <f>IF(Table1[[#This Row],[actual_price]]&lt;200,"#200",IF(H1184&lt;=500,"#200-#500","&gt;#500"))</f>
        <v>&gt;#500</v>
      </c>
      <c r="H1185" s="8">
        <v>1900</v>
      </c>
      <c r="I1185" s="1">
        <v>0.11</v>
      </c>
      <c r="J1185">
        <v>3.6</v>
      </c>
      <c r="K1185" s="3">
        <v>11456</v>
      </c>
      <c r="L1185" t="s">
        <v>12631</v>
      </c>
      <c r="M1185" t="s">
        <v>8705</v>
      </c>
      <c r="N1185" t="s">
        <v>8706</v>
      </c>
      <c r="O1185" t="s">
        <v>8707</v>
      </c>
      <c r="P1185" t="s">
        <v>8708</v>
      </c>
      <c r="Q1185" t="s">
        <v>8709</v>
      </c>
      <c r="R1185" t="s">
        <v>8710</v>
      </c>
      <c r="S1185" t="s">
        <v>8711</v>
      </c>
      <c r="T1185" t="str">
        <f>IF(Table1[[#This Row],[discount_percentage]]&gt;=0.5,"yes","no")</f>
        <v>no</v>
      </c>
      <c r="U1185">
        <f>MROUND(Table1[[#This Row],[rating]],0.5)</f>
        <v>3.5</v>
      </c>
      <c r="V1185" s="7">
        <f>Table1[[#This Row],[actual_price]]*Table1[[#This Row],[rating_count]]</f>
        <v>21766400</v>
      </c>
      <c r="W1185" t="e" cm="1">
        <f t="array" ref="W1185">IF(Table1[[#This Row],[actual_price]]&lt;200,"#200",if)</f>
        <v>#NAME?</v>
      </c>
      <c r="X1185" t="str">
        <f>IF(Table1[[#This Row],[rating_count]]&lt;1000,"yes","no")</f>
        <v>no</v>
      </c>
      <c r="Y1185" s="7">
        <f>K1186*Table1[[#This Row],[rating_count]]</f>
        <v>561344</v>
      </c>
    </row>
    <row r="1186" spans="3:25" x14ac:dyDescent="0.25">
      <c r="C1186" t="s">
        <v>8712</v>
      </c>
      <c r="D1186" t="s">
        <v>8713</v>
      </c>
      <c r="E1186" t="s">
        <v>17</v>
      </c>
      <c r="F1186" s="8">
        <v>649</v>
      </c>
      <c r="G1186" s="8" t="str">
        <f>IF(Table1[[#This Row],[actual_price]]&lt;200,"#200",IF(H1185&lt;=500,"#200-#500","&gt;#500"))</f>
        <v>&gt;#500</v>
      </c>
      <c r="H1186" s="8">
        <v>999</v>
      </c>
      <c r="I1186" s="1">
        <v>0.35</v>
      </c>
      <c r="J1186">
        <v>3.8</v>
      </c>
      <c r="K1186" s="3">
        <v>49</v>
      </c>
      <c r="L1186" t="s">
        <v>8714</v>
      </c>
      <c r="M1186" t="s">
        <v>8715</v>
      </c>
      <c r="N1186" t="s">
        <v>8716</v>
      </c>
      <c r="O1186" t="s">
        <v>8717</v>
      </c>
      <c r="P1186" t="s">
        <v>8718</v>
      </c>
      <c r="Q1186" t="s">
        <v>8719</v>
      </c>
      <c r="R1186" t="s">
        <v>8720</v>
      </c>
      <c r="S1186" t="s">
        <v>8721</v>
      </c>
      <c r="T1186" t="str">
        <f>IF(Table1[[#This Row],[discount_percentage]]&gt;=0.5,"yes","no")</f>
        <v>no</v>
      </c>
      <c r="U1186">
        <f>MROUND(Table1[[#This Row],[rating]],0.5)</f>
        <v>4</v>
      </c>
      <c r="V1186" s="7">
        <f>Table1[[#This Row],[actual_price]]*Table1[[#This Row],[rating_count]]</f>
        <v>48951</v>
      </c>
      <c r="W1186" t="e" cm="1">
        <f t="array" ref="W1186">IF(Table1[[#This Row],[actual_price]]&lt;200,"#200",if)</f>
        <v>#NAME?</v>
      </c>
      <c r="X1186" t="str">
        <f>IF(Table1[[#This Row],[rating_count]]&lt;1000,"yes","no")</f>
        <v>yes</v>
      </c>
      <c r="Y1186" s="7">
        <f>K1187*Table1[[#This Row],[rating_count]]</f>
        <v>243922</v>
      </c>
    </row>
    <row r="1187" spans="3:25" x14ac:dyDescent="0.25">
      <c r="C1187" t="s">
        <v>8722</v>
      </c>
      <c r="D1187" t="s">
        <v>8723</v>
      </c>
      <c r="E1187" t="s">
        <v>17</v>
      </c>
      <c r="F1187" s="8">
        <v>3249</v>
      </c>
      <c r="G1187" s="8" t="str">
        <f>IF(Table1[[#This Row],[actual_price]]&lt;200,"#200",IF(H1186&lt;=500,"#200-#500","&gt;#500"))</f>
        <v>&gt;#500</v>
      </c>
      <c r="H1187" s="8">
        <v>6375</v>
      </c>
      <c r="I1187" s="1">
        <v>0.49</v>
      </c>
      <c r="J1187">
        <v>4</v>
      </c>
      <c r="K1187" s="3">
        <v>4978</v>
      </c>
      <c r="L1187" t="s">
        <v>8724</v>
      </c>
      <c r="M1187" t="s">
        <v>8725</v>
      </c>
      <c r="N1187" t="s">
        <v>8726</v>
      </c>
      <c r="O1187" t="s">
        <v>8727</v>
      </c>
      <c r="P1187" t="s">
        <v>8728</v>
      </c>
      <c r="Q1187" t="s">
        <v>8729</v>
      </c>
      <c r="R1187" t="s">
        <v>8730</v>
      </c>
      <c r="S1187" t="s">
        <v>8731</v>
      </c>
      <c r="T1187" t="str">
        <f>IF(Table1[[#This Row],[discount_percentage]]&gt;=0.5,"yes","no")</f>
        <v>no</v>
      </c>
      <c r="U1187">
        <f>MROUND(Table1[[#This Row],[rating]],0.5)</f>
        <v>4</v>
      </c>
      <c r="V1187" s="7">
        <f>Table1[[#This Row],[actual_price]]*Table1[[#This Row],[rating_count]]</f>
        <v>31734750</v>
      </c>
      <c r="W1187" t="e" cm="1">
        <f t="array" ref="W1187">IF(Table1[[#This Row],[actual_price]]&lt;200,"#200",if)</f>
        <v>#NAME?</v>
      </c>
      <c r="X1187" t="str">
        <f>IF(Table1[[#This Row],[rating_count]]&lt;1000,"yes","no")</f>
        <v>no</v>
      </c>
      <c r="Y1187" s="7">
        <f>K1188*Table1[[#This Row],[rating_count]]</f>
        <v>9936088</v>
      </c>
    </row>
    <row r="1188" spans="3:25" x14ac:dyDescent="0.25">
      <c r="C1188" t="s">
        <v>8732</v>
      </c>
      <c r="D1188" t="s">
        <v>12035</v>
      </c>
      <c r="E1188" t="s">
        <v>17</v>
      </c>
      <c r="F1188" s="8">
        <v>199</v>
      </c>
      <c r="G1188" s="8" t="str">
        <f>IF(Table1[[#This Row],[actual_price]]&lt;200,"#200",IF(H1187&lt;=500,"#200-#500","&gt;#500"))</f>
        <v>&gt;#500</v>
      </c>
      <c r="H1188" s="8">
        <v>499</v>
      </c>
      <c r="I1188" s="1">
        <v>0.6</v>
      </c>
      <c r="J1188">
        <v>4.0999999999999996</v>
      </c>
      <c r="K1188" s="3">
        <v>1996</v>
      </c>
      <c r="L1188" t="s">
        <v>8733</v>
      </c>
      <c r="M1188" t="s">
        <v>8734</v>
      </c>
      <c r="N1188" t="s">
        <v>8735</v>
      </c>
      <c r="O1188" t="s">
        <v>8736</v>
      </c>
      <c r="P1188" t="s">
        <v>8737</v>
      </c>
      <c r="Q1188" t="s">
        <v>8738</v>
      </c>
      <c r="R1188" t="s">
        <v>8739</v>
      </c>
      <c r="S1188" t="s">
        <v>8740</v>
      </c>
      <c r="T1188" t="str">
        <f>IF(Table1[[#This Row],[discount_percentage]]&gt;=0.5,"yes","no")</f>
        <v>yes</v>
      </c>
      <c r="U1188">
        <f>MROUND(Table1[[#This Row],[rating]],0.5)</f>
        <v>4</v>
      </c>
      <c r="V1188" s="7">
        <f>Table1[[#This Row],[actual_price]]*Table1[[#This Row],[rating_count]]</f>
        <v>996004</v>
      </c>
      <c r="W1188" t="e" cm="1">
        <f t="array" ref="W1188">IF(Table1[[#This Row],[actual_price]]&lt;200,"#200",if)</f>
        <v>#NAME?</v>
      </c>
      <c r="X1188" t="str">
        <f>IF(Table1[[#This Row],[rating_count]]&lt;1000,"yes","no")</f>
        <v>no</v>
      </c>
      <c r="Y1188" s="7">
        <f>K1189*Table1[[#This Row],[rating_count]]</f>
        <v>3614756</v>
      </c>
    </row>
    <row r="1189" spans="3:25" x14ac:dyDescent="0.25">
      <c r="C1189" t="s">
        <v>8741</v>
      </c>
      <c r="D1189" t="s">
        <v>12036</v>
      </c>
      <c r="E1189" t="s">
        <v>17</v>
      </c>
      <c r="F1189" s="8">
        <v>1099</v>
      </c>
      <c r="G1189" s="8" t="str">
        <f>IF(Table1[[#This Row],[actual_price]]&lt;200,"#200",IF(H1188&lt;=500,"#200-#500","&gt;#500"))</f>
        <v>#200-#500</v>
      </c>
      <c r="H1189" s="8">
        <v>1899</v>
      </c>
      <c r="I1189" s="1">
        <v>0.42</v>
      </c>
      <c r="J1189">
        <v>4.3</v>
      </c>
      <c r="K1189" s="3">
        <v>1811</v>
      </c>
      <c r="L1189" t="s">
        <v>12632</v>
      </c>
      <c r="M1189" t="s">
        <v>8742</v>
      </c>
      <c r="N1189" t="s">
        <v>8743</v>
      </c>
      <c r="O1189" t="s">
        <v>8744</v>
      </c>
      <c r="P1189" t="s">
        <v>8745</v>
      </c>
      <c r="Q1189" t="s">
        <v>8746</v>
      </c>
      <c r="R1189" t="s">
        <v>8747</v>
      </c>
      <c r="S1189" t="s">
        <v>8748</v>
      </c>
      <c r="T1189" t="str">
        <f>IF(Table1[[#This Row],[discount_percentage]]&gt;=0.5,"yes","no")</f>
        <v>no</v>
      </c>
      <c r="U1189">
        <f>MROUND(Table1[[#This Row],[rating]],0.5)</f>
        <v>4.5</v>
      </c>
      <c r="V1189" s="7">
        <f>Table1[[#This Row],[actual_price]]*Table1[[#This Row],[rating_count]]</f>
        <v>3439089</v>
      </c>
      <c r="W1189" t="e" cm="1">
        <f t="array" ref="W1189">IF(Table1[[#This Row],[actual_price]]&lt;200,"#200",if)</f>
        <v>#NAME?</v>
      </c>
      <c r="X1189" t="str">
        <f>IF(Table1[[#This Row],[rating_count]]&lt;1000,"yes","no")</f>
        <v>no</v>
      </c>
      <c r="Y1189" s="7">
        <f>K1190*Table1[[#This Row],[rating_count]]</f>
        <v>3980578</v>
      </c>
    </row>
    <row r="1190" spans="3:25" x14ac:dyDescent="0.25">
      <c r="C1190" t="s">
        <v>8749</v>
      </c>
      <c r="D1190" t="s">
        <v>8750</v>
      </c>
      <c r="E1190" t="s">
        <v>17</v>
      </c>
      <c r="F1190" s="8">
        <v>664</v>
      </c>
      <c r="G1190" s="8" t="str">
        <f>IF(Table1[[#This Row],[actual_price]]&lt;200,"#200",IF(H1189&lt;=500,"#200-#500","&gt;#500"))</f>
        <v>&gt;#500</v>
      </c>
      <c r="H1190" s="8">
        <v>1490</v>
      </c>
      <c r="I1190" s="1">
        <v>0.55000000000000004</v>
      </c>
      <c r="J1190">
        <v>4</v>
      </c>
      <c r="K1190" s="3">
        <v>2198</v>
      </c>
      <c r="L1190" t="s">
        <v>8751</v>
      </c>
      <c r="M1190" t="s">
        <v>8752</v>
      </c>
      <c r="N1190" t="s">
        <v>8753</v>
      </c>
      <c r="O1190" t="s">
        <v>8754</v>
      </c>
      <c r="P1190" t="s">
        <v>8755</v>
      </c>
      <c r="Q1190" t="s">
        <v>8756</v>
      </c>
      <c r="R1190" t="s">
        <v>8757</v>
      </c>
      <c r="S1190" t="s">
        <v>8758</v>
      </c>
      <c r="T1190" t="str">
        <f>IF(Table1[[#This Row],[discount_percentage]]&gt;=0.5,"yes","no")</f>
        <v>yes</v>
      </c>
      <c r="U1190">
        <f>MROUND(Table1[[#This Row],[rating]],0.5)</f>
        <v>4</v>
      </c>
      <c r="V1190" s="7">
        <f>Table1[[#This Row],[actual_price]]*Table1[[#This Row],[rating_count]]</f>
        <v>3275020</v>
      </c>
      <c r="W1190" t="e" cm="1">
        <f t="array" ref="W1190">IF(Table1[[#This Row],[actual_price]]&lt;200,"#200",if)</f>
        <v>#NAME?</v>
      </c>
      <c r="X1190" t="str">
        <f>IF(Table1[[#This Row],[rating_count]]&lt;1000,"yes","no")</f>
        <v>no</v>
      </c>
      <c r="Y1190" s="7">
        <f>K1191*Table1[[#This Row],[rating_count]]</f>
        <v>28853146</v>
      </c>
    </row>
    <row r="1191" spans="3:25" x14ac:dyDescent="0.25">
      <c r="C1191" t="s">
        <v>8759</v>
      </c>
      <c r="D1191" t="s">
        <v>12037</v>
      </c>
      <c r="E1191" t="s">
        <v>17</v>
      </c>
      <c r="F1191" s="8">
        <v>260</v>
      </c>
      <c r="G1191" s="8" t="str">
        <f>IF(Table1[[#This Row],[actual_price]]&lt;200,"#200",IF(H1190&lt;=500,"#200-#500","&gt;#500"))</f>
        <v>&gt;#500</v>
      </c>
      <c r="H1191" s="8">
        <v>350</v>
      </c>
      <c r="I1191" s="1">
        <v>0.26</v>
      </c>
      <c r="J1191">
        <v>3.9</v>
      </c>
      <c r="K1191" s="3">
        <v>13127</v>
      </c>
      <c r="L1191" t="s">
        <v>8760</v>
      </c>
      <c r="M1191" t="s">
        <v>8761</v>
      </c>
      <c r="N1191" t="s">
        <v>8762</v>
      </c>
      <c r="O1191" t="s">
        <v>8763</v>
      </c>
      <c r="P1191" t="s">
        <v>8764</v>
      </c>
      <c r="Q1191" t="s">
        <v>8765</v>
      </c>
      <c r="R1191" t="s">
        <v>8766</v>
      </c>
      <c r="S1191" t="s">
        <v>8767</v>
      </c>
      <c r="T1191" t="str">
        <f>IF(Table1[[#This Row],[discount_percentage]]&gt;=0.5,"yes","no")</f>
        <v>no</v>
      </c>
      <c r="U1191">
        <f>MROUND(Table1[[#This Row],[rating]],0.5)</f>
        <v>4</v>
      </c>
      <c r="V1191" s="7">
        <f>Table1[[#This Row],[actual_price]]*Table1[[#This Row],[rating_count]]</f>
        <v>4594450</v>
      </c>
      <c r="W1191" t="e" cm="1">
        <f t="array" ref="W1191">IF(Table1[[#This Row],[actual_price]]&lt;200,"#200",if)</f>
        <v>#NAME?</v>
      </c>
      <c r="X1191" t="str">
        <f>IF(Table1[[#This Row],[rating_count]]&lt;1000,"yes","no")</f>
        <v>no</v>
      </c>
      <c r="Y1191" s="7">
        <f>K1192*Table1[[#This Row],[rating_count]]</f>
        <v>76989855</v>
      </c>
    </row>
    <row r="1192" spans="3:25" x14ac:dyDescent="0.25">
      <c r="C1192" t="s">
        <v>8768</v>
      </c>
      <c r="D1192" t="s">
        <v>12038</v>
      </c>
      <c r="E1192" t="s">
        <v>17</v>
      </c>
      <c r="F1192" s="8">
        <v>6499</v>
      </c>
      <c r="G1192" s="8" t="str">
        <f>IF(Table1[[#This Row],[actual_price]]&lt;200,"#200",IF(H1191&lt;=500,"#200-#500","&gt;#500"))</f>
        <v>#200-#500</v>
      </c>
      <c r="H1192" s="8">
        <v>8500</v>
      </c>
      <c r="I1192" s="1">
        <v>0.24</v>
      </c>
      <c r="J1192">
        <v>4.4000000000000004</v>
      </c>
      <c r="K1192" s="3">
        <v>5865</v>
      </c>
      <c r="L1192" t="s">
        <v>12633</v>
      </c>
      <c r="M1192" t="s">
        <v>8769</v>
      </c>
      <c r="N1192" t="s">
        <v>8770</v>
      </c>
      <c r="O1192" t="s">
        <v>8771</v>
      </c>
      <c r="P1192" t="s">
        <v>8772</v>
      </c>
      <c r="Q1192" t="s">
        <v>8773</v>
      </c>
      <c r="R1192" t="s">
        <v>8774</v>
      </c>
      <c r="S1192" t="s">
        <v>8775</v>
      </c>
      <c r="T1192" t="str">
        <f>IF(Table1[[#This Row],[discount_percentage]]&gt;=0.5,"yes","no")</f>
        <v>no</v>
      </c>
      <c r="U1192">
        <f>MROUND(Table1[[#This Row],[rating]],0.5)</f>
        <v>4.5</v>
      </c>
      <c r="V1192" s="7">
        <f>Table1[[#This Row],[actual_price]]*Table1[[#This Row],[rating_count]]</f>
        <v>49852500</v>
      </c>
      <c r="W1192" t="e" cm="1">
        <f t="array" ref="W1192">IF(Table1[[#This Row],[actual_price]]&lt;200,"#200",if)</f>
        <v>#NAME?</v>
      </c>
      <c r="X1192" t="str">
        <f>IF(Table1[[#This Row],[rating_count]]&lt;1000,"yes","no")</f>
        <v>no</v>
      </c>
      <c r="Y1192" s="7">
        <f>K1193*Table1[[#This Row],[rating_count]]</f>
        <v>6257955</v>
      </c>
    </row>
    <row r="1193" spans="3:25" x14ac:dyDescent="0.25">
      <c r="C1193" t="s">
        <v>8776</v>
      </c>
      <c r="D1193" t="s">
        <v>8777</v>
      </c>
      <c r="E1193" t="s">
        <v>17</v>
      </c>
      <c r="F1193" s="8">
        <v>1484</v>
      </c>
      <c r="G1193" s="8" t="str">
        <f>IF(Table1[[#This Row],[actual_price]]&lt;200,"#200",IF(H1192&lt;=500,"#200-#500","&gt;#500"))</f>
        <v>&gt;#500</v>
      </c>
      <c r="H1193" s="8">
        <v>2499</v>
      </c>
      <c r="I1193" s="1">
        <v>0.41</v>
      </c>
      <c r="J1193">
        <v>3.7</v>
      </c>
      <c r="K1193" s="3">
        <v>1067</v>
      </c>
      <c r="L1193" t="s">
        <v>8779</v>
      </c>
      <c r="M1193" t="s">
        <v>8780</v>
      </c>
      <c r="N1193" t="s">
        <v>8781</v>
      </c>
      <c r="O1193" t="s">
        <v>8782</v>
      </c>
      <c r="P1193" t="s">
        <v>8783</v>
      </c>
      <c r="Q1193" t="s">
        <v>8784</v>
      </c>
      <c r="R1193" t="s">
        <v>8785</v>
      </c>
      <c r="S1193" t="s">
        <v>8786</v>
      </c>
      <c r="T1193" t="str">
        <f>IF(Table1[[#This Row],[discount_percentage]]&gt;=0.5,"yes","no")</f>
        <v>no</v>
      </c>
      <c r="U1193">
        <f>MROUND(Table1[[#This Row],[rating]],0.5)</f>
        <v>3.5</v>
      </c>
      <c r="V1193" s="7">
        <f>Table1[[#This Row],[actual_price]]*Table1[[#This Row],[rating_count]]</f>
        <v>2666433</v>
      </c>
      <c r="W1193" t="e" cm="1">
        <f t="array" ref="W1193">IF(Table1[[#This Row],[actual_price]]&lt;200,"#200",if)</f>
        <v>#NAME?</v>
      </c>
      <c r="X1193" t="str">
        <f>IF(Table1[[#This Row],[rating_count]]&lt;1000,"yes","no")</f>
        <v>no</v>
      </c>
      <c r="Y1193" s="7">
        <f>K1194*Table1[[#This Row],[rating_count]]</f>
        <v>5208027</v>
      </c>
    </row>
    <row r="1194" spans="3:25" x14ac:dyDescent="0.25">
      <c r="C1194" t="s">
        <v>8787</v>
      </c>
      <c r="D1194" t="s">
        <v>12039</v>
      </c>
      <c r="E1194" t="s">
        <v>17</v>
      </c>
      <c r="F1194" s="8">
        <v>999</v>
      </c>
      <c r="G1194" s="8" t="str">
        <f>IF(Table1[[#This Row],[actual_price]]&lt;200,"#200",IF(H1193&lt;=500,"#200-#500","&gt;#500"))</f>
        <v>&gt;#500</v>
      </c>
      <c r="H1194" s="8">
        <v>1560</v>
      </c>
      <c r="I1194" s="1">
        <v>0.36</v>
      </c>
      <c r="J1194">
        <v>3.6</v>
      </c>
      <c r="K1194" s="3">
        <v>4881</v>
      </c>
      <c r="L1194" t="s">
        <v>8788</v>
      </c>
      <c r="M1194" t="s">
        <v>8789</v>
      </c>
      <c r="N1194" t="s">
        <v>8790</v>
      </c>
      <c r="O1194" t="s">
        <v>8791</v>
      </c>
      <c r="P1194" t="s">
        <v>8792</v>
      </c>
      <c r="Q1194" t="s">
        <v>8793</v>
      </c>
      <c r="R1194" t="s">
        <v>8794</v>
      </c>
      <c r="S1194" t="s">
        <v>8795</v>
      </c>
      <c r="T1194" t="str">
        <f>IF(Table1[[#This Row],[discount_percentage]]&gt;=0.5,"yes","no")</f>
        <v>no</v>
      </c>
      <c r="U1194">
        <f>MROUND(Table1[[#This Row],[rating]],0.5)</f>
        <v>3.5</v>
      </c>
      <c r="V1194" s="7">
        <f>Table1[[#This Row],[actual_price]]*Table1[[#This Row],[rating_count]]</f>
        <v>7614360</v>
      </c>
      <c r="W1194" t="e" cm="1">
        <f t="array" ref="W1194">IF(Table1[[#This Row],[actual_price]]&lt;200,"#200",if)</f>
        <v>#NAME?</v>
      </c>
      <c r="X1194" t="str">
        <f>IF(Table1[[#This Row],[rating_count]]&lt;1000,"yes","no")</f>
        <v>no</v>
      </c>
      <c r="Y1194" s="7">
        <f>K1195*Table1[[#This Row],[rating_count]]</f>
        <v>54750177</v>
      </c>
    </row>
    <row r="1195" spans="3:25" x14ac:dyDescent="0.25">
      <c r="C1195" t="s">
        <v>8796</v>
      </c>
      <c r="D1195" t="s">
        <v>8797</v>
      </c>
      <c r="E1195" t="s">
        <v>17</v>
      </c>
      <c r="F1195" s="8">
        <v>3299</v>
      </c>
      <c r="G1195" s="8" t="str">
        <f>IF(Table1[[#This Row],[actual_price]]&lt;200,"#200",IF(H1194&lt;=500,"#200-#500","&gt;#500"))</f>
        <v>&gt;#500</v>
      </c>
      <c r="H1195" s="8">
        <v>6500</v>
      </c>
      <c r="I1195" s="1">
        <v>0.49</v>
      </c>
      <c r="J1195">
        <v>3.7</v>
      </c>
      <c r="K1195" s="3">
        <v>11217</v>
      </c>
      <c r="L1195" t="s">
        <v>12634</v>
      </c>
      <c r="M1195" t="s">
        <v>8798</v>
      </c>
      <c r="N1195" t="s">
        <v>8799</v>
      </c>
      <c r="O1195" t="s">
        <v>8800</v>
      </c>
      <c r="P1195" t="s">
        <v>8801</v>
      </c>
      <c r="Q1195" t="s">
        <v>8802</v>
      </c>
      <c r="R1195" t="s">
        <v>8803</v>
      </c>
      <c r="S1195" t="s">
        <v>8804</v>
      </c>
      <c r="T1195" t="str">
        <f>IF(Table1[[#This Row],[discount_percentage]]&gt;=0.5,"yes","no")</f>
        <v>no</v>
      </c>
      <c r="U1195">
        <f>MROUND(Table1[[#This Row],[rating]],0.5)</f>
        <v>3.5</v>
      </c>
      <c r="V1195" s="7">
        <f>Table1[[#This Row],[actual_price]]*Table1[[#This Row],[rating_count]]</f>
        <v>72910500</v>
      </c>
      <c r="W1195" t="e" cm="1">
        <f t="array" ref="W1195">IF(Table1[[#This Row],[actual_price]]&lt;200,"#200",if)</f>
        <v>#NAME?</v>
      </c>
      <c r="X1195" t="str">
        <f>IF(Table1[[#This Row],[rating_count]]&lt;1000,"yes","no")</f>
        <v>no</v>
      </c>
      <c r="Y1195" s="7">
        <f>K1196*Table1[[#This Row],[rating_count]]</f>
        <v>482331</v>
      </c>
    </row>
    <row r="1196" spans="3:25" x14ac:dyDescent="0.25">
      <c r="C1196" t="s">
        <v>8805</v>
      </c>
      <c r="D1196" t="s">
        <v>8806</v>
      </c>
      <c r="E1196" t="s">
        <v>17</v>
      </c>
      <c r="F1196" s="8">
        <v>259</v>
      </c>
      <c r="G1196" s="8" t="str">
        <f>IF(Table1[[#This Row],[actual_price]]&lt;200,"#200",IF(H1195&lt;=500,"#200-#500","&gt;#500"))</f>
        <v>&gt;#500</v>
      </c>
      <c r="H1196" s="8">
        <v>999</v>
      </c>
      <c r="I1196" s="1">
        <v>0.74</v>
      </c>
      <c r="J1196">
        <v>4</v>
      </c>
      <c r="K1196" s="3">
        <v>43</v>
      </c>
      <c r="L1196" t="s">
        <v>12635</v>
      </c>
      <c r="M1196" t="s">
        <v>8807</v>
      </c>
      <c r="N1196" t="s">
        <v>8808</v>
      </c>
      <c r="O1196" t="s">
        <v>8809</v>
      </c>
      <c r="P1196" t="s">
        <v>8810</v>
      </c>
      <c r="Q1196" t="s">
        <v>8811</v>
      </c>
      <c r="R1196" t="s">
        <v>8812</v>
      </c>
      <c r="S1196" t="s">
        <v>8813</v>
      </c>
      <c r="T1196" t="str">
        <f>IF(Table1[[#This Row],[discount_percentage]]&gt;=0.5,"yes","no")</f>
        <v>yes</v>
      </c>
      <c r="U1196">
        <f>MROUND(Table1[[#This Row],[rating]],0.5)</f>
        <v>4</v>
      </c>
      <c r="V1196" s="7">
        <f>Table1[[#This Row],[actual_price]]*Table1[[#This Row],[rating_count]]</f>
        <v>42957</v>
      </c>
      <c r="W1196" t="e" cm="1">
        <f t="array" ref="W1196">IF(Table1[[#This Row],[actual_price]]&lt;200,"#200",if)</f>
        <v>#NAME?</v>
      </c>
      <c r="X1196" t="str">
        <f>IF(Table1[[#This Row],[rating_count]]&lt;1000,"yes","no")</f>
        <v>yes</v>
      </c>
      <c r="Y1196" s="7">
        <f>K1197*Table1[[#This Row],[rating_count]]</f>
        <v>200552</v>
      </c>
    </row>
    <row r="1197" spans="3:25" x14ac:dyDescent="0.25">
      <c r="C1197" t="s">
        <v>8814</v>
      </c>
      <c r="D1197" t="s">
        <v>8815</v>
      </c>
      <c r="E1197" t="s">
        <v>17</v>
      </c>
      <c r="F1197" s="8">
        <v>3249</v>
      </c>
      <c r="G1197" s="8" t="str">
        <f>IF(Table1[[#This Row],[actual_price]]&lt;200,"#200",IF(H1196&lt;=500,"#200-#500","&gt;#500"))</f>
        <v>&gt;#500</v>
      </c>
      <c r="H1197" s="8">
        <v>7795</v>
      </c>
      <c r="I1197" s="1">
        <v>0.57999999999999996</v>
      </c>
      <c r="J1197">
        <v>4.2</v>
      </c>
      <c r="K1197" s="3">
        <v>4664</v>
      </c>
      <c r="L1197" t="s">
        <v>8816</v>
      </c>
      <c r="M1197" t="s">
        <v>8817</v>
      </c>
      <c r="N1197" t="s">
        <v>8818</v>
      </c>
      <c r="O1197" t="s">
        <v>8819</v>
      </c>
      <c r="P1197" t="s">
        <v>8820</v>
      </c>
      <c r="Q1197" t="s">
        <v>8821</v>
      </c>
      <c r="R1197" t="s">
        <v>8822</v>
      </c>
      <c r="S1197" t="s">
        <v>8823</v>
      </c>
      <c r="T1197" t="str">
        <f>IF(Table1[[#This Row],[discount_percentage]]&gt;=0.5,"yes","no")</f>
        <v>yes</v>
      </c>
      <c r="U1197">
        <f>MROUND(Table1[[#This Row],[rating]],0.5)</f>
        <v>4</v>
      </c>
      <c r="V1197" s="7">
        <f>Table1[[#This Row],[actual_price]]*Table1[[#This Row],[rating_count]]</f>
        <v>36355880</v>
      </c>
      <c r="W1197" t="e" cm="1">
        <f t="array" ref="W1197">IF(Table1[[#This Row],[actual_price]]&lt;200,"#200",if)</f>
        <v>#NAME?</v>
      </c>
      <c r="X1197" t="str">
        <f>IF(Table1[[#This Row],[rating_count]]&lt;1000,"yes","no")</f>
        <v>no</v>
      </c>
      <c r="Y1197" s="7">
        <f>K1198*Table1[[#This Row],[rating_count]]</f>
        <v>9850368</v>
      </c>
    </row>
    <row r="1198" spans="3:25" x14ac:dyDescent="0.25">
      <c r="C1198" t="s">
        <v>8824</v>
      </c>
      <c r="D1198" t="s">
        <v>8825</v>
      </c>
      <c r="E1198" t="s">
        <v>17</v>
      </c>
      <c r="F1198" s="8">
        <v>4280</v>
      </c>
      <c r="G1198" s="8" t="str">
        <f>IF(Table1[[#This Row],[actual_price]]&lt;200,"#200",IF(H1197&lt;=500,"#200-#500","&gt;#500"))</f>
        <v>&gt;#500</v>
      </c>
      <c r="H1198" s="8">
        <v>5995</v>
      </c>
      <c r="I1198" s="1">
        <v>0.28999999999999998</v>
      </c>
      <c r="J1198">
        <v>3.8</v>
      </c>
      <c r="K1198" s="3">
        <v>2112</v>
      </c>
      <c r="L1198" t="s">
        <v>8826</v>
      </c>
      <c r="M1198" t="s">
        <v>8827</v>
      </c>
      <c r="N1198" t="s">
        <v>8828</v>
      </c>
      <c r="O1198" t="s">
        <v>8829</v>
      </c>
      <c r="P1198" t="s">
        <v>8830</v>
      </c>
      <c r="Q1198" t="s">
        <v>8831</v>
      </c>
      <c r="R1198" t="s">
        <v>8832</v>
      </c>
      <c r="S1198" t="s">
        <v>8833</v>
      </c>
      <c r="T1198" t="str">
        <f>IF(Table1[[#This Row],[discount_percentage]]&gt;=0.5,"yes","no")</f>
        <v>no</v>
      </c>
      <c r="U1198">
        <f>MROUND(Table1[[#This Row],[rating]],0.5)</f>
        <v>4</v>
      </c>
      <c r="V1198" s="7">
        <f>Table1[[#This Row],[actual_price]]*Table1[[#This Row],[rating_count]]</f>
        <v>12661440</v>
      </c>
      <c r="W1198" t="e" cm="1">
        <f t="array" ref="W1198">IF(Table1[[#This Row],[actual_price]]&lt;200,"#200",if)</f>
        <v>#NAME?</v>
      </c>
      <c r="X1198" t="str">
        <f>IF(Table1[[#This Row],[rating_count]]&lt;1000,"yes","no")</f>
        <v>no</v>
      </c>
      <c r="Y1198" s="7">
        <f>K1199*Table1[[#This Row],[rating_count]]</f>
        <v>5780544</v>
      </c>
    </row>
    <row r="1199" spans="3:25" x14ac:dyDescent="0.25">
      <c r="C1199" t="s">
        <v>8834</v>
      </c>
      <c r="D1199" t="s">
        <v>12040</v>
      </c>
      <c r="E1199" t="s">
        <v>17</v>
      </c>
      <c r="F1199" s="8">
        <v>189</v>
      </c>
      <c r="G1199" s="8" t="str">
        <f>IF(Table1[[#This Row],[actual_price]]&lt;200,"#200",IF(H1198&lt;=500,"#200-#500","&gt;#500"))</f>
        <v>&gt;#500</v>
      </c>
      <c r="H1199" s="8">
        <v>299</v>
      </c>
      <c r="I1199" s="1">
        <v>0.37</v>
      </c>
      <c r="J1199">
        <v>4.2</v>
      </c>
      <c r="K1199" s="3">
        <v>2737</v>
      </c>
      <c r="L1199" t="s">
        <v>8836</v>
      </c>
      <c r="M1199" t="s">
        <v>8837</v>
      </c>
      <c r="N1199" t="s">
        <v>8838</v>
      </c>
      <c r="O1199" t="s">
        <v>8839</v>
      </c>
      <c r="P1199" t="s">
        <v>8840</v>
      </c>
      <c r="Q1199" t="s">
        <v>8841</v>
      </c>
      <c r="R1199" t="s">
        <v>8842</v>
      </c>
      <c r="S1199" t="s">
        <v>8843</v>
      </c>
      <c r="T1199" t="str">
        <f>IF(Table1[[#This Row],[discount_percentage]]&gt;=0.5,"yes","no")</f>
        <v>no</v>
      </c>
      <c r="U1199">
        <f>MROUND(Table1[[#This Row],[rating]],0.5)</f>
        <v>4</v>
      </c>
      <c r="V1199" s="7">
        <f>Table1[[#This Row],[actual_price]]*Table1[[#This Row],[rating_count]]</f>
        <v>818363</v>
      </c>
      <c r="W1199" t="e" cm="1">
        <f t="array" ref="W1199">IF(Table1[[#This Row],[actual_price]]&lt;200,"#200",if)</f>
        <v>#NAME?</v>
      </c>
      <c r="X1199" t="str">
        <f>IF(Table1[[#This Row],[rating_count]]&lt;1000,"yes","no")</f>
        <v>no</v>
      </c>
      <c r="Y1199" s="7">
        <f>K1200*Table1[[#This Row],[rating_count]]</f>
        <v>24685003</v>
      </c>
    </row>
    <row r="1200" spans="3:25" x14ac:dyDescent="0.25">
      <c r="C1200" t="s">
        <v>8844</v>
      </c>
      <c r="D1200" t="s">
        <v>12041</v>
      </c>
      <c r="E1200" t="s">
        <v>17</v>
      </c>
      <c r="F1200" s="8">
        <v>1449</v>
      </c>
      <c r="G1200" s="8" t="str">
        <f>IF(Table1[[#This Row],[actual_price]]&lt;200,"#200",IF(H1199&lt;=500,"#200-#500","&gt;#500"))</f>
        <v>#200-#500</v>
      </c>
      <c r="H1200" s="8">
        <v>2349</v>
      </c>
      <c r="I1200" s="1">
        <v>0.38</v>
      </c>
      <c r="J1200">
        <v>3.9</v>
      </c>
      <c r="K1200" s="3">
        <v>9019</v>
      </c>
      <c r="L1200" t="s">
        <v>8845</v>
      </c>
      <c r="M1200" t="s">
        <v>8846</v>
      </c>
      <c r="N1200" t="s">
        <v>8847</v>
      </c>
      <c r="O1200" t="s">
        <v>8848</v>
      </c>
      <c r="P1200" t="s">
        <v>8849</v>
      </c>
      <c r="Q1200" t="s">
        <v>8850</v>
      </c>
      <c r="R1200" t="s">
        <v>8851</v>
      </c>
      <c r="S1200" t="s">
        <v>8852</v>
      </c>
      <c r="T1200" t="str">
        <f>IF(Table1[[#This Row],[discount_percentage]]&gt;=0.5,"yes","no")</f>
        <v>no</v>
      </c>
      <c r="U1200">
        <f>MROUND(Table1[[#This Row],[rating]],0.5)</f>
        <v>4</v>
      </c>
      <c r="V1200" s="7">
        <f>Table1[[#This Row],[actual_price]]*Table1[[#This Row],[rating_count]]</f>
        <v>21185631</v>
      </c>
      <c r="W1200" t="e" cm="1">
        <f t="array" ref="W1200">IF(Table1[[#This Row],[actual_price]]&lt;200,"#200",if)</f>
        <v>#NAME?</v>
      </c>
      <c r="X1200" t="str">
        <f>IF(Table1[[#This Row],[rating_count]]&lt;1000,"yes","no")</f>
        <v>no</v>
      </c>
      <c r="Y1200" s="7">
        <f>K1201*Table1[[#This Row],[rating_count]]</f>
        <v>92300446</v>
      </c>
    </row>
    <row r="1201" spans="3:25" x14ac:dyDescent="0.25">
      <c r="C1201" t="s">
        <v>8853</v>
      </c>
      <c r="D1201" t="s">
        <v>12042</v>
      </c>
      <c r="E1201" t="s">
        <v>17</v>
      </c>
      <c r="F1201" s="8">
        <v>199</v>
      </c>
      <c r="G1201" s="8" t="str">
        <f>IF(Table1[[#This Row],[actual_price]]&lt;200,"#200",IF(H1200&lt;=500,"#200-#500","&gt;#500"))</f>
        <v>&gt;#500</v>
      </c>
      <c r="H1201" s="8">
        <v>499</v>
      </c>
      <c r="I1201" s="1">
        <v>0.6</v>
      </c>
      <c r="J1201">
        <v>4</v>
      </c>
      <c r="K1201" s="3">
        <v>10234</v>
      </c>
      <c r="L1201" t="s">
        <v>8854</v>
      </c>
      <c r="M1201" t="s">
        <v>8855</v>
      </c>
      <c r="N1201" t="s">
        <v>8856</v>
      </c>
      <c r="O1201" t="s">
        <v>8857</v>
      </c>
      <c r="P1201" t="s">
        <v>8858</v>
      </c>
      <c r="Q1201" t="s">
        <v>8859</v>
      </c>
      <c r="R1201" t="s">
        <v>8860</v>
      </c>
      <c r="S1201" t="s">
        <v>8861</v>
      </c>
      <c r="T1201" t="str">
        <f>IF(Table1[[#This Row],[discount_percentage]]&gt;=0.5,"yes","no")</f>
        <v>yes</v>
      </c>
      <c r="U1201">
        <f>MROUND(Table1[[#This Row],[rating]],0.5)</f>
        <v>4</v>
      </c>
      <c r="V1201" s="7">
        <f>Table1[[#This Row],[actual_price]]*Table1[[#This Row],[rating_count]]</f>
        <v>5106766</v>
      </c>
      <c r="W1201" t="e" cm="1">
        <f t="array" ref="W1201">IF(Table1[[#This Row],[actual_price]]&lt;200,"#200",if)</f>
        <v>#NAME?</v>
      </c>
      <c r="X1201" t="str">
        <f>IF(Table1[[#This Row],[rating_count]]&lt;1000,"yes","no")</f>
        <v>no</v>
      </c>
      <c r="Y1201" s="7">
        <f>K1202*Table1[[#This Row],[rating_count]]</f>
        <v>5628700</v>
      </c>
    </row>
    <row r="1202" spans="3:25" x14ac:dyDescent="0.25">
      <c r="C1202" t="s">
        <v>8862</v>
      </c>
      <c r="D1202" t="s">
        <v>12043</v>
      </c>
      <c r="E1202" t="s">
        <v>17</v>
      </c>
      <c r="F1202" s="8">
        <v>474</v>
      </c>
      <c r="G1202" s="8" t="str">
        <f>IF(Table1[[#This Row],[actual_price]]&lt;200,"#200",IF(H1201&lt;=500,"#200-#500","&gt;#500"))</f>
        <v>#200-#500</v>
      </c>
      <c r="H1202" s="8">
        <v>1299</v>
      </c>
      <c r="I1202" s="1">
        <v>0.64</v>
      </c>
      <c r="J1202">
        <v>4.0999999999999996</v>
      </c>
      <c r="K1202" s="3">
        <v>550</v>
      </c>
      <c r="L1202" t="s">
        <v>8864</v>
      </c>
      <c r="M1202" t="s">
        <v>8865</v>
      </c>
      <c r="N1202" t="s">
        <v>8866</v>
      </c>
      <c r="O1202" t="s">
        <v>8867</v>
      </c>
      <c r="P1202" t="s">
        <v>8868</v>
      </c>
      <c r="Q1202" t="s">
        <v>8869</v>
      </c>
      <c r="R1202" t="s">
        <v>8870</v>
      </c>
      <c r="S1202" t="s">
        <v>8871</v>
      </c>
      <c r="T1202" t="str">
        <f>IF(Table1[[#This Row],[discount_percentage]]&gt;=0.5,"yes","no")</f>
        <v>yes</v>
      </c>
      <c r="U1202">
        <f>MROUND(Table1[[#This Row],[rating]],0.5)</f>
        <v>4</v>
      </c>
      <c r="V1202" s="7">
        <f>Table1[[#This Row],[actual_price]]*Table1[[#This Row],[rating_count]]</f>
        <v>714450</v>
      </c>
      <c r="W1202" t="e" cm="1">
        <f t="array" ref="W1202">IF(Table1[[#This Row],[actual_price]]&lt;200,"#200",if)</f>
        <v>#NAME?</v>
      </c>
      <c r="X1202" t="str">
        <f>IF(Table1[[#This Row],[rating_count]]&lt;1000,"yes","no")</f>
        <v>yes</v>
      </c>
      <c r="Y1202" s="7">
        <f>K1203*Table1[[#This Row],[rating_count]]</f>
        <v>15400</v>
      </c>
    </row>
    <row r="1203" spans="3:25" x14ac:dyDescent="0.25">
      <c r="C1203" t="s">
        <v>8872</v>
      </c>
      <c r="D1203" t="s">
        <v>12044</v>
      </c>
      <c r="E1203" t="s">
        <v>17</v>
      </c>
      <c r="F1203" s="8">
        <v>279</v>
      </c>
      <c r="G1203" s="8" t="str">
        <f>IF(Table1[[#This Row],[actual_price]]&lt;200,"#200",IF(H1202&lt;=500,"#200-#500","&gt;#500"))</f>
        <v>&gt;#500</v>
      </c>
      <c r="H1203" s="8">
        <v>499</v>
      </c>
      <c r="I1203" s="1">
        <v>0.44</v>
      </c>
      <c r="J1203">
        <v>4.8</v>
      </c>
      <c r="K1203" s="3">
        <v>28</v>
      </c>
      <c r="L1203" t="s">
        <v>8873</v>
      </c>
      <c r="M1203" t="s">
        <v>8874</v>
      </c>
      <c r="N1203" t="s">
        <v>8875</v>
      </c>
      <c r="O1203" t="s">
        <v>8876</v>
      </c>
      <c r="P1203" t="s">
        <v>8877</v>
      </c>
      <c r="Q1203" t="s">
        <v>8878</v>
      </c>
      <c r="R1203" t="s">
        <v>8879</v>
      </c>
      <c r="S1203" t="s">
        <v>8880</v>
      </c>
      <c r="T1203" t="str">
        <f>IF(Table1[[#This Row],[discount_percentage]]&gt;=0.5,"yes","no")</f>
        <v>no</v>
      </c>
      <c r="U1203">
        <f>MROUND(Table1[[#This Row],[rating]],0.5)</f>
        <v>5</v>
      </c>
      <c r="V1203" s="7">
        <f>Table1[[#This Row],[actual_price]]*Table1[[#This Row],[rating_count]]</f>
        <v>13972</v>
      </c>
      <c r="W1203" t="e" cm="1">
        <f t="array" ref="W1203">IF(Table1[[#This Row],[actual_price]]&lt;200,"#200",if)</f>
        <v>#NAME?</v>
      </c>
      <c r="X1203" t="str">
        <f>IF(Table1[[#This Row],[rating_count]]&lt;1000,"yes","no")</f>
        <v>yes</v>
      </c>
      <c r="Y1203" s="7">
        <f>K1204*Table1[[#This Row],[rating_count]]</f>
        <v>37884</v>
      </c>
    </row>
    <row r="1204" spans="3:25" x14ac:dyDescent="0.25">
      <c r="C1204" t="s">
        <v>8881</v>
      </c>
      <c r="D1204" t="s">
        <v>8882</v>
      </c>
      <c r="E1204" t="s">
        <v>17</v>
      </c>
      <c r="F1204" s="8">
        <v>1999</v>
      </c>
      <c r="G1204" s="8" t="str">
        <f>IF(Table1[[#This Row],[actual_price]]&lt;200,"#200",IF(H1203&lt;=500,"#200-#500","&gt;#500"))</f>
        <v>#200-#500</v>
      </c>
      <c r="H1204" s="8">
        <v>4775</v>
      </c>
      <c r="I1204" s="1">
        <v>0.57999999999999996</v>
      </c>
      <c r="J1204">
        <v>4.2</v>
      </c>
      <c r="K1204" s="3">
        <v>1353</v>
      </c>
      <c r="L1204" t="s">
        <v>8883</v>
      </c>
      <c r="M1204" t="s">
        <v>8884</v>
      </c>
      <c r="N1204" t="s">
        <v>8885</v>
      </c>
      <c r="O1204" t="s">
        <v>8886</v>
      </c>
      <c r="P1204" t="s">
        <v>8887</v>
      </c>
      <c r="Q1204" t="s">
        <v>8888</v>
      </c>
      <c r="R1204" t="s">
        <v>8889</v>
      </c>
      <c r="S1204" t="s">
        <v>8890</v>
      </c>
      <c r="T1204" t="str">
        <f>IF(Table1[[#This Row],[discount_percentage]]&gt;=0.5,"yes","no")</f>
        <v>yes</v>
      </c>
      <c r="U1204">
        <f>MROUND(Table1[[#This Row],[rating]],0.5)</f>
        <v>4</v>
      </c>
      <c r="V1204" s="7">
        <f>Table1[[#This Row],[actual_price]]*Table1[[#This Row],[rating_count]]</f>
        <v>6460575</v>
      </c>
      <c r="W1204" t="e" cm="1">
        <f t="array" ref="W1204">IF(Table1[[#This Row],[actual_price]]&lt;200,"#200",if)</f>
        <v>#NAME?</v>
      </c>
      <c r="X1204" t="str">
        <f>IF(Table1[[#This Row],[rating_count]]&lt;1000,"yes","no")</f>
        <v>no</v>
      </c>
      <c r="Y1204" s="7">
        <f>K1205*Table1[[#This Row],[rating_count]]</f>
        <v>2892714</v>
      </c>
    </row>
    <row r="1205" spans="3:25" x14ac:dyDescent="0.25">
      <c r="C1205" t="s">
        <v>8891</v>
      </c>
      <c r="D1205" t="s">
        <v>12045</v>
      </c>
      <c r="E1205" t="s">
        <v>17</v>
      </c>
      <c r="F1205" s="8">
        <v>799</v>
      </c>
      <c r="G1205" s="8" t="str">
        <f>IF(Table1[[#This Row],[actual_price]]&lt;200,"#200",IF(H1204&lt;=500,"#200-#500","&gt;#500"))</f>
        <v>&gt;#500</v>
      </c>
      <c r="H1205" s="8">
        <v>1230</v>
      </c>
      <c r="I1205" s="1">
        <v>0.35</v>
      </c>
      <c r="J1205">
        <v>4.0999999999999996</v>
      </c>
      <c r="K1205" s="3">
        <v>2138</v>
      </c>
      <c r="L1205" t="s">
        <v>8892</v>
      </c>
      <c r="M1205" t="s">
        <v>8893</v>
      </c>
      <c r="N1205" t="s">
        <v>8894</v>
      </c>
      <c r="O1205" t="s">
        <v>8895</v>
      </c>
      <c r="P1205" t="s">
        <v>8896</v>
      </c>
      <c r="Q1205" t="s">
        <v>8897</v>
      </c>
      <c r="R1205" t="s">
        <v>8898</v>
      </c>
      <c r="S1205" t="s">
        <v>8899</v>
      </c>
      <c r="T1205" t="str">
        <f>IF(Table1[[#This Row],[discount_percentage]]&gt;=0.5,"yes","no")</f>
        <v>no</v>
      </c>
      <c r="U1205">
        <f>MROUND(Table1[[#This Row],[rating]],0.5)</f>
        <v>4</v>
      </c>
      <c r="V1205" s="7">
        <f>Table1[[#This Row],[actual_price]]*Table1[[#This Row],[rating_count]]</f>
        <v>2629740</v>
      </c>
      <c r="W1205" t="e" cm="1">
        <f t="array" ref="W1205">IF(Table1[[#This Row],[actual_price]]&lt;200,"#200",if)</f>
        <v>#NAME?</v>
      </c>
      <c r="X1205" t="str">
        <f>IF(Table1[[#This Row],[rating_count]]&lt;1000,"yes","no")</f>
        <v>no</v>
      </c>
      <c r="Y1205" s="7">
        <f>K1206*Table1[[#This Row],[rating_count]]</f>
        <v>3589702</v>
      </c>
    </row>
    <row r="1206" spans="3:25" x14ac:dyDescent="0.25">
      <c r="C1206" t="s">
        <v>8900</v>
      </c>
      <c r="D1206" t="s">
        <v>8901</v>
      </c>
      <c r="E1206" t="s">
        <v>17</v>
      </c>
      <c r="F1206" s="8">
        <v>949</v>
      </c>
      <c r="G1206" s="8" t="str">
        <f>IF(Table1[[#This Row],[actual_price]]&lt;200,"#200",IF(H1205&lt;=500,"#200-#500","&gt;#500"))</f>
        <v>&gt;#500</v>
      </c>
      <c r="H1206" s="8">
        <v>1999</v>
      </c>
      <c r="I1206" s="1">
        <v>0.53</v>
      </c>
      <c r="J1206">
        <v>4</v>
      </c>
      <c r="K1206" s="3">
        <v>1679</v>
      </c>
      <c r="L1206" t="s">
        <v>12636</v>
      </c>
      <c r="M1206" t="s">
        <v>8902</v>
      </c>
      <c r="N1206" t="s">
        <v>8903</v>
      </c>
      <c r="O1206" t="s">
        <v>8904</v>
      </c>
      <c r="P1206" t="s">
        <v>8905</v>
      </c>
      <c r="Q1206" t="s">
        <v>8906</v>
      </c>
      <c r="R1206" t="s">
        <v>8907</v>
      </c>
      <c r="S1206" t="s">
        <v>8908</v>
      </c>
      <c r="T1206" t="str">
        <f>IF(Table1[[#This Row],[discount_percentage]]&gt;=0.5,"yes","no")</f>
        <v>yes</v>
      </c>
      <c r="U1206">
        <f>MROUND(Table1[[#This Row],[rating]],0.5)</f>
        <v>4</v>
      </c>
      <c r="V1206" s="7">
        <f>Table1[[#This Row],[actual_price]]*Table1[[#This Row],[rating_count]]</f>
        <v>3356321</v>
      </c>
      <c r="W1206" t="e" cm="1">
        <f t="array" ref="W1206">IF(Table1[[#This Row],[actual_price]]&lt;200,"#200",if)</f>
        <v>#NAME?</v>
      </c>
      <c r="X1206" t="str">
        <f>IF(Table1[[#This Row],[rating_count]]&lt;1000,"yes","no")</f>
        <v>no</v>
      </c>
      <c r="Y1206" s="7">
        <f>K1207*Table1[[#This Row],[rating_count]]</f>
        <v>21553323</v>
      </c>
    </row>
    <row r="1207" spans="3:25" x14ac:dyDescent="0.25">
      <c r="C1207" t="s">
        <v>8909</v>
      </c>
      <c r="D1207" t="s">
        <v>12046</v>
      </c>
      <c r="E1207" t="s">
        <v>17</v>
      </c>
      <c r="F1207" s="8">
        <v>3657.66</v>
      </c>
      <c r="G1207" s="8" t="str">
        <f>IF(Table1[[#This Row],[actual_price]]&lt;200,"#200",IF(H1206&lt;=500,"#200-#500","&gt;#500"))</f>
        <v>&gt;#500</v>
      </c>
      <c r="H1207" s="8">
        <v>5156</v>
      </c>
      <c r="I1207" s="1">
        <v>0.28999999999999998</v>
      </c>
      <c r="J1207">
        <v>3.9</v>
      </c>
      <c r="K1207" s="3">
        <v>12837</v>
      </c>
      <c r="L1207" t="s">
        <v>8911</v>
      </c>
      <c r="M1207" t="s">
        <v>8912</v>
      </c>
      <c r="N1207" t="s">
        <v>8913</v>
      </c>
      <c r="O1207" t="s">
        <v>8914</v>
      </c>
      <c r="P1207" t="s">
        <v>8915</v>
      </c>
      <c r="Q1207" t="s">
        <v>8916</v>
      </c>
      <c r="R1207" t="s">
        <v>8917</v>
      </c>
      <c r="S1207" t="s">
        <v>8918</v>
      </c>
      <c r="T1207" t="str">
        <f>IF(Table1[[#This Row],[discount_percentage]]&gt;=0.5,"yes","no")</f>
        <v>no</v>
      </c>
      <c r="U1207">
        <f>MROUND(Table1[[#This Row],[rating]],0.5)</f>
        <v>4</v>
      </c>
      <c r="V1207" s="7">
        <f>Table1[[#This Row],[actual_price]]*Table1[[#This Row],[rating_count]]</f>
        <v>66187572</v>
      </c>
      <c r="W1207" t="e" cm="1">
        <f t="array" ref="W1207">IF(Table1[[#This Row],[actual_price]]&lt;200,"#200",if)</f>
        <v>#NAME?</v>
      </c>
      <c r="X1207" t="str">
        <f>IF(Table1[[#This Row],[rating_count]]&lt;1000,"yes","no")</f>
        <v>no</v>
      </c>
      <c r="Y1207" s="7">
        <f>K1208*Table1[[#This Row],[rating_count]]</f>
        <v>113902701</v>
      </c>
    </row>
    <row r="1208" spans="3:25" x14ac:dyDescent="0.25">
      <c r="C1208" t="s">
        <v>8919</v>
      </c>
      <c r="D1208" t="s">
        <v>12047</v>
      </c>
      <c r="E1208" t="s">
        <v>17</v>
      </c>
      <c r="F1208" s="8">
        <v>1699</v>
      </c>
      <c r="G1208" s="8" t="str">
        <f>IF(Table1[[#This Row],[actual_price]]&lt;200,"#200",IF(H1207&lt;=500,"#200-#500","&gt;#500"))</f>
        <v>&gt;#500</v>
      </c>
      <c r="H1208" s="8">
        <v>1999</v>
      </c>
      <c r="I1208" s="1">
        <v>0.15</v>
      </c>
      <c r="J1208">
        <v>4.0999999999999996</v>
      </c>
      <c r="K1208" s="3">
        <v>8873</v>
      </c>
      <c r="L1208" t="s">
        <v>8921</v>
      </c>
      <c r="M1208" t="s">
        <v>8922</v>
      </c>
      <c r="N1208" t="s">
        <v>8923</v>
      </c>
      <c r="O1208" t="s">
        <v>8924</v>
      </c>
      <c r="P1208" t="s">
        <v>8925</v>
      </c>
      <c r="Q1208" t="s">
        <v>8926</v>
      </c>
      <c r="R1208" t="s">
        <v>8927</v>
      </c>
      <c r="S1208" t="s">
        <v>8928</v>
      </c>
      <c r="T1208" t="str">
        <f>IF(Table1[[#This Row],[discount_percentage]]&gt;=0.5,"yes","no")</f>
        <v>no</v>
      </c>
      <c r="U1208">
        <f>MROUND(Table1[[#This Row],[rating]],0.5)</f>
        <v>4</v>
      </c>
      <c r="V1208" s="7">
        <f>Table1[[#This Row],[actual_price]]*Table1[[#This Row],[rating_count]]</f>
        <v>17737127</v>
      </c>
      <c r="W1208" t="e" cm="1">
        <f t="array" ref="W1208">IF(Table1[[#This Row],[actual_price]]&lt;200,"#200",if)</f>
        <v>#NAME?</v>
      </c>
      <c r="X1208" t="str">
        <f>IF(Table1[[#This Row],[rating_count]]&lt;1000,"yes","no")</f>
        <v>no</v>
      </c>
      <c r="Y1208" s="7">
        <f>K1209*Table1[[#This Row],[rating_count]]</f>
        <v>68153513</v>
      </c>
    </row>
    <row r="1209" spans="3:25" x14ac:dyDescent="0.25">
      <c r="C1209" t="s">
        <v>8929</v>
      </c>
      <c r="D1209" t="s">
        <v>8930</v>
      </c>
      <c r="E1209" t="s">
        <v>17</v>
      </c>
      <c r="F1209" s="8">
        <v>1849</v>
      </c>
      <c r="G1209" s="8" t="str">
        <f>IF(Table1[[#This Row],[actual_price]]&lt;200,"#200",IF(H1208&lt;=500,"#200-#500","&gt;#500"))</f>
        <v>&gt;#500</v>
      </c>
      <c r="H1209" s="8">
        <v>2095</v>
      </c>
      <c r="I1209" s="1">
        <v>0.12</v>
      </c>
      <c r="J1209">
        <v>4.3</v>
      </c>
      <c r="K1209" s="3">
        <v>7681</v>
      </c>
      <c r="L1209" t="s">
        <v>8931</v>
      </c>
      <c r="M1209" t="s">
        <v>8932</v>
      </c>
      <c r="N1209" t="s">
        <v>8933</v>
      </c>
      <c r="O1209" t="s">
        <v>8934</v>
      </c>
      <c r="P1209" t="s">
        <v>8935</v>
      </c>
      <c r="Q1209" t="s">
        <v>8936</v>
      </c>
      <c r="R1209" t="s">
        <v>8937</v>
      </c>
      <c r="S1209" t="s">
        <v>8938</v>
      </c>
      <c r="T1209" t="str">
        <f>IF(Table1[[#This Row],[discount_percentage]]&gt;=0.5,"yes","no")</f>
        <v>no</v>
      </c>
      <c r="U1209">
        <f>MROUND(Table1[[#This Row],[rating]],0.5)</f>
        <v>4.5</v>
      </c>
      <c r="V1209" s="7">
        <f>Table1[[#This Row],[actual_price]]*Table1[[#This Row],[rating_count]]</f>
        <v>16091695</v>
      </c>
      <c r="W1209" t="e" cm="1">
        <f t="array" ref="W1209">IF(Table1[[#This Row],[actual_price]]&lt;200,"#200",if)</f>
        <v>#NAME?</v>
      </c>
      <c r="X1209" t="str">
        <f>IF(Table1[[#This Row],[rating_count]]&lt;1000,"yes","no")</f>
        <v>no</v>
      </c>
      <c r="Y1209" s="7">
        <f>K1210*Table1[[#This Row],[rating_count]]</f>
        <v>2473282</v>
      </c>
    </row>
    <row r="1210" spans="3:25" x14ac:dyDescent="0.25">
      <c r="C1210" t="s">
        <v>8939</v>
      </c>
      <c r="D1210" t="s">
        <v>12048</v>
      </c>
      <c r="E1210" t="s">
        <v>17</v>
      </c>
      <c r="F1210" s="8">
        <v>12499</v>
      </c>
      <c r="G1210" s="8" t="str">
        <f>IF(Table1[[#This Row],[actual_price]]&lt;200,"#200",IF(H1209&lt;=500,"#200-#500","&gt;#500"))</f>
        <v>&gt;#500</v>
      </c>
      <c r="H1210" s="8">
        <v>19825</v>
      </c>
      <c r="I1210" s="1">
        <v>0.37</v>
      </c>
      <c r="J1210">
        <v>4.0999999999999996</v>
      </c>
      <c r="K1210" s="3">
        <v>322</v>
      </c>
      <c r="L1210" t="s">
        <v>12637</v>
      </c>
      <c r="M1210" t="s">
        <v>8940</v>
      </c>
      <c r="N1210" t="s">
        <v>8941</v>
      </c>
      <c r="O1210" t="s">
        <v>8942</v>
      </c>
      <c r="P1210" t="s">
        <v>8943</v>
      </c>
      <c r="Q1210" t="s">
        <v>8944</v>
      </c>
      <c r="R1210" t="s">
        <v>8945</v>
      </c>
      <c r="S1210" t="s">
        <v>8946</v>
      </c>
      <c r="T1210" t="str">
        <f>IF(Table1[[#This Row],[discount_percentage]]&gt;=0.5,"yes","no")</f>
        <v>no</v>
      </c>
      <c r="U1210">
        <f>MROUND(Table1[[#This Row],[rating]],0.5)</f>
        <v>4</v>
      </c>
      <c r="V1210" s="7">
        <f>Table1[[#This Row],[actual_price]]*Table1[[#This Row],[rating_count]]</f>
        <v>6383650</v>
      </c>
      <c r="W1210" t="e" cm="1">
        <f t="array" ref="W1210">IF(Table1[[#This Row],[actual_price]]&lt;200,"#200",if)</f>
        <v>#NAME?</v>
      </c>
      <c r="X1210" t="str">
        <f>IF(Table1[[#This Row],[rating_count]]&lt;1000,"yes","no")</f>
        <v>yes</v>
      </c>
      <c r="Y1210" s="7">
        <f>K1211*Table1[[#This Row],[rating_count]]</f>
        <v>3146584</v>
      </c>
    </row>
    <row r="1211" spans="3:25" x14ac:dyDescent="0.25">
      <c r="C1211" t="s">
        <v>8947</v>
      </c>
      <c r="D1211" t="s">
        <v>8948</v>
      </c>
      <c r="E1211" t="s">
        <v>17</v>
      </c>
      <c r="F1211" s="8">
        <v>1099</v>
      </c>
      <c r="G1211" s="8" t="str">
        <f>IF(Table1[[#This Row],[actual_price]]&lt;200,"#200",IF(H1210&lt;=500,"#200-#500","&gt;#500"))</f>
        <v>&gt;#500</v>
      </c>
      <c r="H1211" s="8">
        <v>1920</v>
      </c>
      <c r="I1211" s="1">
        <v>0.43</v>
      </c>
      <c r="J1211">
        <v>4.2</v>
      </c>
      <c r="K1211" s="3">
        <v>9772</v>
      </c>
      <c r="L1211" t="s">
        <v>8949</v>
      </c>
      <c r="M1211" t="s">
        <v>8950</v>
      </c>
      <c r="N1211" t="s">
        <v>8951</v>
      </c>
      <c r="O1211" t="s">
        <v>8952</v>
      </c>
      <c r="P1211" t="s">
        <v>8953</v>
      </c>
      <c r="Q1211" t="s">
        <v>8954</v>
      </c>
      <c r="R1211" t="s">
        <v>8955</v>
      </c>
      <c r="S1211" t="s">
        <v>8956</v>
      </c>
      <c r="T1211" t="str">
        <f>IF(Table1[[#This Row],[discount_percentage]]&gt;=0.5,"yes","no")</f>
        <v>no</v>
      </c>
      <c r="U1211">
        <f>MROUND(Table1[[#This Row],[rating]],0.5)</f>
        <v>4</v>
      </c>
      <c r="V1211" s="7">
        <f>Table1[[#This Row],[actual_price]]*Table1[[#This Row],[rating_count]]</f>
        <v>18762240</v>
      </c>
      <c r="W1211" t="e" cm="1">
        <f t="array" ref="W1211">IF(Table1[[#This Row],[actual_price]]&lt;200,"#200",if)</f>
        <v>#NAME?</v>
      </c>
      <c r="X1211" t="str">
        <f>IF(Table1[[#This Row],[rating_count]]&lt;1000,"yes","no")</f>
        <v>no</v>
      </c>
      <c r="Y1211" s="7">
        <f>K1212*Table1[[#This Row],[rating_count]]</f>
        <v>180752684</v>
      </c>
    </row>
    <row r="1212" spans="3:25" x14ac:dyDescent="0.25">
      <c r="C1212" t="s">
        <v>8957</v>
      </c>
      <c r="D1212" t="s">
        <v>12049</v>
      </c>
      <c r="E1212" t="s">
        <v>17</v>
      </c>
      <c r="F1212" s="8">
        <v>8199</v>
      </c>
      <c r="G1212" s="8" t="str">
        <f>IF(Table1[[#This Row],[actual_price]]&lt;200,"#200",IF(H1211&lt;=500,"#200-#500","&gt;#500"))</f>
        <v>&gt;#500</v>
      </c>
      <c r="H1212" s="8">
        <v>16000</v>
      </c>
      <c r="I1212" s="1">
        <v>0.49</v>
      </c>
      <c r="J1212">
        <v>3.9</v>
      </c>
      <c r="K1212" s="3">
        <v>18497</v>
      </c>
      <c r="L1212" t="s">
        <v>12638</v>
      </c>
      <c r="M1212" t="s">
        <v>8958</v>
      </c>
      <c r="N1212" t="s">
        <v>8959</v>
      </c>
      <c r="O1212" t="s">
        <v>8960</v>
      </c>
      <c r="P1212" t="s">
        <v>8961</v>
      </c>
      <c r="Q1212" t="s">
        <v>8962</v>
      </c>
      <c r="R1212" t="s">
        <v>8963</v>
      </c>
      <c r="S1212" t="s">
        <v>8964</v>
      </c>
      <c r="T1212" t="str">
        <f>IF(Table1[[#This Row],[discount_percentage]]&gt;=0.5,"yes","no")</f>
        <v>no</v>
      </c>
      <c r="U1212">
        <f>MROUND(Table1[[#This Row],[rating]],0.5)</f>
        <v>4</v>
      </c>
      <c r="V1212" s="7">
        <f>Table1[[#This Row],[actual_price]]*Table1[[#This Row],[rating_count]]</f>
        <v>295952000</v>
      </c>
      <c r="W1212" t="e" cm="1">
        <f t="array" ref="W1212">IF(Table1[[#This Row],[actual_price]]&lt;200,"#200",if)</f>
        <v>#NAME?</v>
      </c>
      <c r="X1212" t="str">
        <f>IF(Table1[[#This Row],[rating_count]]&lt;1000,"yes","no")</f>
        <v>no</v>
      </c>
      <c r="Y1212" s="7">
        <f>K1213*Table1[[#This Row],[rating_count]]</f>
        <v>980341</v>
      </c>
    </row>
    <row r="1213" spans="3:25" x14ac:dyDescent="0.25">
      <c r="C1213" t="s">
        <v>8965</v>
      </c>
      <c r="D1213" t="s">
        <v>12050</v>
      </c>
      <c r="E1213" t="s">
        <v>17</v>
      </c>
      <c r="F1213" s="8">
        <v>499</v>
      </c>
      <c r="G1213" s="8" t="str">
        <f>IF(Table1[[#This Row],[actual_price]]&lt;200,"#200",IF(H1212&lt;=500,"#200-#500","&gt;#500"))</f>
        <v>&gt;#500</v>
      </c>
      <c r="H1213" s="8">
        <v>2199</v>
      </c>
      <c r="I1213" s="1">
        <v>0.77</v>
      </c>
      <c r="J1213">
        <v>3.7</v>
      </c>
      <c r="K1213" s="3">
        <v>53</v>
      </c>
      <c r="L1213" t="s">
        <v>8966</v>
      </c>
      <c r="M1213" t="s">
        <v>8967</v>
      </c>
      <c r="N1213" t="s">
        <v>8968</v>
      </c>
      <c r="O1213" t="s">
        <v>8969</v>
      </c>
      <c r="P1213" t="s">
        <v>8970</v>
      </c>
      <c r="Q1213" t="s">
        <v>8971</v>
      </c>
      <c r="R1213" t="s">
        <v>8972</v>
      </c>
      <c r="S1213" t="s">
        <v>8973</v>
      </c>
      <c r="T1213" t="str">
        <f>IF(Table1[[#This Row],[discount_percentage]]&gt;=0.5,"yes","no")</f>
        <v>yes</v>
      </c>
      <c r="U1213">
        <f>MROUND(Table1[[#This Row],[rating]],0.5)</f>
        <v>3.5</v>
      </c>
      <c r="V1213" s="7">
        <f>Table1[[#This Row],[actual_price]]*Table1[[#This Row],[rating_count]]</f>
        <v>116547</v>
      </c>
      <c r="W1213" t="e" cm="1">
        <f t="array" ref="W1213">IF(Table1[[#This Row],[actual_price]]&lt;200,"#200",if)</f>
        <v>#NAME?</v>
      </c>
      <c r="X1213" t="str">
        <f>IF(Table1[[#This Row],[rating_count]]&lt;1000,"yes","no")</f>
        <v>yes</v>
      </c>
      <c r="Y1213" s="7">
        <f>K1214*Table1[[#This Row],[rating_count]]</f>
        <v>91584</v>
      </c>
    </row>
    <row r="1214" spans="3:25" x14ac:dyDescent="0.25">
      <c r="C1214" t="s">
        <v>8974</v>
      </c>
      <c r="D1214" t="s">
        <v>8975</v>
      </c>
      <c r="E1214" t="s">
        <v>17</v>
      </c>
      <c r="F1214" s="8">
        <v>6999</v>
      </c>
      <c r="G1214" s="8" t="str">
        <f>IF(Table1[[#This Row],[actual_price]]&lt;200,"#200",IF(H1213&lt;=500,"#200-#500","&gt;#500"))</f>
        <v>&gt;#500</v>
      </c>
      <c r="H1214" s="8">
        <v>14999</v>
      </c>
      <c r="I1214" s="1">
        <v>0.53</v>
      </c>
      <c r="J1214">
        <v>4.0999999999999996</v>
      </c>
      <c r="K1214" s="3">
        <v>1728</v>
      </c>
      <c r="L1214" t="s">
        <v>8976</v>
      </c>
      <c r="M1214" t="s">
        <v>8977</v>
      </c>
      <c r="N1214" t="s">
        <v>8978</v>
      </c>
      <c r="O1214" t="s">
        <v>8979</v>
      </c>
      <c r="P1214" t="s">
        <v>8980</v>
      </c>
      <c r="Q1214" t="s">
        <v>8981</v>
      </c>
      <c r="R1214" t="s">
        <v>8982</v>
      </c>
      <c r="S1214" t="s">
        <v>8983</v>
      </c>
      <c r="T1214" t="str">
        <f>IF(Table1[[#This Row],[discount_percentage]]&gt;=0.5,"yes","no")</f>
        <v>yes</v>
      </c>
      <c r="U1214">
        <f>MROUND(Table1[[#This Row],[rating]],0.5)</f>
        <v>4</v>
      </c>
      <c r="V1214" s="7">
        <f>Table1[[#This Row],[actual_price]]*Table1[[#This Row],[rating_count]]</f>
        <v>25918272</v>
      </c>
      <c r="W1214" t="e" cm="1">
        <f t="array" ref="W1214">IF(Table1[[#This Row],[actual_price]]&lt;200,"#200",if)</f>
        <v>#NAME?</v>
      </c>
      <c r="X1214" t="str">
        <f>IF(Table1[[#This Row],[rating_count]]&lt;1000,"yes","no")</f>
        <v>no</v>
      </c>
      <c r="Y1214" s="7">
        <f>K1215*Table1[[#This Row],[rating_count]]</f>
        <v>4971456</v>
      </c>
    </row>
    <row r="1215" spans="3:25" x14ac:dyDescent="0.25">
      <c r="C1215" t="s">
        <v>8984</v>
      </c>
      <c r="D1215" t="s">
        <v>12051</v>
      </c>
      <c r="E1215" t="s">
        <v>17</v>
      </c>
      <c r="F1215" s="8">
        <v>1595</v>
      </c>
      <c r="G1215" s="8" t="str">
        <f>IF(Table1[[#This Row],[actual_price]]&lt;200,"#200",IF(H1214&lt;=500,"#200-#500","&gt;#500"))</f>
        <v>&gt;#500</v>
      </c>
      <c r="H1215" s="8">
        <v>1799</v>
      </c>
      <c r="I1215" s="1">
        <v>0.11</v>
      </c>
      <c r="J1215">
        <v>4</v>
      </c>
      <c r="K1215" s="3">
        <v>2877</v>
      </c>
      <c r="L1215" t="s">
        <v>12639</v>
      </c>
      <c r="M1215" t="s">
        <v>8985</v>
      </c>
      <c r="N1215" t="s">
        <v>8986</v>
      </c>
      <c r="O1215" t="s">
        <v>8987</v>
      </c>
      <c r="P1215" t="s">
        <v>8988</v>
      </c>
      <c r="Q1215" t="s">
        <v>8989</v>
      </c>
      <c r="R1215" t="s">
        <v>8990</v>
      </c>
      <c r="S1215" t="s">
        <v>8991</v>
      </c>
      <c r="T1215" t="str">
        <f>IF(Table1[[#This Row],[discount_percentage]]&gt;=0.5,"yes","no")</f>
        <v>no</v>
      </c>
      <c r="U1215">
        <f>MROUND(Table1[[#This Row],[rating]],0.5)</f>
        <v>4</v>
      </c>
      <c r="V1215" s="7">
        <f>Table1[[#This Row],[actual_price]]*Table1[[#This Row],[rating_count]]</f>
        <v>5175723</v>
      </c>
      <c r="W1215" t="e" cm="1">
        <f t="array" ref="W1215">IF(Table1[[#This Row],[actual_price]]&lt;200,"#200",if)</f>
        <v>#NAME?</v>
      </c>
      <c r="X1215" t="str">
        <f>IF(Table1[[#This Row],[rating_count]]&lt;1000,"yes","no")</f>
        <v>no</v>
      </c>
      <c r="Y1215" s="7">
        <f>K1216*Table1[[#This Row],[rating_count]]</f>
        <v>719250</v>
      </c>
    </row>
    <row r="1216" spans="3:25" x14ac:dyDescent="0.25">
      <c r="C1216" t="s">
        <v>8992</v>
      </c>
      <c r="D1216" t="s">
        <v>8993</v>
      </c>
      <c r="E1216" t="s">
        <v>17</v>
      </c>
      <c r="F1216" s="8">
        <v>1049</v>
      </c>
      <c r="G1216" s="8" t="str">
        <f>IF(Table1[[#This Row],[actual_price]]&lt;200,"#200",IF(H1215&lt;=500,"#200-#500","&gt;#500"))</f>
        <v>&gt;#500</v>
      </c>
      <c r="H1216" s="8">
        <v>1950</v>
      </c>
      <c r="I1216" s="1">
        <v>0.46</v>
      </c>
      <c r="J1216">
        <v>3.8</v>
      </c>
      <c r="K1216" s="3">
        <v>250</v>
      </c>
      <c r="L1216" t="s">
        <v>8994</v>
      </c>
      <c r="M1216" t="s">
        <v>8995</v>
      </c>
      <c r="N1216" t="s">
        <v>8996</v>
      </c>
      <c r="O1216" t="s">
        <v>8997</v>
      </c>
      <c r="P1216" t="s">
        <v>8998</v>
      </c>
      <c r="Q1216" t="s">
        <v>8999</v>
      </c>
      <c r="R1216" t="s">
        <v>9000</v>
      </c>
      <c r="S1216" t="s">
        <v>9001</v>
      </c>
      <c r="T1216" t="str">
        <f>IF(Table1[[#This Row],[discount_percentage]]&gt;=0.5,"yes","no")</f>
        <v>no</v>
      </c>
      <c r="U1216">
        <f>MROUND(Table1[[#This Row],[rating]],0.5)</f>
        <v>4</v>
      </c>
      <c r="V1216" s="7">
        <f>Table1[[#This Row],[actual_price]]*Table1[[#This Row],[rating_count]]</f>
        <v>487500</v>
      </c>
      <c r="W1216" t="e" cm="1">
        <f t="array" ref="W1216">IF(Table1[[#This Row],[actual_price]]&lt;200,"#200",if)</f>
        <v>#NAME?</v>
      </c>
      <c r="X1216" t="str">
        <f>IF(Table1[[#This Row],[rating_count]]&lt;1000,"yes","no")</f>
        <v>yes</v>
      </c>
      <c r="Y1216" s="7">
        <f>K1217*Table1[[#This Row],[rating_count]]</f>
        <v>1294500</v>
      </c>
    </row>
    <row r="1217" spans="3:25" x14ac:dyDescent="0.25">
      <c r="C1217" t="s">
        <v>9002</v>
      </c>
      <c r="D1217" t="s">
        <v>12052</v>
      </c>
      <c r="E1217" t="s">
        <v>17</v>
      </c>
      <c r="F1217" s="8">
        <v>1182</v>
      </c>
      <c r="G1217" s="8" t="str">
        <f>IF(Table1[[#This Row],[actual_price]]&lt;200,"#200",IF(H1216&lt;=500,"#200-#500","&gt;#500"))</f>
        <v>&gt;#500</v>
      </c>
      <c r="H1217" s="8">
        <v>2995</v>
      </c>
      <c r="I1217" s="1">
        <v>0.61</v>
      </c>
      <c r="J1217">
        <v>4.2</v>
      </c>
      <c r="K1217" s="3">
        <v>5178</v>
      </c>
      <c r="L1217" t="s">
        <v>9003</v>
      </c>
      <c r="M1217" t="s">
        <v>9004</v>
      </c>
      <c r="N1217" t="s">
        <v>9005</v>
      </c>
      <c r="O1217" t="s">
        <v>9006</v>
      </c>
      <c r="P1217" t="s">
        <v>9007</v>
      </c>
      <c r="Q1217" t="s">
        <v>9008</v>
      </c>
      <c r="R1217" t="s">
        <v>9009</v>
      </c>
      <c r="S1217" t="s">
        <v>9010</v>
      </c>
      <c r="T1217" t="str">
        <f>IF(Table1[[#This Row],[discount_percentage]]&gt;=0.5,"yes","no")</f>
        <v>yes</v>
      </c>
      <c r="U1217">
        <f>MROUND(Table1[[#This Row],[rating]],0.5)</f>
        <v>4</v>
      </c>
      <c r="V1217" s="7">
        <f>Table1[[#This Row],[actual_price]]*Table1[[#This Row],[rating_count]]</f>
        <v>15508110</v>
      </c>
      <c r="W1217" t="e" cm="1">
        <f t="array" ref="W1217">IF(Table1[[#This Row],[actual_price]]&lt;200,"#200",if)</f>
        <v>#NAME?</v>
      </c>
      <c r="X1217" t="str">
        <f>IF(Table1[[#This Row],[rating_count]]&lt;1000,"yes","no")</f>
        <v>no</v>
      </c>
      <c r="Y1217" s="7">
        <f>K1218*Table1[[#This Row],[rating_count]]</f>
        <v>409062</v>
      </c>
    </row>
    <row r="1218" spans="3:25" x14ac:dyDescent="0.25">
      <c r="C1218" t="s">
        <v>9011</v>
      </c>
      <c r="D1218" t="s">
        <v>12053</v>
      </c>
      <c r="E1218" t="s">
        <v>17</v>
      </c>
      <c r="F1218" s="8">
        <v>499</v>
      </c>
      <c r="G1218" s="8" t="str">
        <f>IF(Table1[[#This Row],[actual_price]]&lt;200,"#200",IF(H1217&lt;=500,"#200-#500","&gt;#500"))</f>
        <v>&gt;#500</v>
      </c>
      <c r="H1218" s="8">
        <v>999</v>
      </c>
      <c r="I1218" s="1">
        <v>0.5</v>
      </c>
      <c r="J1218">
        <v>4.5999999999999996</v>
      </c>
      <c r="K1218" s="3">
        <v>79</v>
      </c>
      <c r="L1218" t="s">
        <v>9012</v>
      </c>
      <c r="M1218" t="s">
        <v>9013</v>
      </c>
      <c r="N1218" t="s">
        <v>9014</v>
      </c>
      <c r="O1218" t="s">
        <v>9015</v>
      </c>
      <c r="P1218" t="s">
        <v>9016</v>
      </c>
      <c r="Q1218" t="s">
        <v>9017</v>
      </c>
      <c r="R1218" t="s">
        <v>9018</v>
      </c>
      <c r="S1218" t="s">
        <v>9019</v>
      </c>
      <c r="T1218" t="str">
        <f>IF(Table1[[#This Row],[discount_percentage]]&gt;=0.5,"yes","no")</f>
        <v>yes</v>
      </c>
      <c r="U1218">
        <f>MROUND(Table1[[#This Row],[rating]],0.5)</f>
        <v>4.5</v>
      </c>
      <c r="V1218" s="7">
        <f>Table1[[#This Row],[actual_price]]*Table1[[#This Row],[rating_count]]</f>
        <v>78921</v>
      </c>
      <c r="W1218" t="e" cm="1">
        <f t="array" ref="W1218">IF(Table1[[#This Row],[actual_price]]&lt;200,"#200",if)</f>
        <v>#NAME?</v>
      </c>
      <c r="X1218" t="str">
        <f>IF(Table1[[#This Row],[rating_count]]&lt;1000,"yes","no")</f>
        <v>yes</v>
      </c>
      <c r="Y1218" s="7">
        <f>K1219*Table1[[#This Row],[rating_count]]</f>
        <v>328403</v>
      </c>
    </row>
    <row r="1219" spans="3:25" x14ac:dyDescent="0.25">
      <c r="C1219" t="s">
        <v>9020</v>
      </c>
      <c r="D1219" t="s">
        <v>12054</v>
      </c>
      <c r="E1219" t="s">
        <v>17</v>
      </c>
      <c r="F1219" s="8">
        <v>8799</v>
      </c>
      <c r="G1219" s="8" t="str">
        <f>IF(Table1[[#This Row],[actual_price]]&lt;200,"#200",IF(H1218&lt;=500,"#200-#500","&gt;#500"))</f>
        <v>&gt;#500</v>
      </c>
      <c r="H1219" s="8">
        <v>11995</v>
      </c>
      <c r="I1219" s="1">
        <v>0.27</v>
      </c>
      <c r="J1219">
        <v>4.0999999999999996</v>
      </c>
      <c r="K1219" s="3">
        <v>4157</v>
      </c>
      <c r="L1219" t="s">
        <v>12640</v>
      </c>
      <c r="M1219" t="s">
        <v>9021</v>
      </c>
      <c r="N1219" t="s">
        <v>9022</v>
      </c>
      <c r="O1219" t="s">
        <v>9023</v>
      </c>
      <c r="P1219" t="s">
        <v>9024</v>
      </c>
      <c r="Q1219" t="s">
        <v>9025</v>
      </c>
      <c r="R1219" t="s">
        <v>9026</v>
      </c>
      <c r="S1219" t="s">
        <v>9027</v>
      </c>
      <c r="T1219" t="str">
        <f>IF(Table1[[#This Row],[discount_percentage]]&gt;=0.5,"yes","no")</f>
        <v>no</v>
      </c>
      <c r="U1219">
        <f>MROUND(Table1[[#This Row],[rating]],0.5)</f>
        <v>4</v>
      </c>
      <c r="V1219" s="7">
        <f>Table1[[#This Row],[actual_price]]*Table1[[#This Row],[rating_count]]</f>
        <v>49863215</v>
      </c>
      <c r="W1219" t="e" cm="1">
        <f t="array" ref="W1219">IF(Table1[[#This Row],[actual_price]]&lt;200,"#200",if)</f>
        <v>#NAME?</v>
      </c>
      <c r="X1219" t="str">
        <f>IF(Table1[[#This Row],[rating_count]]&lt;1000,"yes","no")</f>
        <v>no</v>
      </c>
      <c r="Y1219" s="7">
        <f>K1220*Table1[[#This Row],[rating_count]]</f>
        <v>120553</v>
      </c>
    </row>
    <row r="1220" spans="3:25" x14ac:dyDescent="0.25">
      <c r="C1220" t="s">
        <v>9028</v>
      </c>
      <c r="D1220" t="s">
        <v>12055</v>
      </c>
      <c r="E1220" t="s">
        <v>17</v>
      </c>
      <c r="F1220" s="8">
        <v>1529</v>
      </c>
      <c r="G1220" s="8" t="str">
        <f>IF(Table1[[#This Row],[actual_price]]&lt;200,"#200",IF(H1219&lt;=500,"#200-#500","&gt;#500"))</f>
        <v>&gt;#500</v>
      </c>
      <c r="H1220" s="8">
        <v>2999</v>
      </c>
      <c r="I1220" s="1">
        <v>0.49</v>
      </c>
      <c r="J1220">
        <v>3.3</v>
      </c>
      <c r="K1220" s="3">
        <v>29</v>
      </c>
      <c r="L1220" t="s">
        <v>12641</v>
      </c>
      <c r="M1220" t="s">
        <v>9029</v>
      </c>
      <c r="N1220" t="s">
        <v>9030</v>
      </c>
      <c r="O1220" t="s">
        <v>9031</v>
      </c>
      <c r="P1220" t="s">
        <v>9032</v>
      </c>
      <c r="Q1220" t="s">
        <v>9033</v>
      </c>
      <c r="R1220" t="s">
        <v>9034</v>
      </c>
      <c r="S1220" t="s">
        <v>9035</v>
      </c>
      <c r="T1220" t="str">
        <f>IF(Table1[[#This Row],[discount_percentage]]&gt;=0.5,"yes","no")</f>
        <v>no</v>
      </c>
      <c r="U1220">
        <f>MROUND(Table1[[#This Row],[rating]],0.5)</f>
        <v>3.5</v>
      </c>
      <c r="V1220" s="7">
        <f>Table1[[#This Row],[actual_price]]*Table1[[#This Row],[rating_count]]</f>
        <v>86971</v>
      </c>
      <c r="W1220" t="e" cm="1">
        <f t="array" ref="W1220">IF(Table1[[#This Row],[actual_price]]&lt;200,"#200",if)</f>
        <v>#NAME?</v>
      </c>
      <c r="X1220" t="str">
        <f>IF(Table1[[#This Row],[rating_count]]&lt;1000,"yes","no")</f>
        <v>yes</v>
      </c>
      <c r="Y1220" s="7">
        <f>K1221*Table1[[#This Row],[rating_count]]</f>
        <v>132820</v>
      </c>
    </row>
    <row r="1221" spans="3:25" x14ac:dyDescent="0.25">
      <c r="C1221" t="s">
        <v>9036</v>
      </c>
      <c r="D1221" t="s">
        <v>12056</v>
      </c>
      <c r="E1221" t="s">
        <v>17</v>
      </c>
      <c r="F1221" s="8">
        <v>1199</v>
      </c>
      <c r="G1221" s="8" t="str">
        <f>IF(Table1[[#This Row],[actual_price]]&lt;200,"#200",IF(H1220&lt;=500,"#200-#500","&gt;#500"))</f>
        <v>&gt;#500</v>
      </c>
      <c r="H1221" s="8">
        <v>1690</v>
      </c>
      <c r="I1221" s="1">
        <v>0.28999999999999998</v>
      </c>
      <c r="J1221">
        <v>4.2</v>
      </c>
      <c r="K1221" s="3">
        <v>4580</v>
      </c>
      <c r="L1221" t="s">
        <v>9037</v>
      </c>
      <c r="M1221" t="s">
        <v>9038</v>
      </c>
      <c r="N1221" t="s">
        <v>9039</v>
      </c>
      <c r="O1221" t="s">
        <v>9040</v>
      </c>
      <c r="P1221" t="s">
        <v>9041</v>
      </c>
      <c r="Q1221" t="s">
        <v>9042</v>
      </c>
      <c r="R1221" t="s">
        <v>9043</v>
      </c>
      <c r="S1221" t="s">
        <v>9044</v>
      </c>
      <c r="T1221" t="str">
        <f>IF(Table1[[#This Row],[discount_percentage]]&gt;=0.5,"yes","no")</f>
        <v>no</v>
      </c>
      <c r="U1221">
        <f>MROUND(Table1[[#This Row],[rating]],0.5)</f>
        <v>4</v>
      </c>
      <c r="V1221" s="7">
        <f>Table1[[#This Row],[actual_price]]*Table1[[#This Row],[rating_count]]</f>
        <v>7740200</v>
      </c>
      <c r="W1221" t="e" cm="1">
        <f t="array" ref="W1221">IF(Table1[[#This Row],[actual_price]]&lt;200,"#200",if)</f>
        <v>#NAME?</v>
      </c>
      <c r="X1221" t="str">
        <f>IF(Table1[[#This Row],[rating_count]]&lt;1000,"yes","no")</f>
        <v>no</v>
      </c>
      <c r="Y1221" s="7">
        <f>K1222*Table1[[#This Row],[rating_count]]</f>
        <v>6430320</v>
      </c>
    </row>
    <row r="1222" spans="3:25" x14ac:dyDescent="0.25">
      <c r="C1222" t="s">
        <v>9045</v>
      </c>
      <c r="D1222" t="s">
        <v>12057</v>
      </c>
      <c r="E1222" t="s">
        <v>17</v>
      </c>
      <c r="F1222" s="8">
        <v>1052</v>
      </c>
      <c r="G1222" s="8" t="str">
        <f>IF(Table1[[#This Row],[actual_price]]&lt;200,"#200",IF(H1221&lt;=500,"#200-#500","&gt;#500"))</f>
        <v>&gt;#500</v>
      </c>
      <c r="H1222" s="8">
        <v>1790</v>
      </c>
      <c r="I1222" s="1">
        <v>0.41</v>
      </c>
      <c r="J1222">
        <v>4.3</v>
      </c>
      <c r="K1222" s="3">
        <v>1404</v>
      </c>
      <c r="L1222" t="s">
        <v>9046</v>
      </c>
      <c r="M1222" t="s">
        <v>9047</v>
      </c>
      <c r="N1222" t="s">
        <v>9048</v>
      </c>
      <c r="O1222" t="s">
        <v>9049</v>
      </c>
      <c r="P1222" t="s">
        <v>9050</v>
      </c>
      <c r="Q1222" t="s">
        <v>9051</v>
      </c>
      <c r="R1222" t="s">
        <v>9052</v>
      </c>
      <c r="S1222" t="s">
        <v>9053</v>
      </c>
      <c r="T1222" t="str">
        <f>IF(Table1[[#This Row],[discount_percentage]]&gt;=0.5,"yes","no")</f>
        <v>no</v>
      </c>
      <c r="U1222">
        <f>MROUND(Table1[[#This Row],[rating]],0.5)</f>
        <v>4.5</v>
      </c>
      <c r="V1222" s="7">
        <f>Table1[[#This Row],[actual_price]]*Table1[[#This Row],[rating_count]]</f>
        <v>2513160</v>
      </c>
      <c r="W1222" t="e" cm="1">
        <f t="array" ref="W1222">IF(Table1[[#This Row],[actual_price]]&lt;200,"#200",if)</f>
        <v>#NAME?</v>
      </c>
      <c r="X1222" t="str">
        <f>IF(Table1[[#This Row],[rating_count]]&lt;1000,"yes","no")</f>
        <v>no</v>
      </c>
      <c r="Y1222" s="7">
        <f>K1223*Table1[[#This Row],[rating_count]]</f>
        <v>3945240</v>
      </c>
    </row>
    <row r="1223" spans="3:25" x14ac:dyDescent="0.25">
      <c r="C1223" t="s">
        <v>9054</v>
      </c>
      <c r="D1223" t="s">
        <v>12058</v>
      </c>
      <c r="E1223" t="s">
        <v>17</v>
      </c>
      <c r="F1223" s="8">
        <v>6499</v>
      </c>
      <c r="G1223" s="8" t="str">
        <f>IF(Table1[[#This Row],[actual_price]]&lt;200,"#200",IF(H1222&lt;=500,"#200-#500","&gt;#500"))</f>
        <v>&gt;#500</v>
      </c>
      <c r="H1223" s="8">
        <v>8995</v>
      </c>
      <c r="I1223" s="1">
        <v>0.28000000000000003</v>
      </c>
      <c r="J1223">
        <v>4.3</v>
      </c>
      <c r="K1223" s="3">
        <v>2810</v>
      </c>
      <c r="L1223" t="s">
        <v>9056</v>
      </c>
      <c r="M1223" t="s">
        <v>9057</v>
      </c>
      <c r="N1223" t="s">
        <v>9058</v>
      </c>
      <c r="O1223" t="s">
        <v>9059</v>
      </c>
      <c r="P1223" t="s">
        <v>9060</v>
      </c>
      <c r="Q1223" t="s">
        <v>9061</v>
      </c>
      <c r="R1223" t="s">
        <v>9062</v>
      </c>
      <c r="S1223" t="s">
        <v>9063</v>
      </c>
      <c r="T1223" t="str">
        <f>IF(Table1[[#This Row],[discount_percentage]]&gt;=0.5,"yes","no")</f>
        <v>no</v>
      </c>
      <c r="U1223">
        <f>MROUND(Table1[[#This Row],[rating]],0.5)</f>
        <v>4.5</v>
      </c>
      <c r="V1223" s="7">
        <f>Table1[[#This Row],[actual_price]]*Table1[[#This Row],[rating_count]]</f>
        <v>25275950</v>
      </c>
      <c r="W1223" t="e" cm="1">
        <f t="array" ref="W1223">IF(Table1[[#This Row],[actual_price]]&lt;200,"#200",if)</f>
        <v>#NAME?</v>
      </c>
      <c r="X1223" t="str">
        <f>IF(Table1[[#This Row],[rating_count]]&lt;1000,"yes","no")</f>
        <v>no</v>
      </c>
      <c r="Y1223" s="7">
        <f>K1224*Table1[[#This Row],[rating_count]]</f>
        <v>19670</v>
      </c>
    </row>
    <row r="1224" spans="3:25" x14ac:dyDescent="0.25">
      <c r="C1224" t="s">
        <v>9064</v>
      </c>
      <c r="D1224" t="s">
        <v>9065</v>
      </c>
      <c r="E1224" t="s">
        <v>17</v>
      </c>
      <c r="F1224" s="8">
        <v>239</v>
      </c>
      <c r="G1224" s="8" t="str">
        <f>IF(Table1[[#This Row],[actual_price]]&lt;200,"#200",IF(H1223&lt;=500,"#200-#500","&gt;#500"))</f>
        <v>&gt;#500</v>
      </c>
      <c r="H1224" s="8">
        <v>239</v>
      </c>
      <c r="I1224" s="1">
        <v>0</v>
      </c>
      <c r="J1224">
        <v>4.3</v>
      </c>
      <c r="K1224" s="3">
        <v>7</v>
      </c>
      <c r="L1224" t="s">
        <v>9066</v>
      </c>
      <c r="M1224" t="s">
        <v>9067</v>
      </c>
      <c r="N1224" t="s">
        <v>9068</v>
      </c>
      <c r="O1224" t="s">
        <v>9069</v>
      </c>
      <c r="P1224" t="s">
        <v>9070</v>
      </c>
      <c r="Q1224" t="s">
        <v>9071</v>
      </c>
      <c r="R1224" t="s">
        <v>9072</v>
      </c>
      <c r="S1224" t="s">
        <v>9073</v>
      </c>
      <c r="T1224" t="str">
        <f>IF(Table1[[#This Row],[discount_percentage]]&gt;=0.5,"yes","no")</f>
        <v>no</v>
      </c>
      <c r="U1224">
        <f>MROUND(Table1[[#This Row],[rating]],0.5)</f>
        <v>4.5</v>
      </c>
      <c r="V1224" s="7">
        <f>Table1[[#This Row],[actual_price]]*Table1[[#This Row],[rating_count]]</f>
        <v>1673</v>
      </c>
      <c r="W1224" t="e" cm="1">
        <f t="array" ref="W1224">IF(Table1[[#This Row],[actual_price]]&lt;200,"#200",if)</f>
        <v>#NAME?</v>
      </c>
      <c r="X1224" t="str">
        <f>IF(Table1[[#This Row],[rating_count]]&lt;1000,"yes","no")</f>
        <v>yes</v>
      </c>
      <c r="Y1224" s="7">
        <f>K1225*Table1[[#This Row],[rating_count]]</f>
        <v>12103</v>
      </c>
    </row>
    <row r="1225" spans="3:25" x14ac:dyDescent="0.25">
      <c r="C1225" t="s">
        <v>9074</v>
      </c>
      <c r="D1225" t="s">
        <v>12059</v>
      </c>
      <c r="E1225" t="s">
        <v>17</v>
      </c>
      <c r="F1225" s="8">
        <v>699</v>
      </c>
      <c r="G1225" s="8" t="str">
        <f>IF(Table1[[#This Row],[actual_price]]&lt;200,"#200",IF(H1224&lt;=500,"#200-#500","&gt;#500"))</f>
        <v>#200-#500</v>
      </c>
      <c r="H1225" s="8">
        <v>1599</v>
      </c>
      <c r="I1225" s="1">
        <v>0.56000000000000005</v>
      </c>
      <c r="J1225">
        <v>4.7</v>
      </c>
      <c r="K1225" s="3">
        <v>1729</v>
      </c>
      <c r="L1225" t="s">
        <v>9075</v>
      </c>
      <c r="M1225" t="s">
        <v>9076</v>
      </c>
      <c r="N1225" t="s">
        <v>9077</v>
      </c>
      <c r="O1225" t="s">
        <v>9078</v>
      </c>
      <c r="P1225" t="s">
        <v>9079</v>
      </c>
      <c r="Q1225" t="s">
        <v>9080</v>
      </c>
      <c r="R1225" t="s">
        <v>9081</v>
      </c>
      <c r="S1225" t="s">
        <v>9082</v>
      </c>
      <c r="T1225" t="str">
        <f>IF(Table1[[#This Row],[discount_percentage]]&gt;=0.5,"yes","no")</f>
        <v>yes</v>
      </c>
      <c r="U1225">
        <f>MROUND(Table1[[#This Row],[rating]],0.5)</f>
        <v>4.5</v>
      </c>
      <c r="V1225" s="7">
        <f>Table1[[#This Row],[actual_price]]*Table1[[#This Row],[rating_count]]</f>
        <v>2764671</v>
      </c>
      <c r="W1225" t="e" cm="1">
        <f t="array" ref="W1225">IF(Table1[[#This Row],[actual_price]]&lt;200,"#200",if)</f>
        <v>#NAME?</v>
      </c>
      <c r="X1225" t="str">
        <f>IF(Table1[[#This Row],[rating_count]]&lt;1000,"yes","no")</f>
        <v>no</v>
      </c>
      <c r="Y1225" s="7">
        <f>K1226*Table1[[#This Row],[rating_count]]</f>
        <v>3658564</v>
      </c>
    </row>
    <row r="1226" spans="3:25" x14ac:dyDescent="0.25">
      <c r="C1226" t="s">
        <v>9083</v>
      </c>
      <c r="D1226" t="s">
        <v>9084</v>
      </c>
      <c r="E1226" t="s">
        <v>17</v>
      </c>
      <c r="F1226" s="8">
        <v>2599</v>
      </c>
      <c r="G1226" s="8" t="str">
        <f>IF(Table1[[#This Row],[actual_price]]&lt;200,"#200",IF(H1225&lt;=500,"#200-#500","&gt;#500"))</f>
        <v>&gt;#500</v>
      </c>
      <c r="H1226" s="8">
        <v>4290</v>
      </c>
      <c r="I1226" s="1">
        <v>0.39</v>
      </c>
      <c r="J1226">
        <v>4.4000000000000004</v>
      </c>
      <c r="K1226" s="3">
        <v>2116</v>
      </c>
      <c r="L1226" t="s">
        <v>9086</v>
      </c>
      <c r="M1226" t="s">
        <v>9087</v>
      </c>
      <c r="N1226" t="s">
        <v>9088</v>
      </c>
      <c r="O1226" t="s">
        <v>9089</v>
      </c>
      <c r="P1226" t="s">
        <v>9090</v>
      </c>
      <c r="Q1226" t="s">
        <v>9091</v>
      </c>
      <c r="R1226" t="s">
        <v>9092</v>
      </c>
      <c r="S1226" t="s">
        <v>9093</v>
      </c>
      <c r="T1226" t="str">
        <f>IF(Table1[[#This Row],[discount_percentage]]&gt;=0.5,"yes","no")</f>
        <v>no</v>
      </c>
      <c r="U1226">
        <f>MROUND(Table1[[#This Row],[rating]],0.5)</f>
        <v>4.5</v>
      </c>
      <c r="V1226" s="7">
        <f>Table1[[#This Row],[actual_price]]*Table1[[#This Row],[rating_count]]</f>
        <v>9077640</v>
      </c>
      <c r="W1226" t="e" cm="1">
        <f t="array" ref="W1226">IF(Table1[[#This Row],[actual_price]]&lt;200,"#200",if)</f>
        <v>#NAME?</v>
      </c>
      <c r="X1226" t="str">
        <f>IF(Table1[[#This Row],[rating_count]]&lt;1000,"yes","no")</f>
        <v>no</v>
      </c>
      <c r="Y1226" s="7">
        <f>K1227*Table1[[#This Row],[rating_count]]</f>
        <v>979708</v>
      </c>
    </row>
    <row r="1227" spans="3:25" x14ac:dyDescent="0.25">
      <c r="C1227" t="s">
        <v>9094</v>
      </c>
      <c r="D1227" t="s">
        <v>9095</v>
      </c>
      <c r="E1227" t="s">
        <v>17</v>
      </c>
      <c r="F1227" s="8">
        <v>1547</v>
      </c>
      <c r="G1227" s="8" t="str">
        <f>IF(Table1[[#This Row],[actual_price]]&lt;200,"#200",IF(H1226&lt;=500,"#200-#500","&gt;#500"))</f>
        <v>&gt;#500</v>
      </c>
      <c r="H1227" s="8">
        <v>2890</v>
      </c>
      <c r="I1227" s="1">
        <v>0.46</v>
      </c>
      <c r="J1227">
        <v>3.9</v>
      </c>
      <c r="K1227" s="3">
        <v>463</v>
      </c>
      <c r="L1227" t="s">
        <v>9096</v>
      </c>
      <c r="M1227" t="s">
        <v>9097</v>
      </c>
      <c r="N1227" t="s">
        <v>9098</v>
      </c>
      <c r="O1227" t="s">
        <v>9099</v>
      </c>
      <c r="P1227" t="s">
        <v>9100</v>
      </c>
      <c r="Q1227" t="s">
        <v>9101</v>
      </c>
      <c r="R1227" t="s">
        <v>9102</v>
      </c>
      <c r="S1227" t="s">
        <v>9103</v>
      </c>
      <c r="T1227" t="str">
        <f>IF(Table1[[#This Row],[discount_percentage]]&gt;=0.5,"yes","no")</f>
        <v>no</v>
      </c>
      <c r="U1227">
        <f>MROUND(Table1[[#This Row],[rating]],0.5)</f>
        <v>4</v>
      </c>
      <c r="V1227" s="7">
        <f>Table1[[#This Row],[actual_price]]*Table1[[#This Row],[rating_count]]</f>
        <v>1338070</v>
      </c>
      <c r="W1227" t="e" cm="1">
        <f t="array" ref="W1227">IF(Table1[[#This Row],[actual_price]]&lt;200,"#200",if)</f>
        <v>#NAME?</v>
      </c>
      <c r="X1227" t="str">
        <f>IF(Table1[[#This Row],[rating_count]]&lt;1000,"yes","no")</f>
        <v>yes</v>
      </c>
      <c r="Y1227" s="7">
        <f>K1228*Table1[[#This Row],[rating_count]]</f>
        <v>25002</v>
      </c>
    </row>
    <row r="1228" spans="3:25" x14ac:dyDescent="0.25">
      <c r="C1228" t="s">
        <v>9104</v>
      </c>
      <c r="D1228" t="s">
        <v>12060</v>
      </c>
      <c r="E1228" t="s">
        <v>17</v>
      </c>
      <c r="F1228" s="8">
        <v>499</v>
      </c>
      <c r="G1228" s="8" t="str">
        <f>IF(Table1[[#This Row],[actual_price]]&lt;200,"#200",IF(H1227&lt;=500,"#200-#500","&gt;#500"))</f>
        <v>&gt;#500</v>
      </c>
      <c r="H1228" s="8">
        <v>1299</v>
      </c>
      <c r="I1228" s="1">
        <v>0.62</v>
      </c>
      <c r="J1228">
        <v>4.7</v>
      </c>
      <c r="K1228" s="3">
        <v>54</v>
      </c>
      <c r="L1228" t="s">
        <v>9105</v>
      </c>
      <c r="M1228" t="s">
        <v>9106</v>
      </c>
      <c r="N1228" t="s">
        <v>9107</v>
      </c>
      <c r="O1228" t="s">
        <v>9108</v>
      </c>
      <c r="P1228" t="s">
        <v>9109</v>
      </c>
      <c r="Q1228" t="s">
        <v>9110</v>
      </c>
      <c r="R1228" t="s">
        <v>9111</v>
      </c>
      <c r="S1228" t="s">
        <v>9112</v>
      </c>
      <c r="T1228" t="str">
        <f>IF(Table1[[#This Row],[discount_percentage]]&gt;=0.5,"yes","no")</f>
        <v>yes</v>
      </c>
      <c r="U1228">
        <f>MROUND(Table1[[#This Row],[rating]],0.5)</f>
        <v>4.5</v>
      </c>
      <c r="V1228" s="7">
        <f>Table1[[#This Row],[actual_price]]*Table1[[#This Row],[rating_count]]</f>
        <v>70146</v>
      </c>
      <c r="W1228" t="e" cm="1">
        <f t="array" ref="W1228">IF(Table1[[#This Row],[actual_price]]&lt;200,"#200",if)</f>
        <v>#NAME?</v>
      </c>
      <c r="X1228" t="str">
        <f>IF(Table1[[#This Row],[rating_count]]&lt;1000,"yes","no")</f>
        <v>yes</v>
      </c>
      <c r="Y1228" s="7">
        <f>K1229*Table1[[#This Row],[rating_count]]</f>
        <v>390366</v>
      </c>
    </row>
    <row r="1229" spans="3:25" x14ac:dyDescent="0.25">
      <c r="C1229" t="s">
        <v>9113</v>
      </c>
      <c r="D1229" t="s">
        <v>12061</v>
      </c>
      <c r="E1229" t="s">
        <v>17</v>
      </c>
      <c r="F1229" s="8">
        <v>510</v>
      </c>
      <c r="G1229" s="8" t="str">
        <f>IF(Table1[[#This Row],[actual_price]]&lt;200,"#200",IF(H1228&lt;=500,"#200-#500","&gt;#500"))</f>
        <v>&gt;#500</v>
      </c>
      <c r="H1229" s="8">
        <v>640</v>
      </c>
      <c r="I1229" s="1">
        <v>0.2</v>
      </c>
      <c r="J1229">
        <v>4.0999999999999996</v>
      </c>
      <c r="K1229" s="3">
        <v>7229</v>
      </c>
      <c r="L1229" t="s">
        <v>9114</v>
      </c>
      <c r="M1229" t="s">
        <v>9115</v>
      </c>
      <c r="N1229" t="s">
        <v>9116</v>
      </c>
      <c r="O1229" t="s">
        <v>9117</v>
      </c>
      <c r="P1229" t="s">
        <v>9118</v>
      </c>
      <c r="Q1229" t="s">
        <v>9119</v>
      </c>
      <c r="R1229" t="s">
        <v>9120</v>
      </c>
      <c r="S1229" t="s">
        <v>9121</v>
      </c>
      <c r="T1229" t="str">
        <f>IF(Table1[[#This Row],[discount_percentage]]&gt;=0.5,"yes","no")</f>
        <v>no</v>
      </c>
      <c r="U1229">
        <f>MROUND(Table1[[#This Row],[rating]],0.5)</f>
        <v>4</v>
      </c>
      <c r="V1229" s="7">
        <f>Table1[[#This Row],[actual_price]]*Table1[[#This Row],[rating_count]]</f>
        <v>4626560</v>
      </c>
      <c r="W1229" t="e" cm="1">
        <f t="array" ref="W1229">IF(Table1[[#This Row],[actual_price]]&lt;200,"#200",if)</f>
        <v>#NAME?</v>
      </c>
      <c r="X1229" t="str">
        <f>IF(Table1[[#This Row],[rating_count]]&lt;1000,"yes","no")</f>
        <v>no</v>
      </c>
      <c r="Y1229" s="7">
        <f>K1230*Table1[[#This Row],[rating_count]]</f>
        <v>27773818</v>
      </c>
    </row>
    <row r="1230" spans="3:25" x14ac:dyDescent="0.25">
      <c r="C1230" t="s">
        <v>9122</v>
      </c>
      <c r="D1230" t="s">
        <v>12062</v>
      </c>
      <c r="E1230" t="s">
        <v>17</v>
      </c>
      <c r="F1230" s="8">
        <v>1899</v>
      </c>
      <c r="G1230" s="8" t="str">
        <f>IF(Table1[[#This Row],[actual_price]]&lt;200,"#200",IF(H1229&lt;=500,"#200-#500","&gt;#500"))</f>
        <v>&gt;#500</v>
      </c>
      <c r="H1230" s="8">
        <v>3790</v>
      </c>
      <c r="I1230" s="1">
        <v>0.5</v>
      </c>
      <c r="J1230">
        <v>3.8</v>
      </c>
      <c r="K1230" s="3">
        <v>3842</v>
      </c>
      <c r="L1230" t="s">
        <v>12642</v>
      </c>
      <c r="M1230" t="s">
        <v>9123</v>
      </c>
      <c r="N1230" t="s">
        <v>9124</v>
      </c>
      <c r="O1230" t="s">
        <v>9125</v>
      </c>
      <c r="P1230" t="s">
        <v>9126</v>
      </c>
      <c r="Q1230" t="s">
        <v>9127</v>
      </c>
      <c r="R1230" t="s">
        <v>9128</v>
      </c>
      <c r="S1230" t="s">
        <v>9129</v>
      </c>
      <c r="T1230" t="str">
        <f>IF(Table1[[#This Row],[discount_percentage]]&gt;=0.5,"yes","no")</f>
        <v>yes</v>
      </c>
      <c r="U1230">
        <f>MROUND(Table1[[#This Row],[rating]],0.5)</f>
        <v>4</v>
      </c>
      <c r="V1230" s="7">
        <f>Table1[[#This Row],[actual_price]]*Table1[[#This Row],[rating_count]]</f>
        <v>14561180</v>
      </c>
      <c r="W1230" t="e" cm="1">
        <f t="array" ref="W1230">IF(Table1[[#This Row],[actual_price]]&lt;200,"#200",if)</f>
        <v>#NAME?</v>
      </c>
      <c r="X1230" t="str">
        <f>IF(Table1[[#This Row],[rating_count]]&lt;1000,"yes","no")</f>
        <v>no</v>
      </c>
      <c r="Y1230" s="7">
        <f>K1231*Table1[[#This Row],[rating_count]]</f>
        <v>2481932</v>
      </c>
    </row>
    <row r="1231" spans="3:25" x14ac:dyDescent="0.25">
      <c r="C1231" t="s">
        <v>9130</v>
      </c>
      <c r="D1231" t="s">
        <v>12063</v>
      </c>
      <c r="E1231" t="s">
        <v>17</v>
      </c>
      <c r="F1231" s="8">
        <v>2599</v>
      </c>
      <c r="G1231" s="8" t="str">
        <f>IF(Table1[[#This Row],[actual_price]]&lt;200,"#200",IF(H1230&lt;=500,"#200-#500","&gt;#500"))</f>
        <v>&gt;#500</v>
      </c>
      <c r="H1231" s="8">
        <v>4560</v>
      </c>
      <c r="I1231" s="1">
        <v>0.43</v>
      </c>
      <c r="J1231">
        <v>4.4000000000000004</v>
      </c>
      <c r="K1231" s="3">
        <v>646</v>
      </c>
      <c r="L1231" t="s">
        <v>9131</v>
      </c>
      <c r="M1231" t="s">
        <v>9132</v>
      </c>
      <c r="N1231" t="s">
        <v>9133</v>
      </c>
      <c r="O1231" t="s">
        <v>9134</v>
      </c>
      <c r="P1231" t="s">
        <v>9135</v>
      </c>
      <c r="Q1231" t="s">
        <v>9136</v>
      </c>
      <c r="R1231" t="s">
        <v>7389</v>
      </c>
      <c r="S1231" t="s">
        <v>9137</v>
      </c>
      <c r="T1231" t="str">
        <f>IF(Table1[[#This Row],[discount_percentage]]&gt;=0.5,"yes","no")</f>
        <v>no</v>
      </c>
      <c r="U1231">
        <f>MROUND(Table1[[#This Row],[rating]],0.5)</f>
        <v>4.5</v>
      </c>
      <c r="V1231" s="7">
        <f>Table1[[#This Row],[actual_price]]*Table1[[#This Row],[rating_count]]</f>
        <v>2945760</v>
      </c>
      <c r="W1231" t="e" cm="1">
        <f t="array" ref="W1231">IF(Table1[[#This Row],[actual_price]]&lt;200,"#200",if)</f>
        <v>#NAME?</v>
      </c>
      <c r="X1231" t="str">
        <f>IF(Table1[[#This Row],[rating_count]]&lt;1000,"yes","no")</f>
        <v>yes</v>
      </c>
      <c r="Y1231" s="7">
        <f>K1232*Table1[[#This Row],[rating_count]]</f>
        <v>1164092</v>
      </c>
    </row>
    <row r="1232" spans="3:25" x14ac:dyDescent="0.25">
      <c r="C1232" t="s">
        <v>9138</v>
      </c>
      <c r="D1232" t="s">
        <v>12064</v>
      </c>
      <c r="E1232" t="s">
        <v>17</v>
      </c>
      <c r="F1232" s="8">
        <v>1199</v>
      </c>
      <c r="G1232" s="8" t="str">
        <f>IF(Table1[[#This Row],[actual_price]]&lt;200,"#200",IF(H1231&lt;=500,"#200-#500","&gt;#500"))</f>
        <v>&gt;#500</v>
      </c>
      <c r="H1232" s="8">
        <v>3500</v>
      </c>
      <c r="I1232" s="1">
        <v>0.66</v>
      </c>
      <c r="J1232">
        <v>4.3</v>
      </c>
      <c r="K1232" s="3">
        <v>1802</v>
      </c>
      <c r="L1232" t="s">
        <v>9139</v>
      </c>
      <c r="M1232" t="s">
        <v>9140</v>
      </c>
      <c r="N1232" t="s">
        <v>9141</v>
      </c>
      <c r="O1232" t="s">
        <v>9142</v>
      </c>
      <c r="P1232" t="s">
        <v>9143</v>
      </c>
      <c r="Q1232" t="s">
        <v>9144</v>
      </c>
      <c r="R1232" t="s">
        <v>9145</v>
      </c>
      <c r="S1232" t="s">
        <v>9146</v>
      </c>
      <c r="T1232" t="str">
        <f>IF(Table1[[#This Row],[discount_percentage]]&gt;=0.5,"yes","no")</f>
        <v>yes</v>
      </c>
      <c r="U1232">
        <f>MROUND(Table1[[#This Row],[rating]],0.5)</f>
        <v>4.5</v>
      </c>
      <c r="V1232" s="7">
        <f>Table1[[#This Row],[actual_price]]*Table1[[#This Row],[rating_count]]</f>
        <v>6307000</v>
      </c>
      <c r="W1232" t="e" cm="1">
        <f t="array" ref="W1232">IF(Table1[[#This Row],[actual_price]]&lt;200,"#200",if)</f>
        <v>#NAME?</v>
      </c>
      <c r="X1232" t="str">
        <f>IF(Table1[[#This Row],[rating_count]]&lt;1000,"yes","no")</f>
        <v>no</v>
      </c>
      <c r="Y1232" s="7">
        <f>K1233*Table1[[#This Row],[rating_count]]</f>
        <v>454104</v>
      </c>
    </row>
    <row r="1233" spans="3:25" x14ac:dyDescent="0.25">
      <c r="C1233" t="s">
        <v>9147</v>
      </c>
      <c r="D1233" t="s">
        <v>9148</v>
      </c>
      <c r="E1233" t="s">
        <v>17</v>
      </c>
      <c r="F1233" s="8">
        <v>999</v>
      </c>
      <c r="G1233" s="8" t="str">
        <f>IF(Table1[[#This Row],[actual_price]]&lt;200,"#200",IF(H1232&lt;=500,"#200-#500","&gt;#500"))</f>
        <v>&gt;#500</v>
      </c>
      <c r="H1233" s="8">
        <v>2600</v>
      </c>
      <c r="I1233" s="1">
        <v>0.62</v>
      </c>
      <c r="J1233">
        <v>3.4</v>
      </c>
      <c r="K1233" s="3">
        <v>252</v>
      </c>
      <c r="L1233" t="s">
        <v>12643</v>
      </c>
      <c r="M1233" t="s">
        <v>9149</v>
      </c>
      <c r="N1233" t="s">
        <v>9150</v>
      </c>
      <c r="O1233" t="s">
        <v>9151</v>
      </c>
      <c r="P1233" t="s">
        <v>9152</v>
      </c>
      <c r="Q1233" t="s">
        <v>9153</v>
      </c>
      <c r="R1233" t="s">
        <v>9154</v>
      </c>
      <c r="S1233" t="s">
        <v>9155</v>
      </c>
      <c r="T1233" t="str">
        <f>IF(Table1[[#This Row],[discount_percentage]]&gt;=0.5,"yes","no")</f>
        <v>yes</v>
      </c>
      <c r="U1233">
        <f>MROUND(Table1[[#This Row],[rating]],0.5)</f>
        <v>3.5</v>
      </c>
      <c r="V1233" s="7">
        <f>Table1[[#This Row],[actual_price]]*Table1[[#This Row],[rating_count]]</f>
        <v>655200</v>
      </c>
      <c r="W1233" t="e" cm="1">
        <f t="array" ref="W1233">IF(Table1[[#This Row],[actual_price]]&lt;200,"#200",if)</f>
        <v>#NAME?</v>
      </c>
      <c r="X1233" t="str">
        <f>IF(Table1[[#This Row],[rating_count]]&lt;1000,"yes","no")</f>
        <v>yes</v>
      </c>
      <c r="Y1233" s="7">
        <f>K1234*Table1[[#This Row],[rating_count]]</f>
        <v>196560</v>
      </c>
    </row>
    <row r="1234" spans="3:25" x14ac:dyDescent="0.25">
      <c r="C1234" t="s">
        <v>9156</v>
      </c>
      <c r="D1234" t="s">
        <v>12065</v>
      </c>
      <c r="E1234" t="s">
        <v>17</v>
      </c>
      <c r="F1234" s="8">
        <v>1999</v>
      </c>
      <c r="G1234" s="8" t="str">
        <f>IF(Table1[[#This Row],[actual_price]]&lt;200,"#200",IF(H1233&lt;=500,"#200-#500","&gt;#500"))</f>
        <v>&gt;#500</v>
      </c>
      <c r="H1234" s="8">
        <v>3300</v>
      </c>
      <c r="I1234" s="1">
        <v>0.39</v>
      </c>
      <c r="J1234">
        <v>4.2</v>
      </c>
      <c r="K1234" s="3">
        <v>780</v>
      </c>
      <c r="L1234" t="s">
        <v>12644</v>
      </c>
      <c r="M1234" t="s">
        <v>9157</v>
      </c>
      <c r="N1234" t="s">
        <v>9158</v>
      </c>
      <c r="O1234" t="s">
        <v>9159</v>
      </c>
      <c r="P1234" t="s">
        <v>9160</v>
      </c>
      <c r="Q1234" t="s">
        <v>9161</v>
      </c>
      <c r="R1234" t="s">
        <v>9162</v>
      </c>
      <c r="S1234" t="s">
        <v>9163</v>
      </c>
      <c r="T1234" t="str">
        <f>IF(Table1[[#This Row],[discount_percentage]]&gt;=0.5,"yes","no")</f>
        <v>no</v>
      </c>
      <c r="U1234">
        <f>MROUND(Table1[[#This Row],[rating]],0.5)</f>
        <v>4</v>
      </c>
      <c r="V1234" s="7">
        <f>Table1[[#This Row],[actual_price]]*Table1[[#This Row],[rating_count]]</f>
        <v>2574000</v>
      </c>
      <c r="W1234" t="e" cm="1">
        <f t="array" ref="W1234">IF(Table1[[#This Row],[actual_price]]&lt;200,"#200",if)</f>
        <v>#NAME?</v>
      </c>
      <c r="X1234" t="str">
        <f>IF(Table1[[#This Row],[rating_count]]&lt;1000,"yes","no")</f>
        <v>yes</v>
      </c>
      <c r="Y1234" s="7">
        <f>K1235*Table1[[#This Row],[rating_count]]</f>
        <v>57720</v>
      </c>
    </row>
    <row r="1235" spans="3:25" x14ac:dyDescent="0.25">
      <c r="C1235" t="s">
        <v>9164</v>
      </c>
      <c r="D1235" t="s">
        <v>12066</v>
      </c>
      <c r="E1235" t="s">
        <v>17</v>
      </c>
      <c r="F1235" s="8">
        <v>210</v>
      </c>
      <c r="G1235" s="8" t="str">
        <f>IF(Table1[[#This Row],[actual_price]]&lt;200,"#200",IF(H1234&lt;=500,"#200-#500","&gt;#500"))</f>
        <v>&gt;#500</v>
      </c>
      <c r="H1235" s="8">
        <v>699</v>
      </c>
      <c r="I1235" s="1">
        <v>0.7</v>
      </c>
      <c r="J1235">
        <v>3.7</v>
      </c>
      <c r="K1235" s="3">
        <v>74</v>
      </c>
      <c r="L1235" t="s">
        <v>9165</v>
      </c>
      <c r="M1235" t="s">
        <v>9166</v>
      </c>
      <c r="N1235" t="s">
        <v>9167</v>
      </c>
      <c r="O1235" t="s">
        <v>9168</v>
      </c>
      <c r="P1235" t="s">
        <v>9169</v>
      </c>
      <c r="Q1235" t="s">
        <v>9170</v>
      </c>
      <c r="R1235" t="s">
        <v>9171</v>
      </c>
      <c r="S1235" t="s">
        <v>9172</v>
      </c>
      <c r="T1235" t="str">
        <f>IF(Table1[[#This Row],[discount_percentage]]&gt;=0.5,"yes","no")</f>
        <v>yes</v>
      </c>
      <c r="U1235">
        <f>MROUND(Table1[[#This Row],[rating]],0.5)</f>
        <v>3.5</v>
      </c>
      <c r="V1235" s="7">
        <f>Table1[[#This Row],[actual_price]]*Table1[[#This Row],[rating_count]]</f>
        <v>51726</v>
      </c>
      <c r="W1235" t="e" cm="1">
        <f t="array" ref="W1235">IF(Table1[[#This Row],[actual_price]]&lt;200,"#200",if)</f>
        <v>#NAME?</v>
      </c>
      <c r="X1235" t="str">
        <f>IF(Table1[[#This Row],[rating_count]]&lt;1000,"yes","no")</f>
        <v>yes</v>
      </c>
      <c r="Y1235" s="7">
        <f>K1236*Table1[[#This Row],[rating_count]]</f>
        <v>149924</v>
      </c>
    </row>
    <row r="1236" spans="3:25" x14ac:dyDescent="0.25">
      <c r="C1236" t="s">
        <v>9173</v>
      </c>
      <c r="D1236" t="s">
        <v>9174</v>
      </c>
      <c r="E1236" t="s">
        <v>17</v>
      </c>
      <c r="F1236" s="8">
        <v>14499</v>
      </c>
      <c r="G1236" s="8" t="str">
        <f>IF(Table1[[#This Row],[actual_price]]&lt;200,"#200",IF(H1235&lt;=500,"#200-#500","&gt;#500"))</f>
        <v>&gt;#500</v>
      </c>
      <c r="H1236" s="8">
        <v>23559</v>
      </c>
      <c r="I1236" s="1">
        <v>0.38</v>
      </c>
      <c r="J1236">
        <v>4.3</v>
      </c>
      <c r="K1236" s="3">
        <v>2026</v>
      </c>
      <c r="L1236" t="s">
        <v>12645</v>
      </c>
      <c r="M1236" t="s">
        <v>9175</v>
      </c>
      <c r="N1236" t="s">
        <v>9176</v>
      </c>
      <c r="O1236" t="s">
        <v>9177</v>
      </c>
      <c r="P1236" t="s">
        <v>9178</v>
      </c>
      <c r="Q1236" t="s">
        <v>9179</v>
      </c>
      <c r="R1236" t="s">
        <v>9180</v>
      </c>
      <c r="S1236" t="s">
        <v>9181</v>
      </c>
      <c r="T1236" t="str">
        <f>IF(Table1[[#This Row],[discount_percentage]]&gt;=0.5,"yes","no")</f>
        <v>no</v>
      </c>
      <c r="U1236">
        <f>MROUND(Table1[[#This Row],[rating]],0.5)</f>
        <v>4.5</v>
      </c>
      <c r="V1236" s="7">
        <f>Table1[[#This Row],[actual_price]]*Table1[[#This Row],[rating_count]]</f>
        <v>47730534</v>
      </c>
      <c r="W1236" t="e" cm="1">
        <f t="array" ref="W1236">IF(Table1[[#This Row],[actual_price]]&lt;200,"#200",if)</f>
        <v>#NAME?</v>
      </c>
      <c r="X1236" t="str">
        <f>IF(Table1[[#This Row],[rating_count]]&lt;1000,"yes","no")</f>
        <v>no</v>
      </c>
      <c r="Y1236" s="7">
        <f>K1237*Table1[[#This Row],[rating_count]]</f>
        <v>11975686</v>
      </c>
    </row>
    <row r="1237" spans="3:25" x14ac:dyDescent="0.25">
      <c r="C1237" t="s">
        <v>9182</v>
      </c>
      <c r="D1237" t="s">
        <v>12067</v>
      </c>
      <c r="E1237" t="s">
        <v>17</v>
      </c>
      <c r="F1237" s="8">
        <v>950</v>
      </c>
      <c r="G1237" s="8" t="str">
        <f>IF(Table1[[#This Row],[actual_price]]&lt;200,"#200",IF(H1236&lt;=500,"#200-#500","&gt;#500"))</f>
        <v>&gt;#500</v>
      </c>
      <c r="H1237" s="8">
        <v>1599</v>
      </c>
      <c r="I1237" s="1">
        <v>0.41</v>
      </c>
      <c r="J1237">
        <v>4.3</v>
      </c>
      <c r="K1237" s="3">
        <v>5911</v>
      </c>
      <c r="L1237" t="s">
        <v>9183</v>
      </c>
      <c r="M1237" t="s">
        <v>9184</v>
      </c>
      <c r="N1237" t="s">
        <v>9185</v>
      </c>
      <c r="O1237" t="s">
        <v>9186</v>
      </c>
      <c r="P1237" t="s">
        <v>9187</v>
      </c>
      <c r="Q1237" t="s">
        <v>9188</v>
      </c>
      <c r="R1237" t="s">
        <v>9189</v>
      </c>
      <c r="S1237" t="s">
        <v>9190</v>
      </c>
      <c r="T1237" t="str">
        <f>IF(Table1[[#This Row],[discount_percentage]]&gt;=0.5,"yes","no")</f>
        <v>no</v>
      </c>
      <c r="U1237">
        <f>MROUND(Table1[[#This Row],[rating]],0.5)</f>
        <v>4.5</v>
      </c>
      <c r="V1237" s="7">
        <f>Table1[[#This Row],[actual_price]]*Table1[[#This Row],[rating_count]]</f>
        <v>9451689</v>
      </c>
      <c r="W1237" t="e" cm="1">
        <f t="array" ref="W1237">IF(Table1[[#This Row],[actual_price]]&lt;200,"#200",if)</f>
        <v>#NAME?</v>
      </c>
      <c r="X1237" t="str">
        <f>IF(Table1[[#This Row],[rating_count]]&lt;1000,"yes","no")</f>
        <v>no</v>
      </c>
      <c r="Y1237" s="7">
        <f>K1238*Table1[[#This Row],[rating_count]]</f>
        <v>11609204</v>
      </c>
    </row>
    <row r="1238" spans="3:25" x14ac:dyDescent="0.25">
      <c r="C1238" t="s">
        <v>9191</v>
      </c>
      <c r="D1238" t="s">
        <v>12068</v>
      </c>
      <c r="E1238" t="s">
        <v>17</v>
      </c>
      <c r="F1238" s="8">
        <v>7199</v>
      </c>
      <c r="G1238" s="8" t="str">
        <f>IF(Table1[[#This Row],[actual_price]]&lt;200,"#200",IF(H1237&lt;=500,"#200-#500","&gt;#500"))</f>
        <v>&gt;#500</v>
      </c>
      <c r="H1238" s="8">
        <v>9995</v>
      </c>
      <c r="I1238" s="1">
        <v>0.28000000000000003</v>
      </c>
      <c r="J1238">
        <v>4.4000000000000004</v>
      </c>
      <c r="K1238" s="3">
        <v>1964</v>
      </c>
      <c r="L1238" t="s">
        <v>12646</v>
      </c>
      <c r="M1238" t="s">
        <v>9192</v>
      </c>
      <c r="N1238" t="s">
        <v>9193</v>
      </c>
      <c r="O1238" t="s">
        <v>9194</v>
      </c>
      <c r="P1238" t="s">
        <v>9195</v>
      </c>
      <c r="Q1238" t="s">
        <v>9196</v>
      </c>
      <c r="R1238" t="s">
        <v>9197</v>
      </c>
      <c r="S1238" t="s">
        <v>9198</v>
      </c>
      <c r="T1238" t="str">
        <f>IF(Table1[[#This Row],[discount_percentage]]&gt;=0.5,"yes","no")</f>
        <v>no</v>
      </c>
      <c r="U1238">
        <f>MROUND(Table1[[#This Row],[rating]],0.5)</f>
        <v>4.5</v>
      </c>
      <c r="V1238" s="7">
        <f>Table1[[#This Row],[actual_price]]*Table1[[#This Row],[rating_count]]</f>
        <v>19630180</v>
      </c>
      <c r="W1238" t="e" cm="1">
        <f t="array" ref="W1238">IF(Table1[[#This Row],[actual_price]]&lt;200,"#200",if)</f>
        <v>#NAME?</v>
      </c>
      <c r="X1238" t="str">
        <f>IF(Table1[[#This Row],[rating_count]]&lt;1000,"yes","no")</f>
        <v>no</v>
      </c>
      <c r="Y1238" s="7">
        <f>K1239*Table1[[#This Row],[rating_count]]</f>
        <v>49100</v>
      </c>
    </row>
    <row r="1239" spans="3:25" x14ac:dyDescent="0.25">
      <c r="C1239" t="s">
        <v>9199</v>
      </c>
      <c r="D1239" t="s">
        <v>9200</v>
      </c>
      <c r="E1239" t="s">
        <v>17</v>
      </c>
      <c r="F1239" s="8">
        <v>2439</v>
      </c>
      <c r="G1239" s="8" t="str">
        <f>IF(Table1[[#This Row],[actual_price]]&lt;200,"#200",IF(H1238&lt;=500,"#200-#500","&gt;#500"))</f>
        <v>&gt;#500</v>
      </c>
      <c r="H1239" s="8">
        <v>2545</v>
      </c>
      <c r="I1239" s="1">
        <v>0.04</v>
      </c>
      <c r="J1239">
        <v>4.0999999999999996</v>
      </c>
      <c r="K1239" s="3">
        <v>25</v>
      </c>
      <c r="L1239" t="s">
        <v>9201</v>
      </c>
      <c r="M1239" t="s">
        <v>9202</v>
      </c>
      <c r="N1239" t="s">
        <v>9203</v>
      </c>
      <c r="O1239" t="s">
        <v>9204</v>
      </c>
      <c r="P1239" t="s">
        <v>9205</v>
      </c>
      <c r="Q1239" t="s">
        <v>9206</v>
      </c>
      <c r="R1239" t="s">
        <v>9207</v>
      </c>
      <c r="S1239" t="s">
        <v>9208</v>
      </c>
      <c r="T1239" t="str">
        <f>IF(Table1[[#This Row],[discount_percentage]]&gt;=0.5,"yes","no")</f>
        <v>no</v>
      </c>
      <c r="U1239">
        <f>MROUND(Table1[[#This Row],[rating]],0.5)</f>
        <v>4</v>
      </c>
      <c r="V1239" s="7">
        <f>Table1[[#This Row],[actual_price]]*Table1[[#This Row],[rating_count]]</f>
        <v>63625</v>
      </c>
      <c r="W1239" t="e" cm="1">
        <f t="array" ref="W1239">IF(Table1[[#This Row],[actual_price]]&lt;200,"#200",if)</f>
        <v>#NAME?</v>
      </c>
      <c r="X1239" t="str">
        <f>IF(Table1[[#This Row],[rating_count]]&lt;1000,"yes","no")</f>
        <v>yes</v>
      </c>
      <c r="Y1239" s="7">
        <f>K1240*Table1[[#This Row],[rating_count]]</f>
        <v>79000</v>
      </c>
    </row>
    <row r="1240" spans="3:25" x14ac:dyDescent="0.25">
      <c r="C1240" t="s">
        <v>9209</v>
      </c>
      <c r="D1240" t="s">
        <v>9210</v>
      </c>
      <c r="E1240" t="s">
        <v>17</v>
      </c>
      <c r="F1240" s="8">
        <v>7799</v>
      </c>
      <c r="G1240" s="8" t="str">
        <f>IF(Table1[[#This Row],[actual_price]]&lt;200,"#200",IF(H1239&lt;=500,"#200-#500","&gt;#500"))</f>
        <v>&gt;#500</v>
      </c>
      <c r="H1240" s="8">
        <v>8995</v>
      </c>
      <c r="I1240" s="1">
        <v>0.13</v>
      </c>
      <c r="J1240">
        <v>4</v>
      </c>
      <c r="K1240" s="3">
        <v>3160</v>
      </c>
      <c r="L1240" t="s">
        <v>9211</v>
      </c>
      <c r="M1240" t="s">
        <v>9212</v>
      </c>
      <c r="N1240" t="s">
        <v>9213</v>
      </c>
      <c r="O1240" t="s">
        <v>9214</v>
      </c>
      <c r="P1240" t="s">
        <v>9215</v>
      </c>
      <c r="Q1240" t="s">
        <v>9216</v>
      </c>
      <c r="R1240" t="s">
        <v>9217</v>
      </c>
      <c r="S1240" t="s">
        <v>9218</v>
      </c>
      <c r="T1240" t="str">
        <f>IF(Table1[[#This Row],[discount_percentage]]&gt;=0.5,"yes","no")</f>
        <v>no</v>
      </c>
      <c r="U1240">
        <f>MROUND(Table1[[#This Row],[rating]],0.5)</f>
        <v>4</v>
      </c>
      <c r="V1240" s="7">
        <f>Table1[[#This Row],[actual_price]]*Table1[[#This Row],[rating_count]]</f>
        <v>28424200</v>
      </c>
      <c r="W1240" t="e" cm="1">
        <f t="array" ref="W1240">IF(Table1[[#This Row],[actual_price]]&lt;200,"#200",if)</f>
        <v>#NAME?</v>
      </c>
      <c r="X1240" t="str">
        <f>IF(Table1[[#This Row],[rating_count]]&lt;1000,"yes","no")</f>
        <v>no</v>
      </c>
      <c r="Y1240" s="7">
        <f>K1241*Table1[[#This Row],[rating_count]]</f>
        <v>4923280</v>
      </c>
    </row>
    <row r="1241" spans="3:25" x14ac:dyDescent="0.25">
      <c r="C1241" t="s">
        <v>9219</v>
      </c>
      <c r="D1241" t="s">
        <v>12069</v>
      </c>
      <c r="E1241" t="s">
        <v>17</v>
      </c>
      <c r="F1241" s="8">
        <v>1599</v>
      </c>
      <c r="G1241" s="8" t="str">
        <f>IF(Table1[[#This Row],[actual_price]]&lt;200,"#200",IF(H1240&lt;=500,"#200-#500","&gt;#500"))</f>
        <v>&gt;#500</v>
      </c>
      <c r="H1241" s="8">
        <v>1999</v>
      </c>
      <c r="I1241" s="1">
        <v>0.2</v>
      </c>
      <c r="J1241">
        <v>4.4000000000000004</v>
      </c>
      <c r="K1241" s="3">
        <v>1558</v>
      </c>
      <c r="L1241" t="s">
        <v>9220</v>
      </c>
      <c r="M1241" t="s">
        <v>9221</v>
      </c>
      <c r="N1241" t="s">
        <v>9222</v>
      </c>
      <c r="O1241" t="s">
        <v>9223</v>
      </c>
      <c r="P1241" t="s">
        <v>9224</v>
      </c>
      <c r="Q1241" t="s">
        <v>9225</v>
      </c>
      <c r="R1241" t="s">
        <v>9226</v>
      </c>
      <c r="S1241" t="s">
        <v>9227</v>
      </c>
      <c r="T1241" t="str">
        <f>IF(Table1[[#This Row],[discount_percentage]]&gt;=0.5,"yes","no")</f>
        <v>no</v>
      </c>
      <c r="U1241">
        <f>MROUND(Table1[[#This Row],[rating]],0.5)</f>
        <v>4.5</v>
      </c>
      <c r="V1241" s="7">
        <f>Table1[[#This Row],[actual_price]]*Table1[[#This Row],[rating_count]]</f>
        <v>3114442</v>
      </c>
      <c r="W1241" t="e" cm="1">
        <f t="array" ref="W1241">IF(Table1[[#This Row],[actual_price]]&lt;200,"#200",if)</f>
        <v>#NAME?</v>
      </c>
      <c r="X1241" t="str">
        <f>IF(Table1[[#This Row],[rating_count]]&lt;1000,"yes","no")</f>
        <v>no</v>
      </c>
      <c r="Y1241" s="7">
        <f>K1242*Table1[[#This Row],[rating_count]]</f>
        <v>13956564</v>
      </c>
    </row>
    <row r="1242" spans="3:25" x14ac:dyDescent="0.25">
      <c r="C1242" t="s">
        <v>9228</v>
      </c>
      <c r="D1242" t="s">
        <v>9229</v>
      </c>
      <c r="E1242" t="s">
        <v>17</v>
      </c>
      <c r="F1242" s="8">
        <v>2899</v>
      </c>
      <c r="G1242" s="8" t="str">
        <f>IF(Table1[[#This Row],[actual_price]]&lt;200,"#200",IF(H1241&lt;=500,"#200-#500","&gt;#500"))</f>
        <v>&gt;#500</v>
      </c>
      <c r="H1242" s="8">
        <v>5500</v>
      </c>
      <c r="I1242" s="1">
        <v>0.47</v>
      </c>
      <c r="J1242">
        <v>3.8</v>
      </c>
      <c r="K1242" s="3">
        <v>8958</v>
      </c>
      <c r="L1242" t="s">
        <v>9230</v>
      </c>
      <c r="M1242" t="s">
        <v>9231</v>
      </c>
      <c r="N1242" t="s">
        <v>9232</v>
      </c>
      <c r="O1242" t="s">
        <v>9233</v>
      </c>
      <c r="P1242" t="s">
        <v>9234</v>
      </c>
      <c r="Q1242" t="s">
        <v>9235</v>
      </c>
      <c r="R1242" t="s">
        <v>9236</v>
      </c>
      <c r="S1242" t="s">
        <v>9237</v>
      </c>
      <c r="T1242" t="str">
        <f>IF(Table1[[#This Row],[discount_percentage]]&gt;=0.5,"yes","no")</f>
        <v>no</v>
      </c>
      <c r="U1242">
        <f>MROUND(Table1[[#This Row],[rating]],0.5)</f>
        <v>4</v>
      </c>
      <c r="V1242" s="7">
        <f>Table1[[#This Row],[actual_price]]*Table1[[#This Row],[rating_count]]</f>
        <v>49269000</v>
      </c>
      <c r="W1242" t="e" cm="1">
        <f t="array" ref="W1242">IF(Table1[[#This Row],[actual_price]]&lt;200,"#200",if)</f>
        <v>#NAME?</v>
      </c>
      <c r="X1242" t="str">
        <f>IF(Table1[[#This Row],[rating_count]]&lt;1000,"yes","no")</f>
        <v>no</v>
      </c>
      <c r="Y1242" s="7">
        <f>K1243*Table1[[#This Row],[rating_count]]</f>
        <v>118702458</v>
      </c>
    </row>
    <row r="1243" spans="3:25" x14ac:dyDescent="0.25">
      <c r="C1243" t="s">
        <v>9238</v>
      </c>
      <c r="D1243" t="s">
        <v>12070</v>
      </c>
      <c r="E1243" t="s">
        <v>17</v>
      </c>
      <c r="F1243" s="8">
        <v>9799</v>
      </c>
      <c r="G1243" s="8" t="str">
        <f>IF(Table1[[#This Row],[actual_price]]&lt;200,"#200",IF(H1242&lt;=500,"#200-#500","&gt;#500"))</f>
        <v>&gt;#500</v>
      </c>
      <c r="H1243" s="8">
        <v>12150</v>
      </c>
      <c r="I1243" s="1">
        <v>0.19</v>
      </c>
      <c r="J1243">
        <v>4.3</v>
      </c>
      <c r="K1243" s="3">
        <v>13251</v>
      </c>
      <c r="L1243" t="s">
        <v>12647</v>
      </c>
      <c r="M1243" t="s">
        <v>9239</v>
      </c>
      <c r="N1243" t="s">
        <v>9240</v>
      </c>
      <c r="O1243" t="s">
        <v>9241</v>
      </c>
      <c r="P1243" t="s">
        <v>9242</v>
      </c>
      <c r="Q1243" t="s">
        <v>9243</v>
      </c>
      <c r="R1243" t="s">
        <v>9244</v>
      </c>
      <c r="S1243" t="s">
        <v>9245</v>
      </c>
      <c r="T1243" t="str">
        <f>IF(Table1[[#This Row],[discount_percentage]]&gt;=0.5,"yes","no")</f>
        <v>no</v>
      </c>
      <c r="U1243">
        <f>MROUND(Table1[[#This Row],[rating]],0.5)</f>
        <v>4.5</v>
      </c>
      <c r="V1243" s="7">
        <f>Table1[[#This Row],[actual_price]]*Table1[[#This Row],[rating_count]]</f>
        <v>160999650</v>
      </c>
      <c r="W1243" t="e" cm="1">
        <f t="array" ref="W1243">IF(Table1[[#This Row],[actual_price]]&lt;200,"#200",if)</f>
        <v>#NAME?</v>
      </c>
      <c r="X1243" t="str">
        <f>IF(Table1[[#This Row],[rating_count]]&lt;1000,"yes","no")</f>
        <v>no</v>
      </c>
      <c r="Y1243" s="7">
        <f>K1244*Table1[[#This Row],[rating_count]]</f>
        <v>18458643</v>
      </c>
    </row>
    <row r="1244" spans="3:25" x14ac:dyDescent="0.25">
      <c r="C1244" t="s">
        <v>9246</v>
      </c>
      <c r="D1244" t="s">
        <v>12071</v>
      </c>
      <c r="E1244" t="s">
        <v>17</v>
      </c>
      <c r="F1244" s="8">
        <v>3299</v>
      </c>
      <c r="G1244" s="8" t="str">
        <f>IF(Table1[[#This Row],[actual_price]]&lt;200,"#200",IF(H1243&lt;=500,"#200-#500","&gt;#500"))</f>
        <v>&gt;#500</v>
      </c>
      <c r="H1244" s="8">
        <v>4995</v>
      </c>
      <c r="I1244" s="1">
        <v>0.34</v>
      </c>
      <c r="J1244">
        <v>3.8</v>
      </c>
      <c r="K1244" s="3">
        <v>1393</v>
      </c>
      <c r="L1244" t="s">
        <v>9247</v>
      </c>
      <c r="M1244" t="s">
        <v>9248</v>
      </c>
      <c r="N1244" t="s">
        <v>9249</v>
      </c>
      <c r="O1244" t="s">
        <v>9250</v>
      </c>
      <c r="P1244" t="s">
        <v>9251</v>
      </c>
      <c r="Q1244" t="s">
        <v>9252</v>
      </c>
      <c r="R1244" t="s">
        <v>9253</v>
      </c>
      <c r="S1244" t="s">
        <v>9254</v>
      </c>
      <c r="T1244" t="str">
        <f>IF(Table1[[#This Row],[discount_percentage]]&gt;=0.5,"yes","no")</f>
        <v>no</v>
      </c>
      <c r="U1244">
        <f>MROUND(Table1[[#This Row],[rating]],0.5)</f>
        <v>4</v>
      </c>
      <c r="V1244" s="7">
        <f>Table1[[#This Row],[actual_price]]*Table1[[#This Row],[rating_count]]</f>
        <v>6958035</v>
      </c>
      <c r="W1244" t="e" cm="1">
        <f t="array" ref="W1244">IF(Table1[[#This Row],[actual_price]]&lt;200,"#200",if)</f>
        <v>#NAME?</v>
      </c>
      <c r="X1244" t="str">
        <f>IF(Table1[[#This Row],[rating_count]]&lt;1000,"yes","no")</f>
        <v>no</v>
      </c>
      <c r="Y1244" s="7">
        <f>K1245*Table1[[#This Row],[rating_count]]</f>
        <v>18109</v>
      </c>
    </row>
    <row r="1245" spans="3:25" x14ac:dyDescent="0.25">
      <c r="C1245" t="s">
        <v>9255</v>
      </c>
      <c r="D1245" t="s">
        <v>12072</v>
      </c>
      <c r="E1245" t="s">
        <v>17</v>
      </c>
      <c r="F1245" s="8">
        <v>669</v>
      </c>
      <c r="G1245" s="8" t="str">
        <f>IF(Table1[[#This Row],[actual_price]]&lt;200,"#200",IF(H1244&lt;=500,"#200-#500","&gt;#500"))</f>
        <v>&gt;#500</v>
      </c>
      <c r="H1245" s="8">
        <v>1499</v>
      </c>
      <c r="I1245" s="1">
        <v>0.55000000000000004</v>
      </c>
      <c r="J1245">
        <v>2.2999999999999998</v>
      </c>
      <c r="K1245" s="3">
        <v>13</v>
      </c>
      <c r="L1245" t="s">
        <v>9256</v>
      </c>
      <c r="M1245" t="s">
        <v>9257</v>
      </c>
      <c r="N1245" t="s">
        <v>9258</v>
      </c>
      <c r="O1245" t="s">
        <v>9259</v>
      </c>
      <c r="P1245" t="s">
        <v>9260</v>
      </c>
      <c r="Q1245" t="s">
        <v>9261</v>
      </c>
      <c r="R1245" t="s">
        <v>9262</v>
      </c>
      <c r="S1245" t="s">
        <v>9263</v>
      </c>
      <c r="T1245" t="str">
        <f>IF(Table1[[#This Row],[discount_percentage]]&gt;=0.5,"yes","no")</f>
        <v>yes</v>
      </c>
      <c r="U1245">
        <f>MROUND(Table1[[#This Row],[rating]],0.5)</f>
        <v>2.5</v>
      </c>
      <c r="V1245" s="7">
        <f>Table1[[#This Row],[actual_price]]*Table1[[#This Row],[rating_count]]</f>
        <v>19487</v>
      </c>
      <c r="W1245" t="e" cm="1">
        <f t="array" ref="W1245">IF(Table1[[#This Row],[actual_price]]&lt;200,"#200",if)</f>
        <v>#NAME?</v>
      </c>
      <c r="X1245" t="str">
        <f>IF(Table1[[#This Row],[rating_count]]&lt;1000,"yes","no")</f>
        <v>yes</v>
      </c>
      <c r="Y1245" s="7">
        <f>K1246*Table1[[#This Row],[rating_count]]</f>
        <v>94133</v>
      </c>
    </row>
    <row r="1246" spans="3:25" x14ac:dyDescent="0.25">
      <c r="C1246" t="s">
        <v>9264</v>
      </c>
      <c r="D1246" t="s">
        <v>9265</v>
      </c>
      <c r="E1246" t="s">
        <v>17</v>
      </c>
      <c r="F1246" s="8">
        <v>5890</v>
      </c>
      <c r="G1246" s="8" t="str">
        <f>IF(Table1[[#This Row],[actual_price]]&lt;200,"#200",IF(H1245&lt;=500,"#200-#500","&gt;#500"))</f>
        <v>&gt;#500</v>
      </c>
      <c r="H1246" s="8">
        <v>7506</v>
      </c>
      <c r="I1246" s="1">
        <v>0.22</v>
      </c>
      <c r="J1246">
        <v>4.5</v>
      </c>
      <c r="K1246" s="3">
        <v>7241</v>
      </c>
      <c r="L1246" t="s">
        <v>9266</v>
      </c>
      <c r="M1246" t="s">
        <v>9267</v>
      </c>
      <c r="N1246" t="s">
        <v>9268</v>
      </c>
      <c r="O1246" t="s">
        <v>9269</v>
      </c>
      <c r="P1246" t="s">
        <v>9270</v>
      </c>
      <c r="Q1246" t="s">
        <v>9271</v>
      </c>
      <c r="R1246" t="s">
        <v>9272</v>
      </c>
      <c r="S1246" t="s">
        <v>9273</v>
      </c>
      <c r="T1246" t="str">
        <f>IF(Table1[[#This Row],[discount_percentage]]&gt;=0.5,"yes","no")</f>
        <v>no</v>
      </c>
      <c r="U1246">
        <f>MROUND(Table1[[#This Row],[rating]],0.5)</f>
        <v>4.5</v>
      </c>
      <c r="V1246" s="7">
        <f>Table1[[#This Row],[actual_price]]*Table1[[#This Row],[rating_count]]</f>
        <v>54350946</v>
      </c>
      <c r="W1246" t="e" cm="1">
        <f t="array" ref="W1246">IF(Table1[[#This Row],[actual_price]]&lt;200,"#200",if)</f>
        <v>#NAME?</v>
      </c>
      <c r="X1246" t="str">
        <f>IF(Table1[[#This Row],[rating_count]]&lt;1000,"yes","no")</f>
        <v>no</v>
      </c>
      <c r="Y1246" s="7">
        <f>K1247*Table1[[#This Row],[rating_count]]</f>
        <v>116000820</v>
      </c>
    </row>
    <row r="1247" spans="3:25" x14ac:dyDescent="0.25">
      <c r="C1247" t="s">
        <v>9274</v>
      </c>
      <c r="D1247" t="s">
        <v>12073</v>
      </c>
      <c r="E1247" t="s">
        <v>17</v>
      </c>
      <c r="F1247" s="8">
        <v>9199</v>
      </c>
      <c r="G1247" s="8" t="str">
        <f>IF(Table1[[#This Row],[actual_price]]&lt;200,"#200",IF(H1246&lt;=500,"#200-#500","&gt;#500"))</f>
        <v>&gt;#500</v>
      </c>
      <c r="H1247" s="8">
        <v>18000</v>
      </c>
      <c r="I1247" s="1">
        <v>0.49</v>
      </c>
      <c r="J1247">
        <v>4</v>
      </c>
      <c r="K1247" s="3">
        <v>16020</v>
      </c>
      <c r="L1247" t="s">
        <v>9275</v>
      </c>
      <c r="M1247" t="s">
        <v>9276</v>
      </c>
      <c r="N1247" t="s">
        <v>9277</v>
      </c>
      <c r="O1247" t="s">
        <v>9278</v>
      </c>
      <c r="P1247" t="s">
        <v>9279</v>
      </c>
      <c r="Q1247" t="s">
        <v>9280</v>
      </c>
      <c r="R1247" t="s">
        <v>9281</v>
      </c>
      <c r="S1247" t="s">
        <v>9282</v>
      </c>
      <c r="T1247" t="str">
        <f>IF(Table1[[#This Row],[discount_percentage]]&gt;=0.5,"yes","no")</f>
        <v>no</v>
      </c>
      <c r="U1247">
        <f>MROUND(Table1[[#This Row],[rating]],0.5)</f>
        <v>4</v>
      </c>
      <c r="V1247" s="7">
        <f>Table1[[#This Row],[actual_price]]*Table1[[#This Row],[rating_count]]</f>
        <v>288360000</v>
      </c>
      <c r="W1247" t="e" cm="1">
        <f t="array" ref="W1247">IF(Table1[[#This Row],[actual_price]]&lt;200,"#200",if)</f>
        <v>#NAME?</v>
      </c>
      <c r="X1247" t="str">
        <f>IF(Table1[[#This Row],[rating_count]]&lt;1000,"yes","no")</f>
        <v>no</v>
      </c>
      <c r="Y1247" s="7">
        <f>K1248*Table1[[#This Row],[rating_count]]</f>
        <v>23549400</v>
      </c>
    </row>
    <row r="1248" spans="3:25" x14ac:dyDescent="0.25">
      <c r="C1248" t="s">
        <v>9283</v>
      </c>
      <c r="D1248" t="s">
        <v>9284</v>
      </c>
      <c r="E1248" t="s">
        <v>17</v>
      </c>
      <c r="F1248" s="8">
        <v>351</v>
      </c>
      <c r="G1248" s="8" t="str">
        <f>IF(Table1[[#This Row],[actual_price]]&lt;200,"#200",IF(H1247&lt;=500,"#200-#500","&gt;#500"))</f>
        <v>&gt;#500</v>
      </c>
      <c r="H1248" s="8">
        <v>1099</v>
      </c>
      <c r="I1248" s="1">
        <v>0.68</v>
      </c>
      <c r="J1248">
        <v>3.7</v>
      </c>
      <c r="K1248" s="3">
        <v>1470</v>
      </c>
      <c r="L1248" t="s">
        <v>12648</v>
      </c>
      <c r="M1248" t="s">
        <v>9285</v>
      </c>
      <c r="N1248" t="s">
        <v>9286</v>
      </c>
      <c r="O1248" t="s">
        <v>9287</v>
      </c>
      <c r="P1248" t="s">
        <v>9288</v>
      </c>
      <c r="Q1248" t="s">
        <v>9289</v>
      </c>
      <c r="R1248" t="s">
        <v>9290</v>
      </c>
      <c r="S1248" t="s">
        <v>9291</v>
      </c>
      <c r="T1248" t="str">
        <f>IF(Table1[[#This Row],[discount_percentage]]&gt;=0.5,"yes","no")</f>
        <v>yes</v>
      </c>
      <c r="U1248">
        <f>MROUND(Table1[[#This Row],[rating]],0.5)</f>
        <v>3.5</v>
      </c>
      <c r="V1248" s="7">
        <f>Table1[[#This Row],[actual_price]]*Table1[[#This Row],[rating_count]]</f>
        <v>1615530</v>
      </c>
      <c r="W1248" t="e" cm="1">
        <f t="array" ref="W1248">IF(Table1[[#This Row],[actual_price]]&lt;200,"#200",if)</f>
        <v>#NAME?</v>
      </c>
      <c r="X1248" t="str">
        <f>IF(Table1[[#This Row],[rating_count]]&lt;1000,"yes","no")</f>
        <v>no</v>
      </c>
      <c r="Y1248" s="7">
        <f>K1249*Table1[[#This Row],[rating_count]]</f>
        <v>5384610</v>
      </c>
    </row>
    <row r="1249" spans="3:25" x14ac:dyDescent="0.25">
      <c r="C1249" t="s">
        <v>9292</v>
      </c>
      <c r="D1249" t="s">
        <v>12074</v>
      </c>
      <c r="E1249" t="s">
        <v>17</v>
      </c>
      <c r="F1249" s="8">
        <v>899</v>
      </c>
      <c r="G1249" s="8" t="str">
        <f>IF(Table1[[#This Row],[actual_price]]&lt;200,"#200",IF(H1248&lt;=500,"#200-#500","&gt;#500"))</f>
        <v>&gt;#500</v>
      </c>
      <c r="H1249" s="8">
        <v>1900</v>
      </c>
      <c r="I1249" s="1">
        <v>0.53</v>
      </c>
      <c r="J1249">
        <v>4</v>
      </c>
      <c r="K1249" s="3">
        <v>3663</v>
      </c>
      <c r="L1249" t="s">
        <v>12649</v>
      </c>
      <c r="M1249" t="s">
        <v>9294</v>
      </c>
      <c r="N1249" t="s">
        <v>9295</v>
      </c>
      <c r="O1249" t="s">
        <v>9296</v>
      </c>
      <c r="P1249" t="s">
        <v>9297</v>
      </c>
      <c r="Q1249" t="s">
        <v>9298</v>
      </c>
      <c r="R1249" t="s">
        <v>9299</v>
      </c>
      <c r="S1249" t="s">
        <v>9300</v>
      </c>
      <c r="T1249" t="str">
        <f>IF(Table1[[#This Row],[discount_percentage]]&gt;=0.5,"yes","no")</f>
        <v>yes</v>
      </c>
      <c r="U1249">
        <f>MROUND(Table1[[#This Row],[rating]],0.5)</f>
        <v>4</v>
      </c>
      <c r="V1249" s="7">
        <f>Table1[[#This Row],[actual_price]]*Table1[[#This Row],[rating_count]]</f>
        <v>6959700</v>
      </c>
      <c r="W1249" t="e" cm="1">
        <f t="array" ref="W1249">IF(Table1[[#This Row],[actual_price]]&lt;200,"#200",if)</f>
        <v>#NAME?</v>
      </c>
      <c r="X1249" t="str">
        <f>IF(Table1[[#This Row],[rating_count]]&lt;1000,"yes","no")</f>
        <v>no</v>
      </c>
      <c r="Y1249" s="7">
        <f>K1250*Table1[[#This Row],[rating_count]]</f>
        <v>2336994</v>
      </c>
    </row>
    <row r="1250" spans="3:25" x14ac:dyDescent="0.25">
      <c r="C1250" t="s">
        <v>9301</v>
      </c>
      <c r="D1250" t="s">
        <v>12075</v>
      </c>
      <c r="E1250" t="s">
        <v>17</v>
      </c>
      <c r="F1250" s="8">
        <v>1349</v>
      </c>
      <c r="G1250" s="8" t="str">
        <f>IF(Table1[[#This Row],[actual_price]]&lt;200,"#200",IF(H1249&lt;=500,"#200-#500","&gt;#500"))</f>
        <v>&gt;#500</v>
      </c>
      <c r="H1250" s="8">
        <v>1850</v>
      </c>
      <c r="I1250" s="1">
        <v>0.27</v>
      </c>
      <c r="J1250">
        <v>4.4000000000000004</v>
      </c>
      <c r="K1250" s="3">
        <v>638</v>
      </c>
      <c r="L1250" t="s">
        <v>9302</v>
      </c>
      <c r="M1250" t="s">
        <v>9303</v>
      </c>
      <c r="N1250" t="s">
        <v>9304</v>
      </c>
      <c r="O1250" t="s">
        <v>9305</v>
      </c>
      <c r="P1250" t="s">
        <v>9306</v>
      </c>
      <c r="Q1250" t="s">
        <v>9307</v>
      </c>
      <c r="R1250" t="s">
        <v>9308</v>
      </c>
      <c r="S1250" t="s">
        <v>9309</v>
      </c>
      <c r="T1250" t="str">
        <f>IF(Table1[[#This Row],[discount_percentage]]&gt;=0.5,"yes","no")</f>
        <v>no</v>
      </c>
      <c r="U1250">
        <f>MROUND(Table1[[#This Row],[rating]],0.5)</f>
        <v>4.5</v>
      </c>
      <c r="V1250" s="7">
        <f>Table1[[#This Row],[actual_price]]*Table1[[#This Row],[rating_count]]</f>
        <v>1180300</v>
      </c>
      <c r="W1250" t="e" cm="1">
        <f t="array" ref="W1250">IF(Table1[[#This Row],[actual_price]]&lt;200,"#200",if)</f>
        <v>#NAME?</v>
      </c>
      <c r="X1250" t="str">
        <f>IF(Table1[[#This Row],[rating_count]]&lt;1000,"yes","no")</f>
        <v>yes</v>
      </c>
      <c r="Y1250" s="7">
        <f>K1251*Table1[[#This Row],[rating_count]]</f>
        <v>2266176</v>
      </c>
    </row>
    <row r="1251" spans="3:25" x14ac:dyDescent="0.25">
      <c r="C1251" t="s">
        <v>9310</v>
      </c>
      <c r="D1251" t="s">
        <v>9311</v>
      </c>
      <c r="E1251" t="s">
        <v>17</v>
      </c>
      <c r="F1251" s="8">
        <v>6236</v>
      </c>
      <c r="G1251" s="8" t="str">
        <f>IF(Table1[[#This Row],[actual_price]]&lt;200,"#200",IF(H1250&lt;=500,"#200-#500","&gt;#500"))</f>
        <v>&gt;#500</v>
      </c>
      <c r="H1251" s="8">
        <v>9999</v>
      </c>
      <c r="I1251" s="1">
        <v>0.38</v>
      </c>
      <c r="J1251">
        <v>4.0999999999999996</v>
      </c>
      <c r="K1251" s="3">
        <v>3552</v>
      </c>
      <c r="L1251" t="s">
        <v>9312</v>
      </c>
      <c r="M1251" t="s">
        <v>9313</v>
      </c>
      <c r="N1251" t="s">
        <v>9314</v>
      </c>
      <c r="O1251" t="s">
        <v>9315</v>
      </c>
      <c r="P1251" t="s">
        <v>9316</v>
      </c>
      <c r="Q1251" t="s">
        <v>9317</v>
      </c>
      <c r="R1251" t="s">
        <v>9318</v>
      </c>
      <c r="S1251" t="s">
        <v>9319</v>
      </c>
      <c r="T1251" t="str">
        <f>IF(Table1[[#This Row],[discount_percentage]]&gt;=0.5,"yes","no")</f>
        <v>no</v>
      </c>
      <c r="U1251">
        <f>MROUND(Table1[[#This Row],[rating]],0.5)</f>
        <v>4</v>
      </c>
      <c r="V1251" s="7">
        <f>Table1[[#This Row],[actual_price]]*Table1[[#This Row],[rating_count]]</f>
        <v>35516448</v>
      </c>
      <c r="W1251" t="e" cm="1">
        <f t="array" ref="W1251">IF(Table1[[#This Row],[actual_price]]&lt;200,"#200",if)</f>
        <v>#NAME?</v>
      </c>
      <c r="X1251" t="str">
        <f>IF(Table1[[#This Row],[rating_count]]&lt;1000,"yes","no")</f>
        <v>no</v>
      </c>
      <c r="Y1251" s="7">
        <f>K1252*Table1[[#This Row],[rating_count]]</f>
        <v>39597696</v>
      </c>
    </row>
    <row r="1252" spans="3:25" x14ac:dyDescent="0.25">
      <c r="C1252" t="s">
        <v>9320</v>
      </c>
      <c r="D1252" t="s">
        <v>9321</v>
      </c>
      <c r="E1252" t="s">
        <v>17</v>
      </c>
      <c r="F1252" s="8">
        <v>2742</v>
      </c>
      <c r="G1252" s="8" t="str">
        <f>IF(Table1[[#This Row],[actual_price]]&lt;200,"#200",IF(H1251&lt;=500,"#200-#500","&gt;#500"))</f>
        <v>&gt;#500</v>
      </c>
      <c r="H1252" s="8">
        <v>3995</v>
      </c>
      <c r="I1252" s="1">
        <v>0.31</v>
      </c>
      <c r="J1252">
        <v>4.4000000000000004</v>
      </c>
      <c r="K1252" s="3">
        <v>11148</v>
      </c>
      <c r="L1252" t="s">
        <v>9322</v>
      </c>
      <c r="M1252" t="s">
        <v>9323</v>
      </c>
      <c r="N1252" t="s">
        <v>9324</v>
      </c>
      <c r="O1252" t="s">
        <v>9325</v>
      </c>
      <c r="P1252" t="s">
        <v>9326</v>
      </c>
      <c r="Q1252" t="s">
        <v>9327</v>
      </c>
      <c r="R1252" t="s">
        <v>9328</v>
      </c>
      <c r="S1252" t="s">
        <v>9329</v>
      </c>
      <c r="T1252" t="str">
        <f>IF(Table1[[#This Row],[discount_percentage]]&gt;=0.5,"yes","no")</f>
        <v>no</v>
      </c>
      <c r="U1252">
        <f>MROUND(Table1[[#This Row],[rating]],0.5)</f>
        <v>4.5</v>
      </c>
      <c r="V1252" s="7">
        <f>Table1[[#This Row],[actual_price]]*Table1[[#This Row],[rating_count]]</f>
        <v>44536260</v>
      </c>
      <c r="W1252" t="e" cm="1">
        <f t="array" ref="W1252">IF(Table1[[#This Row],[actual_price]]&lt;200,"#200",if)</f>
        <v>#NAME?</v>
      </c>
      <c r="X1252" t="str">
        <f>IF(Table1[[#This Row],[rating_count]]&lt;1000,"yes","no")</f>
        <v>no</v>
      </c>
      <c r="Y1252" s="7">
        <f>K1253*Table1[[#This Row],[rating_count]]</f>
        <v>27301452</v>
      </c>
    </row>
    <row r="1253" spans="3:25" x14ac:dyDescent="0.25">
      <c r="C1253" t="s">
        <v>9330</v>
      </c>
      <c r="D1253" t="s">
        <v>9331</v>
      </c>
      <c r="E1253" t="s">
        <v>17</v>
      </c>
      <c r="F1253" s="8">
        <v>721</v>
      </c>
      <c r="G1253" s="8" t="str">
        <f>IF(Table1[[#This Row],[actual_price]]&lt;200,"#200",IF(H1252&lt;=500,"#200-#500","&gt;#500"))</f>
        <v>&gt;#500</v>
      </c>
      <c r="H1253" s="8">
        <v>1499</v>
      </c>
      <c r="I1253" s="1">
        <v>0.52</v>
      </c>
      <c r="J1253">
        <v>3.1</v>
      </c>
      <c r="K1253" s="3">
        <v>2449</v>
      </c>
      <c r="L1253" t="s">
        <v>12650</v>
      </c>
      <c r="M1253" t="s">
        <v>9332</v>
      </c>
      <c r="N1253" t="s">
        <v>9333</v>
      </c>
      <c r="O1253" t="s">
        <v>9334</v>
      </c>
      <c r="P1253" t="s">
        <v>9335</v>
      </c>
      <c r="Q1253" t="s">
        <v>9336</v>
      </c>
      <c r="R1253" t="s">
        <v>9337</v>
      </c>
      <c r="S1253" t="s">
        <v>9338</v>
      </c>
      <c r="T1253" t="str">
        <f>IF(Table1[[#This Row],[discount_percentage]]&gt;=0.5,"yes","no")</f>
        <v>yes</v>
      </c>
      <c r="U1253">
        <f>MROUND(Table1[[#This Row],[rating]],0.5)</f>
        <v>3</v>
      </c>
      <c r="V1253" s="7">
        <f>Table1[[#This Row],[actual_price]]*Table1[[#This Row],[rating_count]]</f>
        <v>3671051</v>
      </c>
      <c r="W1253" t="e" cm="1">
        <f t="array" ref="W1253">IF(Table1[[#This Row],[actual_price]]&lt;200,"#200",if)</f>
        <v>#NAME?</v>
      </c>
      <c r="X1253" t="str">
        <f>IF(Table1[[#This Row],[rating_count]]&lt;1000,"yes","no")</f>
        <v>no</v>
      </c>
      <c r="Y1253" s="7">
        <f>K1254*Table1[[#This Row],[rating_count]]</f>
        <v>5630251</v>
      </c>
    </row>
    <row r="1254" spans="3:25" x14ac:dyDescent="0.25">
      <c r="C1254" t="s">
        <v>9339</v>
      </c>
      <c r="D1254" t="s">
        <v>9340</v>
      </c>
      <c r="E1254" t="s">
        <v>17</v>
      </c>
      <c r="F1254" s="8">
        <v>2903</v>
      </c>
      <c r="G1254" s="8" t="str">
        <f>IF(Table1[[#This Row],[actual_price]]&lt;200,"#200",IF(H1253&lt;=500,"#200-#500","&gt;#500"))</f>
        <v>&gt;#500</v>
      </c>
      <c r="H1254" s="8">
        <v>3295</v>
      </c>
      <c r="I1254" s="1">
        <v>0.12</v>
      </c>
      <c r="J1254">
        <v>4.3</v>
      </c>
      <c r="K1254" s="3">
        <v>2299</v>
      </c>
      <c r="L1254" t="s">
        <v>9341</v>
      </c>
      <c r="M1254" t="s">
        <v>9342</v>
      </c>
      <c r="N1254" t="s">
        <v>9343</v>
      </c>
      <c r="O1254" t="s">
        <v>9344</v>
      </c>
      <c r="P1254" t="s">
        <v>9345</v>
      </c>
      <c r="Q1254" t="s">
        <v>9346</v>
      </c>
      <c r="R1254" t="s">
        <v>9347</v>
      </c>
      <c r="S1254" t="s">
        <v>9348</v>
      </c>
      <c r="T1254" t="str">
        <f>IF(Table1[[#This Row],[discount_percentage]]&gt;=0.5,"yes","no")</f>
        <v>no</v>
      </c>
      <c r="U1254">
        <f>MROUND(Table1[[#This Row],[rating]],0.5)</f>
        <v>4.5</v>
      </c>
      <c r="V1254" s="7">
        <f>Table1[[#This Row],[actual_price]]*Table1[[#This Row],[rating_count]]</f>
        <v>7575205</v>
      </c>
      <c r="W1254" t="e" cm="1">
        <f t="array" ref="W1254">IF(Table1[[#This Row],[actual_price]]&lt;200,"#200",if)</f>
        <v>#NAME?</v>
      </c>
      <c r="X1254" t="str">
        <f>IF(Table1[[#This Row],[rating_count]]&lt;1000,"yes","no")</f>
        <v>no</v>
      </c>
      <c r="Y1254" s="7">
        <f>K1255*Table1[[#This Row],[rating_count]]</f>
        <v>13856073</v>
      </c>
    </row>
    <row r="1255" spans="3:25" x14ac:dyDescent="0.25">
      <c r="C1255" t="s">
        <v>9349</v>
      </c>
      <c r="D1255" t="s">
        <v>12076</v>
      </c>
      <c r="E1255" t="s">
        <v>17</v>
      </c>
      <c r="F1255" s="8">
        <v>1656</v>
      </c>
      <c r="G1255" s="8" t="str">
        <f>IF(Table1[[#This Row],[actual_price]]&lt;200,"#200",IF(H1254&lt;=500,"#200-#500","&gt;#500"))</f>
        <v>&gt;#500</v>
      </c>
      <c r="H1255" s="8">
        <v>2695</v>
      </c>
      <c r="I1255" s="1">
        <v>0.39</v>
      </c>
      <c r="J1255">
        <v>4.4000000000000004</v>
      </c>
      <c r="K1255" s="3">
        <v>6027</v>
      </c>
      <c r="L1255" t="s">
        <v>12651</v>
      </c>
      <c r="M1255" t="s">
        <v>9350</v>
      </c>
      <c r="N1255" t="s">
        <v>9351</v>
      </c>
      <c r="O1255" t="s">
        <v>9352</v>
      </c>
      <c r="P1255" t="s">
        <v>9353</v>
      </c>
      <c r="Q1255" t="s">
        <v>9354</v>
      </c>
      <c r="R1255" t="s">
        <v>9355</v>
      </c>
      <c r="S1255" t="s">
        <v>9356</v>
      </c>
      <c r="T1255" t="str">
        <f>IF(Table1[[#This Row],[discount_percentage]]&gt;=0.5,"yes","no")</f>
        <v>no</v>
      </c>
      <c r="U1255">
        <f>MROUND(Table1[[#This Row],[rating]],0.5)</f>
        <v>4.5</v>
      </c>
      <c r="V1255" s="7">
        <f>Table1[[#This Row],[actual_price]]*Table1[[#This Row],[rating_count]]</f>
        <v>16242765</v>
      </c>
      <c r="W1255" t="e" cm="1">
        <f t="array" ref="W1255">IF(Table1[[#This Row],[actual_price]]&lt;200,"#200",if)</f>
        <v>#NAME?</v>
      </c>
      <c r="X1255" t="str">
        <f>IF(Table1[[#This Row],[rating_count]]&lt;1000,"yes","no")</f>
        <v>no</v>
      </c>
      <c r="Y1255" s="7">
        <f>K1256*Table1[[#This Row],[rating_count]]</f>
        <v>2778447</v>
      </c>
    </row>
    <row r="1256" spans="3:25" x14ac:dyDescent="0.25">
      <c r="C1256" t="s">
        <v>9357</v>
      </c>
      <c r="D1256" t="s">
        <v>12077</v>
      </c>
      <c r="E1256" t="s">
        <v>17</v>
      </c>
      <c r="F1256" s="8">
        <v>1399</v>
      </c>
      <c r="G1256" s="8" t="str">
        <f>IF(Table1[[#This Row],[actual_price]]&lt;200,"#200",IF(H1255&lt;=500,"#200-#500","&gt;#500"))</f>
        <v>&gt;#500</v>
      </c>
      <c r="H1256" s="8">
        <v>2290</v>
      </c>
      <c r="I1256" s="1">
        <v>0.39</v>
      </c>
      <c r="J1256">
        <v>4.4000000000000004</v>
      </c>
      <c r="K1256" s="3">
        <v>461</v>
      </c>
      <c r="L1256" t="s">
        <v>12652</v>
      </c>
      <c r="M1256" t="s">
        <v>9358</v>
      </c>
      <c r="N1256" t="s">
        <v>9359</v>
      </c>
      <c r="O1256" t="s">
        <v>9360</v>
      </c>
      <c r="P1256" t="s">
        <v>9361</v>
      </c>
      <c r="Q1256" t="s">
        <v>9362</v>
      </c>
      <c r="R1256" t="s">
        <v>9363</v>
      </c>
      <c r="S1256" t="s">
        <v>9364</v>
      </c>
      <c r="T1256" t="str">
        <f>IF(Table1[[#This Row],[discount_percentage]]&gt;=0.5,"yes","no")</f>
        <v>no</v>
      </c>
      <c r="U1256">
        <f>MROUND(Table1[[#This Row],[rating]],0.5)</f>
        <v>4.5</v>
      </c>
      <c r="V1256" s="7">
        <f>Table1[[#This Row],[actual_price]]*Table1[[#This Row],[rating_count]]</f>
        <v>1055690</v>
      </c>
      <c r="W1256" t="e" cm="1">
        <f t="array" ref="W1256">IF(Table1[[#This Row],[actual_price]]&lt;200,"#200",if)</f>
        <v>#NAME?</v>
      </c>
      <c r="X1256" t="str">
        <f>IF(Table1[[#This Row],[rating_count]]&lt;1000,"yes","no")</f>
        <v>yes</v>
      </c>
      <c r="Y1256" s="7">
        <f>K1257*Table1[[#This Row],[rating_count]]</f>
        <v>130002</v>
      </c>
    </row>
    <row r="1257" spans="3:25" x14ac:dyDescent="0.25">
      <c r="C1257" t="s">
        <v>9365</v>
      </c>
      <c r="D1257" t="s">
        <v>9366</v>
      </c>
      <c r="E1257" t="s">
        <v>17</v>
      </c>
      <c r="F1257" s="8">
        <v>2079</v>
      </c>
      <c r="G1257" s="8" t="str">
        <f>IF(Table1[[#This Row],[actual_price]]&lt;200,"#200",IF(H1256&lt;=500,"#200-#500","&gt;#500"))</f>
        <v>&gt;#500</v>
      </c>
      <c r="H1257" s="8">
        <v>3099</v>
      </c>
      <c r="I1257" s="1">
        <v>0.33</v>
      </c>
      <c r="J1257">
        <v>4.0999999999999996</v>
      </c>
      <c r="K1257" s="3">
        <v>282</v>
      </c>
      <c r="L1257" t="s">
        <v>12653</v>
      </c>
      <c r="M1257" t="s">
        <v>9367</v>
      </c>
      <c r="N1257" t="s">
        <v>9368</v>
      </c>
      <c r="O1257" t="s">
        <v>9369</v>
      </c>
      <c r="P1257" t="s">
        <v>9370</v>
      </c>
      <c r="Q1257" t="s">
        <v>9371</v>
      </c>
      <c r="R1257" t="s">
        <v>9372</v>
      </c>
      <c r="S1257" t="s">
        <v>9373</v>
      </c>
      <c r="T1257" t="str">
        <f>IF(Table1[[#This Row],[discount_percentage]]&gt;=0.5,"yes","no")</f>
        <v>no</v>
      </c>
      <c r="U1257">
        <f>MROUND(Table1[[#This Row],[rating]],0.5)</f>
        <v>4</v>
      </c>
      <c r="V1257" s="7">
        <f>Table1[[#This Row],[actual_price]]*Table1[[#This Row],[rating_count]]</f>
        <v>873918</v>
      </c>
      <c r="W1257" t="e" cm="1">
        <f t="array" ref="W1257">IF(Table1[[#This Row],[actual_price]]&lt;200,"#200",if)</f>
        <v>#NAME?</v>
      </c>
      <c r="X1257" t="str">
        <f>IF(Table1[[#This Row],[rating_count]]&lt;1000,"yes","no")</f>
        <v>yes</v>
      </c>
      <c r="Y1257" s="7">
        <f>K1258*Table1[[#This Row],[rating_count]]</f>
        <v>2615550</v>
      </c>
    </row>
    <row r="1258" spans="3:25" x14ac:dyDescent="0.25">
      <c r="C1258" t="s">
        <v>9374</v>
      </c>
      <c r="D1258" t="s">
        <v>9375</v>
      </c>
      <c r="E1258" t="s">
        <v>17</v>
      </c>
      <c r="F1258" s="8">
        <v>999</v>
      </c>
      <c r="G1258" s="8" t="str">
        <f>IF(Table1[[#This Row],[actual_price]]&lt;200,"#200",IF(H1257&lt;=500,"#200-#500","&gt;#500"))</f>
        <v>&gt;#500</v>
      </c>
      <c r="H1258" s="8">
        <v>1075</v>
      </c>
      <c r="I1258" s="1">
        <v>7.0000000000000007E-2</v>
      </c>
      <c r="J1258">
        <v>4.0999999999999996</v>
      </c>
      <c r="K1258" s="3">
        <v>9275</v>
      </c>
      <c r="L1258" t="s">
        <v>9376</v>
      </c>
      <c r="M1258" t="s">
        <v>9377</v>
      </c>
      <c r="N1258" t="s">
        <v>9378</v>
      </c>
      <c r="O1258" t="s">
        <v>9379</v>
      </c>
      <c r="P1258" t="s">
        <v>9380</v>
      </c>
      <c r="Q1258" t="s">
        <v>9381</v>
      </c>
      <c r="R1258" t="s">
        <v>9382</v>
      </c>
      <c r="S1258" t="s">
        <v>9383</v>
      </c>
      <c r="T1258" t="str">
        <f>IF(Table1[[#This Row],[discount_percentage]]&gt;=0.5,"yes","no")</f>
        <v>no</v>
      </c>
      <c r="U1258">
        <f>MROUND(Table1[[#This Row],[rating]],0.5)</f>
        <v>4</v>
      </c>
      <c r="V1258" s="7">
        <f>Table1[[#This Row],[actual_price]]*Table1[[#This Row],[rating_count]]</f>
        <v>9970625</v>
      </c>
      <c r="W1258" t="e" cm="1">
        <f t="array" ref="W1258">IF(Table1[[#This Row],[actual_price]]&lt;200,"#200",if)</f>
        <v>#NAME?</v>
      </c>
      <c r="X1258" t="str">
        <f>IF(Table1[[#This Row],[rating_count]]&lt;1000,"yes","no")</f>
        <v>no</v>
      </c>
      <c r="Y1258" s="7">
        <f>K1259*Table1[[#This Row],[rating_count]]</f>
        <v>6891325</v>
      </c>
    </row>
    <row r="1259" spans="3:25" x14ac:dyDescent="0.25">
      <c r="C1259" t="s">
        <v>9384</v>
      </c>
      <c r="D1259" t="s">
        <v>12078</v>
      </c>
      <c r="E1259" t="s">
        <v>17</v>
      </c>
      <c r="F1259" s="8">
        <v>3179</v>
      </c>
      <c r="G1259" s="8" t="str">
        <f>IF(Table1[[#This Row],[actual_price]]&lt;200,"#200",IF(H1258&lt;=500,"#200-#500","&gt;#500"))</f>
        <v>&gt;#500</v>
      </c>
      <c r="H1259" s="8">
        <v>6999</v>
      </c>
      <c r="I1259" s="1">
        <v>0.55000000000000004</v>
      </c>
      <c r="J1259">
        <v>4</v>
      </c>
      <c r="K1259" s="3">
        <v>743</v>
      </c>
      <c r="L1259" t="s">
        <v>9385</v>
      </c>
      <c r="M1259" t="s">
        <v>9386</v>
      </c>
      <c r="N1259" t="s">
        <v>9387</v>
      </c>
      <c r="O1259" t="s">
        <v>9388</v>
      </c>
      <c r="P1259" t="s">
        <v>9389</v>
      </c>
      <c r="Q1259" t="s">
        <v>9390</v>
      </c>
      <c r="R1259" t="s">
        <v>9391</v>
      </c>
      <c r="S1259" t="s">
        <v>9392</v>
      </c>
      <c r="T1259" t="str">
        <f>IF(Table1[[#This Row],[discount_percentage]]&gt;=0.5,"yes","no")</f>
        <v>yes</v>
      </c>
      <c r="U1259">
        <f>MROUND(Table1[[#This Row],[rating]],0.5)</f>
        <v>4</v>
      </c>
      <c r="V1259" s="7">
        <f>Table1[[#This Row],[actual_price]]*Table1[[#This Row],[rating_count]]</f>
        <v>5200257</v>
      </c>
      <c r="W1259" t="e" cm="1">
        <f t="array" ref="W1259">IF(Table1[[#This Row],[actual_price]]&lt;200,"#200",if)</f>
        <v>#NAME?</v>
      </c>
      <c r="X1259" t="str">
        <f>IF(Table1[[#This Row],[rating_count]]&lt;1000,"yes","no")</f>
        <v>yes</v>
      </c>
      <c r="Y1259" s="7">
        <f>K1260*Table1[[#This Row],[rating_count]]</f>
        <v>243704</v>
      </c>
    </row>
    <row r="1260" spans="3:25" x14ac:dyDescent="0.25">
      <c r="C1260" t="s">
        <v>9393</v>
      </c>
      <c r="D1260" t="s">
        <v>12079</v>
      </c>
      <c r="E1260" t="s">
        <v>17</v>
      </c>
      <c r="F1260" s="8">
        <v>1049</v>
      </c>
      <c r="G1260" s="8" t="str">
        <f>IF(Table1[[#This Row],[actual_price]]&lt;200,"#200",IF(H1259&lt;=500,"#200-#500","&gt;#500"))</f>
        <v>&gt;#500</v>
      </c>
      <c r="H1260" s="8">
        <v>2499</v>
      </c>
      <c r="I1260" s="1">
        <v>0.57999999999999996</v>
      </c>
      <c r="J1260">
        <v>3.6</v>
      </c>
      <c r="K1260" s="3">
        <v>328</v>
      </c>
      <c r="L1260" t="s">
        <v>12654</v>
      </c>
      <c r="M1260" t="s">
        <v>9394</v>
      </c>
      <c r="N1260" t="s">
        <v>9395</v>
      </c>
      <c r="O1260" t="s">
        <v>9396</v>
      </c>
      <c r="P1260" t="s">
        <v>9397</v>
      </c>
      <c r="Q1260" t="s">
        <v>9398</v>
      </c>
      <c r="R1260" t="s">
        <v>9399</v>
      </c>
      <c r="S1260" t="s">
        <v>9400</v>
      </c>
      <c r="T1260" t="str">
        <f>IF(Table1[[#This Row],[discount_percentage]]&gt;=0.5,"yes","no")</f>
        <v>yes</v>
      </c>
      <c r="U1260">
        <f>MROUND(Table1[[#This Row],[rating]],0.5)</f>
        <v>3.5</v>
      </c>
      <c r="V1260" s="7">
        <f>Table1[[#This Row],[actual_price]]*Table1[[#This Row],[rating_count]]</f>
        <v>819672</v>
      </c>
      <c r="W1260" t="e" cm="1">
        <f t="array" ref="W1260">IF(Table1[[#This Row],[actual_price]]&lt;200,"#200",if)</f>
        <v>#NAME?</v>
      </c>
      <c r="X1260" t="str">
        <f>IF(Table1[[#This Row],[rating_count]]&lt;1000,"yes","no")</f>
        <v>yes</v>
      </c>
      <c r="Y1260" s="7">
        <f>K1261*Table1[[#This Row],[rating_count]]</f>
        <v>308976</v>
      </c>
    </row>
    <row r="1261" spans="3:25" x14ac:dyDescent="0.25">
      <c r="C1261" t="s">
        <v>9401</v>
      </c>
      <c r="D1261" t="s">
        <v>9402</v>
      </c>
      <c r="E1261" t="s">
        <v>17</v>
      </c>
      <c r="F1261" s="8">
        <v>3599</v>
      </c>
      <c r="G1261" s="8" t="str">
        <f>IF(Table1[[#This Row],[actual_price]]&lt;200,"#200",IF(H1260&lt;=500,"#200-#500","&gt;#500"))</f>
        <v>&gt;#500</v>
      </c>
      <c r="H1261" s="8">
        <v>7290</v>
      </c>
      <c r="I1261" s="1">
        <v>0.51</v>
      </c>
      <c r="J1261">
        <v>3.9</v>
      </c>
      <c r="K1261" s="3">
        <v>942</v>
      </c>
      <c r="L1261" t="s">
        <v>9403</v>
      </c>
      <c r="M1261" t="s">
        <v>9404</v>
      </c>
      <c r="N1261" t="s">
        <v>9405</v>
      </c>
      <c r="O1261" t="s">
        <v>9406</v>
      </c>
      <c r="P1261" t="s">
        <v>9407</v>
      </c>
      <c r="Q1261" t="s">
        <v>9408</v>
      </c>
      <c r="R1261" t="s">
        <v>9409</v>
      </c>
      <c r="S1261" t="s">
        <v>9410</v>
      </c>
      <c r="T1261" t="str">
        <f>IF(Table1[[#This Row],[discount_percentage]]&gt;=0.5,"yes","no")</f>
        <v>yes</v>
      </c>
      <c r="U1261">
        <f>MROUND(Table1[[#This Row],[rating]],0.5)</f>
        <v>4</v>
      </c>
      <c r="V1261" s="7">
        <f>Table1[[#This Row],[actual_price]]*Table1[[#This Row],[rating_count]]</f>
        <v>6867180</v>
      </c>
      <c r="W1261" t="e" cm="1">
        <f t="array" ref="W1261">IF(Table1[[#This Row],[actual_price]]&lt;200,"#200",if)</f>
        <v>#NAME?</v>
      </c>
      <c r="X1261" t="str">
        <f>IF(Table1[[#This Row],[rating_count]]&lt;1000,"yes","no")</f>
        <v>yes</v>
      </c>
      <c r="Y1261" s="7">
        <f>K1262*Table1[[#This Row],[rating_count]]</f>
        <v>3593730</v>
      </c>
    </row>
    <row r="1262" spans="3:25" x14ac:dyDescent="0.25">
      <c r="C1262" t="s">
        <v>9411</v>
      </c>
      <c r="D1262" t="s">
        <v>12080</v>
      </c>
      <c r="E1262" t="s">
        <v>17</v>
      </c>
      <c r="F1262" s="8">
        <v>4799</v>
      </c>
      <c r="G1262" s="8" t="str">
        <f>IF(Table1[[#This Row],[actual_price]]&lt;200,"#200",IF(H1261&lt;=500,"#200-#500","&gt;#500"))</f>
        <v>&gt;#500</v>
      </c>
      <c r="H1262" s="8">
        <v>5795</v>
      </c>
      <c r="I1262" s="1">
        <v>0.17</v>
      </c>
      <c r="J1262">
        <v>3.9</v>
      </c>
      <c r="K1262" s="3">
        <v>3815</v>
      </c>
      <c r="L1262" t="s">
        <v>9413</v>
      </c>
      <c r="M1262" t="s">
        <v>9414</v>
      </c>
      <c r="N1262" t="s">
        <v>9415</v>
      </c>
      <c r="O1262" t="s">
        <v>9416</v>
      </c>
      <c r="P1262" t="s">
        <v>9417</v>
      </c>
      <c r="Q1262" t="s">
        <v>9418</v>
      </c>
      <c r="R1262" t="s">
        <v>9419</v>
      </c>
      <c r="S1262" t="s">
        <v>9420</v>
      </c>
      <c r="T1262" t="str">
        <f>IF(Table1[[#This Row],[discount_percentage]]&gt;=0.5,"yes","no")</f>
        <v>no</v>
      </c>
      <c r="U1262">
        <f>MROUND(Table1[[#This Row],[rating]],0.5)</f>
        <v>4</v>
      </c>
      <c r="V1262" s="7">
        <f>Table1[[#This Row],[actual_price]]*Table1[[#This Row],[rating_count]]</f>
        <v>22107925</v>
      </c>
      <c r="W1262" t="e" cm="1">
        <f t="array" ref="W1262">IF(Table1[[#This Row],[actual_price]]&lt;200,"#200",if)</f>
        <v>#NAME?</v>
      </c>
      <c r="X1262" t="str">
        <f>IF(Table1[[#This Row],[rating_count]]&lt;1000,"yes","no")</f>
        <v>no</v>
      </c>
      <c r="Y1262" s="7">
        <f>K1263*Table1[[#This Row],[rating_count]]</f>
        <v>30474220</v>
      </c>
    </row>
    <row r="1263" spans="3:25" x14ac:dyDescent="0.25">
      <c r="C1263" t="s">
        <v>9421</v>
      </c>
      <c r="D1263" t="s">
        <v>12081</v>
      </c>
      <c r="E1263" t="s">
        <v>17</v>
      </c>
      <c r="F1263" s="8">
        <v>1699</v>
      </c>
      <c r="G1263" s="8" t="str">
        <f>IF(Table1[[#This Row],[actual_price]]&lt;200,"#200",IF(H1262&lt;=500,"#200-#500","&gt;#500"))</f>
        <v>&gt;#500</v>
      </c>
      <c r="H1263" s="8">
        <v>3398</v>
      </c>
      <c r="I1263" s="1">
        <v>0.5</v>
      </c>
      <c r="J1263">
        <v>3.8</v>
      </c>
      <c r="K1263" s="3">
        <v>7988</v>
      </c>
      <c r="L1263" t="s">
        <v>9422</v>
      </c>
      <c r="M1263" t="s">
        <v>9423</v>
      </c>
      <c r="N1263" t="s">
        <v>9424</v>
      </c>
      <c r="O1263" t="s">
        <v>9425</v>
      </c>
      <c r="P1263" t="s">
        <v>9426</v>
      </c>
      <c r="Q1263" t="s">
        <v>9427</v>
      </c>
      <c r="R1263" t="s">
        <v>9428</v>
      </c>
      <c r="S1263" t="s">
        <v>9429</v>
      </c>
      <c r="T1263" t="str">
        <f>IF(Table1[[#This Row],[discount_percentage]]&gt;=0.5,"yes","no")</f>
        <v>yes</v>
      </c>
      <c r="U1263">
        <f>MROUND(Table1[[#This Row],[rating]],0.5)</f>
        <v>4</v>
      </c>
      <c r="V1263" s="7">
        <f>Table1[[#This Row],[actual_price]]*Table1[[#This Row],[rating_count]]</f>
        <v>27143224</v>
      </c>
      <c r="W1263" t="e" cm="1">
        <f t="array" ref="W1263">IF(Table1[[#This Row],[actual_price]]&lt;200,"#200",if)</f>
        <v>#NAME?</v>
      </c>
      <c r="X1263" t="str">
        <f>IF(Table1[[#This Row],[rating_count]]&lt;1000,"yes","no")</f>
        <v>no</v>
      </c>
      <c r="Y1263" s="7">
        <f>K1264*Table1[[#This Row],[rating_count]]</f>
        <v>7388900</v>
      </c>
    </row>
    <row r="1264" spans="3:25" x14ac:dyDescent="0.25">
      <c r="C1264" t="s">
        <v>9430</v>
      </c>
      <c r="D1264" t="s">
        <v>9431</v>
      </c>
      <c r="E1264" t="s">
        <v>17</v>
      </c>
      <c r="F1264" s="8">
        <v>664</v>
      </c>
      <c r="G1264" s="8" t="str">
        <f>IF(Table1[[#This Row],[actual_price]]&lt;200,"#200",IF(H1263&lt;=500,"#200-#500","&gt;#500"))</f>
        <v>&gt;#500</v>
      </c>
      <c r="H1264" s="8">
        <v>1490</v>
      </c>
      <c r="I1264" s="1">
        <v>0.55000000000000004</v>
      </c>
      <c r="J1264">
        <v>4.0999999999999996</v>
      </c>
      <c r="K1264" s="3">
        <v>925</v>
      </c>
      <c r="L1264" t="s">
        <v>9432</v>
      </c>
      <c r="M1264" t="s">
        <v>9433</v>
      </c>
      <c r="N1264" t="s">
        <v>9434</v>
      </c>
      <c r="O1264" t="s">
        <v>9435</v>
      </c>
      <c r="P1264" t="s">
        <v>9436</v>
      </c>
      <c r="Q1264" t="s">
        <v>9437</v>
      </c>
      <c r="R1264" t="s">
        <v>9438</v>
      </c>
      <c r="S1264" t="s">
        <v>9439</v>
      </c>
      <c r="T1264" t="str">
        <f>IF(Table1[[#This Row],[discount_percentage]]&gt;=0.5,"yes","no")</f>
        <v>yes</v>
      </c>
      <c r="U1264">
        <f>MROUND(Table1[[#This Row],[rating]],0.5)</f>
        <v>4</v>
      </c>
      <c r="V1264" s="7">
        <f>Table1[[#This Row],[actual_price]]*Table1[[#This Row],[rating_count]]</f>
        <v>1378250</v>
      </c>
      <c r="W1264" t="e" cm="1">
        <f t="array" ref="W1264">IF(Table1[[#This Row],[actual_price]]&lt;200,"#200",if)</f>
        <v>#NAME?</v>
      </c>
      <c r="X1264" t="str">
        <f>IF(Table1[[#This Row],[rating_count]]&lt;1000,"yes","no")</f>
        <v>yes</v>
      </c>
      <c r="Y1264" s="7">
        <f>K1265*Table1[[#This Row],[rating_count]]</f>
        <v>4042250</v>
      </c>
    </row>
    <row r="1265" spans="3:25" x14ac:dyDescent="0.25">
      <c r="C1265" t="s">
        <v>9440</v>
      </c>
      <c r="D1265" t="s">
        <v>9441</v>
      </c>
      <c r="E1265" t="s">
        <v>17</v>
      </c>
      <c r="F1265" s="8">
        <v>948</v>
      </c>
      <c r="G1265" s="8" t="str">
        <f>IF(Table1[[#This Row],[actual_price]]&lt;200,"#200",IF(H1264&lt;=500,"#200-#500","&gt;#500"))</f>
        <v>&gt;#500</v>
      </c>
      <c r="H1265" s="8">
        <v>1620</v>
      </c>
      <c r="I1265" s="1">
        <v>0.41</v>
      </c>
      <c r="J1265">
        <v>4.0999999999999996</v>
      </c>
      <c r="K1265" s="3">
        <v>4370</v>
      </c>
      <c r="L1265" t="s">
        <v>9443</v>
      </c>
      <c r="M1265" t="s">
        <v>9444</v>
      </c>
      <c r="N1265" t="s">
        <v>9445</v>
      </c>
      <c r="O1265" t="s">
        <v>9446</v>
      </c>
      <c r="P1265" t="s">
        <v>9447</v>
      </c>
      <c r="Q1265" t="s">
        <v>9448</v>
      </c>
      <c r="R1265" t="s">
        <v>9449</v>
      </c>
      <c r="S1265" t="s">
        <v>9450</v>
      </c>
      <c r="T1265" t="str">
        <f>IF(Table1[[#This Row],[discount_percentage]]&gt;=0.5,"yes","no")</f>
        <v>no</v>
      </c>
      <c r="U1265">
        <f>MROUND(Table1[[#This Row],[rating]],0.5)</f>
        <v>4</v>
      </c>
      <c r="V1265" s="7">
        <f>Table1[[#This Row],[actual_price]]*Table1[[#This Row],[rating_count]]</f>
        <v>7079400</v>
      </c>
      <c r="W1265" t="e" cm="1">
        <f t="array" ref="W1265">IF(Table1[[#This Row],[actual_price]]&lt;200,"#200",if)</f>
        <v>#NAME?</v>
      </c>
      <c r="X1265" t="str">
        <f>IF(Table1[[#This Row],[rating_count]]&lt;1000,"yes","no")</f>
        <v>no</v>
      </c>
      <c r="Y1265" s="7">
        <f>K1266*Table1[[#This Row],[rating_count]]</f>
        <v>33295030</v>
      </c>
    </row>
    <row r="1266" spans="3:25" x14ac:dyDescent="0.25">
      <c r="C1266" t="s">
        <v>9451</v>
      </c>
      <c r="D1266" t="s">
        <v>9452</v>
      </c>
      <c r="E1266" t="s">
        <v>17</v>
      </c>
      <c r="F1266" s="8">
        <v>850</v>
      </c>
      <c r="G1266" s="8" t="str">
        <f>IF(Table1[[#This Row],[actual_price]]&lt;200,"#200",IF(H1265&lt;=500,"#200-#500","&gt;#500"))</f>
        <v>&gt;#500</v>
      </c>
      <c r="H1266" s="8">
        <v>1000</v>
      </c>
      <c r="I1266" s="1">
        <v>0.15</v>
      </c>
      <c r="J1266">
        <v>4.0999999999999996</v>
      </c>
      <c r="K1266" s="3">
        <v>7619</v>
      </c>
      <c r="L1266" t="s">
        <v>12655</v>
      </c>
      <c r="M1266" t="s">
        <v>9453</v>
      </c>
      <c r="N1266" t="s">
        <v>9454</v>
      </c>
      <c r="O1266" t="s">
        <v>9455</v>
      </c>
      <c r="P1266" t="s">
        <v>9456</v>
      </c>
      <c r="Q1266" t="s">
        <v>9457</v>
      </c>
      <c r="R1266" t="s">
        <v>9458</v>
      </c>
      <c r="S1266" t="s">
        <v>9459</v>
      </c>
      <c r="T1266" t="str">
        <f>IF(Table1[[#This Row],[discount_percentage]]&gt;=0.5,"yes","no")</f>
        <v>no</v>
      </c>
      <c r="U1266">
        <f>MROUND(Table1[[#This Row],[rating]],0.5)</f>
        <v>4</v>
      </c>
      <c r="V1266" s="7">
        <f>Table1[[#This Row],[actual_price]]*Table1[[#This Row],[rating_count]]</f>
        <v>7619000</v>
      </c>
      <c r="W1266" t="e" cm="1">
        <f t="array" ref="W1266">IF(Table1[[#This Row],[actual_price]]&lt;200,"#200",if)</f>
        <v>#NAME?</v>
      </c>
      <c r="X1266" t="str">
        <f>IF(Table1[[#This Row],[rating_count]]&lt;1000,"yes","no")</f>
        <v>no</v>
      </c>
      <c r="Y1266" s="7">
        <f>K1267*Table1[[#This Row],[rating_count]]</f>
        <v>19756067</v>
      </c>
    </row>
    <row r="1267" spans="3:25" x14ac:dyDescent="0.25">
      <c r="C1267" t="s">
        <v>9460</v>
      </c>
      <c r="D1267" t="s">
        <v>9461</v>
      </c>
      <c r="E1267" t="s">
        <v>17</v>
      </c>
      <c r="F1267" s="8">
        <v>600</v>
      </c>
      <c r="G1267" s="8" t="str">
        <f>IF(Table1[[#This Row],[actual_price]]&lt;200,"#200",IF(H1266&lt;=500,"#200-#500","&gt;#500"))</f>
        <v>&gt;#500</v>
      </c>
      <c r="H1267" s="8">
        <v>640</v>
      </c>
      <c r="I1267" s="1">
        <v>0.06</v>
      </c>
      <c r="J1267">
        <v>3.8</v>
      </c>
      <c r="K1267" s="3">
        <v>2593</v>
      </c>
      <c r="L1267" t="s">
        <v>9462</v>
      </c>
      <c r="M1267" t="s">
        <v>9463</v>
      </c>
      <c r="N1267" t="s">
        <v>9464</v>
      </c>
      <c r="O1267" t="s">
        <v>9465</v>
      </c>
      <c r="P1267" t="s">
        <v>9466</v>
      </c>
      <c r="Q1267" t="s">
        <v>9467</v>
      </c>
      <c r="R1267" t="s">
        <v>9468</v>
      </c>
      <c r="S1267" t="s">
        <v>9469</v>
      </c>
      <c r="T1267" t="str">
        <f>IF(Table1[[#This Row],[discount_percentage]]&gt;=0.5,"yes","no")</f>
        <v>no</v>
      </c>
      <c r="U1267">
        <f>MROUND(Table1[[#This Row],[rating]],0.5)</f>
        <v>4</v>
      </c>
      <c r="V1267" s="7">
        <f>Table1[[#This Row],[actual_price]]*Table1[[#This Row],[rating_count]]</f>
        <v>1659520</v>
      </c>
      <c r="W1267" t="e" cm="1">
        <f t="array" ref="W1267">IF(Table1[[#This Row],[actual_price]]&lt;200,"#200",if)</f>
        <v>#NAME?</v>
      </c>
      <c r="X1267" t="str">
        <f>IF(Table1[[#This Row],[rating_count]]&lt;1000,"yes","no")</f>
        <v>no</v>
      </c>
      <c r="Y1267" s="7">
        <f>K1268*Table1[[#This Row],[rating_count]]</f>
        <v>923108</v>
      </c>
    </row>
    <row r="1268" spans="3:25" x14ac:dyDescent="0.25">
      <c r="C1268" t="s">
        <v>9470</v>
      </c>
      <c r="D1268" t="s">
        <v>12082</v>
      </c>
      <c r="E1268" t="s">
        <v>17</v>
      </c>
      <c r="F1268" s="8">
        <v>3711</v>
      </c>
      <c r="G1268" s="8" t="str">
        <f>IF(Table1[[#This Row],[actual_price]]&lt;200,"#200",IF(H1267&lt;=500,"#200-#500","&gt;#500"))</f>
        <v>&gt;#500</v>
      </c>
      <c r="H1268" s="8">
        <v>4495</v>
      </c>
      <c r="I1268" s="1">
        <v>0.17</v>
      </c>
      <c r="J1268">
        <v>4.3</v>
      </c>
      <c r="K1268" s="3">
        <v>356</v>
      </c>
      <c r="L1268" t="s">
        <v>9471</v>
      </c>
      <c r="M1268" t="s">
        <v>9472</v>
      </c>
      <c r="N1268" t="s">
        <v>9473</v>
      </c>
      <c r="O1268" t="s">
        <v>9474</v>
      </c>
      <c r="P1268" t="s">
        <v>9475</v>
      </c>
      <c r="Q1268" t="s">
        <v>9476</v>
      </c>
      <c r="R1268" t="s">
        <v>9477</v>
      </c>
      <c r="S1268" t="s">
        <v>9478</v>
      </c>
      <c r="T1268" t="str">
        <f>IF(Table1[[#This Row],[discount_percentage]]&gt;=0.5,"yes","no")</f>
        <v>no</v>
      </c>
      <c r="U1268">
        <f>MROUND(Table1[[#This Row],[rating]],0.5)</f>
        <v>4.5</v>
      </c>
      <c r="V1268" s="7">
        <f>Table1[[#This Row],[actual_price]]*Table1[[#This Row],[rating_count]]</f>
        <v>1600220</v>
      </c>
      <c r="W1268" t="e" cm="1">
        <f t="array" ref="W1268">IF(Table1[[#This Row],[actual_price]]&lt;200,"#200",if)</f>
        <v>#NAME?</v>
      </c>
      <c r="X1268" t="str">
        <f>IF(Table1[[#This Row],[rating_count]]&lt;1000,"yes","no")</f>
        <v>yes</v>
      </c>
      <c r="Y1268" s="7">
        <f>K1269*Table1[[#This Row],[rating_count]]</f>
        <v>22428</v>
      </c>
    </row>
    <row r="1269" spans="3:25" x14ac:dyDescent="0.25">
      <c r="C1269" t="s">
        <v>9479</v>
      </c>
      <c r="D1269" t="s">
        <v>12083</v>
      </c>
      <c r="E1269" t="s">
        <v>17</v>
      </c>
      <c r="F1269" s="8">
        <v>799</v>
      </c>
      <c r="G1269" s="8" t="str">
        <f>IF(Table1[[#This Row],[actual_price]]&lt;200,"#200",IF(H1268&lt;=500,"#200-#500","&gt;#500"))</f>
        <v>&gt;#500</v>
      </c>
      <c r="H1269" s="8">
        <v>2999</v>
      </c>
      <c r="I1269" s="1">
        <v>0.73</v>
      </c>
      <c r="J1269">
        <v>4.5</v>
      </c>
      <c r="K1269" s="3">
        <v>63</v>
      </c>
      <c r="L1269" t="s">
        <v>12656</v>
      </c>
      <c r="M1269" t="s">
        <v>9480</v>
      </c>
      <c r="N1269" t="s">
        <v>9481</v>
      </c>
      <c r="O1269" t="s">
        <v>9482</v>
      </c>
      <c r="P1269" t="s">
        <v>9483</v>
      </c>
      <c r="Q1269" t="s">
        <v>9484</v>
      </c>
      <c r="R1269" t="s">
        <v>9485</v>
      </c>
      <c r="S1269" t="s">
        <v>9486</v>
      </c>
      <c r="T1269" t="str">
        <f>IF(Table1[[#This Row],[discount_percentage]]&gt;=0.5,"yes","no")</f>
        <v>yes</v>
      </c>
      <c r="U1269">
        <f>MROUND(Table1[[#This Row],[rating]],0.5)</f>
        <v>4.5</v>
      </c>
      <c r="V1269" s="7">
        <f>Table1[[#This Row],[actual_price]]*Table1[[#This Row],[rating_count]]</f>
        <v>188937</v>
      </c>
      <c r="W1269" t="e" cm="1">
        <f t="array" ref="W1269">IF(Table1[[#This Row],[actual_price]]&lt;200,"#200",if)</f>
        <v>#NAME?</v>
      </c>
      <c r="X1269" t="str">
        <f>IF(Table1[[#This Row],[rating_count]]&lt;1000,"yes","no")</f>
        <v>yes</v>
      </c>
      <c r="Y1269" s="7">
        <f>K1270*Table1[[#This Row],[rating_count]]</f>
        <v>298620</v>
      </c>
    </row>
    <row r="1270" spans="3:25" x14ac:dyDescent="0.25">
      <c r="C1270" t="s">
        <v>9487</v>
      </c>
      <c r="D1270" t="s">
        <v>9488</v>
      </c>
      <c r="E1270" t="s">
        <v>17</v>
      </c>
      <c r="F1270" s="8">
        <v>980</v>
      </c>
      <c r="G1270" s="8" t="str">
        <f>IF(Table1[[#This Row],[actual_price]]&lt;200,"#200",IF(H1269&lt;=500,"#200-#500","&gt;#500"))</f>
        <v>&gt;#500</v>
      </c>
      <c r="H1270" s="8">
        <v>980</v>
      </c>
      <c r="I1270" s="1">
        <v>0</v>
      </c>
      <c r="J1270">
        <v>4.2</v>
      </c>
      <c r="K1270" s="3">
        <v>4740</v>
      </c>
      <c r="L1270" t="s">
        <v>12657</v>
      </c>
      <c r="M1270" t="s">
        <v>9489</v>
      </c>
      <c r="N1270" t="s">
        <v>9490</v>
      </c>
      <c r="O1270" t="s">
        <v>9491</v>
      </c>
      <c r="P1270" t="s">
        <v>9492</v>
      </c>
      <c r="Q1270" t="s">
        <v>9493</v>
      </c>
      <c r="R1270" t="s">
        <v>9494</v>
      </c>
      <c r="S1270" t="s">
        <v>9495</v>
      </c>
      <c r="T1270" t="str">
        <f>IF(Table1[[#This Row],[discount_percentage]]&gt;=0.5,"yes","no")</f>
        <v>no</v>
      </c>
      <c r="U1270">
        <f>MROUND(Table1[[#This Row],[rating]],0.5)</f>
        <v>4</v>
      </c>
      <c r="V1270" s="7">
        <f>Table1[[#This Row],[actual_price]]*Table1[[#This Row],[rating_count]]</f>
        <v>4645200</v>
      </c>
      <c r="W1270" t="e" cm="1">
        <f t="array" ref="W1270">IF(Table1[[#This Row],[actual_price]]&lt;200,"#200",if)</f>
        <v>#NAME?</v>
      </c>
      <c r="X1270" t="str">
        <f>IF(Table1[[#This Row],[rating_count]]&lt;1000,"yes","no")</f>
        <v>no</v>
      </c>
      <c r="Y1270" s="7">
        <f>K1271*Table1[[#This Row],[rating_count]]</f>
        <v>1403040</v>
      </c>
    </row>
    <row r="1271" spans="3:25" x14ac:dyDescent="0.25">
      <c r="C1271" t="s">
        <v>9496</v>
      </c>
      <c r="D1271" t="s">
        <v>9497</v>
      </c>
      <c r="E1271" t="s">
        <v>17</v>
      </c>
      <c r="F1271" s="8">
        <v>351</v>
      </c>
      <c r="G1271" s="8" t="str">
        <f>IF(Table1[[#This Row],[actual_price]]&lt;200,"#200",IF(H1270&lt;=500,"#200-#500","&gt;#500"))</f>
        <v>&gt;#500</v>
      </c>
      <c r="H1271" s="8">
        <v>899</v>
      </c>
      <c r="I1271" s="1">
        <v>0.61</v>
      </c>
      <c r="J1271">
        <v>3.9</v>
      </c>
      <c r="K1271" s="3">
        <v>296</v>
      </c>
      <c r="L1271" t="s">
        <v>12658</v>
      </c>
      <c r="M1271" t="s">
        <v>9498</v>
      </c>
      <c r="N1271" t="s">
        <v>9499</v>
      </c>
      <c r="O1271" t="s">
        <v>9500</v>
      </c>
      <c r="P1271" t="s">
        <v>9501</v>
      </c>
      <c r="Q1271" t="s">
        <v>9502</v>
      </c>
      <c r="R1271" t="s">
        <v>9503</v>
      </c>
      <c r="S1271" t="s">
        <v>9504</v>
      </c>
      <c r="T1271" t="str">
        <f>IF(Table1[[#This Row],[discount_percentage]]&gt;=0.5,"yes","no")</f>
        <v>yes</v>
      </c>
      <c r="U1271">
        <f>MROUND(Table1[[#This Row],[rating]],0.5)</f>
        <v>4</v>
      </c>
      <c r="V1271" s="7">
        <f>Table1[[#This Row],[actual_price]]*Table1[[#This Row],[rating_count]]</f>
        <v>266104</v>
      </c>
      <c r="W1271" t="e" cm="1">
        <f t="array" ref="W1271">IF(Table1[[#This Row],[actual_price]]&lt;200,"#200",if)</f>
        <v>#NAME?</v>
      </c>
      <c r="X1271" t="str">
        <f>IF(Table1[[#This Row],[rating_count]]&lt;1000,"yes","no")</f>
        <v>yes</v>
      </c>
      <c r="Y1271" s="7">
        <f>K1272*Table1[[#This Row],[rating_count]]</f>
        <v>54760</v>
      </c>
    </row>
    <row r="1272" spans="3:25" x14ac:dyDescent="0.25">
      <c r="C1272" t="s">
        <v>9505</v>
      </c>
      <c r="D1272" t="s">
        <v>9506</v>
      </c>
      <c r="E1272" t="s">
        <v>17</v>
      </c>
      <c r="F1272" s="8">
        <v>229</v>
      </c>
      <c r="G1272" s="8" t="str">
        <f>IF(Table1[[#This Row],[actual_price]]&lt;200,"#200",IF(H1271&lt;=500,"#200-#500","&gt;#500"))</f>
        <v>&gt;#500</v>
      </c>
      <c r="H1272" s="8">
        <v>499</v>
      </c>
      <c r="I1272" s="1">
        <v>0.54</v>
      </c>
      <c r="J1272">
        <v>3.5</v>
      </c>
      <c r="K1272" s="3">
        <v>185</v>
      </c>
      <c r="L1272" t="s">
        <v>9508</v>
      </c>
      <c r="M1272" t="s">
        <v>9509</v>
      </c>
      <c r="N1272" t="s">
        <v>9510</v>
      </c>
      <c r="O1272" t="s">
        <v>9511</v>
      </c>
      <c r="P1272" t="s">
        <v>9512</v>
      </c>
      <c r="Q1272" t="s">
        <v>9513</v>
      </c>
      <c r="R1272" t="s">
        <v>9514</v>
      </c>
      <c r="S1272" t="s">
        <v>9515</v>
      </c>
      <c r="T1272" t="str">
        <f>IF(Table1[[#This Row],[discount_percentage]]&gt;=0.5,"yes","no")</f>
        <v>yes</v>
      </c>
      <c r="U1272">
        <f>MROUND(Table1[[#This Row],[rating]],0.5)</f>
        <v>3.5</v>
      </c>
      <c r="V1272" s="7">
        <f>Table1[[#This Row],[actual_price]]*Table1[[#This Row],[rating_count]]</f>
        <v>92315</v>
      </c>
      <c r="W1272" t="e" cm="1">
        <f t="array" ref="W1272">IF(Table1[[#This Row],[actual_price]]&lt;200,"#200",if)</f>
        <v>#NAME?</v>
      </c>
      <c r="X1272" t="str">
        <f>IF(Table1[[#This Row],[rating_count]]&lt;1000,"yes","no")</f>
        <v>yes</v>
      </c>
      <c r="Y1272" s="7">
        <f>K1273*Table1[[#This Row],[rating_count]]</f>
        <v>361490</v>
      </c>
    </row>
    <row r="1273" spans="3:25" x14ac:dyDescent="0.25">
      <c r="C1273" t="s">
        <v>9516</v>
      </c>
      <c r="D1273" t="s">
        <v>9517</v>
      </c>
      <c r="E1273" t="s">
        <v>17</v>
      </c>
      <c r="F1273" s="8">
        <v>3349</v>
      </c>
      <c r="G1273" s="8" t="str">
        <f>IF(Table1[[#This Row],[actual_price]]&lt;200,"#200",IF(H1272&lt;=500,"#200-#500","&gt;#500"))</f>
        <v>#200-#500</v>
      </c>
      <c r="H1273" s="8">
        <v>3995</v>
      </c>
      <c r="I1273" s="1">
        <v>0.16</v>
      </c>
      <c r="J1273">
        <v>4.3</v>
      </c>
      <c r="K1273" s="3">
        <v>1954</v>
      </c>
      <c r="L1273" t="s">
        <v>9518</v>
      </c>
      <c r="M1273" t="s">
        <v>9519</v>
      </c>
      <c r="N1273" t="s">
        <v>9520</v>
      </c>
      <c r="O1273" t="s">
        <v>9521</v>
      </c>
      <c r="P1273" t="s">
        <v>9522</v>
      </c>
      <c r="Q1273" t="s">
        <v>9523</v>
      </c>
      <c r="R1273" t="s">
        <v>9524</v>
      </c>
      <c r="S1273" t="s">
        <v>9525</v>
      </c>
      <c r="T1273" t="str">
        <f>IF(Table1[[#This Row],[discount_percentage]]&gt;=0.5,"yes","no")</f>
        <v>no</v>
      </c>
      <c r="U1273">
        <f>MROUND(Table1[[#This Row],[rating]],0.5)</f>
        <v>4.5</v>
      </c>
      <c r="V1273" s="7">
        <f>Table1[[#This Row],[actual_price]]*Table1[[#This Row],[rating_count]]</f>
        <v>7806230</v>
      </c>
      <c r="W1273" t="e" cm="1">
        <f t="array" ref="W1273">IF(Table1[[#This Row],[actual_price]]&lt;200,"#200",if)</f>
        <v>#NAME?</v>
      </c>
      <c r="X1273" t="str">
        <f>IF(Table1[[#This Row],[rating_count]]&lt;1000,"yes","no")</f>
        <v>no</v>
      </c>
      <c r="Y1273" s="7">
        <f>K1274*Table1[[#This Row],[rating_count]]</f>
        <v>1873886</v>
      </c>
    </row>
    <row r="1274" spans="3:25" x14ac:dyDescent="0.25">
      <c r="C1274" t="s">
        <v>9526</v>
      </c>
      <c r="D1274" t="s">
        <v>12084</v>
      </c>
      <c r="E1274" t="s">
        <v>17</v>
      </c>
      <c r="F1274" s="8">
        <v>5499</v>
      </c>
      <c r="G1274" s="8" t="str">
        <f>IF(Table1[[#This Row],[actual_price]]&lt;200,"#200",IF(H1273&lt;=500,"#200-#500","&gt;#500"))</f>
        <v>&gt;#500</v>
      </c>
      <c r="H1274" s="8">
        <v>11500</v>
      </c>
      <c r="I1274" s="1">
        <v>0.52</v>
      </c>
      <c r="J1274">
        <v>3.9</v>
      </c>
      <c r="K1274" s="3">
        <v>959</v>
      </c>
      <c r="L1274" t="s">
        <v>9527</v>
      </c>
      <c r="M1274" t="s">
        <v>9528</v>
      </c>
      <c r="N1274" t="s">
        <v>9529</v>
      </c>
      <c r="O1274" t="s">
        <v>9530</v>
      </c>
      <c r="P1274" t="s">
        <v>9531</v>
      </c>
      <c r="Q1274" t="s">
        <v>9532</v>
      </c>
      <c r="R1274" t="s">
        <v>9533</v>
      </c>
      <c r="S1274" t="s">
        <v>9534</v>
      </c>
      <c r="T1274" t="str">
        <f>IF(Table1[[#This Row],[discount_percentage]]&gt;=0.5,"yes","no")</f>
        <v>yes</v>
      </c>
      <c r="U1274">
        <f>MROUND(Table1[[#This Row],[rating]],0.5)</f>
        <v>4</v>
      </c>
      <c r="V1274" s="7">
        <f>Table1[[#This Row],[actual_price]]*Table1[[#This Row],[rating_count]]</f>
        <v>11028500</v>
      </c>
      <c r="W1274" t="e" cm="1">
        <f t="array" ref="W1274">IF(Table1[[#This Row],[actual_price]]&lt;200,"#200",if)</f>
        <v>#NAME?</v>
      </c>
      <c r="X1274" t="str">
        <f>IF(Table1[[#This Row],[rating_count]]&lt;1000,"yes","no")</f>
        <v>yes</v>
      </c>
      <c r="Y1274" s="7">
        <f>K1275*Table1[[#This Row],[rating_count]]</f>
        <v>973385</v>
      </c>
    </row>
    <row r="1275" spans="3:25" x14ac:dyDescent="0.25">
      <c r="C1275" t="s">
        <v>9535</v>
      </c>
      <c r="D1275" t="s">
        <v>12085</v>
      </c>
      <c r="E1275" t="s">
        <v>17</v>
      </c>
      <c r="F1275" s="8">
        <v>299</v>
      </c>
      <c r="G1275" s="8" t="str">
        <f>IF(Table1[[#This Row],[actual_price]]&lt;200,"#200",IF(H1274&lt;=500,"#200-#500","&gt;#500"))</f>
        <v>&gt;#500</v>
      </c>
      <c r="H1275" s="8">
        <v>499</v>
      </c>
      <c r="I1275" s="1">
        <v>0.4</v>
      </c>
      <c r="J1275">
        <v>3.9</v>
      </c>
      <c r="K1275" s="3">
        <v>1015</v>
      </c>
      <c r="L1275" t="s">
        <v>9536</v>
      </c>
      <c r="M1275" t="s">
        <v>9537</v>
      </c>
      <c r="N1275" t="s">
        <v>9538</v>
      </c>
      <c r="O1275" t="s">
        <v>9539</v>
      </c>
      <c r="P1275" t="s">
        <v>9540</v>
      </c>
      <c r="Q1275" t="s">
        <v>9541</v>
      </c>
      <c r="R1275" t="s">
        <v>9542</v>
      </c>
      <c r="S1275" t="s">
        <v>9543</v>
      </c>
      <c r="T1275" t="str">
        <f>IF(Table1[[#This Row],[discount_percentage]]&gt;=0.5,"yes","no")</f>
        <v>no</v>
      </c>
      <c r="U1275">
        <f>MROUND(Table1[[#This Row],[rating]],0.5)</f>
        <v>4</v>
      </c>
      <c r="V1275" s="7">
        <f>Table1[[#This Row],[actual_price]]*Table1[[#This Row],[rating_count]]</f>
        <v>506485</v>
      </c>
      <c r="W1275" t="e" cm="1">
        <f t="array" ref="W1275">IF(Table1[[#This Row],[actual_price]]&lt;200,"#200",if)</f>
        <v>#NAME?</v>
      </c>
      <c r="X1275" t="str">
        <f>IF(Table1[[#This Row],[rating_count]]&lt;1000,"yes","no")</f>
        <v>no</v>
      </c>
      <c r="Y1275" s="7">
        <f>K1276*Table1[[#This Row],[rating_count]]</f>
        <v>4032595</v>
      </c>
    </row>
    <row r="1276" spans="3:25" x14ac:dyDescent="0.25">
      <c r="C1276" t="s">
        <v>9544</v>
      </c>
      <c r="D1276" t="s">
        <v>12086</v>
      </c>
      <c r="E1276" t="s">
        <v>17</v>
      </c>
      <c r="F1276" s="8">
        <v>2249</v>
      </c>
      <c r="G1276" s="8" t="str">
        <f>IF(Table1[[#This Row],[actual_price]]&lt;200,"#200",IF(H1275&lt;=500,"#200-#500","&gt;#500"))</f>
        <v>#200-#500</v>
      </c>
      <c r="H1276" s="8">
        <v>3550</v>
      </c>
      <c r="I1276" s="1">
        <v>0.37</v>
      </c>
      <c r="J1276">
        <v>4</v>
      </c>
      <c r="K1276" s="3">
        <v>3973</v>
      </c>
      <c r="L1276" t="s">
        <v>12659</v>
      </c>
      <c r="M1276" t="s">
        <v>9546</v>
      </c>
      <c r="N1276" t="s">
        <v>9547</v>
      </c>
      <c r="O1276" t="s">
        <v>9548</v>
      </c>
      <c r="P1276" t="s">
        <v>9549</v>
      </c>
      <c r="Q1276" t="s">
        <v>9550</v>
      </c>
      <c r="R1276" t="s">
        <v>9551</v>
      </c>
      <c r="S1276" t="s">
        <v>9552</v>
      </c>
      <c r="T1276" t="str">
        <f>IF(Table1[[#This Row],[discount_percentage]]&gt;=0.5,"yes","no")</f>
        <v>no</v>
      </c>
      <c r="U1276">
        <f>MROUND(Table1[[#This Row],[rating]],0.5)</f>
        <v>4</v>
      </c>
      <c r="V1276" s="7">
        <f>Table1[[#This Row],[actual_price]]*Table1[[#This Row],[rating_count]]</f>
        <v>14104150</v>
      </c>
      <c r="W1276" t="e" cm="1">
        <f t="array" ref="W1276">IF(Table1[[#This Row],[actual_price]]&lt;200,"#200",if)</f>
        <v>#NAME?</v>
      </c>
      <c r="X1276" t="str">
        <f>IF(Table1[[#This Row],[rating_count]]&lt;1000,"yes","no")</f>
        <v>no</v>
      </c>
      <c r="Y1276" s="7">
        <f>K1277*Table1[[#This Row],[rating_count]]</f>
        <v>9137900</v>
      </c>
    </row>
    <row r="1277" spans="3:25" x14ac:dyDescent="0.25">
      <c r="C1277" t="s">
        <v>9553</v>
      </c>
      <c r="D1277" t="s">
        <v>12087</v>
      </c>
      <c r="E1277" t="s">
        <v>17</v>
      </c>
      <c r="F1277" s="8">
        <v>699</v>
      </c>
      <c r="G1277" s="8" t="str">
        <f>IF(Table1[[#This Row],[actual_price]]&lt;200,"#200",IF(H1276&lt;=500,"#200-#500","&gt;#500"))</f>
        <v>&gt;#500</v>
      </c>
      <c r="H1277" s="8">
        <v>1599</v>
      </c>
      <c r="I1277" s="1">
        <v>0.56000000000000005</v>
      </c>
      <c r="J1277">
        <v>4.7</v>
      </c>
      <c r="K1277" s="3">
        <v>2300</v>
      </c>
      <c r="L1277" t="s">
        <v>9554</v>
      </c>
      <c r="M1277" t="s">
        <v>9555</v>
      </c>
      <c r="N1277" t="s">
        <v>9556</v>
      </c>
      <c r="O1277" t="s">
        <v>9557</v>
      </c>
      <c r="P1277" t="s">
        <v>9558</v>
      </c>
      <c r="Q1277" t="s">
        <v>9559</v>
      </c>
      <c r="R1277" t="s">
        <v>9560</v>
      </c>
      <c r="S1277" t="s">
        <v>9561</v>
      </c>
      <c r="T1277" t="str">
        <f>IF(Table1[[#This Row],[discount_percentage]]&gt;=0.5,"yes","no")</f>
        <v>yes</v>
      </c>
      <c r="U1277">
        <f>MROUND(Table1[[#This Row],[rating]],0.5)</f>
        <v>4.5</v>
      </c>
      <c r="V1277" s="7">
        <f>Table1[[#This Row],[actual_price]]*Table1[[#This Row],[rating_count]]</f>
        <v>3677700</v>
      </c>
      <c r="W1277" t="e" cm="1">
        <f t="array" ref="W1277">IF(Table1[[#This Row],[actual_price]]&lt;200,"#200",if)</f>
        <v>#NAME?</v>
      </c>
      <c r="X1277" t="str">
        <f>IF(Table1[[#This Row],[rating_count]]&lt;1000,"yes","no")</f>
        <v>no</v>
      </c>
      <c r="Y1277" s="7">
        <f>K1278*Table1[[#This Row],[rating_count]]</f>
        <v>466900</v>
      </c>
    </row>
    <row r="1278" spans="3:25" x14ac:dyDescent="0.25">
      <c r="C1278" t="s">
        <v>9562</v>
      </c>
      <c r="D1278" t="s">
        <v>12088</v>
      </c>
      <c r="E1278" t="s">
        <v>17</v>
      </c>
      <c r="F1278" s="8">
        <v>1235</v>
      </c>
      <c r="G1278" s="8" t="str">
        <f>IF(Table1[[#This Row],[actual_price]]&lt;200,"#200",IF(H1277&lt;=500,"#200-#500","&gt;#500"))</f>
        <v>&gt;#500</v>
      </c>
      <c r="H1278" s="8">
        <v>1499</v>
      </c>
      <c r="I1278" s="1">
        <v>0.18</v>
      </c>
      <c r="J1278">
        <v>4.0999999999999996</v>
      </c>
      <c r="K1278" s="3">
        <v>203</v>
      </c>
      <c r="L1278" t="s">
        <v>9563</v>
      </c>
      <c r="M1278" t="s">
        <v>9564</v>
      </c>
      <c r="N1278" t="s">
        <v>9565</v>
      </c>
      <c r="O1278" t="s">
        <v>9566</v>
      </c>
      <c r="P1278" t="s">
        <v>9567</v>
      </c>
      <c r="Q1278" t="s">
        <v>9568</v>
      </c>
      <c r="R1278" t="s">
        <v>9569</v>
      </c>
      <c r="S1278" t="s">
        <v>9570</v>
      </c>
      <c r="T1278" t="str">
        <f>IF(Table1[[#This Row],[discount_percentage]]&gt;=0.5,"yes","no")</f>
        <v>no</v>
      </c>
      <c r="U1278">
        <f>MROUND(Table1[[#This Row],[rating]],0.5)</f>
        <v>4</v>
      </c>
      <c r="V1278" s="7">
        <f>Table1[[#This Row],[actual_price]]*Table1[[#This Row],[rating_count]]</f>
        <v>304297</v>
      </c>
      <c r="W1278" t="e" cm="1">
        <f t="array" ref="W1278">IF(Table1[[#This Row],[actual_price]]&lt;200,"#200",if)</f>
        <v>#NAME?</v>
      </c>
      <c r="X1278" t="str">
        <f>IF(Table1[[#This Row],[rating_count]]&lt;1000,"yes","no")</f>
        <v>yes</v>
      </c>
      <c r="Y1278" s="7">
        <f>K1279*Table1[[#This Row],[rating_count]]</f>
        <v>89523</v>
      </c>
    </row>
    <row r="1279" spans="3:25" x14ac:dyDescent="0.25">
      <c r="C1279" t="s">
        <v>9571</v>
      </c>
      <c r="D1279" t="s">
        <v>9572</v>
      </c>
      <c r="E1279" t="s">
        <v>17</v>
      </c>
      <c r="F1279" s="8">
        <v>1349</v>
      </c>
      <c r="G1279" s="8" t="str">
        <f>IF(Table1[[#This Row],[actual_price]]&lt;200,"#200",IF(H1278&lt;=500,"#200-#500","&gt;#500"))</f>
        <v>&gt;#500</v>
      </c>
      <c r="H1279" s="8">
        <v>2999</v>
      </c>
      <c r="I1279" s="1">
        <v>0.55000000000000004</v>
      </c>
      <c r="J1279">
        <v>3.8</v>
      </c>
      <c r="K1279" s="3">
        <v>441</v>
      </c>
      <c r="L1279" t="s">
        <v>9573</v>
      </c>
      <c r="M1279" t="s">
        <v>9574</v>
      </c>
      <c r="N1279" t="s">
        <v>9575</v>
      </c>
      <c r="O1279" t="s">
        <v>9576</v>
      </c>
      <c r="P1279" t="s">
        <v>9577</v>
      </c>
      <c r="Q1279" t="s">
        <v>9578</v>
      </c>
      <c r="R1279" t="s">
        <v>9579</v>
      </c>
      <c r="S1279" t="s">
        <v>9580</v>
      </c>
      <c r="T1279" t="str">
        <f>IF(Table1[[#This Row],[discount_percentage]]&gt;=0.5,"yes","no")</f>
        <v>yes</v>
      </c>
      <c r="U1279">
        <f>MROUND(Table1[[#This Row],[rating]],0.5)</f>
        <v>4</v>
      </c>
      <c r="V1279" s="7">
        <f>Table1[[#This Row],[actual_price]]*Table1[[#This Row],[rating_count]]</f>
        <v>1322559</v>
      </c>
      <c r="W1279" t="e" cm="1">
        <f t="array" ref="W1279">IF(Table1[[#This Row],[actual_price]]&lt;200,"#200",if)</f>
        <v>#NAME?</v>
      </c>
      <c r="X1279" t="str">
        <f>IF(Table1[[#This Row],[rating_count]]&lt;1000,"yes","no")</f>
        <v>yes</v>
      </c>
      <c r="Y1279" s="7">
        <f>K1280*Table1[[#This Row],[rating_count]]</f>
        <v>4545828</v>
      </c>
    </row>
    <row r="1280" spans="3:25" x14ac:dyDescent="0.25">
      <c r="C1280" t="s">
        <v>9581</v>
      </c>
      <c r="D1280" t="s">
        <v>12089</v>
      </c>
      <c r="E1280" t="s">
        <v>17</v>
      </c>
      <c r="F1280" s="8">
        <v>6800</v>
      </c>
      <c r="G1280" s="8" t="str">
        <f>IF(Table1[[#This Row],[actual_price]]&lt;200,"#200",IF(H1279&lt;=500,"#200-#500","&gt;#500"))</f>
        <v>&gt;#500</v>
      </c>
      <c r="H1280" s="8">
        <v>11500</v>
      </c>
      <c r="I1280" s="1">
        <v>0.41</v>
      </c>
      <c r="J1280">
        <v>4.0999999999999996</v>
      </c>
      <c r="K1280" s="3">
        <v>10308</v>
      </c>
      <c r="L1280" t="s">
        <v>9582</v>
      </c>
      <c r="M1280" t="s">
        <v>9583</v>
      </c>
      <c r="N1280" t="s">
        <v>9584</v>
      </c>
      <c r="O1280" t="s">
        <v>9585</v>
      </c>
      <c r="P1280" t="s">
        <v>9586</v>
      </c>
      <c r="Q1280" t="s">
        <v>9587</v>
      </c>
      <c r="R1280" t="s">
        <v>9588</v>
      </c>
      <c r="S1280" t="s">
        <v>9589</v>
      </c>
      <c r="T1280" t="str">
        <f>IF(Table1[[#This Row],[discount_percentage]]&gt;=0.5,"yes","no")</f>
        <v>no</v>
      </c>
      <c r="U1280">
        <f>MROUND(Table1[[#This Row],[rating]],0.5)</f>
        <v>4</v>
      </c>
      <c r="V1280" s="7">
        <f>Table1[[#This Row],[actual_price]]*Table1[[#This Row],[rating_count]]</f>
        <v>118542000</v>
      </c>
      <c r="W1280" t="e" cm="1">
        <f t="array" ref="W1280">IF(Table1[[#This Row],[actual_price]]&lt;200,"#200",if)</f>
        <v>#NAME?</v>
      </c>
      <c r="X1280" t="str">
        <f>IF(Table1[[#This Row],[rating_count]]&lt;1000,"yes","no")</f>
        <v>no</v>
      </c>
      <c r="Y1280" s="7">
        <f>K1281*Table1[[#This Row],[rating_count]]</f>
        <v>10225536</v>
      </c>
    </row>
    <row r="1281" spans="3:25" x14ac:dyDescent="0.25">
      <c r="C1281" t="s">
        <v>9590</v>
      </c>
      <c r="D1281" t="s">
        <v>12090</v>
      </c>
      <c r="E1281" t="s">
        <v>17</v>
      </c>
      <c r="F1281" s="8">
        <v>2099</v>
      </c>
      <c r="G1281" s="8" t="str">
        <f>IF(Table1[[#This Row],[actual_price]]&lt;200,"#200",IF(H1280&lt;=500,"#200-#500","&gt;#500"))</f>
        <v>&gt;#500</v>
      </c>
      <c r="H1281" s="8">
        <v>2499</v>
      </c>
      <c r="I1281" s="1">
        <v>0.16</v>
      </c>
      <c r="J1281" t="s">
        <v>9591</v>
      </c>
      <c r="K1281" s="3">
        <v>992</v>
      </c>
      <c r="L1281" t="s">
        <v>9592</v>
      </c>
      <c r="M1281" t="s">
        <v>9593</v>
      </c>
      <c r="N1281" t="s">
        <v>9594</v>
      </c>
      <c r="O1281" t="s">
        <v>9595</v>
      </c>
      <c r="P1281" t="s">
        <v>9596</v>
      </c>
      <c r="Q1281" t="s">
        <v>9597</v>
      </c>
      <c r="R1281" t="s">
        <v>9598</v>
      </c>
      <c r="S1281" t="s">
        <v>9599</v>
      </c>
      <c r="T1281" t="str">
        <f>IF(Table1[[#This Row],[discount_percentage]]&gt;=0.5,"yes","no")</f>
        <v>no</v>
      </c>
      <c r="U1281" t="e">
        <f>MROUND(Table1[[#This Row],[rating]],0.5)</f>
        <v>#VALUE!</v>
      </c>
      <c r="V1281" s="7">
        <f>Table1[[#This Row],[actual_price]]*Table1[[#This Row],[rating_count]]</f>
        <v>2479008</v>
      </c>
      <c r="W1281" t="e" cm="1">
        <f t="array" ref="W1281">IF(Table1[[#This Row],[actual_price]]&lt;200,"#200",if)</f>
        <v>#NAME?</v>
      </c>
      <c r="X1281" t="str">
        <f>IF(Table1[[#This Row],[rating_count]]&lt;1000,"yes","no")</f>
        <v>yes</v>
      </c>
      <c r="Y1281" s="7">
        <f>K1282*Table1[[#This Row],[rating_count]]</f>
        <v>4678272</v>
      </c>
    </row>
    <row r="1282" spans="3:25" x14ac:dyDescent="0.25">
      <c r="C1282" t="s">
        <v>9600</v>
      </c>
      <c r="D1282" t="s">
        <v>9601</v>
      </c>
      <c r="E1282" t="s">
        <v>17</v>
      </c>
      <c r="F1282" s="8">
        <v>1699</v>
      </c>
      <c r="G1282" s="8" t="str">
        <f>IF(Table1[[#This Row],[actual_price]]&lt;200,"#200",IF(H1281&lt;=500,"#200-#500","&gt;#500"))</f>
        <v>&gt;#500</v>
      </c>
      <c r="H1282" s="8">
        <v>1975</v>
      </c>
      <c r="I1282" s="1">
        <v>0.14000000000000001</v>
      </c>
      <c r="J1282">
        <v>4.0999999999999996</v>
      </c>
      <c r="K1282" s="3">
        <v>4716</v>
      </c>
      <c r="L1282" t="s">
        <v>9602</v>
      </c>
      <c r="M1282" t="s">
        <v>9603</v>
      </c>
      <c r="N1282" t="s">
        <v>9604</v>
      </c>
      <c r="O1282" t="s">
        <v>9605</v>
      </c>
      <c r="P1282" t="s">
        <v>9606</v>
      </c>
      <c r="Q1282" t="s">
        <v>9607</v>
      </c>
      <c r="R1282" t="s">
        <v>9608</v>
      </c>
      <c r="S1282" t="s">
        <v>9609</v>
      </c>
      <c r="T1282" t="str">
        <f>IF(Table1[[#This Row],[discount_percentage]]&gt;=0.5,"yes","no")</f>
        <v>no</v>
      </c>
      <c r="U1282">
        <f>MROUND(Table1[[#This Row],[rating]],0.5)</f>
        <v>4</v>
      </c>
      <c r="V1282" s="7">
        <f>Table1[[#This Row],[actual_price]]*Table1[[#This Row],[rating_count]]</f>
        <v>9314100</v>
      </c>
      <c r="W1282" t="e" cm="1">
        <f t="array" ref="W1282">IF(Table1[[#This Row],[actual_price]]&lt;200,"#200",if)</f>
        <v>#NAME?</v>
      </c>
      <c r="X1282" t="str">
        <f>IF(Table1[[#This Row],[rating_count]]&lt;1000,"yes","no")</f>
        <v>no</v>
      </c>
      <c r="Y1282" s="7">
        <f>K1283*Table1[[#This Row],[rating_count]]</f>
        <v>1476108</v>
      </c>
    </row>
    <row r="1283" spans="3:25" x14ac:dyDescent="0.25">
      <c r="C1283" t="s">
        <v>9610</v>
      </c>
      <c r="D1283" t="s">
        <v>12091</v>
      </c>
      <c r="E1283" t="s">
        <v>17</v>
      </c>
      <c r="F1283" s="8">
        <v>1069</v>
      </c>
      <c r="G1283" s="8" t="str">
        <f>IF(Table1[[#This Row],[actual_price]]&lt;200,"#200",IF(H1282&lt;=500,"#200-#500","&gt;#500"))</f>
        <v>&gt;#500</v>
      </c>
      <c r="H1283" s="8">
        <v>1699</v>
      </c>
      <c r="I1283" s="1">
        <v>0.37</v>
      </c>
      <c r="J1283">
        <v>3.9</v>
      </c>
      <c r="K1283" s="3">
        <v>313</v>
      </c>
      <c r="L1283" t="s">
        <v>9611</v>
      </c>
      <c r="M1283" t="s">
        <v>9612</v>
      </c>
      <c r="N1283" t="s">
        <v>9613</v>
      </c>
      <c r="O1283" t="s">
        <v>9614</v>
      </c>
      <c r="P1283" t="s">
        <v>9615</v>
      </c>
      <c r="Q1283" t="s">
        <v>9616</v>
      </c>
      <c r="R1283" t="s">
        <v>9617</v>
      </c>
      <c r="S1283" t="s">
        <v>9618</v>
      </c>
      <c r="T1283" t="str">
        <f>IF(Table1[[#This Row],[discount_percentage]]&gt;=0.5,"yes","no")</f>
        <v>no</v>
      </c>
      <c r="U1283">
        <f>MROUND(Table1[[#This Row],[rating]],0.5)</f>
        <v>4</v>
      </c>
      <c r="V1283" s="7">
        <f>Table1[[#This Row],[actual_price]]*Table1[[#This Row],[rating_count]]</f>
        <v>531787</v>
      </c>
      <c r="W1283" t="e" cm="1">
        <f t="array" ref="W1283">IF(Table1[[#This Row],[actual_price]]&lt;200,"#200",if)</f>
        <v>#NAME?</v>
      </c>
      <c r="X1283" t="str">
        <f>IF(Table1[[#This Row],[rating_count]]&lt;1000,"yes","no")</f>
        <v>yes</v>
      </c>
      <c r="Y1283" s="7">
        <f>K1284*Table1[[#This Row],[rating_count]]</f>
        <v>51958</v>
      </c>
    </row>
    <row r="1284" spans="3:25" x14ac:dyDescent="0.25">
      <c r="C1284" t="s">
        <v>9619</v>
      </c>
      <c r="D1284" t="s">
        <v>9620</v>
      </c>
      <c r="E1284" t="s">
        <v>17</v>
      </c>
      <c r="F1284" s="8">
        <v>1349</v>
      </c>
      <c r="G1284" s="8" t="str">
        <f>IF(Table1[[#This Row],[actual_price]]&lt;200,"#200",IF(H1283&lt;=500,"#200-#500","&gt;#500"))</f>
        <v>&gt;#500</v>
      </c>
      <c r="H1284" s="8">
        <v>2495</v>
      </c>
      <c r="I1284" s="1">
        <v>0.46</v>
      </c>
      <c r="J1284">
        <v>3.8</v>
      </c>
      <c r="K1284" s="3">
        <v>166</v>
      </c>
      <c r="L1284" t="s">
        <v>12660</v>
      </c>
      <c r="M1284" t="s">
        <v>9621</v>
      </c>
      <c r="N1284" t="s">
        <v>9622</v>
      </c>
      <c r="O1284" t="s">
        <v>9623</v>
      </c>
      <c r="P1284" t="s">
        <v>9624</v>
      </c>
      <c r="Q1284" t="s">
        <v>9625</v>
      </c>
      <c r="R1284" t="s">
        <v>9626</v>
      </c>
      <c r="S1284" t="s">
        <v>9627</v>
      </c>
      <c r="T1284" t="str">
        <f>IF(Table1[[#This Row],[discount_percentage]]&gt;=0.5,"yes","no")</f>
        <v>no</v>
      </c>
      <c r="U1284">
        <f>MROUND(Table1[[#This Row],[rating]],0.5)</f>
        <v>4</v>
      </c>
      <c r="V1284" s="7">
        <f>Table1[[#This Row],[actual_price]]*Table1[[#This Row],[rating_count]]</f>
        <v>414170</v>
      </c>
      <c r="W1284" t="e" cm="1">
        <f t="array" ref="W1284">IF(Table1[[#This Row],[actual_price]]&lt;200,"#200",if)</f>
        <v>#NAME?</v>
      </c>
      <c r="X1284" t="str">
        <f>IF(Table1[[#This Row],[rating_count]]&lt;1000,"yes","no")</f>
        <v>yes</v>
      </c>
      <c r="Y1284" s="7">
        <f>K1285*Table1[[#This Row],[rating_count]]</f>
        <v>50298</v>
      </c>
    </row>
    <row r="1285" spans="3:25" x14ac:dyDescent="0.25">
      <c r="C1285" t="s">
        <v>9628</v>
      </c>
      <c r="D1285" t="s">
        <v>9629</v>
      </c>
      <c r="E1285" t="s">
        <v>17</v>
      </c>
      <c r="F1285" s="8">
        <v>1499</v>
      </c>
      <c r="G1285" s="8" t="str">
        <f>IF(Table1[[#This Row],[actual_price]]&lt;200,"#200",IF(H1284&lt;=500,"#200-#500","&gt;#500"))</f>
        <v>&gt;#500</v>
      </c>
      <c r="H1285" s="8">
        <v>3500</v>
      </c>
      <c r="I1285" s="1">
        <v>0.56999999999999995</v>
      </c>
      <c r="J1285">
        <v>4.0999999999999996</v>
      </c>
      <c r="K1285" s="3">
        <v>303</v>
      </c>
      <c r="L1285" t="s">
        <v>12661</v>
      </c>
      <c r="M1285" t="s">
        <v>9630</v>
      </c>
      <c r="N1285" t="s">
        <v>9631</v>
      </c>
      <c r="O1285" t="s">
        <v>9632</v>
      </c>
      <c r="P1285" t="s">
        <v>9633</v>
      </c>
      <c r="Q1285" t="s">
        <v>9634</v>
      </c>
      <c r="R1285" t="s">
        <v>9635</v>
      </c>
      <c r="S1285" t="s">
        <v>9636</v>
      </c>
      <c r="T1285" t="str">
        <f>IF(Table1[[#This Row],[discount_percentage]]&gt;=0.5,"yes","no")</f>
        <v>yes</v>
      </c>
      <c r="U1285">
        <f>MROUND(Table1[[#This Row],[rating]],0.5)</f>
        <v>4</v>
      </c>
      <c r="V1285" s="7">
        <f>Table1[[#This Row],[actual_price]]*Table1[[#This Row],[rating_count]]</f>
        <v>1060500</v>
      </c>
      <c r="W1285" t="e" cm="1">
        <f t="array" ref="W1285">IF(Table1[[#This Row],[actual_price]]&lt;200,"#200",if)</f>
        <v>#NAME?</v>
      </c>
      <c r="X1285" t="str">
        <f>IF(Table1[[#This Row],[rating_count]]&lt;1000,"yes","no")</f>
        <v>yes</v>
      </c>
      <c r="Y1285" s="7">
        <f>K1286*Table1[[#This Row],[rating_count]]</f>
        <v>170286</v>
      </c>
    </row>
    <row r="1286" spans="3:25" x14ac:dyDescent="0.25">
      <c r="C1286" t="s">
        <v>9637</v>
      </c>
      <c r="D1286" t="s">
        <v>12092</v>
      </c>
      <c r="E1286" t="s">
        <v>17</v>
      </c>
      <c r="F1286" s="8">
        <v>2092</v>
      </c>
      <c r="G1286" s="8" t="str">
        <f>IF(Table1[[#This Row],[actual_price]]&lt;200,"#200",IF(H1285&lt;=500,"#200-#500","&gt;#500"))</f>
        <v>&gt;#500</v>
      </c>
      <c r="H1286" s="8">
        <v>4600</v>
      </c>
      <c r="I1286" s="1">
        <v>0.55000000000000004</v>
      </c>
      <c r="J1286">
        <v>4.3</v>
      </c>
      <c r="K1286" s="3">
        <v>562</v>
      </c>
      <c r="L1286" t="s">
        <v>9638</v>
      </c>
      <c r="M1286" t="s">
        <v>9639</v>
      </c>
      <c r="N1286" t="s">
        <v>9640</v>
      </c>
      <c r="O1286" t="s">
        <v>9641</v>
      </c>
      <c r="P1286" t="s">
        <v>9642</v>
      </c>
      <c r="Q1286" t="s">
        <v>9643</v>
      </c>
      <c r="R1286" t="s">
        <v>9644</v>
      </c>
      <c r="S1286" t="s">
        <v>9645</v>
      </c>
      <c r="T1286" t="str">
        <f>IF(Table1[[#This Row],[discount_percentage]]&gt;=0.5,"yes","no")</f>
        <v>yes</v>
      </c>
      <c r="U1286">
        <f>MROUND(Table1[[#This Row],[rating]],0.5)</f>
        <v>4.5</v>
      </c>
      <c r="V1286" s="7">
        <f>Table1[[#This Row],[actual_price]]*Table1[[#This Row],[rating_count]]</f>
        <v>2585200</v>
      </c>
      <c r="W1286" t="e" cm="1">
        <f t="array" ref="W1286">IF(Table1[[#This Row],[actual_price]]&lt;200,"#200",if)</f>
        <v>#NAME?</v>
      </c>
      <c r="X1286" t="str">
        <f>IF(Table1[[#This Row],[rating_count]]&lt;1000,"yes","no")</f>
        <v>yes</v>
      </c>
      <c r="Y1286" s="7">
        <f>K1287*Table1[[#This Row],[rating_count]]</f>
        <v>4549390</v>
      </c>
    </row>
    <row r="1287" spans="3:25" x14ac:dyDescent="0.25">
      <c r="C1287" t="s">
        <v>9646</v>
      </c>
      <c r="D1287" t="s">
        <v>12093</v>
      </c>
      <c r="E1287" t="s">
        <v>17</v>
      </c>
      <c r="F1287" s="8">
        <v>3859</v>
      </c>
      <c r="G1287" s="8" t="str">
        <f>IF(Table1[[#This Row],[actual_price]]&lt;200,"#200",IF(H1286&lt;=500,"#200-#500","&gt;#500"))</f>
        <v>&gt;#500</v>
      </c>
      <c r="H1287" s="8">
        <v>10295</v>
      </c>
      <c r="I1287" s="1">
        <v>0.63</v>
      </c>
      <c r="J1287">
        <v>3.9</v>
      </c>
      <c r="K1287" s="3">
        <v>8095</v>
      </c>
      <c r="L1287" t="s">
        <v>9647</v>
      </c>
      <c r="M1287" t="s">
        <v>9648</v>
      </c>
      <c r="N1287" t="s">
        <v>9649</v>
      </c>
      <c r="O1287" t="s">
        <v>9650</v>
      </c>
      <c r="P1287" t="s">
        <v>9651</v>
      </c>
      <c r="Q1287" t="s">
        <v>9652</v>
      </c>
      <c r="R1287" t="s">
        <v>9653</v>
      </c>
      <c r="S1287" t="s">
        <v>9654</v>
      </c>
      <c r="T1287" t="str">
        <f>IF(Table1[[#This Row],[discount_percentage]]&gt;=0.5,"yes","no")</f>
        <v>yes</v>
      </c>
      <c r="U1287">
        <f>MROUND(Table1[[#This Row],[rating]],0.5)</f>
        <v>4</v>
      </c>
      <c r="V1287" s="7">
        <f>Table1[[#This Row],[actual_price]]*Table1[[#This Row],[rating_count]]</f>
        <v>83338025</v>
      </c>
      <c r="W1287" t="e" cm="1">
        <f t="array" ref="W1287">IF(Table1[[#This Row],[actual_price]]&lt;200,"#200",if)</f>
        <v>#NAME?</v>
      </c>
      <c r="X1287" t="str">
        <f>IF(Table1[[#This Row],[rating_count]]&lt;1000,"yes","no")</f>
        <v>no</v>
      </c>
      <c r="Y1287" s="7">
        <f>K1288*Table1[[#This Row],[rating_count]]</f>
        <v>882355</v>
      </c>
    </row>
    <row r="1288" spans="3:25" x14ac:dyDescent="0.25">
      <c r="C1288" t="s">
        <v>9655</v>
      </c>
      <c r="D1288" t="s">
        <v>12094</v>
      </c>
      <c r="E1288" t="s">
        <v>17</v>
      </c>
      <c r="F1288" s="8">
        <v>499</v>
      </c>
      <c r="G1288" s="8" t="str">
        <f>IF(Table1[[#This Row],[actual_price]]&lt;200,"#200",IF(H1287&lt;=500,"#200-#500","&gt;#500"))</f>
        <v>&gt;#500</v>
      </c>
      <c r="H1288" s="8">
        <v>2199</v>
      </c>
      <c r="I1288" s="1">
        <v>0.77</v>
      </c>
      <c r="J1288">
        <v>2.8</v>
      </c>
      <c r="K1288" s="3">
        <v>109</v>
      </c>
      <c r="L1288" t="s">
        <v>9656</v>
      </c>
      <c r="M1288" t="s">
        <v>9657</v>
      </c>
      <c r="N1288" t="s">
        <v>9658</v>
      </c>
      <c r="O1288" t="s">
        <v>9659</v>
      </c>
      <c r="P1288" t="s">
        <v>9660</v>
      </c>
      <c r="Q1288" t="s">
        <v>9661</v>
      </c>
      <c r="R1288" t="s">
        <v>9662</v>
      </c>
      <c r="S1288" t="s">
        <v>9663</v>
      </c>
      <c r="T1288" t="str">
        <f>IF(Table1[[#This Row],[discount_percentage]]&gt;=0.5,"yes","no")</f>
        <v>yes</v>
      </c>
      <c r="U1288">
        <f>MROUND(Table1[[#This Row],[rating]],0.5)</f>
        <v>3</v>
      </c>
      <c r="V1288" s="7">
        <f>Table1[[#This Row],[actual_price]]*Table1[[#This Row],[rating_count]]</f>
        <v>239691</v>
      </c>
      <c r="W1288" t="e" cm="1">
        <f t="array" ref="W1288">IF(Table1[[#This Row],[actual_price]]&lt;200,"#200",if)</f>
        <v>#NAME?</v>
      </c>
      <c r="X1288" t="str">
        <f>IF(Table1[[#This Row],[rating_count]]&lt;1000,"yes","no")</f>
        <v>yes</v>
      </c>
      <c r="Y1288" s="7">
        <f>K1289*Table1[[#This Row],[rating_count]]</f>
        <v>1676638</v>
      </c>
    </row>
    <row r="1289" spans="3:25" x14ac:dyDescent="0.25">
      <c r="C1289" t="s">
        <v>9664</v>
      </c>
      <c r="D1289" t="s">
        <v>12095</v>
      </c>
      <c r="E1289" t="s">
        <v>17</v>
      </c>
      <c r="F1289" s="8">
        <v>1804</v>
      </c>
      <c r="G1289" s="8" t="str">
        <f>IF(Table1[[#This Row],[actual_price]]&lt;200,"#200",IF(H1288&lt;=500,"#200-#500","&gt;#500"))</f>
        <v>&gt;#500</v>
      </c>
      <c r="H1289" s="8">
        <v>2380</v>
      </c>
      <c r="I1289" s="1">
        <v>0.24</v>
      </c>
      <c r="J1289">
        <v>4</v>
      </c>
      <c r="K1289" s="3">
        <v>15382</v>
      </c>
      <c r="L1289" t="s">
        <v>9665</v>
      </c>
      <c r="M1289" t="s">
        <v>9666</v>
      </c>
      <c r="N1289" t="s">
        <v>9667</v>
      </c>
      <c r="O1289" t="s">
        <v>9668</v>
      </c>
      <c r="P1289" t="s">
        <v>9669</v>
      </c>
      <c r="Q1289" t="s">
        <v>9670</v>
      </c>
      <c r="R1289" t="s">
        <v>9671</v>
      </c>
      <c r="S1289" t="s">
        <v>9672</v>
      </c>
      <c r="T1289" t="str">
        <f>IF(Table1[[#This Row],[discount_percentage]]&gt;=0.5,"yes","no")</f>
        <v>no</v>
      </c>
      <c r="U1289">
        <f>MROUND(Table1[[#This Row],[rating]],0.5)</f>
        <v>4</v>
      </c>
      <c r="V1289" s="7">
        <f>Table1[[#This Row],[actual_price]]*Table1[[#This Row],[rating_count]]</f>
        <v>36609160</v>
      </c>
      <c r="W1289" t="e" cm="1">
        <f t="array" ref="W1289">IF(Table1[[#This Row],[actual_price]]&lt;200,"#200",if)</f>
        <v>#NAME?</v>
      </c>
      <c r="X1289" t="str">
        <f>IF(Table1[[#This Row],[rating_count]]&lt;1000,"yes","no")</f>
        <v>no</v>
      </c>
      <c r="Y1289" s="7">
        <f>K1290*Table1[[#This Row],[rating_count]]</f>
        <v>79017334</v>
      </c>
    </row>
    <row r="1290" spans="3:25" x14ac:dyDescent="0.25">
      <c r="C1290" t="s">
        <v>9673</v>
      </c>
      <c r="D1290" t="s">
        <v>12096</v>
      </c>
      <c r="E1290" t="s">
        <v>17</v>
      </c>
      <c r="F1290" s="8">
        <v>6525</v>
      </c>
      <c r="G1290" s="8" t="str">
        <f>IF(Table1[[#This Row],[actual_price]]&lt;200,"#200",IF(H1289&lt;=500,"#200-#500","&gt;#500"))</f>
        <v>&gt;#500</v>
      </c>
      <c r="H1290" s="8">
        <v>8820</v>
      </c>
      <c r="I1290" s="1">
        <v>0.26</v>
      </c>
      <c r="J1290">
        <v>4.5</v>
      </c>
      <c r="K1290" s="3">
        <v>5137</v>
      </c>
      <c r="L1290" t="s">
        <v>9674</v>
      </c>
      <c r="M1290" t="s">
        <v>9675</v>
      </c>
      <c r="N1290" t="s">
        <v>9676</v>
      </c>
      <c r="O1290" t="s">
        <v>9677</v>
      </c>
      <c r="P1290" t="s">
        <v>9678</v>
      </c>
      <c r="Q1290" t="s">
        <v>9679</v>
      </c>
      <c r="R1290" t="s">
        <v>9680</v>
      </c>
      <c r="S1290" t="s">
        <v>9681</v>
      </c>
      <c r="T1290" t="str">
        <f>IF(Table1[[#This Row],[discount_percentage]]&gt;=0.5,"yes","no")</f>
        <v>no</v>
      </c>
      <c r="U1290">
        <f>MROUND(Table1[[#This Row],[rating]],0.5)</f>
        <v>4.5</v>
      </c>
      <c r="V1290" s="7">
        <f>Table1[[#This Row],[actual_price]]*Table1[[#This Row],[rating_count]]</f>
        <v>45308340</v>
      </c>
      <c r="W1290" t="e" cm="1">
        <f t="array" ref="W1290">IF(Table1[[#This Row],[actual_price]]&lt;200,"#200",if)</f>
        <v>#NAME?</v>
      </c>
      <c r="X1290" t="str">
        <f>IF(Table1[[#This Row],[rating_count]]&lt;1000,"yes","no")</f>
        <v>no</v>
      </c>
      <c r="Y1290" s="7">
        <f>K1291*Table1[[#This Row],[rating_count]]</f>
        <v>636988</v>
      </c>
    </row>
    <row r="1291" spans="3:25" x14ac:dyDescent="0.25">
      <c r="C1291" t="s">
        <v>9682</v>
      </c>
      <c r="D1291" t="s">
        <v>12097</v>
      </c>
      <c r="E1291" t="s">
        <v>17</v>
      </c>
      <c r="F1291" s="8">
        <v>4999</v>
      </c>
      <c r="G1291" s="8" t="str">
        <f>IF(Table1[[#This Row],[actual_price]]&lt;200,"#200",IF(H1290&lt;=500,"#200-#500","&gt;#500"))</f>
        <v>&gt;#500</v>
      </c>
      <c r="H1291" s="8">
        <v>24999</v>
      </c>
      <c r="I1291" s="1">
        <v>0.8</v>
      </c>
      <c r="J1291">
        <v>4.5999999999999996</v>
      </c>
      <c r="K1291" s="3">
        <v>124</v>
      </c>
      <c r="L1291" t="s">
        <v>12662</v>
      </c>
      <c r="M1291" t="s">
        <v>9683</v>
      </c>
      <c r="N1291" t="s">
        <v>9684</v>
      </c>
      <c r="O1291" t="s">
        <v>9685</v>
      </c>
      <c r="P1291" t="s">
        <v>9686</v>
      </c>
      <c r="Q1291" t="s">
        <v>9687</v>
      </c>
      <c r="R1291" t="s">
        <v>9688</v>
      </c>
      <c r="S1291" t="s">
        <v>9689</v>
      </c>
      <c r="T1291" t="str">
        <f>IF(Table1[[#This Row],[discount_percentage]]&gt;=0.5,"yes","no")</f>
        <v>yes</v>
      </c>
      <c r="U1291">
        <f>MROUND(Table1[[#This Row],[rating]],0.5)</f>
        <v>4.5</v>
      </c>
      <c r="V1291" s="7">
        <f>Table1[[#This Row],[actual_price]]*Table1[[#This Row],[rating_count]]</f>
        <v>3099876</v>
      </c>
      <c r="W1291" t="e" cm="1">
        <f t="array" ref="W1291">IF(Table1[[#This Row],[actual_price]]&lt;200,"#200",if)</f>
        <v>#NAME?</v>
      </c>
      <c r="X1291" t="str">
        <f>IF(Table1[[#This Row],[rating_count]]&lt;1000,"yes","no")</f>
        <v>yes</v>
      </c>
      <c r="Y1291" s="7">
        <f>K1292*Table1[[#This Row],[rating_count]]</f>
        <v>76632</v>
      </c>
    </row>
    <row r="1292" spans="3:25" x14ac:dyDescent="0.25">
      <c r="C1292" t="s">
        <v>9690</v>
      </c>
      <c r="D1292" t="s">
        <v>9691</v>
      </c>
      <c r="E1292" t="s">
        <v>17</v>
      </c>
      <c r="F1292" s="8">
        <v>1189</v>
      </c>
      <c r="G1292" s="8" t="str">
        <f>IF(Table1[[#This Row],[actual_price]]&lt;200,"#200",IF(H1291&lt;=500,"#200-#500","&gt;#500"))</f>
        <v>&gt;#500</v>
      </c>
      <c r="H1292" s="8">
        <v>2400</v>
      </c>
      <c r="I1292" s="1">
        <v>0.5</v>
      </c>
      <c r="J1292">
        <v>4.0999999999999996</v>
      </c>
      <c r="K1292" s="3">
        <v>618</v>
      </c>
      <c r="L1292" t="s">
        <v>12663</v>
      </c>
      <c r="M1292" t="s">
        <v>9692</v>
      </c>
      <c r="N1292" t="s">
        <v>9693</v>
      </c>
      <c r="O1292" t="s">
        <v>9694</v>
      </c>
      <c r="P1292" t="s">
        <v>9695</v>
      </c>
      <c r="Q1292" t="s">
        <v>9696</v>
      </c>
      <c r="R1292" t="s">
        <v>9697</v>
      </c>
      <c r="S1292" t="s">
        <v>9698</v>
      </c>
      <c r="T1292" t="str">
        <f>IF(Table1[[#This Row],[discount_percentage]]&gt;=0.5,"yes","no")</f>
        <v>yes</v>
      </c>
      <c r="U1292">
        <f>MROUND(Table1[[#This Row],[rating]],0.5)</f>
        <v>4</v>
      </c>
      <c r="V1292" s="7">
        <f>Table1[[#This Row],[actual_price]]*Table1[[#This Row],[rating_count]]</f>
        <v>1483200</v>
      </c>
      <c r="W1292" t="e" cm="1">
        <f t="array" ref="W1292">IF(Table1[[#This Row],[actual_price]]&lt;200,"#200",if)</f>
        <v>#NAME?</v>
      </c>
      <c r="X1292" t="str">
        <f>IF(Table1[[#This Row],[rating_count]]&lt;1000,"yes","no")</f>
        <v>yes</v>
      </c>
      <c r="Y1292" s="7">
        <f>K1293*Table1[[#This Row],[rating_count]]</f>
        <v>38934</v>
      </c>
    </row>
    <row r="1293" spans="3:25" x14ac:dyDescent="0.25">
      <c r="C1293" t="s">
        <v>9699</v>
      </c>
      <c r="D1293" t="s">
        <v>12098</v>
      </c>
      <c r="E1293" t="s">
        <v>17</v>
      </c>
      <c r="F1293" s="8">
        <v>2590</v>
      </c>
      <c r="G1293" s="8" t="str">
        <f>IF(Table1[[#This Row],[actual_price]]&lt;200,"#200",IF(H1292&lt;=500,"#200-#500","&gt;#500"))</f>
        <v>&gt;#500</v>
      </c>
      <c r="H1293" s="8">
        <v>4200</v>
      </c>
      <c r="I1293" s="1">
        <v>0.38</v>
      </c>
      <c r="J1293">
        <v>4.0999999999999996</v>
      </c>
      <c r="K1293" s="3">
        <v>63</v>
      </c>
      <c r="L1293" t="s">
        <v>9700</v>
      </c>
      <c r="M1293" t="s">
        <v>9701</v>
      </c>
      <c r="N1293" t="s">
        <v>9702</v>
      </c>
      <c r="O1293" t="s">
        <v>9703</v>
      </c>
      <c r="P1293" t="s">
        <v>9704</v>
      </c>
      <c r="Q1293" t="s">
        <v>9705</v>
      </c>
      <c r="R1293" t="s">
        <v>9706</v>
      </c>
      <c r="S1293" t="s">
        <v>9707</v>
      </c>
      <c r="T1293" t="str">
        <f>IF(Table1[[#This Row],[discount_percentage]]&gt;=0.5,"yes","no")</f>
        <v>no</v>
      </c>
      <c r="U1293">
        <f>MROUND(Table1[[#This Row],[rating]],0.5)</f>
        <v>4</v>
      </c>
      <c r="V1293" s="7">
        <f>Table1[[#This Row],[actual_price]]*Table1[[#This Row],[rating_count]]</f>
        <v>264600</v>
      </c>
      <c r="W1293" t="e" cm="1">
        <f t="array" ref="W1293">IF(Table1[[#This Row],[actual_price]]&lt;200,"#200",if)</f>
        <v>#NAME?</v>
      </c>
      <c r="X1293" t="str">
        <f>IF(Table1[[#This Row],[rating_count]]&lt;1000,"yes","no")</f>
        <v>yes</v>
      </c>
      <c r="Y1293" s="7">
        <f>K1294*Table1[[#This Row],[rating_count]]</f>
        <v>945</v>
      </c>
    </row>
    <row r="1294" spans="3:25" x14ac:dyDescent="0.25">
      <c r="C1294" t="s">
        <v>9708</v>
      </c>
      <c r="D1294" t="s">
        <v>9709</v>
      </c>
      <c r="E1294" t="s">
        <v>17</v>
      </c>
      <c r="F1294" s="8">
        <v>899</v>
      </c>
      <c r="G1294" s="8" t="str">
        <f>IF(Table1[[#This Row],[actual_price]]&lt;200,"#200",IF(H1293&lt;=500,"#200-#500","&gt;#500"))</f>
        <v>&gt;#500</v>
      </c>
      <c r="H1294" s="8">
        <v>1599</v>
      </c>
      <c r="I1294" s="1">
        <v>0.44</v>
      </c>
      <c r="J1294">
        <v>3.4</v>
      </c>
      <c r="K1294" s="3">
        <v>15</v>
      </c>
      <c r="L1294" t="s">
        <v>9710</v>
      </c>
      <c r="M1294" t="s">
        <v>9711</v>
      </c>
      <c r="N1294" t="s">
        <v>9712</v>
      </c>
      <c r="O1294" t="s">
        <v>9713</v>
      </c>
      <c r="P1294" t="s">
        <v>9714</v>
      </c>
      <c r="Q1294" t="s">
        <v>9715</v>
      </c>
      <c r="R1294" t="s">
        <v>9716</v>
      </c>
      <c r="S1294" t="s">
        <v>9717</v>
      </c>
      <c r="T1294" t="str">
        <f>IF(Table1[[#This Row],[discount_percentage]]&gt;=0.5,"yes","no")</f>
        <v>no</v>
      </c>
      <c r="U1294">
        <f>MROUND(Table1[[#This Row],[rating]],0.5)</f>
        <v>3.5</v>
      </c>
      <c r="V1294" s="7">
        <f>Table1[[#This Row],[actual_price]]*Table1[[#This Row],[rating_count]]</f>
        <v>23985</v>
      </c>
      <c r="W1294" t="e" cm="1">
        <f t="array" ref="W1294">IF(Table1[[#This Row],[actual_price]]&lt;200,"#200",if)</f>
        <v>#NAME?</v>
      </c>
      <c r="X1294" t="str">
        <f>IF(Table1[[#This Row],[rating_count]]&lt;1000,"yes","no")</f>
        <v>yes</v>
      </c>
      <c r="Y1294" s="7">
        <f>K1295*Table1[[#This Row],[rating_count]]</f>
        <v>135</v>
      </c>
    </row>
    <row r="1295" spans="3:25" x14ac:dyDescent="0.25">
      <c r="C1295" t="s">
        <v>9718</v>
      </c>
      <c r="D1295" t="s">
        <v>12099</v>
      </c>
      <c r="E1295" t="s">
        <v>17</v>
      </c>
      <c r="F1295" s="8">
        <v>998</v>
      </c>
      <c r="G1295" s="8" t="str">
        <f>IF(Table1[[#This Row],[actual_price]]&lt;200,"#200",IF(H1294&lt;=500,"#200-#500","&gt;#500"))</f>
        <v>&gt;#500</v>
      </c>
      <c r="H1295" s="8">
        <v>2999</v>
      </c>
      <c r="I1295" s="1">
        <v>0.67</v>
      </c>
      <c r="J1295">
        <v>4.5999999999999996</v>
      </c>
      <c r="K1295" s="3">
        <v>9</v>
      </c>
      <c r="L1295" t="s">
        <v>12664</v>
      </c>
      <c r="M1295" t="s">
        <v>9719</v>
      </c>
      <c r="N1295" t="s">
        <v>9720</v>
      </c>
      <c r="O1295" t="s">
        <v>9721</v>
      </c>
      <c r="P1295" t="s">
        <v>9722</v>
      </c>
      <c r="Q1295" t="s">
        <v>9723</v>
      </c>
      <c r="R1295" t="s">
        <v>9724</v>
      </c>
      <c r="S1295" t="s">
        <v>9725</v>
      </c>
      <c r="T1295" t="str">
        <f>IF(Table1[[#This Row],[discount_percentage]]&gt;=0.5,"yes","no")</f>
        <v>yes</v>
      </c>
      <c r="U1295">
        <f>MROUND(Table1[[#This Row],[rating]],0.5)</f>
        <v>4.5</v>
      </c>
      <c r="V1295" s="7">
        <f>Table1[[#This Row],[actual_price]]*Table1[[#This Row],[rating_count]]</f>
        <v>26991</v>
      </c>
      <c r="W1295" t="e" cm="1">
        <f t="array" ref="W1295">IF(Table1[[#This Row],[actual_price]]&lt;200,"#200",if)</f>
        <v>#NAME?</v>
      </c>
      <c r="X1295" t="str">
        <f>IF(Table1[[#This Row],[rating_count]]&lt;1000,"yes","no")</f>
        <v>yes</v>
      </c>
      <c r="Y1295" s="7">
        <f>K1296*Table1[[#This Row],[rating_count]]</f>
        <v>65466</v>
      </c>
    </row>
    <row r="1296" spans="3:25" x14ac:dyDescent="0.25">
      <c r="C1296" t="s">
        <v>9726</v>
      </c>
      <c r="D1296" t="s">
        <v>9727</v>
      </c>
      <c r="E1296" t="s">
        <v>17</v>
      </c>
      <c r="F1296" s="8">
        <v>998.06</v>
      </c>
      <c r="G1296" s="8" t="str">
        <f>IF(Table1[[#This Row],[actual_price]]&lt;200,"#200",IF(H1295&lt;=500,"#200-#500","&gt;#500"))</f>
        <v>&gt;#500</v>
      </c>
      <c r="H1296" s="8">
        <v>1282</v>
      </c>
      <c r="I1296" s="1">
        <v>0.22</v>
      </c>
      <c r="J1296">
        <v>4.2</v>
      </c>
      <c r="K1296" s="3">
        <v>7274</v>
      </c>
      <c r="L1296" t="s">
        <v>9728</v>
      </c>
      <c r="M1296" t="s">
        <v>9729</v>
      </c>
      <c r="N1296" t="s">
        <v>9730</v>
      </c>
      <c r="O1296" t="s">
        <v>9731</v>
      </c>
      <c r="P1296" t="s">
        <v>9732</v>
      </c>
      <c r="Q1296" t="s">
        <v>9733</v>
      </c>
      <c r="R1296" t="s">
        <v>9734</v>
      </c>
      <c r="S1296" t="s">
        <v>9735</v>
      </c>
      <c r="T1296" t="str">
        <f>IF(Table1[[#This Row],[discount_percentage]]&gt;=0.5,"yes","no")</f>
        <v>no</v>
      </c>
      <c r="U1296">
        <f>MROUND(Table1[[#This Row],[rating]],0.5)</f>
        <v>4</v>
      </c>
      <c r="V1296" s="7">
        <f>Table1[[#This Row],[actual_price]]*Table1[[#This Row],[rating_count]]</f>
        <v>9325268</v>
      </c>
      <c r="W1296" t="e" cm="1">
        <f t="array" ref="W1296">IF(Table1[[#This Row],[actual_price]]&lt;200,"#200",if)</f>
        <v>#NAME?</v>
      </c>
      <c r="X1296" t="str">
        <f>IF(Table1[[#This Row],[rating_count]]&lt;1000,"yes","no")</f>
        <v>no</v>
      </c>
      <c r="Y1296" s="7">
        <f>K1297*Table1[[#This Row],[rating_count]]</f>
        <v>42996614</v>
      </c>
    </row>
    <row r="1297" spans="3:25" x14ac:dyDescent="0.25">
      <c r="C1297" t="s">
        <v>9736</v>
      </c>
      <c r="D1297" t="s">
        <v>9737</v>
      </c>
      <c r="E1297" t="s">
        <v>17</v>
      </c>
      <c r="F1297" s="8">
        <v>1099</v>
      </c>
      <c r="G1297" s="8" t="str">
        <f>IF(Table1[[#This Row],[actual_price]]&lt;200,"#200",IF(H1296&lt;=500,"#200-#500","&gt;#500"))</f>
        <v>&gt;#500</v>
      </c>
      <c r="H1297" s="8">
        <v>1990</v>
      </c>
      <c r="I1297" s="1">
        <v>0.45</v>
      </c>
      <c r="J1297">
        <v>3.9</v>
      </c>
      <c r="K1297" s="3">
        <v>5911</v>
      </c>
      <c r="L1297" t="s">
        <v>9738</v>
      </c>
      <c r="M1297" t="s">
        <v>9739</v>
      </c>
      <c r="N1297" t="s">
        <v>9740</v>
      </c>
      <c r="O1297" t="s">
        <v>9741</v>
      </c>
      <c r="P1297" t="s">
        <v>9742</v>
      </c>
      <c r="Q1297" t="s">
        <v>9743</v>
      </c>
      <c r="R1297" t="s">
        <v>9744</v>
      </c>
      <c r="S1297" t="s">
        <v>9745</v>
      </c>
      <c r="T1297" t="str">
        <f>IF(Table1[[#This Row],[discount_percentage]]&gt;=0.5,"yes","no")</f>
        <v>no</v>
      </c>
      <c r="U1297">
        <f>MROUND(Table1[[#This Row],[rating]],0.5)</f>
        <v>4</v>
      </c>
      <c r="V1297" s="7">
        <f>Table1[[#This Row],[actual_price]]*Table1[[#This Row],[rating_count]]</f>
        <v>11762890</v>
      </c>
      <c r="W1297" t="e" cm="1">
        <f t="array" ref="W1297">IF(Table1[[#This Row],[actual_price]]&lt;200,"#200",if)</f>
        <v>#NAME?</v>
      </c>
      <c r="X1297" t="str">
        <f>IF(Table1[[#This Row],[rating_count]]&lt;1000,"yes","no")</f>
        <v>no</v>
      </c>
      <c r="Y1297" s="7">
        <f>K1298*Table1[[#This Row],[rating_count]]</f>
        <v>1004870</v>
      </c>
    </row>
    <row r="1298" spans="3:25" x14ac:dyDescent="0.25">
      <c r="C1298" t="s">
        <v>9746</v>
      </c>
      <c r="D1298" t="s">
        <v>9747</v>
      </c>
      <c r="E1298" t="s">
        <v>17</v>
      </c>
      <c r="F1298" s="8">
        <v>5999</v>
      </c>
      <c r="G1298" s="8" t="str">
        <f>IF(Table1[[#This Row],[actual_price]]&lt;200,"#200",IF(H1297&lt;=500,"#200-#500","&gt;#500"))</f>
        <v>&gt;#500</v>
      </c>
      <c r="H1298" s="8">
        <v>9999</v>
      </c>
      <c r="I1298" s="1">
        <v>0.4</v>
      </c>
      <c r="J1298">
        <v>4.2</v>
      </c>
      <c r="K1298" s="3">
        <v>170</v>
      </c>
      <c r="L1298" t="s">
        <v>9748</v>
      </c>
      <c r="M1298" t="s">
        <v>9749</v>
      </c>
      <c r="N1298" t="s">
        <v>9750</v>
      </c>
      <c r="O1298" t="s">
        <v>9751</v>
      </c>
      <c r="P1298" t="s">
        <v>9752</v>
      </c>
      <c r="Q1298" t="s">
        <v>9753</v>
      </c>
      <c r="R1298" t="s">
        <v>9754</v>
      </c>
      <c r="S1298" t="s">
        <v>9755</v>
      </c>
      <c r="T1298" t="str">
        <f>IF(Table1[[#This Row],[discount_percentage]]&gt;=0.5,"yes","no")</f>
        <v>no</v>
      </c>
      <c r="U1298">
        <f>MROUND(Table1[[#This Row],[rating]],0.5)</f>
        <v>4</v>
      </c>
      <c r="V1298" s="7">
        <f>Table1[[#This Row],[actual_price]]*Table1[[#This Row],[rating_count]]</f>
        <v>1699830</v>
      </c>
      <c r="W1298" t="e" cm="1">
        <f t="array" ref="W1298">IF(Table1[[#This Row],[actual_price]]&lt;200,"#200",if)</f>
        <v>#NAME?</v>
      </c>
      <c r="X1298" t="str">
        <f>IF(Table1[[#This Row],[rating_count]]&lt;1000,"yes","no")</f>
        <v>yes</v>
      </c>
      <c r="Y1298" s="7">
        <f>K1299*Table1[[#This Row],[rating_count]]</f>
        <v>521050</v>
      </c>
    </row>
    <row r="1299" spans="3:25" x14ac:dyDescent="0.25">
      <c r="C1299" t="s">
        <v>9756</v>
      </c>
      <c r="D1299" t="s">
        <v>12100</v>
      </c>
      <c r="E1299" t="s">
        <v>17</v>
      </c>
      <c r="F1299" s="8">
        <v>8886</v>
      </c>
      <c r="G1299" s="8" t="str">
        <f>IF(Table1[[#This Row],[actual_price]]&lt;200,"#200",IF(H1298&lt;=500,"#200-#500","&gt;#500"))</f>
        <v>&gt;#500</v>
      </c>
      <c r="H1299" s="8">
        <v>11850</v>
      </c>
      <c r="I1299" s="1">
        <v>0.25</v>
      </c>
      <c r="J1299">
        <v>4.2</v>
      </c>
      <c r="K1299" s="3">
        <v>3065</v>
      </c>
      <c r="L1299" t="s">
        <v>9757</v>
      </c>
      <c r="M1299" t="s">
        <v>9758</v>
      </c>
      <c r="N1299" t="s">
        <v>9759</v>
      </c>
      <c r="O1299" t="s">
        <v>9760</v>
      </c>
      <c r="P1299" t="s">
        <v>9761</v>
      </c>
      <c r="Q1299" t="s">
        <v>9762</v>
      </c>
      <c r="R1299" t="s">
        <v>9763</v>
      </c>
      <c r="S1299" t="s">
        <v>9764</v>
      </c>
      <c r="T1299" t="str">
        <f>IF(Table1[[#This Row],[discount_percentage]]&gt;=0.5,"yes","no")</f>
        <v>no</v>
      </c>
      <c r="U1299">
        <f>MROUND(Table1[[#This Row],[rating]],0.5)</f>
        <v>4</v>
      </c>
      <c r="V1299" s="7">
        <f>Table1[[#This Row],[actual_price]]*Table1[[#This Row],[rating_count]]</f>
        <v>36320250</v>
      </c>
      <c r="W1299" t="e" cm="1">
        <f t="array" ref="W1299">IF(Table1[[#This Row],[actual_price]]&lt;200,"#200",if)</f>
        <v>#NAME?</v>
      </c>
      <c r="X1299" t="str">
        <f>IF(Table1[[#This Row],[rating_count]]&lt;1000,"yes","no")</f>
        <v>no</v>
      </c>
      <c r="Y1299" s="7">
        <f>K1300*Table1[[#This Row],[rating_count]]</f>
        <v>3129365</v>
      </c>
    </row>
    <row r="1300" spans="3:25" x14ac:dyDescent="0.25">
      <c r="C1300" t="s">
        <v>9765</v>
      </c>
      <c r="D1300" t="s">
        <v>12101</v>
      </c>
      <c r="E1300" t="s">
        <v>17</v>
      </c>
      <c r="F1300" s="8">
        <v>475</v>
      </c>
      <c r="G1300" s="8" t="str">
        <f>IF(Table1[[#This Row],[actual_price]]&lt;200,"#200",IF(H1299&lt;=500,"#200-#500","&gt;#500"))</f>
        <v>&gt;#500</v>
      </c>
      <c r="H1300" s="8">
        <v>999</v>
      </c>
      <c r="I1300" s="1">
        <v>0.52</v>
      </c>
      <c r="J1300">
        <v>4.0999999999999996</v>
      </c>
      <c r="K1300" s="3">
        <v>1021</v>
      </c>
      <c r="L1300" t="s">
        <v>9766</v>
      </c>
      <c r="M1300" t="s">
        <v>9767</v>
      </c>
      <c r="N1300" t="s">
        <v>9768</v>
      </c>
      <c r="O1300" t="s">
        <v>9769</v>
      </c>
      <c r="P1300" t="s">
        <v>9770</v>
      </c>
      <c r="Q1300" t="s">
        <v>9771</v>
      </c>
      <c r="R1300" t="s">
        <v>9772</v>
      </c>
      <c r="S1300" t="s">
        <v>9773</v>
      </c>
      <c r="T1300" t="str">
        <f>IF(Table1[[#This Row],[discount_percentage]]&gt;=0.5,"yes","no")</f>
        <v>yes</v>
      </c>
      <c r="U1300">
        <f>MROUND(Table1[[#This Row],[rating]],0.5)</f>
        <v>4</v>
      </c>
      <c r="V1300" s="7">
        <f>Table1[[#This Row],[actual_price]]*Table1[[#This Row],[rating_count]]</f>
        <v>1019979</v>
      </c>
      <c r="W1300" t="e" cm="1">
        <f t="array" ref="W1300">IF(Table1[[#This Row],[actual_price]]&lt;200,"#200",if)</f>
        <v>#NAME?</v>
      </c>
      <c r="X1300" t="str">
        <f>IF(Table1[[#This Row],[rating_count]]&lt;1000,"yes","no")</f>
        <v>no</v>
      </c>
      <c r="Y1300" s="7">
        <f>K1301*Table1[[#This Row],[rating_count]]</f>
        <v>4047244</v>
      </c>
    </row>
    <row r="1301" spans="3:25" x14ac:dyDescent="0.25">
      <c r="C1301" t="s">
        <v>9774</v>
      </c>
      <c r="D1301" t="s">
        <v>12102</v>
      </c>
      <c r="E1301" t="s">
        <v>17</v>
      </c>
      <c r="F1301" s="8">
        <v>4995</v>
      </c>
      <c r="G1301" s="8" t="str">
        <f>IF(Table1[[#This Row],[actual_price]]&lt;200,"#200",IF(H1300&lt;=500,"#200-#500","&gt;#500"))</f>
        <v>&gt;#500</v>
      </c>
      <c r="H1301" s="8">
        <v>20049</v>
      </c>
      <c r="I1301" s="1">
        <v>0.75</v>
      </c>
      <c r="J1301">
        <v>4.8</v>
      </c>
      <c r="K1301" s="3">
        <v>3964</v>
      </c>
      <c r="L1301" t="s">
        <v>12665</v>
      </c>
      <c r="M1301" t="s">
        <v>9775</v>
      </c>
      <c r="N1301" t="s">
        <v>9776</v>
      </c>
      <c r="O1301" t="s">
        <v>9777</v>
      </c>
      <c r="P1301" t="s">
        <v>9778</v>
      </c>
      <c r="Q1301" t="s">
        <v>9779</v>
      </c>
      <c r="R1301" t="s">
        <v>9780</v>
      </c>
      <c r="S1301" t="s">
        <v>9781</v>
      </c>
      <c r="T1301" t="str">
        <f>IF(Table1[[#This Row],[discount_percentage]]&gt;=0.5,"yes","no")</f>
        <v>yes</v>
      </c>
      <c r="U1301">
        <f>MROUND(Table1[[#This Row],[rating]],0.5)</f>
        <v>5</v>
      </c>
      <c r="V1301" s="7">
        <f>Table1[[#This Row],[actual_price]]*Table1[[#This Row],[rating_count]]</f>
        <v>79474236</v>
      </c>
      <c r="W1301" t="e" cm="1">
        <f t="array" ref="W1301">IF(Table1[[#This Row],[actual_price]]&lt;200,"#200",if)</f>
        <v>#NAME?</v>
      </c>
      <c r="X1301" t="str">
        <f>IF(Table1[[#This Row],[rating_count]]&lt;1000,"yes","no")</f>
        <v>no</v>
      </c>
      <c r="Y1301" s="7">
        <f>K1302*Table1[[#This Row],[rating_count]]</f>
        <v>35469872</v>
      </c>
    </row>
    <row r="1302" spans="3:25" x14ac:dyDescent="0.25">
      <c r="C1302" t="s">
        <v>9782</v>
      </c>
      <c r="D1302" t="s">
        <v>9783</v>
      </c>
      <c r="E1302" t="s">
        <v>17</v>
      </c>
      <c r="F1302" s="8">
        <v>13999</v>
      </c>
      <c r="G1302" s="8" t="str">
        <f>IF(Table1[[#This Row],[actual_price]]&lt;200,"#200",IF(H1301&lt;=500,"#200-#500","&gt;#500"))</f>
        <v>&gt;#500</v>
      </c>
      <c r="H1302" s="8">
        <v>24850</v>
      </c>
      <c r="I1302" s="1">
        <v>0.44</v>
      </c>
      <c r="J1302">
        <v>4.4000000000000004</v>
      </c>
      <c r="K1302" s="3">
        <v>8948</v>
      </c>
      <c r="L1302" t="s">
        <v>12666</v>
      </c>
      <c r="M1302" t="s">
        <v>9784</v>
      </c>
      <c r="N1302" t="s">
        <v>9785</v>
      </c>
      <c r="O1302" t="s">
        <v>9786</v>
      </c>
      <c r="P1302" t="s">
        <v>9787</v>
      </c>
      <c r="Q1302" t="s">
        <v>9788</v>
      </c>
      <c r="R1302" t="s">
        <v>9789</v>
      </c>
      <c r="S1302" t="s">
        <v>9790</v>
      </c>
      <c r="T1302" t="str">
        <f>IF(Table1[[#This Row],[discount_percentage]]&gt;=0.5,"yes","no")</f>
        <v>no</v>
      </c>
      <c r="U1302">
        <f>MROUND(Table1[[#This Row],[rating]],0.5)</f>
        <v>4.5</v>
      </c>
      <c r="V1302" s="7">
        <f>Table1[[#This Row],[actual_price]]*Table1[[#This Row],[rating_count]]</f>
        <v>222357800</v>
      </c>
      <c r="W1302" t="e" cm="1">
        <f t="array" ref="W1302">IF(Table1[[#This Row],[actual_price]]&lt;200,"#200",if)</f>
        <v>#NAME?</v>
      </c>
      <c r="X1302" t="str">
        <f>IF(Table1[[#This Row],[rating_count]]&lt;1000,"yes","no")</f>
        <v>no</v>
      </c>
      <c r="Y1302" s="7">
        <f>K1303*Table1[[#This Row],[rating_count]]</f>
        <v>867956</v>
      </c>
    </row>
    <row r="1303" spans="3:25" x14ac:dyDescent="0.25">
      <c r="C1303" t="s">
        <v>9791</v>
      </c>
      <c r="D1303" t="s">
        <v>9792</v>
      </c>
      <c r="E1303" t="s">
        <v>17</v>
      </c>
      <c r="F1303" s="8">
        <v>8499</v>
      </c>
      <c r="G1303" s="8" t="str">
        <f>IF(Table1[[#This Row],[actual_price]]&lt;200,"#200",IF(H1302&lt;=500,"#200-#500","&gt;#500"))</f>
        <v>&gt;#500</v>
      </c>
      <c r="H1303" s="8">
        <v>16490</v>
      </c>
      <c r="I1303" s="1">
        <v>0.48</v>
      </c>
      <c r="J1303">
        <v>4.3</v>
      </c>
      <c r="K1303" s="3">
        <v>97</v>
      </c>
      <c r="L1303" t="s">
        <v>9793</v>
      </c>
      <c r="M1303" t="s">
        <v>9794</v>
      </c>
      <c r="N1303" t="s">
        <v>9795</v>
      </c>
      <c r="O1303" t="s">
        <v>9796</v>
      </c>
      <c r="P1303" t="s">
        <v>9797</v>
      </c>
      <c r="Q1303" t="s">
        <v>9798</v>
      </c>
      <c r="R1303" t="s">
        <v>9799</v>
      </c>
      <c r="S1303" t="s">
        <v>9800</v>
      </c>
      <c r="T1303" t="str">
        <f>IF(Table1[[#This Row],[discount_percentage]]&gt;=0.5,"yes","no")</f>
        <v>no</v>
      </c>
      <c r="U1303">
        <f>MROUND(Table1[[#This Row],[rating]],0.5)</f>
        <v>4.5</v>
      </c>
      <c r="V1303" s="7">
        <f>Table1[[#This Row],[actual_price]]*Table1[[#This Row],[rating_count]]</f>
        <v>1599530</v>
      </c>
      <c r="W1303" t="e" cm="1">
        <f t="array" ref="W1303">IF(Table1[[#This Row],[actual_price]]&lt;200,"#200",if)</f>
        <v>#NAME?</v>
      </c>
      <c r="X1303" t="str">
        <f>IF(Table1[[#This Row],[rating_count]]&lt;1000,"yes","no")</f>
        <v>yes</v>
      </c>
      <c r="Y1303" s="7">
        <f>K1304*Table1[[#This Row],[rating_count]]</f>
        <v>700631</v>
      </c>
    </row>
    <row r="1304" spans="3:25" x14ac:dyDescent="0.25">
      <c r="C1304" t="s">
        <v>9801</v>
      </c>
      <c r="D1304" t="s">
        <v>9802</v>
      </c>
      <c r="E1304" t="s">
        <v>17</v>
      </c>
      <c r="F1304" s="8">
        <v>949</v>
      </c>
      <c r="G1304" s="8" t="str">
        <f>IF(Table1[[#This Row],[actual_price]]&lt;200,"#200",IF(H1303&lt;=500,"#200-#500","&gt;#500"))</f>
        <v>&gt;#500</v>
      </c>
      <c r="H1304" s="8">
        <v>975</v>
      </c>
      <c r="I1304" s="1">
        <v>0.03</v>
      </c>
      <c r="J1304">
        <v>4.3</v>
      </c>
      <c r="K1304" s="3">
        <v>7223</v>
      </c>
      <c r="L1304" t="s">
        <v>9803</v>
      </c>
      <c r="M1304" t="s">
        <v>9804</v>
      </c>
      <c r="N1304" t="s">
        <v>9805</v>
      </c>
      <c r="O1304" t="s">
        <v>9806</v>
      </c>
      <c r="P1304" t="s">
        <v>9807</v>
      </c>
      <c r="Q1304" t="s">
        <v>9808</v>
      </c>
      <c r="R1304" t="s">
        <v>9809</v>
      </c>
      <c r="S1304" t="s">
        <v>9810</v>
      </c>
      <c r="T1304" t="str">
        <f>IF(Table1[[#This Row],[discount_percentage]]&gt;=0.5,"yes","no")</f>
        <v>no</v>
      </c>
      <c r="U1304">
        <f>MROUND(Table1[[#This Row],[rating]],0.5)</f>
        <v>4.5</v>
      </c>
      <c r="V1304" s="7">
        <f>Table1[[#This Row],[actual_price]]*Table1[[#This Row],[rating_count]]</f>
        <v>7042425</v>
      </c>
      <c r="W1304" t="e" cm="1">
        <f t="array" ref="W1304">IF(Table1[[#This Row],[actual_price]]&lt;200,"#200",if)</f>
        <v>#NAME?</v>
      </c>
      <c r="X1304" t="str">
        <f>IF(Table1[[#This Row],[rating_count]]&lt;1000,"yes","no")</f>
        <v>no</v>
      </c>
      <c r="Y1304" s="7">
        <f>K1305*Table1[[#This Row],[rating_count]]</f>
        <v>2383590</v>
      </c>
    </row>
    <row r="1305" spans="3:25" x14ac:dyDescent="0.25">
      <c r="C1305" t="s">
        <v>9811</v>
      </c>
      <c r="D1305" t="s">
        <v>12103</v>
      </c>
      <c r="E1305" t="s">
        <v>17</v>
      </c>
      <c r="F1305" s="8">
        <v>395</v>
      </c>
      <c r="G1305" s="8" t="str">
        <f>IF(Table1[[#This Row],[actual_price]]&lt;200,"#200",IF(H1304&lt;=500,"#200-#500","&gt;#500"))</f>
        <v>&gt;#500</v>
      </c>
      <c r="H1305" s="8">
        <v>499</v>
      </c>
      <c r="I1305" s="1">
        <v>0.21</v>
      </c>
      <c r="J1305">
        <v>4</v>
      </c>
      <c r="K1305" s="3">
        <v>330</v>
      </c>
      <c r="L1305" t="s">
        <v>9812</v>
      </c>
      <c r="M1305" t="s">
        <v>9813</v>
      </c>
      <c r="N1305" t="s">
        <v>9814</v>
      </c>
      <c r="O1305" t="s">
        <v>9815</v>
      </c>
      <c r="P1305" t="s">
        <v>9816</v>
      </c>
      <c r="Q1305" t="s">
        <v>9817</v>
      </c>
      <c r="R1305" t="s">
        <v>9818</v>
      </c>
      <c r="S1305" t="s">
        <v>9819</v>
      </c>
      <c r="T1305" t="str">
        <f>IF(Table1[[#This Row],[discount_percentage]]&gt;=0.5,"yes","no")</f>
        <v>no</v>
      </c>
      <c r="U1305">
        <f>MROUND(Table1[[#This Row],[rating]],0.5)</f>
        <v>4</v>
      </c>
      <c r="V1305" s="7">
        <f>Table1[[#This Row],[actual_price]]*Table1[[#This Row],[rating_count]]</f>
        <v>164670</v>
      </c>
      <c r="W1305" t="e" cm="1">
        <f t="array" ref="W1305">IF(Table1[[#This Row],[actual_price]]&lt;200,"#200",if)</f>
        <v>#NAME?</v>
      </c>
      <c r="X1305" t="str">
        <f>IF(Table1[[#This Row],[rating_count]]&lt;1000,"yes","no")</f>
        <v>yes</v>
      </c>
      <c r="Y1305" s="7">
        <f>K1306*Table1[[#This Row],[rating_count]]</f>
        <v>1508100</v>
      </c>
    </row>
    <row r="1306" spans="3:25" x14ac:dyDescent="0.25">
      <c r="C1306" t="s">
        <v>9820</v>
      </c>
      <c r="D1306" t="s">
        <v>12104</v>
      </c>
      <c r="E1306" t="s">
        <v>17</v>
      </c>
      <c r="F1306" s="8">
        <v>635</v>
      </c>
      <c r="G1306" s="8" t="str">
        <f>IF(Table1[[#This Row],[actual_price]]&lt;200,"#200",IF(H1305&lt;=500,"#200-#500","&gt;#500"))</f>
        <v>#200-#500</v>
      </c>
      <c r="H1306" s="8">
        <v>635</v>
      </c>
      <c r="I1306" s="1">
        <v>0</v>
      </c>
      <c r="J1306">
        <v>4.3</v>
      </c>
      <c r="K1306" s="3">
        <v>4570</v>
      </c>
      <c r="L1306" t="s">
        <v>12667</v>
      </c>
      <c r="M1306" t="s">
        <v>9822</v>
      </c>
      <c r="N1306" t="s">
        <v>9823</v>
      </c>
      <c r="O1306" t="s">
        <v>9824</v>
      </c>
      <c r="P1306" t="s">
        <v>9825</v>
      </c>
      <c r="Q1306" t="s">
        <v>9826</v>
      </c>
      <c r="R1306" t="s">
        <v>9827</v>
      </c>
      <c r="S1306" t="s">
        <v>9828</v>
      </c>
      <c r="T1306" t="str">
        <f>IF(Table1[[#This Row],[discount_percentage]]&gt;=0.5,"yes","no")</f>
        <v>no</v>
      </c>
      <c r="U1306">
        <f>MROUND(Table1[[#This Row],[rating]],0.5)</f>
        <v>4.5</v>
      </c>
      <c r="V1306" s="7">
        <f>Table1[[#This Row],[actual_price]]*Table1[[#This Row],[rating_count]]</f>
        <v>2901950</v>
      </c>
      <c r="W1306" t="e" cm="1">
        <f t="array" ref="W1306">IF(Table1[[#This Row],[actual_price]]&lt;200,"#200",if)</f>
        <v>#NAME?</v>
      </c>
      <c r="X1306" t="str">
        <f>IF(Table1[[#This Row],[rating_count]]&lt;1000,"yes","no")</f>
        <v>no</v>
      </c>
      <c r="Y1306" s="7">
        <f>K1307*Table1[[#This Row],[rating_count]]</f>
        <v>22242190</v>
      </c>
    </row>
    <row r="1307" spans="3:25" x14ac:dyDescent="0.25">
      <c r="C1307" t="s">
        <v>9829</v>
      </c>
      <c r="D1307" t="s">
        <v>12105</v>
      </c>
      <c r="E1307" t="s">
        <v>17</v>
      </c>
      <c r="F1307" s="8">
        <v>717</v>
      </c>
      <c r="G1307" s="8" t="str">
        <f>IF(Table1[[#This Row],[actual_price]]&lt;200,"#200",IF(H1306&lt;=500,"#200-#500","&gt;#500"))</f>
        <v>&gt;#500</v>
      </c>
      <c r="H1307" s="8">
        <v>1390</v>
      </c>
      <c r="I1307" s="1">
        <v>0.48</v>
      </c>
      <c r="J1307">
        <v>4</v>
      </c>
      <c r="K1307" s="3">
        <v>4867</v>
      </c>
      <c r="L1307" t="s">
        <v>9830</v>
      </c>
      <c r="M1307" t="s">
        <v>9831</v>
      </c>
      <c r="N1307" t="s">
        <v>9832</v>
      </c>
      <c r="O1307" t="s">
        <v>9833</v>
      </c>
      <c r="P1307" t="s">
        <v>9834</v>
      </c>
      <c r="Q1307" t="s">
        <v>9835</v>
      </c>
      <c r="R1307" t="s">
        <v>9836</v>
      </c>
      <c r="S1307" t="s">
        <v>9837</v>
      </c>
      <c r="T1307" t="str">
        <f>IF(Table1[[#This Row],[discount_percentage]]&gt;=0.5,"yes","no")</f>
        <v>no</v>
      </c>
      <c r="U1307">
        <f>MROUND(Table1[[#This Row],[rating]],0.5)</f>
        <v>4</v>
      </c>
      <c r="V1307" s="7">
        <f>Table1[[#This Row],[actual_price]]*Table1[[#This Row],[rating_count]]</f>
        <v>6765130</v>
      </c>
      <c r="W1307" t="e" cm="1">
        <f t="array" ref="W1307">IF(Table1[[#This Row],[actual_price]]&lt;200,"#200",if)</f>
        <v>#NAME?</v>
      </c>
      <c r="X1307" t="str">
        <f>IF(Table1[[#This Row],[rating_count]]&lt;1000,"yes","no")</f>
        <v>no</v>
      </c>
      <c r="Y1307" s="7">
        <f>K1308*Table1[[#This Row],[rating_count]]</f>
        <v>25785366</v>
      </c>
    </row>
    <row r="1308" spans="3:25" x14ac:dyDescent="0.25">
      <c r="C1308" t="s">
        <v>9838</v>
      </c>
      <c r="D1308" t="s">
        <v>12106</v>
      </c>
      <c r="E1308" t="s">
        <v>17</v>
      </c>
      <c r="F1308" s="8">
        <v>27900</v>
      </c>
      <c r="G1308" s="8" t="str">
        <f>IF(Table1[[#This Row],[actual_price]]&lt;200,"#200",IF(H1307&lt;=500,"#200-#500","&gt;#500"))</f>
        <v>&gt;#500</v>
      </c>
      <c r="H1308" s="8">
        <v>59900</v>
      </c>
      <c r="I1308" s="1">
        <v>0.53</v>
      </c>
      <c r="J1308">
        <v>4.4000000000000004</v>
      </c>
      <c r="K1308" s="3">
        <v>5298</v>
      </c>
      <c r="L1308" t="s">
        <v>12668</v>
      </c>
      <c r="M1308" t="s">
        <v>9840</v>
      </c>
      <c r="N1308" t="s">
        <v>9841</v>
      </c>
      <c r="O1308" t="s">
        <v>9842</v>
      </c>
      <c r="P1308" t="s">
        <v>9843</v>
      </c>
      <c r="Q1308" t="s">
        <v>9844</v>
      </c>
      <c r="R1308" t="s">
        <v>9845</v>
      </c>
      <c r="S1308" t="s">
        <v>9846</v>
      </c>
      <c r="T1308" t="str">
        <f>IF(Table1[[#This Row],[discount_percentage]]&gt;=0.5,"yes","no")</f>
        <v>yes</v>
      </c>
      <c r="U1308">
        <f>MROUND(Table1[[#This Row],[rating]],0.5)</f>
        <v>4.5</v>
      </c>
      <c r="V1308" s="7">
        <f>Table1[[#This Row],[actual_price]]*Table1[[#This Row],[rating_count]]</f>
        <v>317350200</v>
      </c>
      <c r="W1308" t="e" cm="1">
        <f t="array" ref="W1308">IF(Table1[[#This Row],[actual_price]]&lt;200,"#200",if)</f>
        <v>#NAME?</v>
      </c>
      <c r="X1308" t="str">
        <f>IF(Table1[[#This Row],[rating_count]]&lt;1000,"yes","no")</f>
        <v>no</v>
      </c>
      <c r="Y1308" s="7">
        <f>K1309*Table1[[#This Row],[rating_count]]</f>
        <v>41250228</v>
      </c>
    </row>
    <row r="1309" spans="3:25" x14ac:dyDescent="0.25">
      <c r="C1309" t="s">
        <v>9847</v>
      </c>
      <c r="D1309" t="s">
        <v>9848</v>
      </c>
      <c r="E1309" t="s">
        <v>17</v>
      </c>
      <c r="F1309" s="8">
        <v>649</v>
      </c>
      <c r="G1309" s="8" t="str">
        <f>IF(Table1[[#This Row],[actual_price]]&lt;200,"#200",IF(H1308&lt;=500,"#200-#500","&gt;#500"))</f>
        <v>&gt;#500</v>
      </c>
      <c r="H1309" s="8">
        <v>670</v>
      </c>
      <c r="I1309" s="1">
        <v>0.03</v>
      </c>
      <c r="J1309">
        <v>4.0999999999999996</v>
      </c>
      <c r="K1309" s="3">
        <v>7786</v>
      </c>
      <c r="L1309" t="s">
        <v>9849</v>
      </c>
      <c r="M1309" t="s">
        <v>9850</v>
      </c>
      <c r="N1309" t="s">
        <v>9851</v>
      </c>
      <c r="O1309" t="s">
        <v>9852</v>
      </c>
      <c r="P1309" t="s">
        <v>9853</v>
      </c>
      <c r="Q1309" t="s">
        <v>9854</v>
      </c>
      <c r="R1309" t="s">
        <v>9855</v>
      </c>
      <c r="S1309" t="s">
        <v>9856</v>
      </c>
      <c r="T1309" t="str">
        <f>IF(Table1[[#This Row],[discount_percentage]]&gt;=0.5,"yes","no")</f>
        <v>no</v>
      </c>
      <c r="U1309">
        <f>MROUND(Table1[[#This Row],[rating]],0.5)</f>
        <v>4</v>
      </c>
      <c r="V1309" s="7">
        <f>Table1[[#This Row],[actual_price]]*Table1[[#This Row],[rating_count]]</f>
        <v>5216620</v>
      </c>
      <c r="W1309" t="e" cm="1">
        <f t="array" ref="W1309">IF(Table1[[#This Row],[actual_price]]&lt;200,"#200",if)</f>
        <v>#NAME?</v>
      </c>
      <c r="X1309" t="str">
        <f>IF(Table1[[#This Row],[rating_count]]&lt;1000,"yes","no")</f>
        <v>no</v>
      </c>
      <c r="Y1309" s="7">
        <f>K1310*Table1[[#This Row],[rating_count]]</f>
        <v>288082</v>
      </c>
    </row>
    <row r="1310" spans="3:25" x14ac:dyDescent="0.25">
      <c r="C1310" t="s">
        <v>9857</v>
      </c>
      <c r="D1310" t="s">
        <v>12107</v>
      </c>
      <c r="E1310" t="s">
        <v>17</v>
      </c>
      <c r="F1310" s="8">
        <v>193</v>
      </c>
      <c r="G1310" s="8" t="str">
        <f>IF(Table1[[#This Row],[actual_price]]&lt;200,"#200",IF(H1309&lt;=500,"#200-#500","&gt;#500"))</f>
        <v>&gt;#500</v>
      </c>
      <c r="H1310" s="8">
        <v>399</v>
      </c>
      <c r="I1310" s="1">
        <v>0.52</v>
      </c>
      <c r="J1310">
        <v>3.6</v>
      </c>
      <c r="K1310" s="3">
        <v>37</v>
      </c>
      <c r="L1310" t="s">
        <v>12669</v>
      </c>
      <c r="M1310" t="s">
        <v>9858</v>
      </c>
      <c r="N1310" t="s">
        <v>9859</v>
      </c>
      <c r="O1310" t="s">
        <v>9860</v>
      </c>
      <c r="P1310" t="s">
        <v>9861</v>
      </c>
      <c r="Q1310" t="s">
        <v>9862</v>
      </c>
      <c r="R1310" t="s">
        <v>9863</v>
      </c>
      <c r="S1310" t="s">
        <v>9864</v>
      </c>
      <c r="T1310" t="str">
        <f>IF(Table1[[#This Row],[discount_percentage]]&gt;=0.5,"yes","no")</f>
        <v>yes</v>
      </c>
      <c r="U1310">
        <f>MROUND(Table1[[#This Row],[rating]],0.5)</f>
        <v>3.5</v>
      </c>
      <c r="V1310" s="7">
        <f>Table1[[#This Row],[actual_price]]*Table1[[#This Row],[rating_count]]</f>
        <v>14763</v>
      </c>
      <c r="W1310" t="e" cm="1">
        <f t="array" ref="W1310">IF(Table1[[#This Row],[actual_price]]&lt;200,"#200",if)</f>
        <v>#NAME?</v>
      </c>
      <c r="X1310" t="str">
        <f>IF(Table1[[#This Row],[rating_count]]&lt;1000,"yes","no")</f>
        <v>yes</v>
      </c>
      <c r="Y1310" s="7">
        <f>K1311*Table1[[#This Row],[rating_count]]</f>
        <v>74</v>
      </c>
    </row>
    <row r="1311" spans="3:25" x14ac:dyDescent="0.25">
      <c r="C1311" t="s">
        <v>9865</v>
      </c>
      <c r="D1311" t="s">
        <v>9866</v>
      </c>
      <c r="E1311" t="s">
        <v>17</v>
      </c>
      <c r="F1311" s="8">
        <v>1299</v>
      </c>
      <c r="G1311" s="8" t="str">
        <f>IF(Table1[[#This Row],[actual_price]]&lt;200,"#200",IF(H1310&lt;=500,"#200-#500","&gt;#500"))</f>
        <v>#200-#500</v>
      </c>
      <c r="H1311" s="8">
        <v>2495</v>
      </c>
      <c r="I1311" s="1">
        <v>0.48</v>
      </c>
      <c r="J1311">
        <v>2</v>
      </c>
      <c r="K1311" s="3">
        <v>2</v>
      </c>
      <c r="L1311" t="s">
        <v>9867</v>
      </c>
      <c r="M1311" t="s">
        <v>9868</v>
      </c>
      <c r="N1311" t="s">
        <v>9869</v>
      </c>
      <c r="O1311" t="s">
        <v>9870</v>
      </c>
      <c r="P1311" t="s">
        <v>9871</v>
      </c>
      <c r="Q1311" t="s">
        <v>9872</v>
      </c>
      <c r="R1311" t="s">
        <v>9873</v>
      </c>
      <c r="S1311" t="s">
        <v>9874</v>
      </c>
      <c r="T1311" t="str">
        <f>IF(Table1[[#This Row],[discount_percentage]]&gt;=0.5,"yes","no")</f>
        <v>no</v>
      </c>
      <c r="U1311">
        <f>MROUND(Table1[[#This Row],[rating]],0.5)</f>
        <v>2</v>
      </c>
      <c r="V1311" s="7">
        <f>Table1[[#This Row],[actual_price]]*Table1[[#This Row],[rating_count]]</f>
        <v>4990</v>
      </c>
      <c r="W1311" t="e" cm="1">
        <f t="array" ref="W1311">IF(Table1[[#This Row],[actual_price]]&lt;200,"#200",if)</f>
        <v>#NAME?</v>
      </c>
      <c r="X1311" t="str">
        <f>IF(Table1[[#This Row],[rating_count]]&lt;1000,"yes","no")</f>
        <v>yes</v>
      </c>
      <c r="Y1311" s="7">
        <f>K1312*Table1[[#This Row],[rating_count]]</f>
        <v>10412</v>
      </c>
    </row>
    <row r="1312" spans="3:25" x14ac:dyDescent="0.25">
      <c r="C1312" t="s">
        <v>9875</v>
      </c>
      <c r="D1312" t="s">
        <v>12108</v>
      </c>
      <c r="E1312" t="s">
        <v>17</v>
      </c>
      <c r="F1312" s="8">
        <v>2449</v>
      </c>
      <c r="G1312" s="8" t="str">
        <f>IF(Table1[[#This Row],[actual_price]]&lt;200,"#200",IF(H1311&lt;=500,"#200-#500","&gt;#500"))</f>
        <v>&gt;#500</v>
      </c>
      <c r="H1312" s="8">
        <v>3390</v>
      </c>
      <c r="I1312" s="1">
        <v>0.28000000000000003</v>
      </c>
      <c r="J1312">
        <v>4</v>
      </c>
      <c r="K1312" s="3">
        <v>5206</v>
      </c>
      <c r="L1312" t="s">
        <v>9876</v>
      </c>
      <c r="M1312" t="s">
        <v>9877</v>
      </c>
      <c r="N1312" t="s">
        <v>9878</v>
      </c>
      <c r="O1312" t="s">
        <v>9879</v>
      </c>
      <c r="P1312" t="s">
        <v>9880</v>
      </c>
      <c r="Q1312" t="s">
        <v>9881</v>
      </c>
      <c r="R1312" t="s">
        <v>9882</v>
      </c>
      <c r="S1312" t="s">
        <v>9883</v>
      </c>
      <c r="T1312" t="str">
        <f>IF(Table1[[#This Row],[discount_percentage]]&gt;=0.5,"yes","no")</f>
        <v>no</v>
      </c>
      <c r="U1312">
        <f>MROUND(Table1[[#This Row],[rating]],0.5)</f>
        <v>4</v>
      </c>
      <c r="V1312" s="7">
        <f>Table1[[#This Row],[actual_price]]*Table1[[#This Row],[rating_count]]</f>
        <v>17648340</v>
      </c>
      <c r="W1312" t="e" cm="1">
        <f t="array" ref="W1312">IF(Table1[[#This Row],[actual_price]]&lt;200,"#200",if)</f>
        <v>#NAME?</v>
      </c>
      <c r="X1312" t="str">
        <f>IF(Table1[[#This Row],[rating_count]]&lt;1000,"yes","no")</f>
        <v>no</v>
      </c>
      <c r="Y1312" s="7">
        <f>K1313*Table1[[#This Row],[rating_count]]</f>
        <v>3321428</v>
      </c>
    </row>
    <row r="1313" spans="3:25" x14ac:dyDescent="0.25">
      <c r="C1313" t="s">
        <v>9884</v>
      </c>
      <c r="D1313" t="s">
        <v>12079</v>
      </c>
      <c r="E1313" t="s">
        <v>17</v>
      </c>
      <c r="F1313" s="8">
        <v>1049</v>
      </c>
      <c r="G1313" s="8" t="str">
        <f>IF(Table1[[#This Row],[actual_price]]&lt;200,"#200",IF(H1312&lt;=500,"#200-#500","&gt;#500"))</f>
        <v>&gt;#500</v>
      </c>
      <c r="H1313" s="8">
        <v>2499</v>
      </c>
      <c r="I1313" s="1">
        <v>0.57999999999999996</v>
      </c>
      <c r="J1313">
        <v>3.7</v>
      </c>
      <c r="K1313" s="3">
        <v>638</v>
      </c>
      <c r="L1313" t="s">
        <v>12654</v>
      </c>
      <c r="M1313" t="s">
        <v>9885</v>
      </c>
      <c r="N1313" t="s">
        <v>9886</v>
      </c>
      <c r="O1313" t="s">
        <v>9887</v>
      </c>
      <c r="P1313" t="s">
        <v>9888</v>
      </c>
      <c r="Q1313" t="s">
        <v>9889</v>
      </c>
      <c r="R1313" t="s">
        <v>9890</v>
      </c>
      <c r="S1313" t="s">
        <v>9891</v>
      </c>
      <c r="T1313" t="str">
        <f>IF(Table1[[#This Row],[discount_percentage]]&gt;=0.5,"yes","no")</f>
        <v>yes</v>
      </c>
      <c r="U1313">
        <f>MROUND(Table1[[#This Row],[rating]],0.5)</f>
        <v>3.5</v>
      </c>
      <c r="V1313" s="7">
        <f>Table1[[#This Row],[actual_price]]*Table1[[#This Row],[rating_count]]</f>
        <v>1594362</v>
      </c>
      <c r="W1313" t="e" cm="1">
        <f t="array" ref="W1313">IF(Table1[[#This Row],[actual_price]]&lt;200,"#200",if)</f>
        <v>#NAME?</v>
      </c>
      <c r="X1313" t="str">
        <f>IF(Table1[[#This Row],[rating_count]]&lt;1000,"yes","no")</f>
        <v>yes</v>
      </c>
      <c r="Y1313" s="7">
        <f>K1314*Table1[[#This Row],[rating_count]]</f>
        <v>253286</v>
      </c>
    </row>
    <row r="1314" spans="3:25" x14ac:dyDescent="0.25">
      <c r="C1314" t="s">
        <v>9892</v>
      </c>
      <c r="D1314" t="s">
        <v>12109</v>
      </c>
      <c r="E1314" t="s">
        <v>17</v>
      </c>
      <c r="F1314" s="8">
        <v>2399</v>
      </c>
      <c r="G1314" s="8" t="str">
        <f>IF(Table1[[#This Row],[actual_price]]&lt;200,"#200",IF(H1313&lt;=500,"#200-#500","&gt;#500"))</f>
        <v>&gt;#500</v>
      </c>
      <c r="H1314" s="8">
        <v>4200</v>
      </c>
      <c r="I1314" s="1">
        <v>0.43</v>
      </c>
      <c r="J1314">
        <v>3.8</v>
      </c>
      <c r="K1314" s="3">
        <v>397</v>
      </c>
      <c r="L1314" t="s">
        <v>9893</v>
      </c>
      <c r="M1314" t="s">
        <v>9894</v>
      </c>
      <c r="N1314" t="s">
        <v>9895</v>
      </c>
      <c r="O1314" t="s">
        <v>9896</v>
      </c>
      <c r="P1314" t="s">
        <v>9897</v>
      </c>
      <c r="Q1314" t="s">
        <v>9898</v>
      </c>
      <c r="R1314" t="s">
        <v>9899</v>
      </c>
      <c r="S1314" t="s">
        <v>9900</v>
      </c>
      <c r="T1314" t="str">
        <f>IF(Table1[[#This Row],[discount_percentage]]&gt;=0.5,"yes","no")</f>
        <v>no</v>
      </c>
      <c r="U1314">
        <f>MROUND(Table1[[#This Row],[rating]],0.5)</f>
        <v>4</v>
      </c>
      <c r="V1314" s="7">
        <f>Table1[[#This Row],[actual_price]]*Table1[[#This Row],[rating_count]]</f>
        <v>1667400</v>
      </c>
      <c r="W1314" t="e" cm="1">
        <f t="array" ref="W1314">IF(Table1[[#This Row],[actual_price]]&lt;200,"#200",if)</f>
        <v>#NAME?</v>
      </c>
      <c r="X1314" t="str">
        <f>IF(Table1[[#This Row],[rating_count]]&lt;1000,"yes","no")</f>
        <v>yes</v>
      </c>
      <c r="Y1314" s="7">
        <f>K1315*Table1[[#This Row],[rating_count]]</f>
        <v>129422</v>
      </c>
    </row>
    <row r="1315" spans="3:25" x14ac:dyDescent="0.25">
      <c r="C1315" t="s">
        <v>9901</v>
      </c>
      <c r="D1315" t="s">
        <v>12110</v>
      </c>
      <c r="E1315" t="s">
        <v>17</v>
      </c>
      <c r="F1315" s="8">
        <v>2286</v>
      </c>
      <c r="G1315" s="8" t="str">
        <f>IF(Table1[[#This Row],[actual_price]]&lt;200,"#200",IF(H1314&lt;=500,"#200-#500","&gt;#500"))</f>
        <v>&gt;#500</v>
      </c>
      <c r="H1315" s="8">
        <v>4495</v>
      </c>
      <c r="I1315" s="1">
        <v>0.49</v>
      </c>
      <c r="J1315">
        <v>3.9</v>
      </c>
      <c r="K1315" s="3">
        <v>326</v>
      </c>
      <c r="L1315" t="s">
        <v>9902</v>
      </c>
      <c r="M1315" t="s">
        <v>9903</v>
      </c>
      <c r="N1315" t="s">
        <v>9904</v>
      </c>
      <c r="O1315" t="s">
        <v>9905</v>
      </c>
      <c r="P1315" t="s">
        <v>9906</v>
      </c>
      <c r="Q1315" t="s">
        <v>9907</v>
      </c>
      <c r="R1315" t="s">
        <v>9908</v>
      </c>
      <c r="S1315" t="s">
        <v>9909</v>
      </c>
      <c r="T1315" t="str">
        <f>IF(Table1[[#This Row],[discount_percentage]]&gt;=0.5,"yes","no")</f>
        <v>no</v>
      </c>
      <c r="U1315">
        <f>MROUND(Table1[[#This Row],[rating]],0.5)</f>
        <v>4</v>
      </c>
      <c r="V1315" s="7">
        <f>Table1[[#This Row],[actual_price]]*Table1[[#This Row],[rating_count]]</f>
        <v>1465370</v>
      </c>
      <c r="W1315" t="e" cm="1">
        <f t="array" ref="W1315">IF(Table1[[#This Row],[actual_price]]&lt;200,"#200",if)</f>
        <v>#NAME?</v>
      </c>
      <c r="X1315" t="str">
        <f>IF(Table1[[#This Row],[rating_count]]&lt;1000,"yes","no")</f>
        <v>yes</v>
      </c>
      <c r="Y1315" s="7">
        <f>K1316*Table1[[#This Row],[rating_count]]</f>
        <v>1149802</v>
      </c>
    </row>
    <row r="1316" spans="3:25" x14ac:dyDescent="0.25">
      <c r="C1316" t="s">
        <v>9910</v>
      </c>
      <c r="D1316" t="s">
        <v>12111</v>
      </c>
      <c r="E1316" t="s">
        <v>17</v>
      </c>
      <c r="F1316" s="8">
        <v>499</v>
      </c>
      <c r="G1316" s="8" t="str">
        <f>IF(Table1[[#This Row],[actual_price]]&lt;200,"#200",IF(H1315&lt;=500,"#200-#500","&gt;#500"))</f>
        <v>&gt;#500</v>
      </c>
      <c r="H1316" s="8">
        <v>2199</v>
      </c>
      <c r="I1316" s="1">
        <v>0.77</v>
      </c>
      <c r="J1316">
        <v>3.1</v>
      </c>
      <c r="K1316" s="3">
        <v>3527</v>
      </c>
      <c r="L1316" t="s">
        <v>9911</v>
      </c>
      <c r="M1316" t="s">
        <v>9912</v>
      </c>
      <c r="N1316" t="s">
        <v>9913</v>
      </c>
      <c r="O1316" t="s">
        <v>9914</v>
      </c>
      <c r="P1316" t="s">
        <v>9915</v>
      </c>
      <c r="Q1316" t="s">
        <v>9916</v>
      </c>
      <c r="R1316" t="s">
        <v>9917</v>
      </c>
      <c r="S1316" t="s">
        <v>9918</v>
      </c>
      <c r="T1316" t="str">
        <f>IF(Table1[[#This Row],[discount_percentage]]&gt;=0.5,"yes","no")</f>
        <v>yes</v>
      </c>
      <c r="U1316">
        <f>MROUND(Table1[[#This Row],[rating]],0.5)</f>
        <v>3</v>
      </c>
      <c r="V1316" s="7">
        <f>Table1[[#This Row],[actual_price]]*Table1[[#This Row],[rating_count]]</f>
        <v>7755873</v>
      </c>
      <c r="W1316" t="e" cm="1">
        <f t="array" ref="W1316">IF(Table1[[#This Row],[actual_price]]&lt;200,"#200",if)</f>
        <v>#NAME?</v>
      </c>
      <c r="X1316" t="str">
        <f>IF(Table1[[#This Row],[rating_count]]&lt;1000,"yes","no")</f>
        <v>no</v>
      </c>
      <c r="Y1316" s="7">
        <f>K1317*Table1[[#This Row],[rating_count]]</f>
        <v>2176159</v>
      </c>
    </row>
    <row r="1317" spans="3:25" x14ac:dyDescent="0.25">
      <c r="C1317" t="s">
        <v>9919</v>
      </c>
      <c r="D1317" t="s">
        <v>12112</v>
      </c>
      <c r="E1317" t="s">
        <v>17</v>
      </c>
      <c r="F1317" s="8">
        <v>429</v>
      </c>
      <c r="G1317" s="8" t="str">
        <f>IF(Table1[[#This Row],[actual_price]]&lt;200,"#200",IF(H1316&lt;=500,"#200-#500","&gt;#500"))</f>
        <v>&gt;#500</v>
      </c>
      <c r="H1317" s="8">
        <v>999</v>
      </c>
      <c r="I1317" s="1">
        <v>0.56999999999999995</v>
      </c>
      <c r="J1317">
        <v>3</v>
      </c>
      <c r="K1317" s="3">
        <v>617</v>
      </c>
      <c r="L1317" t="s">
        <v>9920</v>
      </c>
      <c r="M1317" t="s">
        <v>9921</v>
      </c>
      <c r="N1317" t="s">
        <v>9922</v>
      </c>
      <c r="O1317" t="s">
        <v>9923</v>
      </c>
      <c r="P1317" t="s">
        <v>9924</v>
      </c>
      <c r="Q1317" t="s">
        <v>9925</v>
      </c>
      <c r="R1317" t="s">
        <v>9926</v>
      </c>
      <c r="S1317" t="s">
        <v>9927</v>
      </c>
      <c r="T1317" t="str">
        <f>IF(Table1[[#This Row],[discount_percentage]]&gt;=0.5,"yes","no")</f>
        <v>yes</v>
      </c>
      <c r="U1317">
        <f>MROUND(Table1[[#This Row],[rating]],0.5)</f>
        <v>3</v>
      </c>
      <c r="V1317" s="7">
        <f>Table1[[#This Row],[actual_price]]*Table1[[#This Row],[rating_count]]</f>
        <v>616383</v>
      </c>
      <c r="W1317" t="e" cm="1">
        <f t="array" ref="W1317">IF(Table1[[#This Row],[actual_price]]&lt;200,"#200",if)</f>
        <v>#NAME?</v>
      </c>
      <c r="X1317" t="str">
        <f>IF(Table1[[#This Row],[rating_count]]&lt;1000,"yes","no")</f>
        <v>yes</v>
      </c>
      <c r="Y1317" s="7">
        <f>K1318*Table1[[#This Row],[rating_count]]</f>
        <v>193738</v>
      </c>
    </row>
    <row r="1318" spans="3:25" x14ac:dyDescent="0.25">
      <c r="C1318" t="s">
        <v>9928</v>
      </c>
      <c r="D1318" t="s">
        <v>12113</v>
      </c>
      <c r="E1318" t="s">
        <v>17</v>
      </c>
      <c r="F1318" s="8">
        <v>299</v>
      </c>
      <c r="G1318" s="8" t="str">
        <f>IF(Table1[[#This Row],[actual_price]]&lt;200,"#200",IF(H1317&lt;=500,"#200-#500","&gt;#500"))</f>
        <v>&gt;#500</v>
      </c>
      <c r="H1318" s="8">
        <v>595</v>
      </c>
      <c r="I1318" s="1">
        <v>0.5</v>
      </c>
      <c r="J1318">
        <v>4</v>
      </c>
      <c r="K1318" s="3">
        <v>314</v>
      </c>
      <c r="L1318" t="s">
        <v>9929</v>
      </c>
      <c r="M1318" t="s">
        <v>9930</v>
      </c>
      <c r="N1318" t="s">
        <v>9931</v>
      </c>
      <c r="O1318" t="s">
        <v>9932</v>
      </c>
      <c r="P1318" t="s">
        <v>9933</v>
      </c>
      <c r="Q1318" t="s">
        <v>9934</v>
      </c>
      <c r="R1318" t="s">
        <v>9935</v>
      </c>
      <c r="S1318" t="s">
        <v>9936</v>
      </c>
      <c r="T1318" t="str">
        <f>IF(Table1[[#This Row],[discount_percentage]]&gt;=0.5,"yes","no")</f>
        <v>yes</v>
      </c>
      <c r="U1318">
        <f>MROUND(Table1[[#This Row],[rating]],0.5)</f>
        <v>4</v>
      </c>
      <c r="V1318" s="7">
        <f>Table1[[#This Row],[actual_price]]*Table1[[#This Row],[rating_count]]</f>
        <v>186830</v>
      </c>
      <c r="W1318" t="e" cm="1">
        <f t="array" ref="W1318">IF(Table1[[#This Row],[actual_price]]&lt;200,"#200",if)</f>
        <v>#NAME?</v>
      </c>
      <c r="X1318" t="str">
        <f>IF(Table1[[#This Row],[rating_count]]&lt;1000,"yes","no")</f>
        <v>yes</v>
      </c>
      <c r="Y1318" s="7">
        <f>K1319*Table1[[#This Row],[rating_count]]</f>
        <v>167990</v>
      </c>
    </row>
    <row r="1319" spans="3:25" x14ac:dyDescent="0.25">
      <c r="C1319" t="s">
        <v>9937</v>
      </c>
      <c r="D1319" t="s">
        <v>12114</v>
      </c>
      <c r="E1319" t="s">
        <v>17</v>
      </c>
      <c r="F1319" s="8">
        <v>5395</v>
      </c>
      <c r="G1319" s="8" t="str">
        <f>IF(Table1[[#This Row],[actual_price]]&lt;200,"#200",IF(H1318&lt;=500,"#200-#500","&gt;#500"))</f>
        <v>&gt;#500</v>
      </c>
      <c r="H1319" s="8">
        <v>19990</v>
      </c>
      <c r="I1319" s="1">
        <v>0.73</v>
      </c>
      <c r="J1319">
        <v>4.4000000000000004</v>
      </c>
      <c r="K1319" s="3">
        <v>535</v>
      </c>
      <c r="L1319" t="s">
        <v>12670</v>
      </c>
      <c r="M1319" t="s">
        <v>9938</v>
      </c>
      <c r="N1319" t="s">
        <v>9939</v>
      </c>
      <c r="O1319" t="s">
        <v>9940</v>
      </c>
      <c r="P1319" t="s">
        <v>9941</v>
      </c>
      <c r="Q1319" t="s">
        <v>9942</v>
      </c>
      <c r="R1319" t="s">
        <v>9943</v>
      </c>
      <c r="S1319" t="s">
        <v>9944</v>
      </c>
      <c r="T1319" t="str">
        <f>IF(Table1[[#This Row],[discount_percentage]]&gt;=0.5,"yes","no")</f>
        <v>yes</v>
      </c>
      <c r="U1319">
        <f>MROUND(Table1[[#This Row],[rating]],0.5)</f>
        <v>4.5</v>
      </c>
      <c r="V1319" s="7">
        <f>Table1[[#This Row],[actual_price]]*Table1[[#This Row],[rating_count]]</f>
        <v>10694650</v>
      </c>
      <c r="W1319" t="e" cm="1">
        <f t="array" ref="W1319">IF(Table1[[#This Row],[actual_price]]&lt;200,"#200",if)</f>
        <v>#NAME?</v>
      </c>
      <c r="X1319" t="str">
        <f>IF(Table1[[#This Row],[rating_count]]&lt;1000,"yes","no")</f>
        <v>yes</v>
      </c>
      <c r="Y1319" s="7">
        <f>K1320*Table1[[#This Row],[rating_count]]</f>
        <v>9268875</v>
      </c>
    </row>
    <row r="1320" spans="3:25" x14ac:dyDescent="0.25">
      <c r="C1320" t="s">
        <v>9945</v>
      </c>
      <c r="D1320" t="s">
        <v>9946</v>
      </c>
      <c r="E1320" t="s">
        <v>17</v>
      </c>
      <c r="F1320" s="8">
        <v>559</v>
      </c>
      <c r="G1320" s="8" t="str">
        <f>IF(Table1[[#This Row],[actual_price]]&lt;200,"#200",IF(H1319&lt;=500,"#200-#500","&gt;#500"))</f>
        <v>&gt;#500</v>
      </c>
      <c r="H1320" s="8">
        <v>1010</v>
      </c>
      <c r="I1320" s="1">
        <v>0.45</v>
      </c>
      <c r="J1320">
        <v>4.0999999999999996</v>
      </c>
      <c r="K1320" s="3">
        <v>17325</v>
      </c>
      <c r="L1320" t="s">
        <v>9947</v>
      </c>
      <c r="M1320" t="s">
        <v>9948</v>
      </c>
      <c r="N1320" t="s">
        <v>9949</v>
      </c>
      <c r="O1320" t="s">
        <v>9950</v>
      </c>
      <c r="P1320" t="s">
        <v>9951</v>
      </c>
      <c r="Q1320" t="s">
        <v>9952</v>
      </c>
      <c r="R1320" t="s">
        <v>9953</v>
      </c>
      <c r="S1320" t="s">
        <v>9954</v>
      </c>
      <c r="T1320" t="str">
        <f>IF(Table1[[#This Row],[discount_percentage]]&gt;=0.5,"yes","no")</f>
        <v>no</v>
      </c>
      <c r="U1320">
        <f>MROUND(Table1[[#This Row],[rating]],0.5)</f>
        <v>4</v>
      </c>
      <c r="V1320" s="7">
        <f>Table1[[#This Row],[actual_price]]*Table1[[#This Row],[rating_count]]</f>
        <v>17498250</v>
      </c>
      <c r="W1320" t="e" cm="1">
        <f t="array" ref="W1320">IF(Table1[[#This Row],[actual_price]]&lt;200,"#200",if)</f>
        <v>#NAME?</v>
      </c>
      <c r="X1320" t="str">
        <f>IF(Table1[[#This Row],[rating_count]]&lt;1000,"yes","no")</f>
        <v>no</v>
      </c>
      <c r="Y1320" s="7">
        <f>K1321*Table1[[#This Row],[rating_count]]</f>
        <v>1576575</v>
      </c>
    </row>
    <row r="1321" spans="3:25" x14ac:dyDescent="0.25">
      <c r="C1321" t="s">
        <v>9955</v>
      </c>
      <c r="D1321" t="s">
        <v>9956</v>
      </c>
      <c r="E1321" t="s">
        <v>17</v>
      </c>
      <c r="F1321" s="8">
        <v>660</v>
      </c>
      <c r="G1321" s="8" t="str">
        <f>IF(Table1[[#This Row],[actual_price]]&lt;200,"#200",IF(H1320&lt;=500,"#200-#500","&gt;#500"))</f>
        <v>&gt;#500</v>
      </c>
      <c r="H1321" s="8">
        <v>1100</v>
      </c>
      <c r="I1321" s="1">
        <v>0.4</v>
      </c>
      <c r="J1321">
        <v>3.6</v>
      </c>
      <c r="K1321" s="3">
        <v>91</v>
      </c>
      <c r="L1321" t="s">
        <v>9957</v>
      </c>
      <c r="M1321" t="s">
        <v>9958</v>
      </c>
      <c r="N1321" t="s">
        <v>9959</v>
      </c>
      <c r="O1321" t="s">
        <v>9960</v>
      </c>
      <c r="P1321" t="s">
        <v>9961</v>
      </c>
      <c r="Q1321" t="s">
        <v>9962</v>
      </c>
      <c r="R1321" t="s">
        <v>9963</v>
      </c>
      <c r="S1321" t="s">
        <v>9964</v>
      </c>
      <c r="T1321" t="str">
        <f>IF(Table1[[#This Row],[discount_percentage]]&gt;=0.5,"yes","no")</f>
        <v>no</v>
      </c>
      <c r="U1321">
        <f>MROUND(Table1[[#This Row],[rating]],0.5)</f>
        <v>3.5</v>
      </c>
      <c r="V1321" s="7">
        <f>Table1[[#This Row],[actual_price]]*Table1[[#This Row],[rating_count]]</f>
        <v>100100</v>
      </c>
      <c r="W1321" t="e" cm="1">
        <f t="array" ref="W1321">IF(Table1[[#This Row],[actual_price]]&lt;200,"#200",if)</f>
        <v>#NAME?</v>
      </c>
      <c r="X1321" t="str">
        <f>IF(Table1[[#This Row],[rating_count]]&lt;1000,"yes","no")</f>
        <v>yes</v>
      </c>
      <c r="Y1321" s="7">
        <f>K1322*Table1[[#This Row],[rating_count]]</f>
        <v>20657</v>
      </c>
    </row>
    <row r="1322" spans="3:25" x14ac:dyDescent="0.25">
      <c r="C1322" t="s">
        <v>9965</v>
      </c>
      <c r="D1322" t="s">
        <v>12115</v>
      </c>
      <c r="E1322" t="s">
        <v>17</v>
      </c>
      <c r="F1322" s="8">
        <v>419</v>
      </c>
      <c r="G1322" s="8" t="str">
        <f>IF(Table1[[#This Row],[actual_price]]&lt;200,"#200",IF(H1321&lt;=500,"#200-#500","&gt;#500"))</f>
        <v>&gt;#500</v>
      </c>
      <c r="H1322" s="8">
        <v>999</v>
      </c>
      <c r="I1322" s="1">
        <v>0.57999999999999996</v>
      </c>
      <c r="J1322">
        <v>4.4000000000000004</v>
      </c>
      <c r="K1322" s="3">
        <v>227</v>
      </c>
      <c r="L1322" t="s">
        <v>9966</v>
      </c>
      <c r="M1322" t="s">
        <v>9967</v>
      </c>
      <c r="N1322" t="s">
        <v>9968</v>
      </c>
      <c r="O1322" t="s">
        <v>9969</v>
      </c>
      <c r="P1322" t="s">
        <v>9970</v>
      </c>
      <c r="Q1322" t="s">
        <v>9971</v>
      </c>
      <c r="R1322" t="s">
        <v>9972</v>
      </c>
      <c r="S1322" t="s">
        <v>9973</v>
      </c>
      <c r="T1322" t="str">
        <f>IF(Table1[[#This Row],[discount_percentage]]&gt;=0.5,"yes","no")</f>
        <v>yes</v>
      </c>
      <c r="U1322">
        <f>MROUND(Table1[[#This Row],[rating]],0.5)</f>
        <v>4.5</v>
      </c>
      <c r="V1322" s="7">
        <f>Table1[[#This Row],[actual_price]]*Table1[[#This Row],[rating_count]]</f>
        <v>226773</v>
      </c>
      <c r="W1322" t="e" cm="1">
        <f t="array" ref="W1322">IF(Table1[[#This Row],[actual_price]]&lt;200,"#200",if)</f>
        <v>#NAME?</v>
      </c>
      <c r="X1322" t="str">
        <f>IF(Table1[[#This Row],[rating_count]]&lt;1000,"yes","no")</f>
        <v>yes</v>
      </c>
      <c r="Y1322" s="7">
        <f>K1323*Table1[[#This Row],[rating_count]]</f>
        <v>2714239</v>
      </c>
    </row>
    <row r="1323" spans="3:25" x14ac:dyDescent="0.25">
      <c r="C1323" t="s">
        <v>9974</v>
      </c>
      <c r="D1323" t="s">
        <v>12116</v>
      </c>
      <c r="E1323" t="s">
        <v>17</v>
      </c>
      <c r="F1323" s="8">
        <v>7349</v>
      </c>
      <c r="G1323" s="8" t="str">
        <f>IF(Table1[[#This Row],[actual_price]]&lt;200,"#200",IF(H1322&lt;=500,"#200-#500","&gt;#500"))</f>
        <v>&gt;#500</v>
      </c>
      <c r="H1323" s="8">
        <v>10900</v>
      </c>
      <c r="I1323" s="1">
        <v>0.33</v>
      </c>
      <c r="J1323">
        <v>4.2</v>
      </c>
      <c r="K1323" s="3">
        <v>11957</v>
      </c>
      <c r="L1323" t="s">
        <v>9975</v>
      </c>
      <c r="M1323" t="s">
        <v>9976</v>
      </c>
      <c r="N1323" t="s">
        <v>9977</v>
      </c>
      <c r="O1323" t="s">
        <v>9978</v>
      </c>
      <c r="P1323" t="s">
        <v>9979</v>
      </c>
      <c r="Q1323" t="s">
        <v>9980</v>
      </c>
      <c r="R1323" t="s">
        <v>9981</v>
      </c>
      <c r="S1323" t="s">
        <v>9982</v>
      </c>
      <c r="T1323" t="str">
        <f>IF(Table1[[#This Row],[discount_percentage]]&gt;=0.5,"yes","no")</f>
        <v>no</v>
      </c>
      <c r="U1323">
        <f>MROUND(Table1[[#This Row],[rating]],0.5)</f>
        <v>4</v>
      </c>
      <c r="V1323" s="7">
        <f>Table1[[#This Row],[actual_price]]*Table1[[#This Row],[rating_count]]</f>
        <v>130331300</v>
      </c>
      <c r="W1323" t="e" cm="1">
        <f t="array" ref="W1323">IF(Table1[[#This Row],[actual_price]]&lt;200,"#200",if)</f>
        <v>#NAME?</v>
      </c>
      <c r="X1323" t="str">
        <f>IF(Table1[[#This Row],[rating_count]]&lt;1000,"yes","no")</f>
        <v>no</v>
      </c>
      <c r="Y1323" s="7">
        <f>K1324*Table1[[#This Row],[rating_count]]</f>
        <v>85372980</v>
      </c>
    </row>
    <row r="1324" spans="3:25" x14ac:dyDescent="0.25">
      <c r="C1324" t="s">
        <v>9983</v>
      </c>
      <c r="D1324" t="s">
        <v>12117</v>
      </c>
      <c r="E1324" t="s">
        <v>17</v>
      </c>
      <c r="F1324" s="8">
        <v>2899</v>
      </c>
      <c r="G1324" s="8" t="str">
        <f>IF(Table1[[#This Row],[actual_price]]&lt;200,"#200",IF(H1323&lt;=500,"#200-#500","&gt;#500"))</f>
        <v>&gt;#500</v>
      </c>
      <c r="H1324" s="8">
        <v>4005</v>
      </c>
      <c r="I1324" s="1">
        <v>0.28000000000000003</v>
      </c>
      <c r="J1324">
        <v>4.3</v>
      </c>
      <c r="K1324" s="3">
        <v>7140</v>
      </c>
      <c r="L1324" t="s">
        <v>9984</v>
      </c>
      <c r="M1324" t="s">
        <v>9985</v>
      </c>
      <c r="N1324" t="s">
        <v>9986</v>
      </c>
      <c r="O1324" t="s">
        <v>9987</v>
      </c>
      <c r="P1324" t="s">
        <v>9988</v>
      </c>
      <c r="Q1324" t="s">
        <v>9989</v>
      </c>
      <c r="R1324" t="s">
        <v>9990</v>
      </c>
      <c r="S1324" t="s">
        <v>9991</v>
      </c>
      <c r="T1324" t="str">
        <f>IF(Table1[[#This Row],[discount_percentage]]&gt;=0.5,"yes","no")</f>
        <v>no</v>
      </c>
      <c r="U1324">
        <f>MROUND(Table1[[#This Row],[rating]],0.5)</f>
        <v>4.5</v>
      </c>
      <c r="V1324" s="7">
        <f>Table1[[#This Row],[actual_price]]*Table1[[#This Row],[rating_count]]</f>
        <v>28595700</v>
      </c>
      <c r="W1324" t="e" cm="1">
        <f t="array" ref="W1324">IF(Table1[[#This Row],[actual_price]]&lt;200,"#200",if)</f>
        <v>#NAME?</v>
      </c>
      <c r="X1324" t="str">
        <f>IF(Table1[[#This Row],[rating_count]]&lt;1000,"yes","no")</f>
        <v>no</v>
      </c>
      <c r="Y1324" s="7">
        <f>K1325*Table1[[#This Row],[rating_count]]</f>
        <v>4905180</v>
      </c>
    </row>
    <row r="1325" spans="3:25" x14ac:dyDescent="0.25">
      <c r="C1325" t="s">
        <v>9992</v>
      </c>
      <c r="D1325" t="s">
        <v>12118</v>
      </c>
      <c r="E1325" t="s">
        <v>17</v>
      </c>
      <c r="F1325" s="8">
        <v>1799</v>
      </c>
      <c r="G1325" s="8" t="str">
        <f>IF(Table1[[#This Row],[actual_price]]&lt;200,"#200",IF(H1324&lt;=500,"#200-#500","&gt;#500"))</f>
        <v>&gt;#500</v>
      </c>
      <c r="H1325" s="8">
        <v>3295</v>
      </c>
      <c r="I1325" s="1">
        <v>0.45</v>
      </c>
      <c r="J1325">
        <v>3.8</v>
      </c>
      <c r="K1325" s="3">
        <v>687</v>
      </c>
      <c r="L1325" t="s">
        <v>9993</v>
      </c>
      <c r="M1325" t="s">
        <v>9994</v>
      </c>
      <c r="N1325" t="s">
        <v>9995</v>
      </c>
      <c r="O1325" t="s">
        <v>9996</v>
      </c>
      <c r="P1325" t="s">
        <v>9997</v>
      </c>
      <c r="Q1325" t="s">
        <v>9998</v>
      </c>
      <c r="R1325" t="s">
        <v>9999</v>
      </c>
      <c r="S1325" t="s">
        <v>10000</v>
      </c>
      <c r="T1325" t="str">
        <f>IF(Table1[[#This Row],[discount_percentage]]&gt;=0.5,"yes","no")</f>
        <v>no</v>
      </c>
      <c r="U1325">
        <f>MROUND(Table1[[#This Row],[rating]],0.5)</f>
        <v>4</v>
      </c>
      <c r="V1325" s="7">
        <f>Table1[[#This Row],[actual_price]]*Table1[[#This Row],[rating_count]]</f>
        <v>2263665</v>
      </c>
      <c r="W1325" t="e" cm="1">
        <f t="array" ref="W1325">IF(Table1[[#This Row],[actual_price]]&lt;200,"#200",if)</f>
        <v>#NAME?</v>
      </c>
      <c r="X1325" t="str">
        <f>IF(Table1[[#This Row],[rating_count]]&lt;1000,"yes","no")</f>
        <v>yes</v>
      </c>
      <c r="Y1325" s="7">
        <f>K1326*Table1[[#This Row],[rating_count]]</f>
        <v>717915</v>
      </c>
    </row>
    <row r="1326" spans="3:25" x14ac:dyDescent="0.25">
      <c r="C1326" t="s">
        <v>10001</v>
      </c>
      <c r="D1326" t="s">
        <v>12119</v>
      </c>
      <c r="E1326" t="s">
        <v>17</v>
      </c>
      <c r="F1326" s="8">
        <v>1474</v>
      </c>
      <c r="G1326" s="8" t="str">
        <f>IF(Table1[[#This Row],[actual_price]]&lt;200,"#200",IF(H1325&lt;=500,"#200-#500","&gt;#500"))</f>
        <v>&gt;#500</v>
      </c>
      <c r="H1326" s="8">
        <v>4650</v>
      </c>
      <c r="I1326" s="1">
        <v>0.68</v>
      </c>
      <c r="J1326">
        <v>4.0999999999999996</v>
      </c>
      <c r="K1326" s="3">
        <v>1045</v>
      </c>
      <c r="L1326" t="s">
        <v>10002</v>
      </c>
      <c r="M1326" t="s">
        <v>10003</v>
      </c>
      <c r="N1326" t="s">
        <v>10004</v>
      </c>
      <c r="O1326" t="s">
        <v>10005</v>
      </c>
      <c r="P1326" t="s">
        <v>10006</v>
      </c>
      <c r="Q1326" t="s">
        <v>10007</v>
      </c>
      <c r="R1326" t="s">
        <v>10008</v>
      </c>
      <c r="S1326" t="s">
        <v>10009</v>
      </c>
      <c r="T1326" t="str">
        <f>IF(Table1[[#This Row],[discount_percentage]]&gt;=0.5,"yes","no")</f>
        <v>yes</v>
      </c>
      <c r="U1326">
        <f>MROUND(Table1[[#This Row],[rating]],0.5)</f>
        <v>4</v>
      </c>
      <c r="V1326" s="7">
        <f>Table1[[#This Row],[actual_price]]*Table1[[#This Row],[rating_count]]</f>
        <v>4859250</v>
      </c>
      <c r="W1326" t="e" cm="1">
        <f t="array" ref="W1326">IF(Table1[[#This Row],[actual_price]]&lt;200,"#200",if)</f>
        <v>#NAME?</v>
      </c>
      <c r="X1326" t="str">
        <f>IF(Table1[[#This Row],[rating_count]]&lt;1000,"yes","no")</f>
        <v>no</v>
      </c>
      <c r="Y1326" s="7">
        <f>K1327*Table1[[#This Row],[rating_count]]</f>
        <v>11710270</v>
      </c>
    </row>
    <row r="1327" spans="3:25" x14ac:dyDescent="0.25">
      <c r="C1327" t="s">
        <v>10010</v>
      </c>
      <c r="D1327" t="s">
        <v>12120</v>
      </c>
      <c r="E1327" t="s">
        <v>17</v>
      </c>
      <c r="F1327" s="8">
        <v>15999</v>
      </c>
      <c r="G1327" s="8" t="str">
        <f>IF(Table1[[#This Row],[actual_price]]&lt;200,"#200",IF(H1326&lt;=500,"#200-#500","&gt;#500"))</f>
        <v>&gt;#500</v>
      </c>
      <c r="H1327" s="8">
        <v>24500</v>
      </c>
      <c r="I1327" s="1">
        <v>0.35</v>
      </c>
      <c r="J1327">
        <v>4</v>
      </c>
      <c r="K1327" s="3">
        <v>11206</v>
      </c>
      <c r="L1327" t="s">
        <v>12671</v>
      </c>
      <c r="M1327" t="s">
        <v>10011</v>
      </c>
      <c r="N1327" t="s">
        <v>10012</v>
      </c>
      <c r="O1327" t="s">
        <v>10013</v>
      </c>
      <c r="P1327" t="s">
        <v>10014</v>
      </c>
      <c r="Q1327" t="s">
        <v>10015</v>
      </c>
      <c r="R1327" t="s">
        <v>10016</v>
      </c>
      <c r="S1327" t="s">
        <v>10017</v>
      </c>
      <c r="T1327" t="str">
        <f>IF(Table1[[#This Row],[discount_percentage]]&gt;=0.5,"yes","no")</f>
        <v>no</v>
      </c>
      <c r="U1327">
        <f>MROUND(Table1[[#This Row],[rating]],0.5)</f>
        <v>4</v>
      </c>
      <c r="V1327" s="7">
        <f>Table1[[#This Row],[actual_price]]*Table1[[#This Row],[rating_count]]</f>
        <v>274547000</v>
      </c>
      <c r="W1327" t="e" cm="1">
        <f t="array" ref="W1327">IF(Table1[[#This Row],[actual_price]]&lt;200,"#200",if)</f>
        <v>#NAME?</v>
      </c>
      <c r="X1327" t="str">
        <f>IF(Table1[[#This Row],[rating_count]]&lt;1000,"yes","no")</f>
        <v>no</v>
      </c>
      <c r="Y1327" s="7">
        <f>K1328*Table1[[#This Row],[rating_count]]</f>
        <v>6286566</v>
      </c>
    </row>
    <row r="1328" spans="3:25" x14ac:dyDescent="0.25">
      <c r="C1328" t="s">
        <v>10018</v>
      </c>
      <c r="D1328" t="s">
        <v>12121</v>
      </c>
      <c r="E1328" t="s">
        <v>17</v>
      </c>
      <c r="F1328" s="8">
        <v>3645</v>
      </c>
      <c r="G1328" s="8" t="str">
        <f>IF(Table1[[#This Row],[actual_price]]&lt;200,"#200",IF(H1327&lt;=500,"#200-#500","&gt;#500"))</f>
        <v>&gt;#500</v>
      </c>
      <c r="H1328" s="8">
        <v>6070</v>
      </c>
      <c r="I1328" s="1">
        <v>0.4</v>
      </c>
      <c r="J1328">
        <v>4.2</v>
      </c>
      <c r="K1328" s="3">
        <v>561</v>
      </c>
      <c r="L1328" t="s">
        <v>10019</v>
      </c>
      <c r="M1328" t="s">
        <v>10020</v>
      </c>
      <c r="N1328" t="s">
        <v>10021</v>
      </c>
      <c r="O1328" t="s">
        <v>10022</v>
      </c>
      <c r="P1328" t="s">
        <v>10023</v>
      </c>
      <c r="Q1328" t="s">
        <v>10024</v>
      </c>
      <c r="R1328" t="s">
        <v>10025</v>
      </c>
      <c r="S1328" t="s">
        <v>10026</v>
      </c>
      <c r="T1328" t="str">
        <f>IF(Table1[[#This Row],[discount_percentage]]&gt;=0.5,"yes","no")</f>
        <v>no</v>
      </c>
      <c r="U1328">
        <f>MROUND(Table1[[#This Row],[rating]],0.5)</f>
        <v>4</v>
      </c>
      <c r="V1328" s="7">
        <f>Table1[[#This Row],[actual_price]]*Table1[[#This Row],[rating_count]]</f>
        <v>3405270</v>
      </c>
      <c r="W1328" t="e" cm="1">
        <f t="array" ref="W1328">IF(Table1[[#This Row],[actual_price]]&lt;200,"#200",if)</f>
        <v>#NAME?</v>
      </c>
      <c r="X1328" t="str">
        <f>IF(Table1[[#This Row],[rating_count]]&lt;1000,"yes","no")</f>
        <v>yes</v>
      </c>
      <c r="Y1328" s="7">
        <f>K1329*Table1[[#This Row],[rating_count]]</f>
        <v>1115268</v>
      </c>
    </row>
    <row r="1329" spans="3:25" x14ac:dyDescent="0.25">
      <c r="C1329" t="s">
        <v>10027</v>
      </c>
      <c r="D1329" t="s">
        <v>10028</v>
      </c>
      <c r="E1329" t="s">
        <v>17</v>
      </c>
      <c r="F1329" s="8">
        <v>375</v>
      </c>
      <c r="G1329" s="8" t="str">
        <f>IF(Table1[[#This Row],[actual_price]]&lt;200,"#200",IF(H1328&lt;=500,"#200-#500","&gt;#500"))</f>
        <v>&gt;#500</v>
      </c>
      <c r="H1329" s="8">
        <v>999</v>
      </c>
      <c r="I1329" s="1">
        <v>0.62</v>
      </c>
      <c r="J1329">
        <v>3.6</v>
      </c>
      <c r="K1329" s="3">
        <v>1988</v>
      </c>
      <c r="L1329" t="s">
        <v>10029</v>
      </c>
      <c r="M1329" t="s">
        <v>10030</v>
      </c>
      <c r="N1329" t="s">
        <v>10031</v>
      </c>
      <c r="O1329" t="s">
        <v>10032</v>
      </c>
      <c r="P1329" t="s">
        <v>10033</v>
      </c>
      <c r="Q1329" t="s">
        <v>10034</v>
      </c>
      <c r="R1329" t="s">
        <v>10035</v>
      </c>
      <c r="S1329" t="s">
        <v>10036</v>
      </c>
      <c r="T1329" t="str">
        <f>IF(Table1[[#This Row],[discount_percentage]]&gt;=0.5,"yes","no")</f>
        <v>yes</v>
      </c>
      <c r="U1329">
        <f>MROUND(Table1[[#This Row],[rating]],0.5)</f>
        <v>3.5</v>
      </c>
      <c r="V1329" s="7">
        <f>Table1[[#This Row],[actual_price]]*Table1[[#This Row],[rating_count]]</f>
        <v>1986012</v>
      </c>
      <c r="W1329" t="e" cm="1">
        <f t="array" ref="W1329">IF(Table1[[#This Row],[actual_price]]&lt;200,"#200",if)</f>
        <v>#NAME?</v>
      </c>
      <c r="X1329" t="str">
        <f>IF(Table1[[#This Row],[rating_count]]&lt;1000,"yes","no")</f>
        <v>no</v>
      </c>
      <c r="Y1329" s="7">
        <f>K1330*Table1[[#This Row],[rating_count]]</f>
        <v>7435120</v>
      </c>
    </row>
    <row r="1330" spans="3:25" x14ac:dyDescent="0.25">
      <c r="C1330" t="s">
        <v>10037</v>
      </c>
      <c r="D1330" t="s">
        <v>12122</v>
      </c>
      <c r="E1330" t="s">
        <v>17</v>
      </c>
      <c r="F1330" s="8">
        <v>2976</v>
      </c>
      <c r="G1330" s="8" t="str">
        <f>IF(Table1[[#This Row],[actual_price]]&lt;200,"#200",IF(H1329&lt;=500,"#200-#500","&gt;#500"))</f>
        <v>&gt;#500</v>
      </c>
      <c r="H1330" s="8">
        <v>3945</v>
      </c>
      <c r="I1330" s="1">
        <v>0.25</v>
      </c>
      <c r="J1330">
        <v>4.2</v>
      </c>
      <c r="K1330" s="3">
        <v>3740</v>
      </c>
      <c r="L1330" t="s">
        <v>10038</v>
      </c>
      <c r="M1330" t="s">
        <v>10039</v>
      </c>
      <c r="N1330" t="s">
        <v>10040</v>
      </c>
      <c r="O1330" t="s">
        <v>10041</v>
      </c>
      <c r="P1330" t="s">
        <v>10042</v>
      </c>
      <c r="Q1330" t="s">
        <v>10043</v>
      </c>
      <c r="R1330" t="s">
        <v>10044</v>
      </c>
      <c r="S1330" t="s">
        <v>10045</v>
      </c>
      <c r="T1330" t="str">
        <f>IF(Table1[[#This Row],[discount_percentage]]&gt;=0.5,"yes","no")</f>
        <v>no</v>
      </c>
      <c r="U1330">
        <f>MROUND(Table1[[#This Row],[rating]],0.5)</f>
        <v>4</v>
      </c>
      <c r="V1330" s="7">
        <f>Table1[[#This Row],[actual_price]]*Table1[[#This Row],[rating_count]]</f>
        <v>14754300</v>
      </c>
      <c r="W1330" t="e" cm="1">
        <f t="array" ref="W1330">IF(Table1[[#This Row],[actual_price]]&lt;200,"#200",if)</f>
        <v>#NAME?</v>
      </c>
      <c r="X1330" t="str">
        <f>IF(Table1[[#This Row],[rating_count]]&lt;1000,"yes","no")</f>
        <v>no</v>
      </c>
      <c r="Y1330" s="7">
        <f>K1331*Table1[[#This Row],[rating_count]]</f>
        <v>16459740</v>
      </c>
    </row>
    <row r="1331" spans="3:25" x14ac:dyDescent="0.25">
      <c r="C1331" t="s">
        <v>10046</v>
      </c>
      <c r="D1331" t="s">
        <v>10047</v>
      </c>
      <c r="E1331" t="s">
        <v>17</v>
      </c>
      <c r="F1331" s="8">
        <v>1099</v>
      </c>
      <c r="G1331" s="8" t="str">
        <f>IF(Table1[[#This Row],[actual_price]]&lt;200,"#200",IF(H1330&lt;=500,"#200-#500","&gt;#500"))</f>
        <v>&gt;#500</v>
      </c>
      <c r="H1331" s="8">
        <v>1499</v>
      </c>
      <c r="I1331" s="1">
        <v>0.27</v>
      </c>
      <c r="J1331">
        <v>4.0999999999999996</v>
      </c>
      <c r="K1331" s="3">
        <v>4401</v>
      </c>
      <c r="L1331" t="s">
        <v>10048</v>
      </c>
      <c r="M1331" t="s">
        <v>10049</v>
      </c>
      <c r="N1331" t="s">
        <v>10050</v>
      </c>
      <c r="O1331" t="s">
        <v>10051</v>
      </c>
      <c r="P1331" t="s">
        <v>10052</v>
      </c>
      <c r="Q1331" t="s">
        <v>10053</v>
      </c>
      <c r="R1331" t="s">
        <v>10054</v>
      </c>
      <c r="S1331" t="s">
        <v>10055</v>
      </c>
      <c r="T1331" t="str">
        <f>IF(Table1[[#This Row],[discount_percentage]]&gt;=0.5,"yes","no")</f>
        <v>no</v>
      </c>
      <c r="U1331">
        <f>MROUND(Table1[[#This Row],[rating]],0.5)</f>
        <v>4</v>
      </c>
      <c r="V1331" s="7">
        <f>Table1[[#This Row],[actual_price]]*Table1[[#This Row],[rating_count]]</f>
        <v>6597099</v>
      </c>
      <c r="W1331" t="e" cm="1">
        <f t="array" ref="W1331">IF(Table1[[#This Row],[actual_price]]&lt;200,"#200",if)</f>
        <v>#NAME?</v>
      </c>
      <c r="X1331" t="str">
        <f>IF(Table1[[#This Row],[rating_count]]&lt;1000,"yes","no")</f>
        <v>no</v>
      </c>
      <c r="Y1331" s="7">
        <f>K1332*Table1[[#This Row],[rating_count]]</f>
        <v>2689011</v>
      </c>
    </row>
    <row r="1332" spans="3:25" x14ac:dyDescent="0.25">
      <c r="C1332" t="s">
        <v>10056</v>
      </c>
      <c r="D1332" t="s">
        <v>12123</v>
      </c>
      <c r="E1332" t="s">
        <v>17</v>
      </c>
      <c r="F1332" s="8">
        <v>2575</v>
      </c>
      <c r="G1332" s="8" t="str">
        <f>IF(Table1[[#This Row],[actual_price]]&lt;200,"#200",IF(H1331&lt;=500,"#200-#500","&gt;#500"))</f>
        <v>&gt;#500</v>
      </c>
      <c r="H1332" s="8">
        <v>6700</v>
      </c>
      <c r="I1332" s="1">
        <v>0.62</v>
      </c>
      <c r="J1332">
        <v>4.2</v>
      </c>
      <c r="K1332" s="3">
        <v>611</v>
      </c>
      <c r="L1332" t="s">
        <v>10057</v>
      </c>
      <c r="M1332" t="s">
        <v>10058</v>
      </c>
      <c r="N1332" t="s">
        <v>10059</v>
      </c>
      <c r="O1332" t="s">
        <v>10060</v>
      </c>
      <c r="P1332" t="s">
        <v>10061</v>
      </c>
      <c r="Q1332" t="s">
        <v>10062</v>
      </c>
      <c r="R1332" t="s">
        <v>10063</v>
      </c>
      <c r="S1332" t="s">
        <v>10064</v>
      </c>
      <c r="T1332" t="str">
        <f>IF(Table1[[#This Row],[discount_percentage]]&gt;=0.5,"yes","no")</f>
        <v>yes</v>
      </c>
      <c r="U1332">
        <f>MROUND(Table1[[#This Row],[rating]],0.5)</f>
        <v>4</v>
      </c>
      <c r="V1332" s="7">
        <f>Table1[[#This Row],[actual_price]]*Table1[[#This Row],[rating_count]]</f>
        <v>4093700</v>
      </c>
      <c r="W1332" t="e" cm="1">
        <f t="array" ref="W1332">IF(Table1[[#This Row],[actual_price]]&lt;200,"#200",if)</f>
        <v>#NAME?</v>
      </c>
      <c r="X1332" t="str">
        <f>IF(Table1[[#This Row],[rating_count]]&lt;1000,"yes","no")</f>
        <v>yes</v>
      </c>
      <c r="Y1332" s="7">
        <f>K1333*Table1[[#This Row],[rating_count]]</f>
        <v>1320982</v>
      </c>
    </row>
    <row r="1333" spans="3:25" x14ac:dyDescent="0.25">
      <c r="C1333" t="s">
        <v>10065</v>
      </c>
      <c r="D1333" t="s">
        <v>12124</v>
      </c>
      <c r="E1333" t="s">
        <v>17</v>
      </c>
      <c r="F1333" s="8">
        <v>1649</v>
      </c>
      <c r="G1333" s="8" t="str">
        <f>IF(Table1[[#This Row],[actual_price]]&lt;200,"#200",IF(H1332&lt;=500,"#200-#500","&gt;#500"))</f>
        <v>&gt;#500</v>
      </c>
      <c r="H1333" s="8">
        <v>2800</v>
      </c>
      <c r="I1333" s="1">
        <v>0.41</v>
      </c>
      <c r="J1333">
        <v>3.9</v>
      </c>
      <c r="K1333" s="3">
        <v>2162</v>
      </c>
      <c r="L1333" t="s">
        <v>12672</v>
      </c>
      <c r="M1333" t="s">
        <v>10066</v>
      </c>
      <c r="N1333" t="s">
        <v>10067</v>
      </c>
      <c r="O1333" t="s">
        <v>10068</v>
      </c>
      <c r="P1333" t="s">
        <v>10069</v>
      </c>
      <c r="Q1333" t="s">
        <v>10070</v>
      </c>
      <c r="R1333" t="s">
        <v>10071</v>
      </c>
      <c r="S1333" t="s">
        <v>10072</v>
      </c>
      <c r="T1333" t="str">
        <f>IF(Table1[[#This Row],[discount_percentage]]&gt;=0.5,"yes","no")</f>
        <v>no</v>
      </c>
      <c r="U1333">
        <f>MROUND(Table1[[#This Row],[rating]],0.5)</f>
        <v>4</v>
      </c>
      <c r="V1333" s="7">
        <f>Table1[[#This Row],[actual_price]]*Table1[[#This Row],[rating_count]]</f>
        <v>6053600</v>
      </c>
      <c r="W1333" t="e" cm="1">
        <f t="array" ref="W1333">IF(Table1[[#This Row],[actual_price]]&lt;200,"#200",if)</f>
        <v>#NAME?</v>
      </c>
      <c r="X1333" t="str">
        <f>IF(Table1[[#This Row],[rating_count]]&lt;1000,"yes","no")</f>
        <v>no</v>
      </c>
      <c r="Y1333" s="7">
        <f>K1334*Table1[[#This Row],[rating_count]]</f>
        <v>209714</v>
      </c>
    </row>
    <row r="1334" spans="3:25" x14ac:dyDescent="0.25">
      <c r="C1334" t="s">
        <v>10073</v>
      </c>
      <c r="D1334" t="s">
        <v>10074</v>
      </c>
      <c r="E1334" t="s">
        <v>17</v>
      </c>
      <c r="F1334" s="8">
        <v>799</v>
      </c>
      <c r="G1334" s="8" t="str">
        <f>IF(Table1[[#This Row],[actual_price]]&lt;200,"#200",IF(H1333&lt;=500,"#200-#500","&gt;#500"))</f>
        <v>&gt;#500</v>
      </c>
      <c r="H1334" s="8">
        <v>1699</v>
      </c>
      <c r="I1334" s="1">
        <v>0.53</v>
      </c>
      <c r="J1334">
        <v>4</v>
      </c>
      <c r="K1334" s="3">
        <v>97</v>
      </c>
      <c r="L1334" t="s">
        <v>10075</v>
      </c>
      <c r="M1334" t="s">
        <v>10076</v>
      </c>
      <c r="N1334" t="s">
        <v>10077</v>
      </c>
      <c r="O1334" t="s">
        <v>10078</v>
      </c>
      <c r="P1334" t="s">
        <v>10079</v>
      </c>
      <c r="Q1334" t="s">
        <v>10080</v>
      </c>
      <c r="R1334" t="s">
        <v>10081</v>
      </c>
      <c r="S1334" t="s">
        <v>10082</v>
      </c>
      <c r="T1334" t="str">
        <f>IF(Table1[[#This Row],[discount_percentage]]&gt;=0.5,"yes","no")</f>
        <v>yes</v>
      </c>
      <c r="U1334">
        <f>MROUND(Table1[[#This Row],[rating]],0.5)</f>
        <v>4</v>
      </c>
      <c r="V1334" s="7">
        <f>Table1[[#This Row],[actual_price]]*Table1[[#This Row],[rating_count]]</f>
        <v>164803</v>
      </c>
      <c r="W1334" t="e" cm="1">
        <f t="array" ref="W1334">IF(Table1[[#This Row],[actual_price]]&lt;200,"#200",if)</f>
        <v>#NAME?</v>
      </c>
      <c r="X1334" t="str">
        <f>IF(Table1[[#This Row],[rating_count]]&lt;1000,"yes","no")</f>
        <v>yes</v>
      </c>
      <c r="Y1334" s="7">
        <f>K1335*Table1[[#This Row],[rating_count]]</f>
        <v>587335</v>
      </c>
    </row>
    <row r="1335" spans="3:25" x14ac:dyDescent="0.25">
      <c r="C1335" t="s">
        <v>10083</v>
      </c>
      <c r="D1335" t="s">
        <v>12125</v>
      </c>
      <c r="E1335" t="s">
        <v>17</v>
      </c>
      <c r="F1335" s="8">
        <v>765</v>
      </c>
      <c r="G1335" s="8" t="str">
        <f>IF(Table1[[#This Row],[actual_price]]&lt;200,"#200",IF(H1334&lt;=500,"#200-#500","&gt;#500"))</f>
        <v>&gt;#500</v>
      </c>
      <c r="H1335" s="8">
        <v>970</v>
      </c>
      <c r="I1335" s="1">
        <v>0.21</v>
      </c>
      <c r="J1335">
        <v>4.2</v>
      </c>
      <c r="K1335" s="3">
        <v>6055</v>
      </c>
      <c r="L1335" t="s">
        <v>10084</v>
      </c>
      <c r="M1335" t="s">
        <v>10085</v>
      </c>
      <c r="N1335" t="s">
        <v>10086</v>
      </c>
      <c r="O1335" t="s">
        <v>10087</v>
      </c>
      <c r="P1335" t="s">
        <v>10088</v>
      </c>
      <c r="Q1335" t="s">
        <v>10089</v>
      </c>
      <c r="R1335" t="s">
        <v>10090</v>
      </c>
      <c r="S1335" t="s">
        <v>10091</v>
      </c>
      <c r="T1335" t="str">
        <f>IF(Table1[[#This Row],[discount_percentage]]&gt;=0.5,"yes","no")</f>
        <v>no</v>
      </c>
      <c r="U1335">
        <f>MROUND(Table1[[#This Row],[rating]],0.5)</f>
        <v>4</v>
      </c>
      <c r="V1335" s="7">
        <f>Table1[[#This Row],[actual_price]]*Table1[[#This Row],[rating_count]]</f>
        <v>5873350</v>
      </c>
      <c r="W1335" t="e" cm="1">
        <f t="array" ref="W1335">IF(Table1[[#This Row],[actual_price]]&lt;200,"#200",if)</f>
        <v>#NAME?</v>
      </c>
      <c r="X1335" t="str">
        <f>IF(Table1[[#This Row],[rating_count]]&lt;1000,"yes","no")</f>
        <v>no</v>
      </c>
      <c r="Y1335" s="7">
        <f>K1336*Table1[[#This Row],[rating_count]]</f>
        <v>2337230</v>
      </c>
    </row>
    <row r="1336" spans="3:25" x14ac:dyDescent="0.25">
      <c r="C1336" t="s">
        <v>10092</v>
      </c>
      <c r="D1336" t="s">
        <v>10093</v>
      </c>
      <c r="E1336" t="s">
        <v>17</v>
      </c>
      <c r="F1336" s="8">
        <v>999</v>
      </c>
      <c r="G1336" s="8" t="str">
        <f>IF(Table1[[#This Row],[actual_price]]&lt;200,"#200",IF(H1335&lt;=500,"#200-#500","&gt;#500"))</f>
        <v>&gt;#500</v>
      </c>
      <c r="H1336" s="8">
        <v>1500</v>
      </c>
      <c r="I1336" s="1">
        <v>0.33</v>
      </c>
      <c r="J1336">
        <v>4.2</v>
      </c>
      <c r="K1336" s="3">
        <v>386</v>
      </c>
      <c r="L1336" t="s">
        <v>10094</v>
      </c>
      <c r="M1336" t="s">
        <v>10095</v>
      </c>
      <c r="N1336" t="s">
        <v>10096</v>
      </c>
      <c r="O1336" t="s">
        <v>10097</v>
      </c>
      <c r="P1336" t="s">
        <v>10098</v>
      </c>
      <c r="Q1336" t="s">
        <v>10099</v>
      </c>
      <c r="R1336" t="s">
        <v>10100</v>
      </c>
      <c r="S1336" t="s">
        <v>10101</v>
      </c>
      <c r="T1336" t="str">
        <f>IF(Table1[[#This Row],[discount_percentage]]&gt;=0.5,"yes","no")</f>
        <v>no</v>
      </c>
      <c r="U1336">
        <f>MROUND(Table1[[#This Row],[rating]],0.5)</f>
        <v>4</v>
      </c>
      <c r="V1336" s="7">
        <f>Table1[[#This Row],[actual_price]]*Table1[[#This Row],[rating_count]]</f>
        <v>579000</v>
      </c>
      <c r="W1336" t="e" cm="1">
        <f t="array" ref="W1336">IF(Table1[[#This Row],[actual_price]]&lt;200,"#200",if)</f>
        <v>#NAME?</v>
      </c>
      <c r="X1336" t="str">
        <f>IF(Table1[[#This Row],[rating_count]]&lt;1000,"yes","no")</f>
        <v>yes</v>
      </c>
      <c r="Y1336" s="7">
        <f>K1337*Table1[[#This Row],[rating_count]]</f>
        <v>215002</v>
      </c>
    </row>
    <row r="1337" spans="3:25" x14ac:dyDescent="0.25">
      <c r="C1337" t="s">
        <v>10102</v>
      </c>
      <c r="D1337" t="s">
        <v>12126</v>
      </c>
      <c r="E1337" t="s">
        <v>17</v>
      </c>
      <c r="F1337" s="8">
        <v>587</v>
      </c>
      <c r="G1337" s="8" t="str">
        <f>IF(Table1[[#This Row],[actual_price]]&lt;200,"#200",IF(H1336&lt;=500,"#200-#500","&gt;#500"))</f>
        <v>&gt;#500</v>
      </c>
      <c r="H1337" s="8">
        <v>1295</v>
      </c>
      <c r="I1337" s="1">
        <v>0.55000000000000004</v>
      </c>
      <c r="J1337">
        <v>4.0999999999999996</v>
      </c>
      <c r="K1337" s="3">
        <v>557</v>
      </c>
      <c r="L1337" t="s">
        <v>10104</v>
      </c>
      <c r="M1337" t="s">
        <v>10105</v>
      </c>
      <c r="N1337" t="s">
        <v>10106</v>
      </c>
      <c r="O1337" t="s">
        <v>10107</v>
      </c>
      <c r="P1337" t="s">
        <v>10108</v>
      </c>
      <c r="Q1337" t="s">
        <v>10109</v>
      </c>
      <c r="R1337" t="s">
        <v>10110</v>
      </c>
      <c r="S1337" t="s">
        <v>10111</v>
      </c>
      <c r="T1337" t="str">
        <f>IF(Table1[[#This Row],[discount_percentage]]&gt;=0.5,"yes","no")</f>
        <v>yes</v>
      </c>
      <c r="U1337">
        <f>MROUND(Table1[[#This Row],[rating]],0.5)</f>
        <v>4</v>
      </c>
      <c r="V1337" s="7">
        <f>Table1[[#This Row],[actual_price]]*Table1[[#This Row],[rating_count]]</f>
        <v>721315</v>
      </c>
      <c r="W1337" t="e" cm="1">
        <f t="array" ref="W1337">IF(Table1[[#This Row],[actual_price]]&lt;200,"#200",if)</f>
        <v>#NAME?</v>
      </c>
      <c r="X1337" t="str">
        <f>IF(Table1[[#This Row],[rating_count]]&lt;1000,"yes","no")</f>
        <v>yes</v>
      </c>
      <c r="Y1337" s="7">
        <f>K1338*Table1[[#This Row],[rating_count]]</f>
        <v>1274416</v>
      </c>
    </row>
    <row r="1338" spans="3:25" x14ac:dyDescent="0.25">
      <c r="C1338" t="s">
        <v>10112</v>
      </c>
      <c r="D1338" t="s">
        <v>10113</v>
      </c>
      <c r="E1338" t="s">
        <v>17</v>
      </c>
      <c r="F1338" s="8">
        <v>12609</v>
      </c>
      <c r="G1338" s="8" t="str">
        <f>IF(Table1[[#This Row],[actual_price]]&lt;200,"#200",IF(H1337&lt;=500,"#200-#500","&gt;#500"))</f>
        <v>&gt;#500</v>
      </c>
      <c r="H1338" s="8">
        <v>23999</v>
      </c>
      <c r="I1338" s="1">
        <v>0.47</v>
      </c>
      <c r="J1338">
        <v>4.4000000000000004</v>
      </c>
      <c r="K1338" s="3">
        <v>2288</v>
      </c>
      <c r="L1338" t="s">
        <v>10115</v>
      </c>
      <c r="M1338" t="s">
        <v>10116</v>
      </c>
      <c r="N1338" t="s">
        <v>10117</v>
      </c>
      <c r="O1338" t="s">
        <v>10118</v>
      </c>
      <c r="P1338" t="s">
        <v>10119</v>
      </c>
      <c r="Q1338" t="s">
        <v>10120</v>
      </c>
      <c r="R1338" t="s">
        <v>10121</v>
      </c>
      <c r="S1338" t="s">
        <v>10122</v>
      </c>
      <c r="T1338" t="str">
        <f>IF(Table1[[#This Row],[discount_percentage]]&gt;=0.5,"yes","no")</f>
        <v>no</v>
      </c>
      <c r="U1338">
        <f>MROUND(Table1[[#This Row],[rating]],0.5)</f>
        <v>4.5</v>
      </c>
      <c r="V1338" s="7">
        <f>Table1[[#This Row],[actual_price]]*Table1[[#This Row],[rating_count]]</f>
        <v>54909712</v>
      </c>
      <c r="W1338" t="e" cm="1">
        <f t="array" ref="W1338">IF(Table1[[#This Row],[actual_price]]&lt;200,"#200",if)</f>
        <v>#NAME?</v>
      </c>
      <c r="X1338" t="str">
        <f>IF(Table1[[#This Row],[rating_count]]&lt;1000,"yes","no")</f>
        <v>no</v>
      </c>
      <c r="Y1338" s="7">
        <f>K1339*Table1[[#This Row],[rating_count]]</f>
        <v>2530528</v>
      </c>
    </row>
    <row r="1339" spans="3:25" x14ac:dyDescent="0.25">
      <c r="C1339" t="s">
        <v>10123</v>
      </c>
      <c r="D1339" t="s">
        <v>10124</v>
      </c>
      <c r="E1339" t="s">
        <v>17</v>
      </c>
      <c r="F1339" s="8">
        <v>699</v>
      </c>
      <c r="G1339" s="8" t="str">
        <f>IF(Table1[[#This Row],[actual_price]]&lt;200,"#200",IF(H1338&lt;=500,"#200-#500","&gt;#500"))</f>
        <v>&gt;#500</v>
      </c>
      <c r="H1339" s="8">
        <v>850</v>
      </c>
      <c r="I1339" s="1">
        <v>0.18</v>
      </c>
      <c r="J1339">
        <v>4.0999999999999996</v>
      </c>
      <c r="K1339" s="3">
        <v>1106</v>
      </c>
      <c r="L1339" t="s">
        <v>10125</v>
      </c>
      <c r="M1339" t="s">
        <v>10126</v>
      </c>
      <c r="N1339" t="s">
        <v>10127</v>
      </c>
      <c r="O1339" t="s">
        <v>10128</v>
      </c>
      <c r="P1339" t="s">
        <v>11345</v>
      </c>
      <c r="Q1339" t="s">
        <v>11346</v>
      </c>
      <c r="R1339" t="s">
        <v>10129</v>
      </c>
      <c r="S1339" t="s">
        <v>10130</v>
      </c>
      <c r="T1339" t="str">
        <f>IF(Table1[[#This Row],[discount_percentage]]&gt;=0.5,"yes","no")</f>
        <v>no</v>
      </c>
      <c r="U1339">
        <f>MROUND(Table1[[#This Row],[rating]],0.5)</f>
        <v>4</v>
      </c>
      <c r="V1339" s="7">
        <f>Table1[[#This Row],[actual_price]]*Table1[[#This Row],[rating_count]]</f>
        <v>940100</v>
      </c>
      <c r="W1339" t="e" cm="1">
        <f t="array" ref="W1339">IF(Table1[[#This Row],[actual_price]]&lt;200,"#200",if)</f>
        <v>#NAME?</v>
      </c>
      <c r="X1339" t="str">
        <f>IF(Table1[[#This Row],[rating_count]]&lt;1000,"yes","no")</f>
        <v>no</v>
      </c>
      <c r="Y1339" s="7">
        <f>K1340*Table1[[#This Row],[rating_count]]</f>
        <v>13200110</v>
      </c>
    </row>
    <row r="1340" spans="3:25" x14ac:dyDescent="0.25">
      <c r="C1340" t="s">
        <v>10131</v>
      </c>
      <c r="D1340" t="s">
        <v>12127</v>
      </c>
      <c r="E1340" t="s">
        <v>17</v>
      </c>
      <c r="F1340" s="8">
        <v>3799</v>
      </c>
      <c r="G1340" s="8" t="str">
        <f>IF(Table1[[#This Row],[actual_price]]&lt;200,"#200",IF(H1339&lt;=500,"#200-#500","&gt;#500"))</f>
        <v>&gt;#500</v>
      </c>
      <c r="H1340" s="8">
        <v>6000</v>
      </c>
      <c r="I1340" s="1">
        <v>0.37</v>
      </c>
      <c r="J1340">
        <v>4.2</v>
      </c>
      <c r="K1340" s="3">
        <v>11935</v>
      </c>
      <c r="L1340" t="s">
        <v>12673</v>
      </c>
      <c r="M1340" t="s">
        <v>10132</v>
      </c>
      <c r="N1340" t="s">
        <v>10133</v>
      </c>
      <c r="O1340" t="s">
        <v>10134</v>
      </c>
      <c r="P1340" t="s">
        <v>10135</v>
      </c>
      <c r="Q1340" t="s">
        <v>10136</v>
      </c>
      <c r="R1340" t="s">
        <v>10137</v>
      </c>
      <c r="S1340" t="s">
        <v>10138</v>
      </c>
      <c r="T1340" t="str">
        <f>IF(Table1[[#This Row],[discount_percentage]]&gt;=0.5,"yes","no")</f>
        <v>no</v>
      </c>
      <c r="U1340">
        <f>MROUND(Table1[[#This Row],[rating]],0.5)</f>
        <v>4</v>
      </c>
      <c r="V1340" s="7">
        <f>Table1[[#This Row],[actual_price]]*Table1[[#This Row],[rating_count]]</f>
        <v>71610000</v>
      </c>
      <c r="W1340" t="e" cm="1">
        <f t="array" ref="W1340">IF(Table1[[#This Row],[actual_price]]&lt;200,"#200",if)</f>
        <v>#NAME?</v>
      </c>
      <c r="X1340" t="str">
        <f>IF(Table1[[#This Row],[rating_count]]&lt;1000,"yes","no")</f>
        <v>no</v>
      </c>
      <c r="Y1340" s="7">
        <f>K1341*Table1[[#This Row],[rating_count]]</f>
        <v>60379165</v>
      </c>
    </row>
    <row r="1341" spans="3:25" x14ac:dyDescent="0.25">
      <c r="C1341" t="s">
        <v>10139</v>
      </c>
      <c r="D1341" t="s">
        <v>10140</v>
      </c>
      <c r="E1341" t="s">
        <v>17</v>
      </c>
      <c r="F1341" s="8">
        <v>640</v>
      </c>
      <c r="G1341" s="8" t="str">
        <f>IF(Table1[[#This Row],[actual_price]]&lt;200,"#200",IF(H1340&lt;=500,"#200-#500","&gt;#500"))</f>
        <v>&gt;#500</v>
      </c>
      <c r="H1341" s="8">
        <v>1020</v>
      </c>
      <c r="I1341" s="1">
        <v>0.37</v>
      </c>
      <c r="J1341">
        <v>4.0999999999999996</v>
      </c>
      <c r="K1341" s="3">
        <v>5059</v>
      </c>
      <c r="L1341" t="s">
        <v>10141</v>
      </c>
      <c r="M1341" t="s">
        <v>10142</v>
      </c>
      <c r="N1341" t="s">
        <v>10143</v>
      </c>
      <c r="O1341" t="s">
        <v>10144</v>
      </c>
      <c r="P1341" t="s">
        <v>10145</v>
      </c>
      <c r="Q1341" t="s">
        <v>10146</v>
      </c>
      <c r="R1341" t="s">
        <v>10147</v>
      </c>
      <c r="S1341" t="s">
        <v>10148</v>
      </c>
      <c r="T1341" t="str">
        <f>IF(Table1[[#This Row],[discount_percentage]]&gt;=0.5,"yes","no")</f>
        <v>no</v>
      </c>
      <c r="U1341">
        <f>MROUND(Table1[[#This Row],[rating]],0.5)</f>
        <v>4</v>
      </c>
      <c r="V1341" s="7">
        <f>Table1[[#This Row],[actual_price]]*Table1[[#This Row],[rating_count]]</f>
        <v>5160180</v>
      </c>
      <c r="W1341" t="e" cm="1">
        <f t="array" ref="W1341">IF(Table1[[#This Row],[actual_price]]&lt;200,"#200",if)</f>
        <v>#NAME?</v>
      </c>
      <c r="X1341" t="str">
        <f>IF(Table1[[#This Row],[rating_count]]&lt;1000,"yes","no")</f>
        <v>no</v>
      </c>
      <c r="Y1341" s="7">
        <f>K1342*Table1[[#This Row],[rating_count]]</f>
        <v>794263</v>
      </c>
    </row>
    <row r="1342" spans="3:25" x14ac:dyDescent="0.25">
      <c r="C1342" t="s">
        <v>10149</v>
      </c>
      <c r="D1342" t="s">
        <v>10150</v>
      </c>
      <c r="E1342" t="s">
        <v>17</v>
      </c>
      <c r="F1342" s="8">
        <v>979</v>
      </c>
      <c r="G1342" s="8" t="str">
        <f>IF(Table1[[#This Row],[actual_price]]&lt;200,"#200",IF(H1341&lt;=500,"#200-#500","&gt;#500"))</f>
        <v>&gt;#500</v>
      </c>
      <c r="H1342" s="8">
        <v>1999</v>
      </c>
      <c r="I1342" s="1">
        <v>0.51</v>
      </c>
      <c r="J1342">
        <v>3.9</v>
      </c>
      <c r="K1342" s="3">
        <v>157</v>
      </c>
      <c r="L1342" t="s">
        <v>12674</v>
      </c>
      <c r="M1342" t="s">
        <v>10151</v>
      </c>
      <c r="N1342" t="s">
        <v>10152</v>
      </c>
      <c r="O1342" t="s">
        <v>10153</v>
      </c>
      <c r="P1342" t="s">
        <v>10154</v>
      </c>
      <c r="Q1342" t="s">
        <v>10155</v>
      </c>
      <c r="R1342" t="s">
        <v>10156</v>
      </c>
      <c r="S1342" t="s">
        <v>10157</v>
      </c>
      <c r="T1342" t="str">
        <f>IF(Table1[[#This Row],[discount_percentage]]&gt;=0.5,"yes","no")</f>
        <v>yes</v>
      </c>
      <c r="U1342">
        <f>MROUND(Table1[[#This Row],[rating]],0.5)</f>
        <v>4</v>
      </c>
      <c r="V1342" s="7">
        <f>Table1[[#This Row],[actual_price]]*Table1[[#This Row],[rating_count]]</f>
        <v>313843</v>
      </c>
      <c r="W1342" t="e" cm="1">
        <f t="array" ref="W1342">IF(Table1[[#This Row],[actual_price]]&lt;200,"#200",if)</f>
        <v>#NAME?</v>
      </c>
      <c r="X1342" t="str">
        <f>IF(Table1[[#This Row],[rating_count]]&lt;1000,"yes","no")</f>
        <v>yes</v>
      </c>
      <c r="Y1342" s="7">
        <f>K1343*Table1[[#This Row],[rating_count]]</f>
        <v>562688</v>
      </c>
    </row>
    <row r="1343" spans="3:25" x14ac:dyDescent="0.25">
      <c r="C1343" t="s">
        <v>10158</v>
      </c>
      <c r="D1343" t="s">
        <v>12128</v>
      </c>
      <c r="E1343" t="s">
        <v>17</v>
      </c>
      <c r="F1343" s="8">
        <v>5365</v>
      </c>
      <c r="G1343" s="8" t="str">
        <f>IF(Table1[[#This Row],[actual_price]]&lt;200,"#200",IF(H1342&lt;=500,"#200-#500","&gt;#500"))</f>
        <v>&gt;#500</v>
      </c>
      <c r="H1343" s="8">
        <v>7445</v>
      </c>
      <c r="I1343" s="1">
        <v>0.28000000000000003</v>
      </c>
      <c r="J1343">
        <v>3.9</v>
      </c>
      <c r="K1343" s="3">
        <v>3584</v>
      </c>
      <c r="L1343" t="s">
        <v>10159</v>
      </c>
      <c r="M1343" t="s">
        <v>10160</v>
      </c>
      <c r="N1343" t="s">
        <v>10161</v>
      </c>
      <c r="O1343" t="s">
        <v>10162</v>
      </c>
      <c r="P1343" t="s">
        <v>10163</v>
      </c>
      <c r="Q1343" t="s">
        <v>10164</v>
      </c>
      <c r="R1343" t="s">
        <v>10165</v>
      </c>
      <c r="S1343" t="s">
        <v>10166</v>
      </c>
      <c r="T1343" t="str">
        <f>IF(Table1[[#This Row],[discount_percentage]]&gt;=0.5,"yes","no")</f>
        <v>no</v>
      </c>
      <c r="U1343">
        <f>MROUND(Table1[[#This Row],[rating]],0.5)</f>
        <v>4</v>
      </c>
      <c r="V1343" s="7">
        <f>Table1[[#This Row],[actual_price]]*Table1[[#This Row],[rating_count]]</f>
        <v>26682880</v>
      </c>
      <c r="W1343" t="e" cm="1">
        <f t="array" ref="W1343">IF(Table1[[#This Row],[actual_price]]&lt;200,"#200",if)</f>
        <v>#NAME?</v>
      </c>
      <c r="X1343" t="str">
        <f>IF(Table1[[#This Row],[rating_count]]&lt;1000,"yes","no")</f>
        <v>no</v>
      </c>
      <c r="Y1343" s="7">
        <f>K1344*Table1[[#This Row],[rating_count]]</f>
        <v>6806016</v>
      </c>
    </row>
    <row r="1344" spans="3:25" x14ac:dyDescent="0.25">
      <c r="C1344" t="s">
        <v>10167</v>
      </c>
      <c r="D1344" t="s">
        <v>12129</v>
      </c>
      <c r="E1344" t="s">
        <v>17</v>
      </c>
      <c r="F1344" s="8">
        <v>3199</v>
      </c>
      <c r="G1344" s="8" t="str">
        <f>IF(Table1[[#This Row],[actual_price]]&lt;200,"#200",IF(H1343&lt;=500,"#200-#500","&gt;#500"))</f>
        <v>&gt;#500</v>
      </c>
      <c r="H1344" s="8">
        <v>3500</v>
      </c>
      <c r="I1344" s="1">
        <v>0.09</v>
      </c>
      <c r="J1344">
        <v>4.2</v>
      </c>
      <c r="K1344" s="3">
        <v>1899</v>
      </c>
      <c r="L1344" t="s">
        <v>10168</v>
      </c>
      <c r="M1344" t="s">
        <v>10169</v>
      </c>
      <c r="N1344" t="s">
        <v>10170</v>
      </c>
      <c r="O1344" t="s">
        <v>10171</v>
      </c>
      <c r="P1344" t="s">
        <v>10172</v>
      </c>
      <c r="Q1344" t="s">
        <v>10173</v>
      </c>
      <c r="R1344" t="s">
        <v>10174</v>
      </c>
      <c r="S1344" t="s">
        <v>10175</v>
      </c>
      <c r="T1344" t="str">
        <f>IF(Table1[[#This Row],[discount_percentage]]&gt;=0.5,"yes","no")</f>
        <v>no</v>
      </c>
      <c r="U1344">
        <f>MROUND(Table1[[#This Row],[rating]],0.5)</f>
        <v>4</v>
      </c>
      <c r="V1344" s="7">
        <f>Table1[[#This Row],[actual_price]]*Table1[[#This Row],[rating_count]]</f>
        <v>6646500</v>
      </c>
      <c r="W1344" t="e" cm="1">
        <f t="array" ref="W1344">IF(Table1[[#This Row],[actual_price]]&lt;200,"#200",if)</f>
        <v>#NAME?</v>
      </c>
      <c r="X1344" t="str">
        <f>IF(Table1[[#This Row],[rating_count]]&lt;1000,"yes","no")</f>
        <v>no</v>
      </c>
      <c r="Y1344" s="7">
        <f>K1345*Table1[[#This Row],[rating_count]]</f>
        <v>28963548</v>
      </c>
    </row>
    <row r="1345" spans="3:25" x14ac:dyDescent="0.25">
      <c r="C1345" t="s">
        <v>10176</v>
      </c>
      <c r="D1345" t="s">
        <v>12130</v>
      </c>
      <c r="E1345" t="s">
        <v>17</v>
      </c>
      <c r="F1345" s="8">
        <v>979</v>
      </c>
      <c r="G1345" s="8" t="str">
        <f>IF(Table1[[#This Row],[actual_price]]&lt;200,"#200",IF(H1344&lt;=500,"#200-#500","&gt;#500"))</f>
        <v>&gt;#500</v>
      </c>
      <c r="H1345" s="8">
        <v>1395</v>
      </c>
      <c r="I1345" s="1">
        <v>0.3</v>
      </c>
      <c r="J1345">
        <v>4.2</v>
      </c>
      <c r="K1345" s="3">
        <v>15252</v>
      </c>
      <c r="L1345" t="s">
        <v>10177</v>
      </c>
      <c r="M1345" t="s">
        <v>10178</v>
      </c>
      <c r="N1345" t="s">
        <v>10179</v>
      </c>
      <c r="O1345" t="s">
        <v>10180</v>
      </c>
      <c r="P1345" t="s">
        <v>10181</v>
      </c>
      <c r="Q1345" t="s">
        <v>10182</v>
      </c>
      <c r="R1345" t="s">
        <v>10183</v>
      </c>
      <c r="S1345" t="s">
        <v>10184</v>
      </c>
      <c r="T1345" t="str">
        <f>IF(Table1[[#This Row],[discount_percentage]]&gt;=0.5,"yes","no")</f>
        <v>no</v>
      </c>
      <c r="U1345">
        <f>MROUND(Table1[[#This Row],[rating]],0.5)</f>
        <v>4</v>
      </c>
      <c r="V1345" s="7">
        <f>Table1[[#This Row],[actual_price]]*Table1[[#This Row],[rating_count]]</f>
        <v>21276540</v>
      </c>
      <c r="W1345" t="e" cm="1">
        <f t="array" ref="W1345">IF(Table1[[#This Row],[actual_price]]&lt;200,"#200",if)</f>
        <v>#NAME?</v>
      </c>
      <c r="X1345" t="str">
        <f>IF(Table1[[#This Row],[rating_count]]&lt;1000,"yes","no")</f>
        <v>no</v>
      </c>
      <c r="Y1345" s="7">
        <f>K1346*Table1[[#This Row],[rating_count]]</f>
        <v>61008</v>
      </c>
    </row>
    <row r="1346" spans="3:25" x14ac:dyDescent="0.25">
      <c r="C1346" t="s">
        <v>10185</v>
      </c>
      <c r="D1346" t="s">
        <v>12131</v>
      </c>
      <c r="E1346" t="s">
        <v>17</v>
      </c>
      <c r="F1346" s="8">
        <v>929</v>
      </c>
      <c r="G1346" s="8" t="str">
        <f>IF(Table1[[#This Row],[actual_price]]&lt;200,"#200",IF(H1345&lt;=500,"#200-#500","&gt;#500"))</f>
        <v>&gt;#500</v>
      </c>
      <c r="H1346" s="8">
        <v>2199</v>
      </c>
      <c r="I1346" s="1">
        <v>0.57999999999999996</v>
      </c>
      <c r="J1346">
        <v>3.7</v>
      </c>
      <c r="K1346" s="3">
        <v>4</v>
      </c>
      <c r="L1346" t="s">
        <v>10186</v>
      </c>
      <c r="M1346" t="s">
        <v>10187</v>
      </c>
      <c r="N1346" t="s">
        <v>10188</v>
      </c>
      <c r="O1346" t="s">
        <v>10189</v>
      </c>
      <c r="P1346" t="s">
        <v>10190</v>
      </c>
      <c r="Q1346" t="s">
        <v>10191</v>
      </c>
      <c r="R1346" t="s">
        <v>10192</v>
      </c>
      <c r="S1346" t="s">
        <v>10193</v>
      </c>
      <c r="T1346" t="str">
        <f>IF(Table1[[#This Row],[discount_percentage]]&gt;=0.5,"yes","no")</f>
        <v>yes</v>
      </c>
      <c r="U1346">
        <f>MROUND(Table1[[#This Row],[rating]],0.5)</f>
        <v>3.5</v>
      </c>
      <c r="V1346" s="7">
        <f>Table1[[#This Row],[actual_price]]*Table1[[#This Row],[rating_count]]</f>
        <v>8796</v>
      </c>
      <c r="W1346" t="e" cm="1">
        <f t="array" ref="W1346">IF(Table1[[#This Row],[actual_price]]&lt;200,"#200",if)</f>
        <v>#NAME?</v>
      </c>
      <c r="X1346" t="str">
        <f>IF(Table1[[#This Row],[rating_count]]&lt;1000,"yes","no")</f>
        <v>yes</v>
      </c>
      <c r="Y1346" s="7">
        <f>K1347*Table1[[#This Row],[rating_count]]</f>
        <v>6648</v>
      </c>
    </row>
    <row r="1347" spans="3:25" x14ac:dyDescent="0.25">
      <c r="C1347" t="s">
        <v>10194</v>
      </c>
      <c r="D1347" t="s">
        <v>12132</v>
      </c>
      <c r="E1347" t="s">
        <v>17</v>
      </c>
      <c r="F1347" s="8">
        <v>3710</v>
      </c>
      <c r="G1347" s="8" t="str">
        <f>IF(Table1[[#This Row],[actual_price]]&lt;200,"#200",IF(H1346&lt;=500,"#200-#500","&gt;#500"))</f>
        <v>&gt;#500</v>
      </c>
      <c r="H1347" s="8">
        <v>4330</v>
      </c>
      <c r="I1347" s="1">
        <v>0.14000000000000001</v>
      </c>
      <c r="J1347">
        <v>3.7</v>
      </c>
      <c r="K1347" s="3">
        <v>1662</v>
      </c>
      <c r="L1347" t="s">
        <v>10195</v>
      </c>
      <c r="M1347" t="s">
        <v>10196</v>
      </c>
      <c r="N1347" t="s">
        <v>10197</v>
      </c>
      <c r="O1347" t="s">
        <v>10198</v>
      </c>
      <c r="P1347" t="s">
        <v>10199</v>
      </c>
      <c r="Q1347" t="s">
        <v>10200</v>
      </c>
      <c r="R1347" t="s">
        <v>10201</v>
      </c>
      <c r="S1347" t="s">
        <v>10202</v>
      </c>
      <c r="T1347" t="str">
        <f>IF(Table1[[#This Row],[discount_percentage]]&gt;=0.5,"yes","no")</f>
        <v>no</v>
      </c>
      <c r="U1347">
        <f>MROUND(Table1[[#This Row],[rating]],0.5)</f>
        <v>3.5</v>
      </c>
      <c r="V1347" s="7">
        <f>Table1[[#This Row],[actual_price]]*Table1[[#This Row],[rating_count]]</f>
        <v>7196460</v>
      </c>
      <c r="W1347" t="e" cm="1">
        <f t="array" ref="W1347">IF(Table1[[#This Row],[actual_price]]&lt;200,"#200",if)</f>
        <v>#NAME?</v>
      </c>
      <c r="X1347" t="str">
        <f>IF(Table1[[#This Row],[rating_count]]&lt;1000,"yes","no")</f>
        <v>no</v>
      </c>
      <c r="Y1347" s="7">
        <f>K1348*Table1[[#This Row],[rating_count]]</f>
        <v>701364</v>
      </c>
    </row>
    <row r="1348" spans="3:25" x14ac:dyDescent="0.25">
      <c r="C1348" t="s">
        <v>10203</v>
      </c>
      <c r="D1348" t="s">
        <v>10204</v>
      </c>
      <c r="E1348" t="s">
        <v>17</v>
      </c>
      <c r="F1348" s="8">
        <v>2033</v>
      </c>
      <c r="G1348" s="8" t="str">
        <f>IF(Table1[[#This Row],[actual_price]]&lt;200,"#200",IF(H1347&lt;=500,"#200-#500","&gt;#500"))</f>
        <v>&gt;#500</v>
      </c>
      <c r="H1348" s="8">
        <v>4295</v>
      </c>
      <c r="I1348" s="1">
        <v>0.53</v>
      </c>
      <c r="J1348">
        <v>3.4</v>
      </c>
      <c r="K1348" s="3">
        <v>422</v>
      </c>
      <c r="L1348" t="s">
        <v>10205</v>
      </c>
      <c r="M1348" t="s">
        <v>10206</v>
      </c>
      <c r="N1348" t="s">
        <v>10207</v>
      </c>
      <c r="O1348" t="s">
        <v>10208</v>
      </c>
      <c r="P1348" t="s">
        <v>10209</v>
      </c>
      <c r="Q1348" t="s">
        <v>10210</v>
      </c>
      <c r="R1348" t="s">
        <v>10211</v>
      </c>
      <c r="S1348" t="s">
        <v>10212</v>
      </c>
      <c r="T1348" t="str">
        <f>IF(Table1[[#This Row],[discount_percentage]]&gt;=0.5,"yes","no")</f>
        <v>yes</v>
      </c>
      <c r="U1348">
        <f>MROUND(Table1[[#This Row],[rating]],0.5)</f>
        <v>3.5</v>
      </c>
      <c r="V1348" s="7">
        <f>Table1[[#This Row],[actual_price]]*Table1[[#This Row],[rating_count]]</f>
        <v>1812490</v>
      </c>
      <c r="W1348" t="e" cm="1">
        <f t="array" ref="W1348">IF(Table1[[#This Row],[actual_price]]&lt;200,"#200",if)</f>
        <v>#NAME?</v>
      </c>
      <c r="X1348" t="str">
        <f>IF(Table1[[#This Row],[rating_count]]&lt;1000,"yes","no")</f>
        <v>yes</v>
      </c>
      <c r="Y1348" s="7">
        <f>K1349*Table1[[#This Row],[rating_count]]</f>
        <v>33338</v>
      </c>
    </row>
    <row r="1349" spans="3:25" x14ac:dyDescent="0.25">
      <c r="C1349" t="s">
        <v>10213</v>
      </c>
      <c r="D1349" t="s">
        <v>10214</v>
      </c>
      <c r="E1349" t="s">
        <v>17</v>
      </c>
      <c r="F1349" s="8">
        <v>9495</v>
      </c>
      <c r="G1349" s="8" t="str">
        <f>IF(Table1[[#This Row],[actual_price]]&lt;200,"#200",IF(H1348&lt;=500,"#200-#500","&gt;#500"))</f>
        <v>&gt;#500</v>
      </c>
      <c r="H1349" s="8">
        <v>18990</v>
      </c>
      <c r="I1349" s="1">
        <v>0.5</v>
      </c>
      <c r="J1349">
        <v>4.2</v>
      </c>
      <c r="K1349" s="3">
        <v>79</v>
      </c>
      <c r="L1349" t="s">
        <v>10215</v>
      </c>
      <c r="M1349" t="s">
        <v>10216</v>
      </c>
      <c r="N1349" t="s">
        <v>10217</v>
      </c>
      <c r="O1349" t="s">
        <v>10218</v>
      </c>
      <c r="P1349" t="s">
        <v>10219</v>
      </c>
      <c r="Q1349" t="s">
        <v>10220</v>
      </c>
      <c r="R1349" t="s">
        <v>10221</v>
      </c>
      <c r="S1349" t="s">
        <v>10222</v>
      </c>
      <c r="T1349" t="str">
        <f>IF(Table1[[#This Row],[discount_percentage]]&gt;=0.5,"yes","no")</f>
        <v>yes</v>
      </c>
      <c r="U1349">
        <f>MROUND(Table1[[#This Row],[rating]],0.5)</f>
        <v>4</v>
      </c>
      <c r="V1349" s="7">
        <f>Table1[[#This Row],[actual_price]]*Table1[[#This Row],[rating_count]]</f>
        <v>1500210</v>
      </c>
      <c r="W1349" t="e" cm="1">
        <f t="array" ref="W1349">IF(Table1[[#This Row],[actual_price]]&lt;200,"#200",if)</f>
        <v>#NAME?</v>
      </c>
      <c r="X1349" t="str">
        <f>IF(Table1[[#This Row],[rating_count]]&lt;1000,"yes","no")</f>
        <v>yes</v>
      </c>
      <c r="Y1349" s="7">
        <f>K1350*Table1[[#This Row],[rating_count]]</f>
        <v>407640</v>
      </c>
    </row>
    <row r="1350" spans="3:25" x14ac:dyDescent="0.25">
      <c r="C1350" t="s">
        <v>10223</v>
      </c>
      <c r="D1350" t="s">
        <v>12133</v>
      </c>
      <c r="E1350" t="s">
        <v>17</v>
      </c>
      <c r="F1350" s="8">
        <v>7799</v>
      </c>
      <c r="G1350" s="8" t="str">
        <f>IF(Table1[[#This Row],[actual_price]]&lt;200,"#200",IF(H1349&lt;=500,"#200-#500","&gt;#500"))</f>
        <v>&gt;#500</v>
      </c>
      <c r="H1350" s="8">
        <v>12500</v>
      </c>
      <c r="I1350" s="1">
        <v>0.38</v>
      </c>
      <c r="J1350">
        <v>4</v>
      </c>
      <c r="K1350" s="3">
        <v>5160</v>
      </c>
      <c r="L1350" t="s">
        <v>10224</v>
      </c>
      <c r="M1350" t="s">
        <v>10225</v>
      </c>
      <c r="N1350" t="s">
        <v>10226</v>
      </c>
      <c r="O1350" t="s">
        <v>10227</v>
      </c>
      <c r="P1350" t="s">
        <v>10228</v>
      </c>
      <c r="Q1350" t="s">
        <v>10229</v>
      </c>
      <c r="R1350" t="s">
        <v>10230</v>
      </c>
      <c r="S1350" t="s">
        <v>10231</v>
      </c>
      <c r="T1350" t="str">
        <f>IF(Table1[[#This Row],[discount_percentage]]&gt;=0.5,"yes","no")</f>
        <v>no</v>
      </c>
      <c r="U1350">
        <f>MROUND(Table1[[#This Row],[rating]],0.5)</f>
        <v>4</v>
      </c>
      <c r="V1350" s="7">
        <f>Table1[[#This Row],[actual_price]]*Table1[[#This Row],[rating_count]]</f>
        <v>64500000</v>
      </c>
      <c r="W1350" t="e" cm="1">
        <f t="array" ref="W1350">IF(Table1[[#This Row],[actual_price]]&lt;200,"#200",if)</f>
        <v>#NAME?</v>
      </c>
      <c r="X1350" t="str">
        <f>IF(Table1[[#This Row],[rating_count]]&lt;1000,"yes","no")</f>
        <v>no</v>
      </c>
      <c r="Y1350" s="7">
        <f>K1351*Table1[[#This Row],[rating_count]]</f>
        <v>11924760</v>
      </c>
    </row>
    <row r="1351" spans="3:25" x14ac:dyDescent="0.25">
      <c r="C1351" t="s">
        <v>10232</v>
      </c>
      <c r="D1351" t="s">
        <v>12134</v>
      </c>
      <c r="E1351" t="s">
        <v>17</v>
      </c>
      <c r="F1351" s="8">
        <v>949</v>
      </c>
      <c r="G1351" s="8" t="str">
        <f>IF(Table1[[#This Row],[actual_price]]&lt;200,"#200",IF(H1350&lt;=500,"#200-#500","&gt;#500"))</f>
        <v>&gt;#500</v>
      </c>
      <c r="H1351" s="8">
        <v>2385</v>
      </c>
      <c r="I1351" s="1">
        <v>0.6</v>
      </c>
      <c r="J1351">
        <v>4.0999999999999996</v>
      </c>
      <c r="K1351" s="3">
        <v>2311</v>
      </c>
      <c r="L1351" t="s">
        <v>10233</v>
      </c>
      <c r="M1351" t="s">
        <v>10234</v>
      </c>
      <c r="N1351" t="s">
        <v>10235</v>
      </c>
      <c r="O1351" t="s">
        <v>10236</v>
      </c>
      <c r="P1351" t="s">
        <v>10237</v>
      </c>
      <c r="Q1351" t="s">
        <v>10238</v>
      </c>
      <c r="R1351" t="s">
        <v>10239</v>
      </c>
      <c r="S1351" t="s">
        <v>10240</v>
      </c>
      <c r="T1351" t="str">
        <f>IF(Table1[[#This Row],[discount_percentage]]&gt;=0.5,"yes","no")</f>
        <v>yes</v>
      </c>
      <c r="U1351">
        <f>MROUND(Table1[[#This Row],[rating]],0.5)</f>
        <v>4</v>
      </c>
      <c r="V1351" s="7">
        <f>Table1[[#This Row],[actual_price]]*Table1[[#This Row],[rating_count]]</f>
        <v>5511735</v>
      </c>
      <c r="W1351" t="e" cm="1">
        <f t="array" ref="W1351">IF(Table1[[#This Row],[actual_price]]&lt;200,"#200",if)</f>
        <v>#NAME?</v>
      </c>
      <c r="X1351" t="str">
        <f>IF(Table1[[#This Row],[rating_count]]&lt;1000,"yes","no")</f>
        <v>no</v>
      </c>
      <c r="Y1351" s="7">
        <f>K1352*Table1[[#This Row],[rating_count]]</f>
        <v>1358868</v>
      </c>
    </row>
    <row r="1352" spans="3:25" x14ac:dyDescent="0.25">
      <c r="C1352" t="s">
        <v>10241</v>
      </c>
      <c r="D1352" t="s">
        <v>12135</v>
      </c>
      <c r="E1352" t="s">
        <v>17</v>
      </c>
      <c r="F1352" s="8">
        <v>2790</v>
      </c>
      <c r="G1352" s="8" t="str">
        <f>IF(Table1[[#This Row],[actual_price]]&lt;200,"#200",IF(H1351&lt;=500,"#200-#500","&gt;#500"))</f>
        <v>&gt;#500</v>
      </c>
      <c r="H1352" s="8">
        <v>4890</v>
      </c>
      <c r="I1352" s="1">
        <v>0.43</v>
      </c>
      <c r="J1352">
        <v>3.9</v>
      </c>
      <c r="K1352" s="3">
        <v>588</v>
      </c>
      <c r="L1352" t="s">
        <v>10242</v>
      </c>
      <c r="M1352" t="s">
        <v>10243</v>
      </c>
      <c r="N1352" t="s">
        <v>10244</v>
      </c>
      <c r="O1352" t="s">
        <v>10245</v>
      </c>
      <c r="P1352" t="s">
        <v>10246</v>
      </c>
      <c r="Q1352" t="s">
        <v>10247</v>
      </c>
      <c r="R1352" t="s">
        <v>10248</v>
      </c>
      <c r="S1352" t="s">
        <v>10249</v>
      </c>
      <c r="T1352" t="str">
        <f>IF(Table1[[#This Row],[discount_percentage]]&gt;=0.5,"yes","no")</f>
        <v>no</v>
      </c>
      <c r="U1352">
        <f>MROUND(Table1[[#This Row],[rating]],0.5)</f>
        <v>4</v>
      </c>
      <c r="V1352" s="7">
        <f>Table1[[#This Row],[actual_price]]*Table1[[#This Row],[rating_count]]</f>
        <v>2875320</v>
      </c>
      <c r="W1352" t="e" cm="1">
        <f t="array" ref="W1352">IF(Table1[[#This Row],[actual_price]]&lt;200,"#200",if)</f>
        <v>#NAME?</v>
      </c>
      <c r="X1352" t="str">
        <f>IF(Table1[[#This Row],[rating_count]]&lt;1000,"yes","no")</f>
        <v>yes</v>
      </c>
      <c r="Y1352" s="7">
        <f>K1353*Table1[[#This Row],[rating_count]]</f>
        <v>1923348</v>
      </c>
    </row>
    <row r="1353" spans="3:25" x14ac:dyDescent="0.25">
      <c r="C1353" t="s">
        <v>10250</v>
      </c>
      <c r="D1353" t="s">
        <v>12136</v>
      </c>
      <c r="E1353" t="s">
        <v>17</v>
      </c>
      <c r="F1353" s="8">
        <v>645</v>
      </c>
      <c r="G1353" s="8" t="str">
        <f>IF(Table1[[#This Row],[actual_price]]&lt;200,"#200",IF(H1352&lt;=500,"#200-#500","&gt;#500"))</f>
        <v>&gt;#500</v>
      </c>
      <c r="H1353" s="8">
        <v>1100</v>
      </c>
      <c r="I1353" s="1">
        <v>0.41</v>
      </c>
      <c r="J1353">
        <v>4</v>
      </c>
      <c r="K1353" s="3">
        <v>3271</v>
      </c>
      <c r="L1353" t="s">
        <v>12675</v>
      </c>
      <c r="M1353" t="s">
        <v>10251</v>
      </c>
      <c r="N1353" t="s">
        <v>10252</v>
      </c>
      <c r="O1353" t="s">
        <v>10253</v>
      </c>
      <c r="P1353" t="s">
        <v>10254</v>
      </c>
      <c r="Q1353" t="s">
        <v>10255</v>
      </c>
      <c r="R1353" t="s">
        <v>10256</v>
      </c>
      <c r="S1353" t="s">
        <v>10257</v>
      </c>
      <c r="T1353" t="str">
        <f>IF(Table1[[#This Row],[discount_percentage]]&gt;=0.5,"yes","no")</f>
        <v>no</v>
      </c>
      <c r="U1353">
        <f>MROUND(Table1[[#This Row],[rating]],0.5)</f>
        <v>4</v>
      </c>
      <c r="V1353" s="7">
        <f>Table1[[#This Row],[actual_price]]*Table1[[#This Row],[rating_count]]</f>
        <v>3598100</v>
      </c>
      <c r="W1353" t="e" cm="1">
        <f t="array" ref="W1353">IF(Table1[[#This Row],[actual_price]]&lt;200,"#200",if)</f>
        <v>#NAME?</v>
      </c>
      <c r="X1353" t="str">
        <f>IF(Table1[[#This Row],[rating_count]]&lt;1000,"yes","no")</f>
        <v>no</v>
      </c>
      <c r="Y1353" s="7">
        <f>K1354*Table1[[#This Row],[rating_count]]</f>
        <v>35994084</v>
      </c>
    </row>
    <row r="1354" spans="3:25" x14ac:dyDescent="0.25">
      <c r="C1354" t="s">
        <v>10258</v>
      </c>
      <c r="D1354" t="s">
        <v>12137</v>
      </c>
      <c r="E1354" t="s">
        <v>17</v>
      </c>
      <c r="F1354" s="8">
        <v>2237.81</v>
      </c>
      <c r="G1354" s="8" t="str">
        <f>IF(Table1[[#This Row],[actual_price]]&lt;200,"#200",IF(H1353&lt;=500,"#200-#500","&gt;#500"))</f>
        <v>&gt;#500</v>
      </c>
      <c r="H1354" s="8">
        <v>3899</v>
      </c>
      <c r="I1354" s="1">
        <v>0.43</v>
      </c>
      <c r="J1354">
        <v>3.9</v>
      </c>
      <c r="K1354" s="3">
        <v>11004</v>
      </c>
      <c r="L1354" t="s">
        <v>10259</v>
      </c>
      <c r="M1354" t="s">
        <v>10260</v>
      </c>
      <c r="N1354" t="s">
        <v>10261</v>
      </c>
      <c r="O1354" t="s">
        <v>10262</v>
      </c>
      <c r="P1354" t="s">
        <v>10263</v>
      </c>
      <c r="Q1354" t="s">
        <v>10264</v>
      </c>
      <c r="R1354" t="s">
        <v>10265</v>
      </c>
      <c r="S1354" t="s">
        <v>10266</v>
      </c>
      <c r="T1354" t="str">
        <f>IF(Table1[[#This Row],[discount_percentage]]&gt;=0.5,"yes","no")</f>
        <v>no</v>
      </c>
      <c r="U1354">
        <f>MROUND(Table1[[#This Row],[rating]],0.5)</f>
        <v>4</v>
      </c>
      <c r="V1354" s="7">
        <f>Table1[[#This Row],[actual_price]]*Table1[[#This Row],[rating_count]]</f>
        <v>42904596</v>
      </c>
      <c r="W1354" t="e" cm="1">
        <f t="array" ref="W1354">IF(Table1[[#This Row],[actual_price]]&lt;200,"#200",if)</f>
        <v>#NAME?</v>
      </c>
      <c r="X1354" t="str">
        <f>IF(Table1[[#This Row],[rating_count]]&lt;1000,"yes","no")</f>
        <v>no</v>
      </c>
      <c r="Y1354" s="7">
        <f>K1355*Table1[[#This Row],[rating_count]]</f>
        <v>35157780</v>
      </c>
    </row>
    <row r="1355" spans="3:25" x14ac:dyDescent="0.25">
      <c r="C1355" t="s">
        <v>10267</v>
      </c>
      <c r="D1355" t="s">
        <v>12138</v>
      </c>
      <c r="E1355" t="s">
        <v>17</v>
      </c>
      <c r="F1355" s="8">
        <v>8699</v>
      </c>
      <c r="G1355" s="8" t="str">
        <f>IF(Table1[[#This Row],[actual_price]]&lt;200,"#200",IF(H1354&lt;=500,"#200-#500","&gt;#500"))</f>
        <v>&gt;#500</v>
      </c>
      <c r="H1355" s="8">
        <v>16899</v>
      </c>
      <c r="I1355" s="1">
        <v>0.49</v>
      </c>
      <c r="J1355">
        <v>4.2</v>
      </c>
      <c r="K1355" s="3">
        <v>3195</v>
      </c>
      <c r="L1355" t="s">
        <v>10268</v>
      </c>
      <c r="M1355" t="s">
        <v>10269</v>
      </c>
      <c r="N1355" t="s">
        <v>10270</v>
      </c>
      <c r="O1355" t="s">
        <v>10271</v>
      </c>
      <c r="P1355" t="s">
        <v>10272</v>
      </c>
      <c r="Q1355" t="s">
        <v>10273</v>
      </c>
      <c r="R1355" t="s">
        <v>10274</v>
      </c>
      <c r="S1355" t="s">
        <v>10275</v>
      </c>
      <c r="T1355" t="str">
        <f>IF(Table1[[#This Row],[discount_percentage]]&gt;=0.5,"yes","no")</f>
        <v>no</v>
      </c>
      <c r="U1355">
        <f>MROUND(Table1[[#This Row],[rating]],0.5)</f>
        <v>4</v>
      </c>
      <c r="V1355" s="7">
        <f>Table1[[#This Row],[actual_price]]*Table1[[#This Row],[rating_count]]</f>
        <v>53992305</v>
      </c>
      <c r="W1355" t="e" cm="1">
        <f t="array" ref="W1355">IF(Table1[[#This Row],[actual_price]]&lt;200,"#200",if)</f>
        <v>#NAME?</v>
      </c>
      <c r="X1355" t="str">
        <f>IF(Table1[[#This Row],[rating_count]]&lt;1000,"yes","no")</f>
        <v>no</v>
      </c>
      <c r="Y1355" s="7">
        <f>K1356*Table1[[#This Row],[rating_count]]</f>
        <v>10323045</v>
      </c>
    </row>
    <row r="1356" spans="3:25" x14ac:dyDescent="0.25">
      <c r="C1356" t="s">
        <v>10276</v>
      </c>
      <c r="D1356" t="s">
        <v>12139</v>
      </c>
      <c r="E1356" t="s">
        <v>17</v>
      </c>
      <c r="F1356" s="8">
        <v>42990</v>
      </c>
      <c r="G1356" s="8" t="str">
        <f>IF(Table1[[#This Row],[actual_price]]&lt;200,"#200",IF(H1355&lt;=500,"#200-#500","&gt;#500"))</f>
        <v>&gt;#500</v>
      </c>
      <c r="H1356" s="8">
        <v>75990</v>
      </c>
      <c r="I1356" s="1">
        <v>0.43</v>
      </c>
      <c r="J1356">
        <v>4.3</v>
      </c>
      <c r="K1356" s="3">
        <v>3231</v>
      </c>
      <c r="L1356" t="s">
        <v>12676</v>
      </c>
      <c r="M1356" t="s">
        <v>10278</v>
      </c>
      <c r="N1356" t="s">
        <v>10279</v>
      </c>
      <c r="O1356" t="s">
        <v>10280</v>
      </c>
      <c r="P1356" t="s">
        <v>10281</v>
      </c>
      <c r="Q1356" t="s">
        <v>10282</v>
      </c>
      <c r="R1356" t="s">
        <v>10283</v>
      </c>
      <c r="S1356" t="s">
        <v>10284</v>
      </c>
      <c r="T1356" t="str">
        <f>IF(Table1[[#This Row],[discount_percentage]]&gt;=0.5,"yes","no")</f>
        <v>no</v>
      </c>
      <c r="U1356">
        <f>MROUND(Table1[[#This Row],[rating]],0.5)</f>
        <v>4.5</v>
      </c>
      <c r="V1356" s="7">
        <f>Table1[[#This Row],[actual_price]]*Table1[[#This Row],[rating_count]]</f>
        <v>245523690</v>
      </c>
      <c r="W1356" t="e" cm="1">
        <f t="array" ref="W1356">IF(Table1[[#This Row],[actual_price]]&lt;200,"#200",if)</f>
        <v>#NAME?</v>
      </c>
      <c r="X1356" t="str">
        <f>IF(Table1[[#This Row],[rating_count]]&lt;1000,"yes","no")</f>
        <v>no</v>
      </c>
      <c r="Y1356" s="7">
        <f>K1357*Table1[[#This Row],[rating_count]]</f>
        <v>10487826</v>
      </c>
    </row>
    <row r="1357" spans="3:25" x14ac:dyDescent="0.25">
      <c r="C1357" t="s">
        <v>10285</v>
      </c>
      <c r="D1357" t="s">
        <v>12140</v>
      </c>
      <c r="E1357" t="s">
        <v>17</v>
      </c>
      <c r="F1357" s="8">
        <v>825</v>
      </c>
      <c r="G1357" s="8" t="str">
        <f>IF(Table1[[#This Row],[actual_price]]&lt;200,"#200",IF(H1356&lt;=500,"#200-#500","&gt;#500"))</f>
        <v>&gt;#500</v>
      </c>
      <c r="H1357" s="8">
        <v>825</v>
      </c>
      <c r="I1357" s="1">
        <v>0</v>
      </c>
      <c r="J1357">
        <v>4</v>
      </c>
      <c r="K1357" s="3">
        <v>3246</v>
      </c>
      <c r="L1357" t="s">
        <v>10286</v>
      </c>
      <c r="M1357" t="s">
        <v>10287</v>
      </c>
      <c r="N1357" t="s">
        <v>10288</v>
      </c>
      <c r="O1357" t="s">
        <v>10289</v>
      </c>
      <c r="P1357" t="s">
        <v>10290</v>
      </c>
      <c r="Q1357" t="s">
        <v>10291</v>
      </c>
      <c r="R1357" t="s">
        <v>10292</v>
      </c>
      <c r="S1357" t="s">
        <v>10293</v>
      </c>
      <c r="T1357" t="str">
        <f>IF(Table1[[#This Row],[discount_percentage]]&gt;=0.5,"yes","no")</f>
        <v>no</v>
      </c>
      <c r="U1357">
        <f>MROUND(Table1[[#This Row],[rating]],0.5)</f>
        <v>4</v>
      </c>
      <c r="V1357" s="7">
        <f>Table1[[#This Row],[actual_price]]*Table1[[#This Row],[rating_count]]</f>
        <v>2677950</v>
      </c>
      <c r="W1357" t="e" cm="1">
        <f t="array" ref="W1357">IF(Table1[[#This Row],[actual_price]]&lt;200,"#200",if)</f>
        <v>#NAME?</v>
      </c>
      <c r="X1357" t="str">
        <f>IF(Table1[[#This Row],[rating_count]]&lt;1000,"yes","no")</f>
        <v>no</v>
      </c>
      <c r="Y1357" s="7">
        <f>K1358*Table1[[#This Row],[rating_count]]</f>
        <v>77904</v>
      </c>
    </row>
    <row r="1358" spans="3:25" x14ac:dyDescent="0.25">
      <c r="C1358" t="s">
        <v>10294</v>
      </c>
      <c r="D1358" t="s">
        <v>10295</v>
      </c>
      <c r="E1358" t="s">
        <v>17</v>
      </c>
      <c r="F1358" s="8">
        <v>161</v>
      </c>
      <c r="G1358" s="8" t="str">
        <f>IF(Table1[[#This Row],[actual_price]]&lt;200,"#200",IF(H1357&lt;=500,"#200-#500","&gt;#500"))</f>
        <v>&gt;#500</v>
      </c>
      <c r="H1358" s="8">
        <v>300</v>
      </c>
      <c r="I1358" s="1">
        <v>0.46</v>
      </c>
      <c r="J1358">
        <v>2.6</v>
      </c>
      <c r="K1358" s="3">
        <v>24</v>
      </c>
      <c r="L1358" t="s">
        <v>10296</v>
      </c>
      <c r="M1358" t="s">
        <v>10297</v>
      </c>
      <c r="N1358" t="s">
        <v>10298</v>
      </c>
      <c r="O1358" t="s">
        <v>10299</v>
      </c>
      <c r="P1358" t="s">
        <v>10300</v>
      </c>
      <c r="Q1358" t="s">
        <v>10301</v>
      </c>
      <c r="R1358" t="s">
        <v>10302</v>
      </c>
      <c r="S1358" t="s">
        <v>10303</v>
      </c>
      <c r="T1358" t="str">
        <f>IF(Table1[[#This Row],[discount_percentage]]&gt;=0.5,"yes","no")</f>
        <v>no</v>
      </c>
      <c r="U1358">
        <f>MROUND(Table1[[#This Row],[rating]],0.5)</f>
        <v>2.5</v>
      </c>
      <c r="V1358" s="7">
        <f>Table1[[#This Row],[actual_price]]*Table1[[#This Row],[rating_count]]</f>
        <v>7200</v>
      </c>
      <c r="W1358" t="e" cm="1">
        <f t="array" ref="W1358">IF(Table1[[#This Row],[actual_price]]&lt;200,"#200",if)</f>
        <v>#NAME?</v>
      </c>
      <c r="X1358" t="str">
        <f>IF(Table1[[#This Row],[rating_count]]&lt;1000,"yes","no")</f>
        <v>yes</v>
      </c>
      <c r="Y1358" s="7">
        <f>K1359*Table1[[#This Row],[rating_count]]</f>
        <v>3456</v>
      </c>
    </row>
    <row r="1359" spans="3:25" x14ac:dyDescent="0.25">
      <c r="C1359" t="s">
        <v>10304</v>
      </c>
      <c r="D1359" t="s">
        <v>10305</v>
      </c>
      <c r="E1359" t="s">
        <v>17</v>
      </c>
      <c r="F1359" s="8">
        <v>697</v>
      </c>
      <c r="G1359" s="8" t="str">
        <f>IF(Table1[[#This Row],[actual_price]]&lt;200,"#200",IF(H1358&lt;=500,"#200-#500","&gt;#500"))</f>
        <v>#200-#500</v>
      </c>
      <c r="H1359" s="8">
        <v>1499</v>
      </c>
      <c r="I1359" s="1">
        <v>0.54</v>
      </c>
      <c r="J1359">
        <v>3.8</v>
      </c>
      <c r="K1359" s="3">
        <v>144</v>
      </c>
      <c r="L1359" t="s">
        <v>10306</v>
      </c>
      <c r="M1359" t="s">
        <v>10307</v>
      </c>
      <c r="N1359" t="s">
        <v>10308</v>
      </c>
      <c r="O1359" t="s">
        <v>10309</v>
      </c>
      <c r="P1359" t="s">
        <v>10310</v>
      </c>
      <c r="Q1359" t="s">
        <v>10311</v>
      </c>
      <c r="R1359" t="s">
        <v>10312</v>
      </c>
      <c r="S1359" t="s">
        <v>10313</v>
      </c>
      <c r="T1359" t="str">
        <f>IF(Table1[[#This Row],[discount_percentage]]&gt;=0.5,"yes","no")</f>
        <v>yes</v>
      </c>
      <c r="U1359">
        <f>MROUND(Table1[[#This Row],[rating]],0.5)</f>
        <v>4</v>
      </c>
      <c r="V1359" s="7">
        <f>Table1[[#This Row],[actual_price]]*Table1[[#This Row],[rating_count]]</f>
        <v>215856</v>
      </c>
      <c r="W1359" t="e" cm="1">
        <f t="array" ref="W1359">IF(Table1[[#This Row],[actual_price]]&lt;200,"#200",if)</f>
        <v>#NAME?</v>
      </c>
      <c r="X1359" t="str">
        <f>IF(Table1[[#This Row],[rating_count]]&lt;1000,"yes","no")</f>
        <v>yes</v>
      </c>
      <c r="Y1359" s="7">
        <f>K1360*Table1[[#This Row],[rating_count]]</f>
        <v>328320</v>
      </c>
    </row>
    <row r="1360" spans="3:25" x14ac:dyDescent="0.25">
      <c r="C1360" t="s">
        <v>10314</v>
      </c>
      <c r="D1360" t="s">
        <v>12141</v>
      </c>
      <c r="E1360" t="s">
        <v>17</v>
      </c>
      <c r="F1360" s="8">
        <v>688</v>
      </c>
      <c r="G1360" s="8" t="str">
        <f>IF(Table1[[#This Row],[actual_price]]&lt;200,"#200",IF(H1359&lt;=500,"#200-#500","&gt;#500"))</f>
        <v>&gt;#500</v>
      </c>
      <c r="H1360" s="8">
        <v>747</v>
      </c>
      <c r="I1360" s="1">
        <v>0.08</v>
      </c>
      <c r="J1360">
        <v>4.5</v>
      </c>
      <c r="K1360" s="3">
        <v>2280</v>
      </c>
      <c r="L1360" t="s">
        <v>10316</v>
      </c>
      <c r="M1360" t="s">
        <v>10317</v>
      </c>
      <c r="N1360" t="s">
        <v>10318</v>
      </c>
      <c r="O1360" t="s">
        <v>10319</v>
      </c>
      <c r="P1360" t="s">
        <v>10320</v>
      </c>
      <c r="Q1360" t="s">
        <v>10321</v>
      </c>
      <c r="R1360" t="s">
        <v>10322</v>
      </c>
      <c r="S1360" t="s">
        <v>10323</v>
      </c>
      <c r="T1360" t="str">
        <f>IF(Table1[[#This Row],[discount_percentage]]&gt;=0.5,"yes","no")</f>
        <v>no</v>
      </c>
      <c r="U1360">
        <f>MROUND(Table1[[#This Row],[rating]],0.5)</f>
        <v>4.5</v>
      </c>
      <c r="V1360" s="7">
        <f>Table1[[#This Row],[actual_price]]*Table1[[#This Row],[rating_count]]</f>
        <v>1703160</v>
      </c>
      <c r="W1360" t="e" cm="1">
        <f t="array" ref="W1360">IF(Table1[[#This Row],[actual_price]]&lt;200,"#200",if)</f>
        <v>#NAME?</v>
      </c>
      <c r="X1360" t="str">
        <f>IF(Table1[[#This Row],[rating_count]]&lt;1000,"yes","no")</f>
        <v>no</v>
      </c>
      <c r="Y1360" s="7">
        <f>K1361*Table1[[#This Row],[rating_count]]</f>
        <v>775200</v>
      </c>
    </row>
    <row r="1361" spans="3:25" x14ac:dyDescent="0.25">
      <c r="C1361" t="s">
        <v>10324</v>
      </c>
      <c r="D1361" t="s">
        <v>12142</v>
      </c>
      <c r="E1361" t="s">
        <v>17</v>
      </c>
      <c r="F1361" s="8">
        <v>2199</v>
      </c>
      <c r="G1361" s="8" t="str">
        <f>IF(Table1[[#This Row],[actual_price]]&lt;200,"#200",IF(H1360&lt;=500,"#200-#500","&gt;#500"))</f>
        <v>&gt;#500</v>
      </c>
      <c r="H1361" s="8">
        <v>3999</v>
      </c>
      <c r="I1361" s="1">
        <v>0.45</v>
      </c>
      <c r="J1361">
        <v>3.5</v>
      </c>
      <c r="K1361" s="3">
        <v>340</v>
      </c>
      <c r="L1361" t="s">
        <v>10325</v>
      </c>
      <c r="M1361" t="s">
        <v>10326</v>
      </c>
      <c r="N1361" t="s">
        <v>10327</v>
      </c>
      <c r="O1361" t="s">
        <v>10328</v>
      </c>
      <c r="P1361" t="s">
        <v>10329</v>
      </c>
      <c r="Q1361" t="s">
        <v>10330</v>
      </c>
      <c r="R1361" t="s">
        <v>10331</v>
      </c>
      <c r="S1361" t="s">
        <v>10332</v>
      </c>
      <c r="T1361" t="str">
        <f>IF(Table1[[#This Row],[discount_percentage]]&gt;=0.5,"yes","no")</f>
        <v>no</v>
      </c>
      <c r="U1361">
        <f>MROUND(Table1[[#This Row],[rating]],0.5)</f>
        <v>3.5</v>
      </c>
      <c r="V1361" s="7">
        <f>Table1[[#This Row],[actual_price]]*Table1[[#This Row],[rating_count]]</f>
        <v>1359660</v>
      </c>
      <c r="W1361" t="e" cm="1">
        <f t="array" ref="W1361">IF(Table1[[#This Row],[actual_price]]&lt;200,"#200",if)</f>
        <v>#NAME?</v>
      </c>
      <c r="X1361" t="str">
        <f>IF(Table1[[#This Row],[rating_count]]&lt;1000,"yes","no")</f>
        <v>yes</v>
      </c>
      <c r="Y1361" s="7">
        <f>K1362*Table1[[#This Row],[rating_count]]</f>
        <v>48960</v>
      </c>
    </row>
    <row r="1362" spans="3:25" x14ac:dyDescent="0.25">
      <c r="C1362" t="s">
        <v>10333</v>
      </c>
      <c r="D1362" t="s">
        <v>12143</v>
      </c>
      <c r="E1362" t="s">
        <v>17</v>
      </c>
      <c r="F1362" s="8">
        <v>6850</v>
      </c>
      <c r="G1362" s="8" t="str">
        <f>IF(Table1[[#This Row],[actual_price]]&lt;200,"#200",IF(H1361&lt;=500,"#200-#500","&gt;#500"))</f>
        <v>&gt;#500</v>
      </c>
      <c r="H1362" s="8">
        <v>11990</v>
      </c>
      <c r="I1362" s="1">
        <v>0.43</v>
      </c>
      <c r="J1362">
        <v>3.9</v>
      </c>
      <c r="K1362" s="3">
        <v>144</v>
      </c>
      <c r="L1362" t="s">
        <v>12677</v>
      </c>
      <c r="M1362" t="s">
        <v>10334</v>
      </c>
      <c r="N1362" t="s">
        <v>10335</v>
      </c>
      <c r="O1362" t="s">
        <v>10336</v>
      </c>
      <c r="P1362" t="s">
        <v>10337</v>
      </c>
      <c r="Q1362" t="s">
        <v>10338</v>
      </c>
      <c r="R1362" t="s">
        <v>10339</v>
      </c>
      <c r="S1362" t="s">
        <v>10340</v>
      </c>
      <c r="T1362" t="str">
        <f>IF(Table1[[#This Row],[discount_percentage]]&gt;=0.5,"yes","no")</f>
        <v>no</v>
      </c>
      <c r="U1362">
        <f>MROUND(Table1[[#This Row],[rating]],0.5)</f>
        <v>4</v>
      </c>
      <c r="V1362" s="7">
        <f>Table1[[#This Row],[actual_price]]*Table1[[#This Row],[rating_count]]</f>
        <v>1726560</v>
      </c>
      <c r="W1362" t="e" cm="1">
        <f t="array" ref="W1362">IF(Table1[[#This Row],[actual_price]]&lt;200,"#200",if)</f>
        <v>#NAME?</v>
      </c>
      <c r="X1362" t="str">
        <f>IF(Table1[[#This Row],[rating_count]]&lt;1000,"yes","no")</f>
        <v>yes</v>
      </c>
      <c r="Y1362" s="7">
        <f>K1363*Table1[[#This Row],[rating_count]]</f>
        <v>104688</v>
      </c>
    </row>
    <row r="1363" spans="3:25" x14ac:dyDescent="0.25">
      <c r="C1363" t="s">
        <v>10341</v>
      </c>
      <c r="D1363" t="s">
        <v>12144</v>
      </c>
      <c r="E1363" t="s">
        <v>17</v>
      </c>
      <c r="F1363" s="8">
        <v>2699</v>
      </c>
      <c r="G1363" s="8" t="str">
        <f>IF(Table1[[#This Row],[actual_price]]&lt;200,"#200",IF(H1362&lt;=500,"#200-#500","&gt;#500"))</f>
        <v>&gt;#500</v>
      </c>
      <c r="H1363" s="8">
        <v>3799</v>
      </c>
      <c r="I1363" s="1">
        <v>0.28999999999999998</v>
      </c>
      <c r="J1363">
        <v>4</v>
      </c>
      <c r="K1363" s="3">
        <v>727</v>
      </c>
      <c r="L1363" t="s">
        <v>10342</v>
      </c>
      <c r="M1363" t="s">
        <v>10343</v>
      </c>
      <c r="N1363" t="s">
        <v>10344</v>
      </c>
      <c r="O1363" t="s">
        <v>10345</v>
      </c>
      <c r="P1363" t="s">
        <v>10346</v>
      </c>
      <c r="Q1363" t="s">
        <v>10347</v>
      </c>
      <c r="R1363" t="s">
        <v>10348</v>
      </c>
      <c r="S1363" t="s">
        <v>10349</v>
      </c>
      <c r="T1363" t="str">
        <f>IF(Table1[[#This Row],[discount_percentage]]&gt;=0.5,"yes","no")</f>
        <v>no</v>
      </c>
      <c r="U1363">
        <f>MROUND(Table1[[#This Row],[rating]],0.5)</f>
        <v>4</v>
      </c>
      <c r="V1363" s="7">
        <f>Table1[[#This Row],[actual_price]]*Table1[[#This Row],[rating_count]]</f>
        <v>2761873</v>
      </c>
      <c r="W1363" t="e" cm="1">
        <f t="array" ref="W1363">IF(Table1[[#This Row],[actual_price]]&lt;200,"#200",if)</f>
        <v>#NAME?</v>
      </c>
      <c r="X1363" t="str">
        <f>IF(Table1[[#This Row],[rating_count]]&lt;1000,"yes","no")</f>
        <v>yes</v>
      </c>
      <c r="Y1363" s="7">
        <f>K1364*Table1[[#This Row],[rating_count]]</f>
        <v>604864</v>
      </c>
    </row>
    <row r="1364" spans="3:25" x14ac:dyDescent="0.25">
      <c r="C1364" t="s">
        <v>10350</v>
      </c>
      <c r="D1364" t="s">
        <v>10351</v>
      </c>
      <c r="E1364" t="s">
        <v>17</v>
      </c>
      <c r="F1364" s="8">
        <v>899</v>
      </c>
      <c r="G1364" s="8" t="str">
        <f>IF(Table1[[#This Row],[actual_price]]&lt;200,"#200",IF(H1363&lt;=500,"#200-#500","&gt;#500"))</f>
        <v>&gt;#500</v>
      </c>
      <c r="H1364" s="8">
        <v>1999</v>
      </c>
      <c r="I1364" s="1">
        <v>0.55000000000000004</v>
      </c>
      <c r="J1364">
        <v>4</v>
      </c>
      <c r="K1364" s="3">
        <v>832</v>
      </c>
      <c r="L1364" t="s">
        <v>10353</v>
      </c>
      <c r="M1364" t="s">
        <v>10354</v>
      </c>
      <c r="N1364" t="s">
        <v>10355</v>
      </c>
      <c r="O1364" t="s">
        <v>10356</v>
      </c>
      <c r="P1364" t="s">
        <v>10357</v>
      </c>
      <c r="Q1364" t="s">
        <v>10358</v>
      </c>
      <c r="R1364" t="s">
        <v>10359</v>
      </c>
      <c r="S1364" t="s">
        <v>10360</v>
      </c>
      <c r="T1364" t="str">
        <f>IF(Table1[[#This Row],[discount_percentage]]&gt;=0.5,"yes","no")</f>
        <v>yes</v>
      </c>
      <c r="U1364">
        <f>MROUND(Table1[[#This Row],[rating]],0.5)</f>
        <v>4</v>
      </c>
      <c r="V1364" s="7">
        <f>Table1[[#This Row],[actual_price]]*Table1[[#This Row],[rating_count]]</f>
        <v>1663168</v>
      </c>
      <c r="W1364" t="e" cm="1">
        <f t="array" ref="W1364">IF(Table1[[#This Row],[actual_price]]&lt;200,"#200",if)</f>
        <v>#NAME?</v>
      </c>
      <c r="X1364" t="str">
        <f>IF(Table1[[#This Row],[rating_count]]&lt;1000,"yes","no")</f>
        <v>yes</v>
      </c>
      <c r="Y1364" s="7">
        <f>K1365*Table1[[#This Row],[rating_count]]</f>
        <v>47424</v>
      </c>
    </row>
    <row r="1365" spans="3:25" x14ac:dyDescent="0.25">
      <c r="C1365" t="s">
        <v>10361</v>
      </c>
      <c r="D1365" t="s">
        <v>12145</v>
      </c>
      <c r="E1365" t="s">
        <v>17</v>
      </c>
      <c r="F1365" s="8">
        <v>1090</v>
      </c>
      <c r="G1365" s="8" t="str">
        <f>IF(Table1[[#This Row],[actual_price]]&lt;200,"#200",IF(H1364&lt;=500,"#200-#500","&gt;#500"))</f>
        <v>&gt;#500</v>
      </c>
      <c r="H1365" s="8">
        <v>2999</v>
      </c>
      <c r="I1365" s="1">
        <v>0.64</v>
      </c>
      <c r="J1365">
        <v>3.5</v>
      </c>
      <c r="K1365" s="3">
        <v>57</v>
      </c>
      <c r="L1365" t="s">
        <v>12678</v>
      </c>
      <c r="M1365" t="s">
        <v>10362</v>
      </c>
      <c r="N1365" t="s">
        <v>10363</v>
      </c>
      <c r="O1365" t="s">
        <v>10364</v>
      </c>
      <c r="P1365" t="s">
        <v>10365</v>
      </c>
      <c r="Q1365" t="s">
        <v>10366</v>
      </c>
      <c r="R1365" t="s">
        <v>10367</v>
      </c>
      <c r="S1365" t="s">
        <v>10368</v>
      </c>
      <c r="T1365" t="str">
        <f>IF(Table1[[#This Row],[discount_percentage]]&gt;=0.5,"yes","no")</f>
        <v>yes</v>
      </c>
      <c r="U1365">
        <f>MROUND(Table1[[#This Row],[rating]],0.5)</f>
        <v>3.5</v>
      </c>
      <c r="V1365" s="7">
        <f>Table1[[#This Row],[actual_price]]*Table1[[#This Row],[rating_count]]</f>
        <v>170943</v>
      </c>
      <c r="W1365" t="e" cm="1">
        <f t="array" ref="W1365">IF(Table1[[#This Row],[actual_price]]&lt;200,"#200",if)</f>
        <v>#NAME?</v>
      </c>
      <c r="X1365" t="str">
        <f>IF(Table1[[#This Row],[rating_count]]&lt;1000,"yes","no")</f>
        <v>yes</v>
      </c>
      <c r="Y1365" s="7">
        <f>K1366*Table1[[#This Row],[rating_count]]</f>
        <v>93708</v>
      </c>
    </row>
    <row r="1366" spans="3:25" x14ac:dyDescent="0.25">
      <c r="C1366" t="s">
        <v>10369</v>
      </c>
      <c r="D1366" t="s">
        <v>10370</v>
      </c>
      <c r="E1366" t="s">
        <v>17</v>
      </c>
      <c r="F1366" s="8">
        <v>295</v>
      </c>
      <c r="G1366" s="8" t="str">
        <f>IF(Table1[[#This Row],[actual_price]]&lt;200,"#200",IF(H1365&lt;=500,"#200-#500","&gt;#500"))</f>
        <v>&gt;#500</v>
      </c>
      <c r="H1366" s="8">
        <v>599</v>
      </c>
      <c r="I1366" s="1">
        <v>0.51</v>
      </c>
      <c r="J1366">
        <v>4</v>
      </c>
      <c r="K1366" s="3">
        <v>1644</v>
      </c>
      <c r="L1366" t="s">
        <v>12679</v>
      </c>
      <c r="M1366" t="s">
        <v>10371</v>
      </c>
      <c r="N1366" t="s">
        <v>10372</v>
      </c>
      <c r="O1366" t="s">
        <v>10373</v>
      </c>
      <c r="P1366" t="s">
        <v>10374</v>
      </c>
      <c r="Q1366" t="s">
        <v>10375</v>
      </c>
      <c r="R1366" t="s">
        <v>10376</v>
      </c>
      <c r="S1366" t="s">
        <v>10377</v>
      </c>
      <c r="T1366" t="str">
        <f>IF(Table1[[#This Row],[discount_percentage]]&gt;=0.5,"yes","no")</f>
        <v>yes</v>
      </c>
      <c r="U1366">
        <f>MROUND(Table1[[#This Row],[rating]],0.5)</f>
        <v>4</v>
      </c>
      <c r="V1366" s="7">
        <f>Table1[[#This Row],[actual_price]]*Table1[[#This Row],[rating_count]]</f>
        <v>984756</v>
      </c>
      <c r="W1366" t="e" cm="1">
        <f t="array" ref="W1366">IF(Table1[[#This Row],[actual_price]]&lt;200,"#200",if)</f>
        <v>#NAME?</v>
      </c>
      <c r="X1366" t="str">
        <f>IF(Table1[[#This Row],[rating_count]]&lt;1000,"yes","no")</f>
        <v>no</v>
      </c>
      <c r="Y1366" s="7">
        <f>K1367*Table1[[#This Row],[rating_count]]</f>
        <v>1752504</v>
      </c>
    </row>
    <row r="1367" spans="3:25" x14ac:dyDescent="0.25">
      <c r="C1367" t="s">
        <v>10378</v>
      </c>
      <c r="D1367" t="s">
        <v>10379</v>
      </c>
      <c r="E1367" t="s">
        <v>17</v>
      </c>
      <c r="F1367" s="8">
        <v>479</v>
      </c>
      <c r="G1367" s="8" t="str">
        <f>IF(Table1[[#This Row],[actual_price]]&lt;200,"#200",IF(H1366&lt;=500,"#200-#500","&gt;#500"))</f>
        <v>&gt;#500</v>
      </c>
      <c r="H1367" s="8">
        <v>1999</v>
      </c>
      <c r="I1367" s="1">
        <v>0.76</v>
      </c>
      <c r="J1367">
        <v>3.4</v>
      </c>
      <c r="K1367" s="3">
        <v>1066</v>
      </c>
      <c r="L1367" t="s">
        <v>10380</v>
      </c>
      <c r="M1367" t="s">
        <v>10381</v>
      </c>
      <c r="N1367" t="s">
        <v>10382</v>
      </c>
      <c r="O1367" t="s">
        <v>10383</v>
      </c>
      <c r="P1367" t="s">
        <v>10384</v>
      </c>
      <c r="Q1367" t="s">
        <v>10385</v>
      </c>
      <c r="R1367" t="s">
        <v>10386</v>
      </c>
      <c r="S1367" t="s">
        <v>10387</v>
      </c>
      <c r="T1367" t="str">
        <f>IF(Table1[[#This Row],[discount_percentage]]&gt;=0.5,"yes","no")</f>
        <v>yes</v>
      </c>
      <c r="U1367">
        <f>MROUND(Table1[[#This Row],[rating]],0.5)</f>
        <v>3.5</v>
      </c>
      <c r="V1367" s="7">
        <f>Table1[[#This Row],[actual_price]]*Table1[[#This Row],[rating_count]]</f>
        <v>2130934</v>
      </c>
      <c r="W1367" t="e" cm="1">
        <f t="array" ref="W1367">IF(Table1[[#This Row],[actual_price]]&lt;200,"#200",if)</f>
        <v>#NAME?</v>
      </c>
      <c r="X1367" t="str">
        <f>IF(Table1[[#This Row],[rating_count]]&lt;1000,"yes","no")</f>
        <v>no</v>
      </c>
      <c r="Y1367" s="7">
        <f>K1368*Table1[[#This Row],[rating_count]]</f>
        <v>8493888</v>
      </c>
    </row>
    <row r="1368" spans="3:25" x14ac:dyDescent="0.25">
      <c r="C1368" t="s">
        <v>10388</v>
      </c>
      <c r="D1368" t="s">
        <v>12146</v>
      </c>
      <c r="E1368" t="s">
        <v>17</v>
      </c>
      <c r="F1368" s="8">
        <v>2949</v>
      </c>
      <c r="G1368" s="8" t="str">
        <f>IF(Table1[[#This Row],[actual_price]]&lt;200,"#200",IF(H1367&lt;=500,"#200-#500","&gt;#500"))</f>
        <v>&gt;#500</v>
      </c>
      <c r="H1368" s="8">
        <v>4849</v>
      </c>
      <c r="I1368" s="1">
        <v>0.39</v>
      </c>
      <c r="J1368">
        <v>4.2</v>
      </c>
      <c r="K1368" s="3">
        <v>7968</v>
      </c>
      <c r="L1368" t="s">
        <v>10389</v>
      </c>
      <c r="M1368" t="s">
        <v>10390</v>
      </c>
      <c r="N1368" t="s">
        <v>10391</v>
      </c>
      <c r="O1368" t="s">
        <v>10392</v>
      </c>
      <c r="P1368" t="s">
        <v>10393</v>
      </c>
      <c r="Q1368" t="s">
        <v>10394</v>
      </c>
      <c r="R1368" t="s">
        <v>10395</v>
      </c>
      <c r="S1368" t="s">
        <v>10396</v>
      </c>
      <c r="T1368" t="str">
        <f>IF(Table1[[#This Row],[discount_percentage]]&gt;=0.5,"yes","no")</f>
        <v>no</v>
      </c>
      <c r="U1368">
        <f>MROUND(Table1[[#This Row],[rating]],0.5)</f>
        <v>4</v>
      </c>
      <c r="V1368" s="7">
        <f>Table1[[#This Row],[actual_price]]*Table1[[#This Row],[rating_count]]</f>
        <v>38636832</v>
      </c>
      <c r="W1368" t="e" cm="1">
        <f t="array" ref="W1368">IF(Table1[[#This Row],[actual_price]]&lt;200,"#200",if)</f>
        <v>#NAME?</v>
      </c>
      <c r="X1368" t="str">
        <f>IF(Table1[[#This Row],[rating_count]]&lt;1000,"yes","no")</f>
        <v>no</v>
      </c>
      <c r="Y1368" s="7">
        <f>K1369*Table1[[#This Row],[rating_count]]</f>
        <v>25457760</v>
      </c>
    </row>
    <row r="1369" spans="3:25" x14ac:dyDescent="0.25">
      <c r="C1369" t="s">
        <v>10397</v>
      </c>
      <c r="D1369" t="s">
        <v>12147</v>
      </c>
      <c r="E1369" t="s">
        <v>17</v>
      </c>
      <c r="F1369" s="8">
        <v>335</v>
      </c>
      <c r="G1369" s="8" t="str">
        <f>IF(Table1[[#This Row],[actual_price]]&lt;200,"#200",IF(H1368&lt;=500,"#200-#500","&gt;#500"))</f>
        <v>&gt;#500</v>
      </c>
      <c r="H1369" s="8">
        <v>510</v>
      </c>
      <c r="I1369" s="1">
        <v>0.34</v>
      </c>
      <c r="J1369">
        <v>3.8</v>
      </c>
      <c r="K1369" s="3">
        <v>3195</v>
      </c>
      <c r="L1369" t="s">
        <v>10398</v>
      </c>
      <c r="M1369" t="s">
        <v>10399</v>
      </c>
      <c r="N1369" t="s">
        <v>10400</v>
      </c>
      <c r="O1369" t="s">
        <v>10401</v>
      </c>
      <c r="P1369" t="s">
        <v>10402</v>
      </c>
      <c r="Q1369" t="s">
        <v>10403</v>
      </c>
      <c r="R1369" t="s">
        <v>10404</v>
      </c>
      <c r="S1369" t="s">
        <v>10405</v>
      </c>
      <c r="T1369" t="str">
        <f>IF(Table1[[#This Row],[discount_percentage]]&gt;=0.5,"yes","no")</f>
        <v>no</v>
      </c>
      <c r="U1369">
        <f>MROUND(Table1[[#This Row],[rating]],0.5)</f>
        <v>4</v>
      </c>
      <c r="V1369" s="7">
        <f>Table1[[#This Row],[actual_price]]*Table1[[#This Row],[rating_count]]</f>
        <v>1629450</v>
      </c>
      <c r="W1369" t="e" cm="1">
        <f t="array" ref="W1369">IF(Table1[[#This Row],[actual_price]]&lt;200,"#200",if)</f>
        <v>#NAME?</v>
      </c>
      <c r="X1369" t="str">
        <f>IF(Table1[[#This Row],[rating_count]]&lt;1000,"yes","no")</f>
        <v>no</v>
      </c>
      <c r="Y1369" s="7">
        <f>K1370*Table1[[#This Row],[rating_count]]</f>
        <v>4651920</v>
      </c>
    </row>
    <row r="1370" spans="3:25" x14ac:dyDescent="0.25">
      <c r="C1370" t="s">
        <v>10406</v>
      </c>
      <c r="D1370" t="s">
        <v>10407</v>
      </c>
      <c r="E1370" t="s">
        <v>17</v>
      </c>
      <c r="F1370" s="8">
        <v>293</v>
      </c>
      <c r="G1370" s="8" t="str">
        <f>IF(Table1[[#This Row],[actual_price]]&lt;200,"#200",IF(H1369&lt;=500,"#200-#500","&gt;#500"))</f>
        <v>&gt;#500</v>
      </c>
      <c r="H1370" s="8">
        <v>499</v>
      </c>
      <c r="I1370" s="1">
        <v>0.41</v>
      </c>
      <c r="J1370">
        <v>4.0999999999999996</v>
      </c>
      <c r="K1370" s="3">
        <v>1456</v>
      </c>
      <c r="L1370" t="s">
        <v>10408</v>
      </c>
      <c r="M1370" t="s">
        <v>10409</v>
      </c>
      <c r="N1370" t="s">
        <v>10410</v>
      </c>
      <c r="O1370" t="s">
        <v>10411</v>
      </c>
      <c r="P1370" t="s">
        <v>10412</v>
      </c>
      <c r="Q1370" t="s">
        <v>10413</v>
      </c>
      <c r="R1370" t="s">
        <v>10414</v>
      </c>
      <c r="S1370" t="s">
        <v>10415</v>
      </c>
      <c r="T1370" t="str">
        <f>IF(Table1[[#This Row],[discount_percentage]]&gt;=0.5,"yes","no")</f>
        <v>no</v>
      </c>
      <c r="U1370">
        <f>MROUND(Table1[[#This Row],[rating]],0.5)</f>
        <v>4</v>
      </c>
      <c r="V1370" s="7">
        <f>Table1[[#This Row],[actual_price]]*Table1[[#This Row],[rating_count]]</f>
        <v>726544</v>
      </c>
      <c r="W1370" t="e" cm="1">
        <f t="array" ref="W1370">IF(Table1[[#This Row],[actual_price]]&lt;200,"#200",if)</f>
        <v>#NAME?</v>
      </c>
      <c r="X1370" t="str">
        <f>IF(Table1[[#This Row],[rating_count]]&lt;1000,"yes","no")</f>
        <v>no</v>
      </c>
      <c r="Y1370" s="7">
        <f>K1371*Table1[[#This Row],[rating_count]]</f>
        <v>859040</v>
      </c>
    </row>
    <row r="1371" spans="3:25" x14ac:dyDescent="0.25">
      <c r="C1371" t="s">
        <v>10416</v>
      </c>
      <c r="D1371" t="s">
        <v>12148</v>
      </c>
      <c r="E1371" t="s">
        <v>17</v>
      </c>
      <c r="F1371" s="8">
        <v>599</v>
      </c>
      <c r="G1371" s="8" t="str">
        <f>IF(Table1[[#This Row],[actual_price]]&lt;200,"#200",IF(H1370&lt;=500,"#200-#500","&gt;#500"))</f>
        <v>#200-#500</v>
      </c>
      <c r="H1371" s="8">
        <v>1299</v>
      </c>
      <c r="I1371" s="1">
        <v>0.54</v>
      </c>
      <c r="J1371">
        <v>4.2</v>
      </c>
      <c r="K1371" s="3">
        <v>590</v>
      </c>
      <c r="L1371" t="s">
        <v>10418</v>
      </c>
      <c r="M1371" t="s">
        <v>10419</v>
      </c>
      <c r="N1371" t="s">
        <v>10420</v>
      </c>
      <c r="O1371" t="s">
        <v>10421</v>
      </c>
      <c r="P1371" t="s">
        <v>10422</v>
      </c>
      <c r="Q1371" t="s">
        <v>10423</v>
      </c>
      <c r="R1371" t="s">
        <v>10424</v>
      </c>
      <c r="S1371" t="s">
        <v>10425</v>
      </c>
      <c r="T1371" t="str">
        <f>IF(Table1[[#This Row],[discount_percentage]]&gt;=0.5,"yes","no")</f>
        <v>yes</v>
      </c>
      <c r="U1371">
        <f>MROUND(Table1[[#This Row],[rating]],0.5)</f>
        <v>4</v>
      </c>
      <c r="V1371" s="7">
        <f>Table1[[#This Row],[actual_price]]*Table1[[#This Row],[rating_count]]</f>
        <v>766410</v>
      </c>
      <c r="W1371" t="e" cm="1">
        <f t="array" ref="W1371">IF(Table1[[#This Row],[actual_price]]&lt;200,"#200",if)</f>
        <v>#NAME?</v>
      </c>
      <c r="X1371" t="str">
        <f>IF(Table1[[#This Row],[rating_count]]&lt;1000,"yes","no")</f>
        <v>yes</v>
      </c>
      <c r="Y1371" s="7">
        <f>K1372*Table1[[#This Row],[rating_count]]</f>
        <v>847240</v>
      </c>
    </row>
    <row r="1372" spans="3:25" x14ac:dyDescent="0.25">
      <c r="C1372" t="s">
        <v>10426</v>
      </c>
      <c r="D1372" t="s">
        <v>12149</v>
      </c>
      <c r="E1372" t="s">
        <v>17</v>
      </c>
      <c r="F1372" s="8">
        <v>499</v>
      </c>
      <c r="G1372" s="8" t="str">
        <f>IF(Table1[[#This Row],[actual_price]]&lt;200,"#200",IF(H1371&lt;=500,"#200-#500","&gt;#500"))</f>
        <v>&gt;#500</v>
      </c>
      <c r="H1372" s="8">
        <v>999</v>
      </c>
      <c r="I1372" s="1">
        <v>0.5</v>
      </c>
      <c r="J1372">
        <v>4.3</v>
      </c>
      <c r="K1372" s="3">
        <v>1436</v>
      </c>
      <c r="L1372" t="s">
        <v>10427</v>
      </c>
      <c r="M1372" t="s">
        <v>10428</v>
      </c>
      <c r="N1372" t="s">
        <v>10429</v>
      </c>
      <c r="O1372" t="s">
        <v>10430</v>
      </c>
      <c r="P1372" t="s">
        <v>10431</v>
      </c>
      <c r="Q1372" t="s">
        <v>10432</v>
      </c>
      <c r="R1372" t="s">
        <v>10433</v>
      </c>
      <c r="S1372" t="s">
        <v>10434</v>
      </c>
      <c r="T1372" t="str">
        <f>IF(Table1[[#This Row],[discount_percentage]]&gt;=0.5,"yes","no")</f>
        <v>yes</v>
      </c>
      <c r="U1372">
        <f>MROUND(Table1[[#This Row],[rating]],0.5)</f>
        <v>4.5</v>
      </c>
      <c r="V1372" s="7">
        <f>Table1[[#This Row],[actual_price]]*Table1[[#This Row],[rating_count]]</f>
        <v>1434564</v>
      </c>
      <c r="W1372" t="e" cm="1">
        <f t="array" ref="W1372">IF(Table1[[#This Row],[actual_price]]&lt;200,"#200",if)</f>
        <v>#NAME?</v>
      </c>
      <c r="X1372" t="str">
        <f>IF(Table1[[#This Row],[rating_count]]&lt;1000,"yes","no")</f>
        <v>no</v>
      </c>
      <c r="Y1372" s="7">
        <f>K1373*Table1[[#This Row],[rating_count]]</f>
        <v>6008224</v>
      </c>
    </row>
    <row r="1373" spans="3:25" x14ac:dyDescent="0.25">
      <c r="C1373" t="s">
        <v>10435</v>
      </c>
      <c r="D1373" t="s">
        <v>12150</v>
      </c>
      <c r="E1373" t="s">
        <v>17</v>
      </c>
      <c r="F1373" s="8">
        <v>849</v>
      </c>
      <c r="G1373" s="8" t="str">
        <f>IF(Table1[[#This Row],[actual_price]]&lt;200,"#200",IF(H1372&lt;=500,"#200-#500","&gt;#500"))</f>
        <v>&gt;#500</v>
      </c>
      <c r="H1373" s="8">
        <v>1190</v>
      </c>
      <c r="I1373" s="1">
        <v>0.28999999999999998</v>
      </c>
      <c r="J1373">
        <v>4.2</v>
      </c>
      <c r="K1373" s="3">
        <v>4184</v>
      </c>
      <c r="L1373" t="s">
        <v>10436</v>
      </c>
      <c r="M1373" t="s">
        <v>10437</v>
      </c>
      <c r="N1373" t="s">
        <v>10438</v>
      </c>
      <c r="O1373" t="s">
        <v>10439</v>
      </c>
      <c r="P1373" t="s">
        <v>10440</v>
      </c>
      <c r="Q1373" t="s">
        <v>10441</v>
      </c>
      <c r="R1373" t="s">
        <v>10442</v>
      </c>
      <c r="S1373" t="s">
        <v>10443</v>
      </c>
      <c r="T1373" t="str">
        <f>IF(Table1[[#This Row],[discount_percentage]]&gt;=0.5,"yes","no")</f>
        <v>no</v>
      </c>
      <c r="U1373">
        <f>MROUND(Table1[[#This Row],[rating]],0.5)</f>
        <v>4</v>
      </c>
      <c r="V1373" s="7">
        <f>Table1[[#This Row],[actual_price]]*Table1[[#This Row],[rating_count]]</f>
        <v>4978960</v>
      </c>
      <c r="W1373" t="e" cm="1">
        <f t="array" ref="W1373">IF(Table1[[#This Row],[actual_price]]&lt;200,"#200",if)</f>
        <v>#NAME?</v>
      </c>
      <c r="X1373" t="str">
        <f>IF(Table1[[#This Row],[rating_count]]&lt;1000,"yes","no")</f>
        <v>no</v>
      </c>
      <c r="Y1373" s="7">
        <f>K1374*Table1[[#This Row],[rating_count]]</f>
        <v>2899512</v>
      </c>
    </row>
    <row r="1374" spans="3:25" x14ac:dyDescent="0.25">
      <c r="C1374" t="s">
        <v>10444</v>
      </c>
      <c r="D1374" t="s">
        <v>10445</v>
      </c>
      <c r="E1374" t="s">
        <v>17</v>
      </c>
      <c r="F1374" s="8">
        <v>249</v>
      </c>
      <c r="G1374" s="8" t="str">
        <f>IF(Table1[[#This Row],[actual_price]]&lt;200,"#200",IF(H1373&lt;=500,"#200-#500","&gt;#500"))</f>
        <v>&gt;#500</v>
      </c>
      <c r="H1374" s="8">
        <v>400</v>
      </c>
      <c r="I1374" s="1">
        <v>0.38</v>
      </c>
      <c r="J1374">
        <v>4.0999999999999996</v>
      </c>
      <c r="K1374" s="3">
        <v>693</v>
      </c>
      <c r="L1374" t="s">
        <v>10446</v>
      </c>
      <c r="M1374" t="s">
        <v>10447</v>
      </c>
      <c r="N1374" t="s">
        <v>10448</v>
      </c>
      <c r="O1374" t="s">
        <v>10449</v>
      </c>
      <c r="P1374" t="s">
        <v>10450</v>
      </c>
      <c r="Q1374" t="s">
        <v>10451</v>
      </c>
      <c r="R1374" t="s">
        <v>10452</v>
      </c>
      <c r="S1374" t="s">
        <v>10453</v>
      </c>
      <c r="T1374" t="str">
        <f>IF(Table1[[#This Row],[discount_percentage]]&gt;=0.5,"yes","no")</f>
        <v>no</v>
      </c>
      <c r="U1374">
        <f>MROUND(Table1[[#This Row],[rating]],0.5)</f>
        <v>4</v>
      </c>
      <c r="V1374" s="7">
        <f>Table1[[#This Row],[actual_price]]*Table1[[#This Row],[rating_count]]</f>
        <v>277200</v>
      </c>
      <c r="W1374" t="e" cm="1">
        <f t="array" ref="W1374">IF(Table1[[#This Row],[actual_price]]&lt;200,"#200",if)</f>
        <v>#NAME?</v>
      </c>
      <c r="X1374" t="str">
        <f>IF(Table1[[#This Row],[rating_count]]&lt;1000,"yes","no")</f>
        <v>yes</v>
      </c>
      <c r="Y1374" s="7">
        <f>K1375*Table1[[#This Row],[rating_count]]</f>
        <v>905058</v>
      </c>
    </row>
    <row r="1375" spans="3:25" x14ac:dyDescent="0.25">
      <c r="C1375" t="s">
        <v>10454</v>
      </c>
      <c r="D1375" t="s">
        <v>10455</v>
      </c>
      <c r="E1375" t="s">
        <v>17</v>
      </c>
      <c r="F1375" s="8">
        <v>185</v>
      </c>
      <c r="G1375" s="8" t="str">
        <f>IF(Table1[[#This Row],[actual_price]]&lt;200,"#200",IF(H1374&lt;=500,"#200-#500","&gt;#500"))</f>
        <v>#200-#500</v>
      </c>
      <c r="H1375" s="8">
        <v>599</v>
      </c>
      <c r="I1375" s="1">
        <v>0.69</v>
      </c>
      <c r="J1375">
        <v>3.9</v>
      </c>
      <c r="K1375" s="3">
        <v>1306</v>
      </c>
      <c r="L1375" t="s">
        <v>10456</v>
      </c>
      <c r="M1375" t="s">
        <v>10457</v>
      </c>
      <c r="N1375" t="s">
        <v>10458</v>
      </c>
      <c r="O1375" t="s">
        <v>10459</v>
      </c>
      <c r="P1375" t="s">
        <v>10460</v>
      </c>
      <c r="Q1375" t="s">
        <v>10461</v>
      </c>
      <c r="R1375" t="s">
        <v>10462</v>
      </c>
      <c r="S1375" t="s">
        <v>10463</v>
      </c>
      <c r="T1375" t="str">
        <f>IF(Table1[[#This Row],[discount_percentage]]&gt;=0.5,"yes","no")</f>
        <v>yes</v>
      </c>
      <c r="U1375">
        <f>MROUND(Table1[[#This Row],[rating]],0.5)</f>
        <v>4</v>
      </c>
      <c r="V1375" s="7">
        <f>Table1[[#This Row],[actual_price]]*Table1[[#This Row],[rating_count]]</f>
        <v>782294</v>
      </c>
      <c r="W1375" t="e" cm="1">
        <f t="array" ref="W1375">IF(Table1[[#This Row],[actual_price]]&lt;200,"#200",if)</f>
        <v>#NAME?</v>
      </c>
      <c r="X1375" t="str">
        <f>IF(Table1[[#This Row],[rating_count]]&lt;1000,"yes","no")</f>
        <v>no</v>
      </c>
      <c r="Y1375" s="7">
        <f>K1376*Table1[[#This Row],[rating_count]]</f>
        <v>10448</v>
      </c>
    </row>
    <row r="1376" spans="3:25" x14ac:dyDescent="0.25">
      <c r="C1376" t="s">
        <v>10464</v>
      </c>
      <c r="D1376" t="s">
        <v>10465</v>
      </c>
      <c r="E1376" t="s">
        <v>17</v>
      </c>
      <c r="F1376" s="8">
        <v>778</v>
      </c>
      <c r="G1376" s="8" t="str">
        <f>IF(Table1[[#This Row],[actual_price]]&lt;200,"#200",IF(H1375&lt;=500,"#200-#500","&gt;#500"))</f>
        <v>&gt;#500</v>
      </c>
      <c r="H1376" s="8">
        <v>999</v>
      </c>
      <c r="I1376" s="1">
        <v>0.22</v>
      </c>
      <c r="J1376">
        <v>3.3</v>
      </c>
      <c r="K1376" s="3">
        <v>8</v>
      </c>
      <c r="L1376" t="s">
        <v>10466</v>
      </c>
      <c r="M1376" t="s">
        <v>10467</v>
      </c>
      <c r="N1376" t="s">
        <v>10468</v>
      </c>
      <c r="O1376" t="s">
        <v>10469</v>
      </c>
      <c r="P1376" t="s">
        <v>10470</v>
      </c>
      <c r="Q1376" t="s">
        <v>10471</v>
      </c>
      <c r="R1376" t="s">
        <v>10472</v>
      </c>
      <c r="S1376" t="s">
        <v>10473</v>
      </c>
      <c r="T1376" t="str">
        <f>IF(Table1[[#This Row],[discount_percentage]]&gt;=0.5,"yes","no")</f>
        <v>no</v>
      </c>
      <c r="U1376">
        <f>MROUND(Table1[[#This Row],[rating]],0.5)</f>
        <v>3.5</v>
      </c>
      <c r="V1376" s="7">
        <f>Table1[[#This Row],[actual_price]]*Table1[[#This Row],[rating_count]]</f>
        <v>7992</v>
      </c>
      <c r="W1376" t="e" cm="1">
        <f t="array" ref="W1376">IF(Table1[[#This Row],[actual_price]]&lt;200,"#200",if)</f>
        <v>#NAME?</v>
      </c>
      <c r="X1376" t="str">
        <f>IF(Table1[[#This Row],[rating_count]]&lt;1000,"yes","no")</f>
        <v>yes</v>
      </c>
      <c r="Y1376" s="7">
        <f>K1377*Table1[[#This Row],[rating_count]]</f>
        <v>18608</v>
      </c>
    </row>
    <row r="1377" spans="3:25" x14ac:dyDescent="0.25">
      <c r="C1377" t="s">
        <v>10474</v>
      </c>
      <c r="D1377" t="s">
        <v>12151</v>
      </c>
      <c r="E1377" t="s">
        <v>17</v>
      </c>
      <c r="F1377" s="8">
        <v>279</v>
      </c>
      <c r="G1377" s="8" t="str">
        <f>IF(Table1[[#This Row],[actual_price]]&lt;200,"#200",IF(H1376&lt;=500,"#200-#500","&gt;#500"))</f>
        <v>&gt;#500</v>
      </c>
      <c r="H1377" s="8">
        <v>699</v>
      </c>
      <c r="I1377" s="1">
        <v>0.6</v>
      </c>
      <c r="J1377">
        <v>4.3</v>
      </c>
      <c r="K1377" s="3">
        <v>2326</v>
      </c>
      <c r="L1377" t="s">
        <v>12680</v>
      </c>
      <c r="M1377" t="s">
        <v>10476</v>
      </c>
      <c r="N1377" t="s">
        <v>10477</v>
      </c>
      <c r="O1377" t="s">
        <v>10478</v>
      </c>
      <c r="P1377" t="s">
        <v>10479</v>
      </c>
      <c r="Q1377" t="s">
        <v>10480</v>
      </c>
      <c r="R1377" t="s">
        <v>10481</v>
      </c>
      <c r="S1377" t="s">
        <v>10482</v>
      </c>
      <c r="T1377" t="str">
        <f>IF(Table1[[#This Row],[discount_percentage]]&gt;=0.5,"yes","no")</f>
        <v>yes</v>
      </c>
      <c r="U1377">
        <f>MROUND(Table1[[#This Row],[rating]],0.5)</f>
        <v>4.5</v>
      </c>
      <c r="V1377" s="7">
        <f>Table1[[#This Row],[actual_price]]*Table1[[#This Row],[rating_count]]</f>
        <v>1625874</v>
      </c>
      <c r="W1377" t="e" cm="1">
        <f t="array" ref="W1377">IF(Table1[[#This Row],[actual_price]]&lt;200,"#200",if)</f>
        <v>#NAME?</v>
      </c>
      <c r="X1377" t="str">
        <f>IF(Table1[[#This Row],[rating_count]]&lt;1000,"yes","no")</f>
        <v>no</v>
      </c>
      <c r="Y1377" s="7">
        <f>K1378*Table1[[#This Row],[rating_count]]</f>
        <v>2335304</v>
      </c>
    </row>
    <row r="1378" spans="3:25" x14ac:dyDescent="0.25">
      <c r="C1378" t="s">
        <v>10483</v>
      </c>
      <c r="D1378" t="s">
        <v>12152</v>
      </c>
      <c r="E1378" t="s">
        <v>17</v>
      </c>
      <c r="F1378" s="8">
        <v>215</v>
      </c>
      <c r="G1378" s="8" t="str">
        <f>IF(Table1[[#This Row],[actual_price]]&lt;200,"#200",IF(H1377&lt;=500,"#200-#500","&gt;#500"))</f>
        <v>&gt;#500</v>
      </c>
      <c r="H1378" s="8">
        <v>1499</v>
      </c>
      <c r="I1378" s="1">
        <v>0.86</v>
      </c>
      <c r="J1378">
        <v>3.9</v>
      </c>
      <c r="K1378" s="3">
        <v>1004</v>
      </c>
      <c r="L1378" t="s">
        <v>10484</v>
      </c>
      <c r="M1378" t="s">
        <v>10485</v>
      </c>
      <c r="N1378" t="s">
        <v>10486</v>
      </c>
      <c r="O1378" t="s">
        <v>10487</v>
      </c>
      <c r="P1378" t="s">
        <v>10488</v>
      </c>
      <c r="Q1378" t="s">
        <v>10489</v>
      </c>
      <c r="R1378" t="s">
        <v>10490</v>
      </c>
      <c r="S1378" t="s">
        <v>10491</v>
      </c>
      <c r="T1378" t="str">
        <f>IF(Table1[[#This Row],[discount_percentage]]&gt;=0.5,"yes","no")</f>
        <v>yes</v>
      </c>
      <c r="U1378">
        <f>MROUND(Table1[[#This Row],[rating]],0.5)</f>
        <v>4</v>
      </c>
      <c r="V1378" s="7">
        <f>Table1[[#This Row],[actual_price]]*Table1[[#This Row],[rating_count]]</f>
        <v>1504996</v>
      </c>
      <c r="W1378" t="e" cm="1">
        <f t="array" ref="W1378">IF(Table1[[#This Row],[actual_price]]&lt;200,"#200",if)</f>
        <v>#NAME?</v>
      </c>
      <c r="X1378" t="str">
        <f>IF(Table1[[#This Row],[rating_count]]&lt;1000,"yes","no")</f>
        <v>no</v>
      </c>
      <c r="Y1378" s="7">
        <f>K1379*Table1[[#This Row],[rating_count]]</f>
        <v>6425600</v>
      </c>
    </row>
    <row r="1379" spans="3:25" x14ac:dyDescent="0.25">
      <c r="C1379" t="s">
        <v>10492</v>
      </c>
      <c r="D1379" t="s">
        <v>12153</v>
      </c>
      <c r="E1379" t="s">
        <v>17</v>
      </c>
      <c r="F1379" s="8">
        <v>889</v>
      </c>
      <c r="G1379" s="8" t="str">
        <f>IF(Table1[[#This Row],[actual_price]]&lt;200,"#200",IF(H1378&lt;=500,"#200-#500","&gt;#500"))</f>
        <v>&gt;#500</v>
      </c>
      <c r="H1379" s="8">
        <v>1295</v>
      </c>
      <c r="I1379" s="1">
        <v>0.31</v>
      </c>
      <c r="J1379">
        <v>4.3</v>
      </c>
      <c r="K1379" s="3">
        <v>6400</v>
      </c>
      <c r="L1379" t="s">
        <v>10493</v>
      </c>
      <c r="M1379" t="s">
        <v>10494</v>
      </c>
      <c r="N1379" t="s">
        <v>10495</v>
      </c>
      <c r="O1379" t="s">
        <v>10496</v>
      </c>
      <c r="P1379" t="s">
        <v>10497</v>
      </c>
      <c r="Q1379" t="s">
        <v>10498</v>
      </c>
      <c r="R1379" t="s">
        <v>10499</v>
      </c>
      <c r="S1379" t="s">
        <v>10500</v>
      </c>
      <c r="T1379" t="str">
        <f>IF(Table1[[#This Row],[discount_percentage]]&gt;=0.5,"yes","no")</f>
        <v>no</v>
      </c>
      <c r="U1379">
        <f>MROUND(Table1[[#This Row],[rating]],0.5)</f>
        <v>4.5</v>
      </c>
      <c r="V1379" s="7">
        <f>Table1[[#This Row],[actual_price]]*Table1[[#This Row],[rating_count]]</f>
        <v>8288000</v>
      </c>
      <c r="W1379" t="e" cm="1">
        <f t="array" ref="W1379">IF(Table1[[#This Row],[actual_price]]&lt;200,"#200",if)</f>
        <v>#NAME?</v>
      </c>
      <c r="X1379" t="str">
        <f>IF(Table1[[#This Row],[rating_count]]&lt;1000,"yes","no")</f>
        <v>no</v>
      </c>
      <c r="Y1379" s="7">
        <f>K1380*Table1[[#This Row],[rating_count]]</f>
        <v>403200</v>
      </c>
    </row>
    <row r="1380" spans="3:25" x14ac:dyDescent="0.25">
      <c r="C1380" t="s">
        <v>10501</v>
      </c>
      <c r="D1380" t="s">
        <v>12154</v>
      </c>
      <c r="E1380" t="s">
        <v>17</v>
      </c>
      <c r="F1380" s="8">
        <v>1449</v>
      </c>
      <c r="G1380" s="8" t="str">
        <f>IF(Table1[[#This Row],[actual_price]]&lt;200,"#200",IF(H1379&lt;=500,"#200-#500","&gt;#500"))</f>
        <v>&gt;#500</v>
      </c>
      <c r="H1380" s="8">
        <v>4999</v>
      </c>
      <c r="I1380" s="1">
        <v>0.71</v>
      </c>
      <c r="J1380">
        <v>3.6</v>
      </c>
      <c r="K1380" s="3">
        <v>63</v>
      </c>
      <c r="L1380" t="s">
        <v>10502</v>
      </c>
      <c r="M1380" t="s">
        <v>10503</v>
      </c>
      <c r="N1380" t="s">
        <v>10504</v>
      </c>
      <c r="O1380" t="s">
        <v>10505</v>
      </c>
      <c r="P1380" t="s">
        <v>10506</v>
      </c>
      <c r="Q1380" t="s">
        <v>10507</v>
      </c>
      <c r="R1380" t="s">
        <v>10508</v>
      </c>
      <c r="S1380" t="s">
        <v>10509</v>
      </c>
      <c r="T1380" t="str">
        <f>IF(Table1[[#This Row],[discount_percentage]]&gt;=0.5,"yes","no")</f>
        <v>yes</v>
      </c>
      <c r="U1380">
        <f>MROUND(Table1[[#This Row],[rating]],0.5)</f>
        <v>3.5</v>
      </c>
      <c r="V1380" s="7">
        <f>Table1[[#This Row],[actual_price]]*Table1[[#This Row],[rating_count]]</f>
        <v>314937</v>
      </c>
      <c r="W1380" t="e" cm="1">
        <f t="array" ref="W1380">IF(Table1[[#This Row],[actual_price]]&lt;200,"#200",if)</f>
        <v>#NAME?</v>
      </c>
      <c r="X1380" t="str">
        <f>IF(Table1[[#This Row],[rating_count]]&lt;1000,"yes","no")</f>
        <v>yes</v>
      </c>
      <c r="Y1380" s="7">
        <f>K1381*Table1[[#This Row],[rating_count]]</f>
        <v>74403</v>
      </c>
    </row>
    <row r="1381" spans="3:25" x14ac:dyDescent="0.25">
      <c r="C1381" t="s">
        <v>10510</v>
      </c>
      <c r="D1381" t="s">
        <v>12155</v>
      </c>
      <c r="E1381" t="s">
        <v>17</v>
      </c>
      <c r="F1381" s="8">
        <v>1190</v>
      </c>
      <c r="G1381" s="8" t="str">
        <f>IF(Table1[[#This Row],[actual_price]]&lt;200,"#200",IF(H1380&lt;=500,"#200-#500","&gt;#500"))</f>
        <v>&gt;#500</v>
      </c>
      <c r="H1381" s="8">
        <v>2550</v>
      </c>
      <c r="I1381" s="1">
        <v>0.53</v>
      </c>
      <c r="J1381">
        <v>3.8</v>
      </c>
      <c r="K1381" s="3">
        <v>1181</v>
      </c>
      <c r="L1381" t="s">
        <v>10511</v>
      </c>
      <c r="M1381" t="s">
        <v>10512</v>
      </c>
      <c r="N1381" t="s">
        <v>10513</v>
      </c>
      <c r="O1381" t="s">
        <v>10514</v>
      </c>
      <c r="P1381" t="s">
        <v>10515</v>
      </c>
      <c r="Q1381" t="s">
        <v>10516</v>
      </c>
      <c r="R1381" t="s">
        <v>10517</v>
      </c>
      <c r="S1381" t="s">
        <v>10518</v>
      </c>
      <c r="T1381" t="str">
        <f>IF(Table1[[#This Row],[discount_percentage]]&gt;=0.5,"yes","no")</f>
        <v>yes</v>
      </c>
      <c r="U1381">
        <f>MROUND(Table1[[#This Row],[rating]],0.5)</f>
        <v>4</v>
      </c>
      <c r="V1381" s="7">
        <f>Table1[[#This Row],[actual_price]]*Table1[[#This Row],[rating_count]]</f>
        <v>3011550</v>
      </c>
      <c r="W1381" t="e" cm="1">
        <f t="array" ref="W1381">IF(Table1[[#This Row],[actual_price]]&lt;200,"#200",if)</f>
        <v>#NAME?</v>
      </c>
      <c r="X1381" t="str">
        <f>IF(Table1[[#This Row],[rating_count]]&lt;1000,"yes","no")</f>
        <v>no</v>
      </c>
      <c r="Y1381" s="7">
        <f>K1382*Table1[[#This Row],[rating_count]]</f>
        <v>2229728</v>
      </c>
    </row>
    <row r="1382" spans="3:25" x14ac:dyDescent="0.25">
      <c r="C1382" t="s">
        <v>10519</v>
      </c>
      <c r="D1382" t="s">
        <v>10520</v>
      </c>
      <c r="E1382" t="s">
        <v>17</v>
      </c>
      <c r="F1382" s="8">
        <v>1799</v>
      </c>
      <c r="G1382" s="8" t="str">
        <f>IF(Table1[[#This Row],[actual_price]]&lt;200,"#200",IF(H1381&lt;=500,"#200-#500","&gt;#500"))</f>
        <v>&gt;#500</v>
      </c>
      <c r="H1382" s="8">
        <v>1950</v>
      </c>
      <c r="I1382" s="1">
        <v>0.08</v>
      </c>
      <c r="J1382">
        <v>3.9</v>
      </c>
      <c r="K1382" s="3">
        <v>1888</v>
      </c>
      <c r="L1382" t="s">
        <v>12681</v>
      </c>
      <c r="M1382" t="s">
        <v>10521</v>
      </c>
      <c r="N1382" t="s">
        <v>10522</v>
      </c>
      <c r="O1382" t="s">
        <v>10523</v>
      </c>
      <c r="P1382" t="s">
        <v>10524</v>
      </c>
      <c r="Q1382" t="s">
        <v>10525</v>
      </c>
      <c r="R1382" t="s">
        <v>10526</v>
      </c>
      <c r="S1382" t="s">
        <v>10527</v>
      </c>
      <c r="T1382" t="str">
        <f>IF(Table1[[#This Row],[discount_percentage]]&gt;=0.5,"yes","no")</f>
        <v>no</v>
      </c>
      <c r="U1382">
        <f>MROUND(Table1[[#This Row],[rating]],0.5)</f>
        <v>4</v>
      </c>
      <c r="V1382" s="7">
        <f>Table1[[#This Row],[actual_price]]*Table1[[#This Row],[rating_count]]</f>
        <v>3681600</v>
      </c>
      <c r="W1382" t="e" cm="1">
        <f t="array" ref="W1382">IF(Table1[[#This Row],[actual_price]]&lt;200,"#200",if)</f>
        <v>#NAME?</v>
      </c>
      <c r="X1382" t="str">
        <f>IF(Table1[[#This Row],[rating_count]]&lt;1000,"yes","no")</f>
        <v>no</v>
      </c>
      <c r="Y1382" s="7">
        <f>K1383*Table1[[#This Row],[rating_count]]</f>
        <v>12366400</v>
      </c>
    </row>
    <row r="1383" spans="3:25" x14ac:dyDescent="0.25">
      <c r="C1383" t="s">
        <v>10528</v>
      </c>
      <c r="D1383" t="s">
        <v>12156</v>
      </c>
      <c r="E1383" t="s">
        <v>17</v>
      </c>
      <c r="F1383" s="8">
        <v>6120</v>
      </c>
      <c r="G1383" s="8" t="str">
        <f>IF(Table1[[#This Row],[actual_price]]&lt;200,"#200",IF(H1382&lt;=500,"#200-#500","&gt;#500"))</f>
        <v>&gt;#500</v>
      </c>
      <c r="H1383" s="8">
        <v>8478</v>
      </c>
      <c r="I1383" s="1">
        <v>0.28000000000000003</v>
      </c>
      <c r="J1383">
        <v>4.5999999999999996</v>
      </c>
      <c r="K1383" s="3">
        <v>6550</v>
      </c>
      <c r="L1383" t="s">
        <v>10529</v>
      </c>
      <c r="M1383" t="s">
        <v>10530</v>
      </c>
      <c r="N1383" t="s">
        <v>10531</v>
      </c>
      <c r="O1383" t="s">
        <v>10532</v>
      </c>
      <c r="P1383" t="s">
        <v>10533</v>
      </c>
      <c r="Q1383" t="s">
        <v>10534</v>
      </c>
      <c r="R1383" t="s">
        <v>10535</v>
      </c>
      <c r="S1383" t="s">
        <v>10536</v>
      </c>
      <c r="T1383" t="str">
        <f>IF(Table1[[#This Row],[discount_percentage]]&gt;=0.5,"yes","no")</f>
        <v>no</v>
      </c>
      <c r="U1383">
        <f>MROUND(Table1[[#This Row],[rating]],0.5)</f>
        <v>4.5</v>
      </c>
      <c r="V1383" s="7">
        <f>Table1[[#This Row],[actual_price]]*Table1[[#This Row],[rating_count]]</f>
        <v>55530900</v>
      </c>
      <c r="W1383" t="e" cm="1">
        <f t="array" ref="W1383">IF(Table1[[#This Row],[actual_price]]&lt;200,"#200",if)</f>
        <v>#NAME?</v>
      </c>
      <c r="X1383" t="str">
        <f>IF(Table1[[#This Row],[rating_count]]&lt;1000,"yes","no")</f>
        <v>no</v>
      </c>
      <c r="Y1383" s="7">
        <f>K1384*Table1[[#This Row],[rating_count]]</f>
        <v>12091300</v>
      </c>
    </row>
    <row r="1384" spans="3:25" x14ac:dyDescent="0.25">
      <c r="C1384" t="s">
        <v>10537</v>
      </c>
      <c r="D1384" t="s">
        <v>12157</v>
      </c>
      <c r="E1384" t="s">
        <v>17</v>
      </c>
      <c r="F1384" s="8">
        <v>1799</v>
      </c>
      <c r="G1384" s="8" t="str">
        <f>IF(Table1[[#This Row],[actual_price]]&lt;200,"#200",IF(H1383&lt;=500,"#200-#500","&gt;#500"))</f>
        <v>&gt;#500</v>
      </c>
      <c r="H1384" s="8">
        <v>3299</v>
      </c>
      <c r="I1384" s="1">
        <v>0.45</v>
      </c>
      <c r="J1384">
        <v>3.8</v>
      </c>
      <c r="K1384" s="3">
        <v>1846</v>
      </c>
      <c r="L1384" t="s">
        <v>10538</v>
      </c>
      <c r="M1384" t="s">
        <v>10539</v>
      </c>
      <c r="N1384" t="s">
        <v>10540</v>
      </c>
      <c r="O1384" t="s">
        <v>10541</v>
      </c>
      <c r="P1384" t="s">
        <v>10542</v>
      </c>
      <c r="Q1384" t="s">
        <v>10543</v>
      </c>
      <c r="R1384" t="s">
        <v>10544</v>
      </c>
      <c r="S1384" t="s">
        <v>10545</v>
      </c>
      <c r="T1384" t="str">
        <f>IF(Table1[[#This Row],[discount_percentage]]&gt;=0.5,"yes","no")</f>
        <v>no</v>
      </c>
      <c r="U1384">
        <f>MROUND(Table1[[#This Row],[rating]],0.5)</f>
        <v>4</v>
      </c>
      <c r="V1384" s="7">
        <f>Table1[[#This Row],[actual_price]]*Table1[[#This Row],[rating_count]]</f>
        <v>6089954</v>
      </c>
      <c r="W1384" t="e" cm="1">
        <f t="array" ref="W1384">IF(Table1[[#This Row],[actual_price]]&lt;200,"#200",if)</f>
        <v>#NAME?</v>
      </c>
      <c r="X1384" t="str">
        <f>IF(Table1[[#This Row],[rating_count]]&lt;1000,"yes","no")</f>
        <v>no</v>
      </c>
      <c r="Y1384" s="7">
        <f>K1385*Table1[[#This Row],[rating_count]]</f>
        <v>2002910</v>
      </c>
    </row>
    <row r="1385" spans="3:25" x14ac:dyDescent="0.25">
      <c r="C1385" t="s">
        <v>10546</v>
      </c>
      <c r="D1385" t="s">
        <v>12158</v>
      </c>
      <c r="E1385" t="s">
        <v>17</v>
      </c>
      <c r="F1385" s="8">
        <v>2199</v>
      </c>
      <c r="G1385" s="8" t="str">
        <f>IF(Table1[[#This Row],[actual_price]]&lt;200,"#200",IF(H1384&lt;=500,"#200-#500","&gt;#500"))</f>
        <v>&gt;#500</v>
      </c>
      <c r="H1385" s="8">
        <v>3895</v>
      </c>
      <c r="I1385" s="1">
        <v>0.44</v>
      </c>
      <c r="J1385">
        <v>3.9</v>
      </c>
      <c r="K1385" s="3">
        <v>1085</v>
      </c>
      <c r="L1385" t="s">
        <v>10547</v>
      </c>
      <c r="M1385" t="s">
        <v>10548</v>
      </c>
      <c r="N1385" t="s">
        <v>10549</v>
      </c>
      <c r="O1385" t="s">
        <v>10550</v>
      </c>
      <c r="P1385" t="s">
        <v>10551</v>
      </c>
      <c r="Q1385" t="s">
        <v>10552</v>
      </c>
      <c r="R1385" t="s">
        <v>10553</v>
      </c>
      <c r="S1385" t="s">
        <v>10554</v>
      </c>
      <c r="T1385" t="str">
        <f>IF(Table1[[#This Row],[discount_percentage]]&gt;=0.5,"yes","no")</f>
        <v>no</v>
      </c>
      <c r="U1385">
        <f>MROUND(Table1[[#This Row],[rating]],0.5)</f>
        <v>4</v>
      </c>
      <c r="V1385" s="7">
        <f>Table1[[#This Row],[actual_price]]*Table1[[#This Row],[rating_count]]</f>
        <v>4226075</v>
      </c>
      <c r="W1385" t="e" cm="1">
        <f t="array" ref="W1385">IF(Table1[[#This Row],[actual_price]]&lt;200,"#200",if)</f>
        <v>#NAME?</v>
      </c>
      <c r="X1385" t="str">
        <f>IF(Table1[[#This Row],[rating_count]]&lt;1000,"yes","no")</f>
        <v>no</v>
      </c>
      <c r="Y1385" s="7">
        <f>K1386*Table1[[#This Row],[rating_count]]</f>
        <v>314650</v>
      </c>
    </row>
    <row r="1386" spans="3:25" x14ac:dyDescent="0.25">
      <c r="C1386" t="s">
        <v>10555</v>
      </c>
      <c r="D1386" t="s">
        <v>10556</v>
      </c>
      <c r="E1386" t="s">
        <v>17</v>
      </c>
      <c r="F1386" s="8">
        <v>3685</v>
      </c>
      <c r="G1386" s="8" t="str">
        <f>IF(Table1[[#This Row],[actual_price]]&lt;200,"#200",IF(H1385&lt;=500,"#200-#500","&gt;#500"))</f>
        <v>&gt;#500</v>
      </c>
      <c r="H1386" s="8">
        <v>5495</v>
      </c>
      <c r="I1386" s="1">
        <v>0.33</v>
      </c>
      <c r="J1386">
        <v>4.0999999999999996</v>
      </c>
      <c r="K1386" s="3">
        <v>290</v>
      </c>
      <c r="L1386" t="s">
        <v>10557</v>
      </c>
      <c r="M1386" t="s">
        <v>10558</v>
      </c>
      <c r="N1386" t="s">
        <v>10559</v>
      </c>
      <c r="O1386" t="s">
        <v>10560</v>
      </c>
      <c r="P1386" t="s">
        <v>10561</v>
      </c>
      <c r="Q1386" t="s">
        <v>10562</v>
      </c>
      <c r="R1386" t="s">
        <v>10563</v>
      </c>
      <c r="S1386" t="s">
        <v>10564</v>
      </c>
      <c r="T1386" t="str">
        <f>IF(Table1[[#This Row],[discount_percentage]]&gt;=0.5,"yes","no")</f>
        <v>no</v>
      </c>
      <c r="U1386">
        <f>MROUND(Table1[[#This Row],[rating]],0.5)</f>
        <v>4</v>
      </c>
      <c r="V1386" s="7">
        <f>Table1[[#This Row],[actual_price]]*Table1[[#This Row],[rating_count]]</f>
        <v>1593550</v>
      </c>
      <c r="W1386" t="e" cm="1">
        <f t="array" ref="W1386">IF(Table1[[#This Row],[actual_price]]&lt;200,"#200",if)</f>
        <v>#NAME?</v>
      </c>
      <c r="X1386" t="str">
        <f>IF(Table1[[#This Row],[rating_count]]&lt;1000,"yes","no")</f>
        <v>yes</v>
      </c>
      <c r="Y1386" s="7">
        <f>K1387*Table1[[#This Row],[rating_count]]</f>
        <v>1160</v>
      </c>
    </row>
    <row r="1387" spans="3:25" x14ac:dyDescent="0.25">
      <c r="C1387" t="s">
        <v>10565</v>
      </c>
      <c r="D1387" t="s">
        <v>12159</v>
      </c>
      <c r="E1387" t="s">
        <v>17</v>
      </c>
      <c r="F1387" s="8">
        <v>649</v>
      </c>
      <c r="G1387" s="8" t="str">
        <f>IF(Table1[[#This Row],[actual_price]]&lt;200,"#200",IF(H1386&lt;=500,"#200-#500","&gt;#500"))</f>
        <v>&gt;#500</v>
      </c>
      <c r="H1387" s="8">
        <v>999</v>
      </c>
      <c r="I1387" s="1">
        <v>0.35</v>
      </c>
      <c r="J1387">
        <v>3.6</v>
      </c>
      <c r="K1387" s="3">
        <v>4</v>
      </c>
      <c r="L1387" t="s">
        <v>12682</v>
      </c>
      <c r="M1387" t="s">
        <v>10566</v>
      </c>
      <c r="N1387" t="s">
        <v>10567</v>
      </c>
      <c r="O1387" t="s">
        <v>10568</v>
      </c>
      <c r="P1387" t="s">
        <v>10569</v>
      </c>
      <c r="Q1387" t="s">
        <v>10570</v>
      </c>
      <c r="R1387" t="s">
        <v>10571</v>
      </c>
      <c r="S1387" t="s">
        <v>10572</v>
      </c>
      <c r="T1387" t="str">
        <f>IF(Table1[[#This Row],[discount_percentage]]&gt;=0.5,"yes","no")</f>
        <v>no</v>
      </c>
      <c r="U1387">
        <f>MROUND(Table1[[#This Row],[rating]],0.5)</f>
        <v>3.5</v>
      </c>
      <c r="V1387" s="7">
        <f>Table1[[#This Row],[actual_price]]*Table1[[#This Row],[rating_count]]</f>
        <v>3996</v>
      </c>
      <c r="W1387" t="e" cm="1">
        <f t="array" ref="W1387">IF(Table1[[#This Row],[actual_price]]&lt;200,"#200",if)</f>
        <v>#NAME?</v>
      </c>
      <c r="X1387" t="str">
        <f>IF(Table1[[#This Row],[rating_count]]&lt;1000,"yes","no")</f>
        <v>yes</v>
      </c>
      <c r="Y1387" s="7">
        <f>K1388*Table1[[#This Row],[rating_count]]</f>
        <v>38936</v>
      </c>
    </row>
    <row r="1388" spans="3:25" x14ac:dyDescent="0.25">
      <c r="C1388" t="s">
        <v>10573</v>
      </c>
      <c r="D1388" t="s">
        <v>10574</v>
      </c>
      <c r="E1388" t="s">
        <v>17</v>
      </c>
      <c r="F1388" s="8">
        <v>8599</v>
      </c>
      <c r="G1388" s="8" t="str">
        <f>IF(Table1[[#This Row],[actual_price]]&lt;200,"#200",IF(H1387&lt;=500,"#200-#500","&gt;#500"))</f>
        <v>&gt;#500</v>
      </c>
      <c r="H1388" s="8">
        <v>8995</v>
      </c>
      <c r="I1388" s="1">
        <v>0.04</v>
      </c>
      <c r="J1388">
        <v>4.4000000000000004</v>
      </c>
      <c r="K1388" s="3">
        <v>9734</v>
      </c>
      <c r="L1388" t="s">
        <v>12683</v>
      </c>
      <c r="M1388" t="s">
        <v>10575</v>
      </c>
      <c r="N1388" t="s">
        <v>10576</v>
      </c>
      <c r="O1388" t="s">
        <v>10577</v>
      </c>
      <c r="P1388" t="s">
        <v>10578</v>
      </c>
      <c r="Q1388" t="s">
        <v>10579</v>
      </c>
      <c r="R1388" t="s">
        <v>10580</v>
      </c>
      <c r="S1388" t="s">
        <v>10581</v>
      </c>
      <c r="T1388" t="str">
        <f>IF(Table1[[#This Row],[discount_percentage]]&gt;=0.5,"yes","no")</f>
        <v>no</v>
      </c>
      <c r="U1388">
        <f>MROUND(Table1[[#This Row],[rating]],0.5)</f>
        <v>4.5</v>
      </c>
      <c r="V1388" s="7">
        <f>Table1[[#This Row],[actual_price]]*Table1[[#This Row],[rating_count]]</f>
        <v>87557330</v>
      </c>
      <c r="W1388" t="e" cm="1">
        <f t="array" ref="W1388">IF(Table1[[#This Row],[actual_price]]&lt;200,"#200",if)</f>
        <v>#NAME?</v>
      </c>
      <c r="X1388" t="str">
        <f>IF(Table1[[#This Row],[rating_count]]&lt;1000,"yes","no")</f>
        <v>no</v>
      </c>
      <c r="Y1388" s="7">
        <f>K1389*Table1[[#This Row],[rating_count]]</f>
        <v>39150148</v>
      </c>
    </row>
    <row r="1389" spans="3:25" x14ac:dyDescent="0.25">
      <c r="C1389" t="s">
        <v>10582</v>
      </c>
      <c r="D1389" t="s">
        <v>12160</v>
      </c>
      <c r="E1389" t="s">
        <v>17</v>
      </c>
      <c r="F1389" s="8">
        <v>1110</v>
      </c>
      <c r="G1389" s="8" t="str">
        <f>IF(Table1[[#This Row],[actual_price]]&lt;200,"#200",IF(H1388&lt;=500,"#200-#500","&gt;#500"))</f>
        <v>&gt;#500</v>
      </c>
      <c r="H1389" s="8">
        <v>1599</v>
      </c>
      <c r="I1389" s="1">
        <v>0.31</v>
      </c>
      <c r="J1389">
        <v>4.3</v>
      </c>
      <c r="K1389" s="3">
        <v>4022</v>
      </c>
      <c r="L1389" t="s">
        <v>10583</v>
      </c>
      <c r="M1389" t="s">
        <v>10584</v>
      </c>
      <c r="N1389" t="s">
        <v>10585</v>
      </c>
      <c r="O1389" t="s">
        <v>10586</v>
      </c>
      <c r="P1389" t="s">
        <v>10587</v>
      </c>
      <c r="Q1389" t="s">
        <v>10588</v>
      </c>
      <c r="R1389" t="s">
        <v>10589</v>
      </c>
      <c r="S1389" t="s">
        <v>10590</v>
      </c>
      <c r="T1389" t="str">
        <f>IF(Table1[[#This Row],[discount_percentage]]&gt;=0.5,"yes","no")</f>
        <v>no</v>
      </c>
      <c r="U1389">
        <f>MROUND(Table1[[#This Row],[rating]],0.5)</f>
        <v>4.5</v>
      </c>
      <c r="V1389" s="7">
        <f>Table1[[#This Row],[actual_price]]*Table1[[#This Row],[rating_count]]</f>
        <v>6431178</v>
      </c>
      <c r="W1389" t="e" cm="1">
        <f t="array" ref="W1389">IF(Table1[[#This Row],[actual_price]]&lt;200,"#200",if)</f>
        <v>#NAME?</v>
      </c>
      <c r="X1389" t="str">
        <f>IF(Table1[[#This Row],[rating_count]]&lt;1000,"yes","no")</f>
        <v>no</v>
      </c>
      <c r="Y1389" s="7">
        <f>K1390*Table1[[#This Row],[rating_count]]</f>
        <v>10421002</v>
      </c>
    </row>
    <row r="1390" spans="3:25" x14ac:dyDescent="0.25">
      <c r="C1390" t="s">
        <v>10591</v>
      </c>
      <c r="D1390" t="s">
        <v>12161</v>
      </c>
      <c r="E1390" t="s">
        <v>17</v>
      </c>
      <c r="F1390" s="8">
        <v>1499</v>
      </c>
      <c r="G1390" s="8" t="str">
        <f>IF(Table1[[#This Row],[actual_price]]&lt;200,"#200",IF(H1389&lt;=500,"#200-#500","&gt;#500"))</f>
        <v>&gt;#500</v>
      </c>
      <c r="H1390" s="8">
        <v>3500</v>
      </c>
      <c r="I1390" s="1">
        <v>0.56999999999999995</v>
      </c>
      <c r="J1390">
        <v>4.7</v>
      </c>
      <c r="K1390" s="3">
        <v>2591</v>
      </c>
      <c r="L1390" t="s">
        <v>12684</v>
      </c>
      <c r="M1390" t="s">
        <v>10592</v>
      </c>
      <c r="N1390" t="s">
        <v>10593</v>
      </c>
      <c r="O1390" t="s">
        <v>10594</v>
      </c>
      <c r="P1390" t="s">
        <v>10595</v>
      </c>
      <c r="Q1390" t="s">
        <v>10596</v>
      </c>
      <c r="R1390" t="s">
        <v>10597</v>
      </c>
      <c r="S1390" t="s">
        <v>10598</v>
      </c>
      <c r="T1390" t="str">
        <f>IF(Table1[[#This Row],[discount_percentage]]&gt;=0.5,"yes","no")</f>
        <v>yes</v>
      </c>
      <c r="U1390">
        <f>MROUND(Table1[[#This Row],[rating]],0.5)</f>
        <v>4.5</v>
      </c>
      <c r="V1390" s="7">
        <f>Table1[[#This Row],[actual_price]]*Table1[[#This Row],[rating_count]]</f>
        <v>9068500</v>
      </c>
      <c r="W1390" t="e" cm="1">
        <f t="array" ref="W1390">IF(Table1[[#This Row],[actual_price]]&lt;200,"#200",if)</f>
        <v>#NAME?</v>
      </c>
      <c r="X1390" t="str">
        <f>IF(Table1[[#This Row],[rating_count]]&lt;1000,"yes","no")</f>
        <v>no</v>
      </c>
      <c r="Y1390" s="7">
        <f>K1391*Table1[[#This Row],[rating_count]]</f>
        <v>1378412</v>
      </c>
    </row>
    <row r="1391" spans="3:25" x14ac:dyDescent="0.25">
      <c r="C1391" t="s">
        <v>10599</v>
      </c>
      <c r="D1391" t="s">
        <v>12162</v>
      </c>
      <c r="E1391" t="s">
        <v>17</v>
      </c>
      <c r="F1391" s="8">
        <v>759</v>
      </c>
      <c r="G1391" s="8" t="str">
        <f>IF(Table1[[#This Row],[actual_price]]&lt;200,"#200",IF(H1390&lt;=500,"#200-#500","&gt;#500"))</f>
        <v>&gt;#500</v>
      </c>
      <c r="H1391" s="8">
        <v>1999</v>
      </c>
      <c r="I1391" s="1">
        <v>0.62</v>
      </c>
      <c r="J1391">
        <v>4.3</v>
      </c>
      <c r="K1391" s="3">
        <v>532</v>
      </c>
      <c r="L1391" t="s">
        <v>12685</v>
      </c>
      <c r="M1391" t="s">
        <v>10600</v>
      </c>
      <c r="N1391" t="s">
        <v>10601</v>
      </c>
      <c r="O1391" t="s">
        <v>10602</v>
      </c>
      <c r="P1391" t="s">
        <v>10603</v>
      </c>
      <c r="Q1391" t="s">
        <v>10604</v>
      </c>
      <c r="R1391" t="s">
        <v>10605</v>
      </c>
      <c r="S1391" t="s">
        <v>10606</v>
      </c>
      <c r="T1391" t="str">
        <f>IF(Table1[[#This Row],[discount_percentage]]&gt;=0.5,"yes","no")</f>
        <v>yes</v>
      </c>
      <c r="U1391">
        <f>MROUND(Table1[[#This Row],[rating]],0.5)</f>
        <v>4.5</v>
      </c>
      <c r="V1391" s="7">
        <f>Table1[[#This Row],[actual_price]]*Table1[[#This Row],[rating_count]]</f>
        <v>1063468</v>
      </c>
      <c r="W1391" t="e" cm="1">
        <f t="array" ref="W1391">IF(Table1[[#This Row],[actual_price]]&lt;200,"#200",if)</f>
        <v>#NAME?</v>
      </c>
      <c r="X1391" t="str">
        <f>IF(Table1[[#This Row],[rating_count]]&lt;1000,"yes","no")</f>
        <v>yes</v>
      </c>
      <c r="Y1391" s="7">
        <f>K1392*Table1[[#This Row],[rating_count]]</f>
        <v>138320</v>
      </c>
    </row>
    <row r="1392" spans="3:25" x14ac:dyDescent="0.25">
      <c r="C1392" t="s">
        <v>10607</v>
      </c>
      <c r="D1392" t="s">
        <v>10608</v>
      </c>
      <c r="E1392" t="s">
        <v>17</v>
      </c>
      <c r="F1392" s="8">
        <v>2669</v>
      </c>
      <c r="G1392" s="8" t="str">
        <f>IF(Table1[[#This Row],[actual_price]]&lt;200,"#200",IF(H1391&lt;=500,"#200-#500","&gt;#500"))</f>
        <v>&gt;#500</v>
      </c>
      <c r="H1392" s="8">
        <v>3199</v>
      </c>
      <c r="I1392" s="1">
        <v>0.17</v>
      </c>
      <c r="J1392">
        <v>3.9</v>
      </c>
      <c r="K1392" s="3">
        <v>260</v>
      </c>
      <c r="L1392" t="s">
        <v>10609</v>
      </c>
      <c r="M1392" t="s">
        <v>10610</v>
      </c>
      <c r="N1392" t="s">
        <v>10611</v>
      </c>
      <c r="O1392" t="s">
        <v>10612</v>
      </c>
      <c r="P1392" t="s">
        <v>10613</v>
      </c>
      <c r="Q1392" t="s">
        <v>10614</v>
      </c>
      <c r="R1392" t="s">
        <v>10615</v>
      </c>
      <c r="S1392" t="s">
        <v>10616</v>
      </c>
      <c r="T1392" t="str">
        <f>IF(Table1[[#This Row],[discount_percentage]]&gt;=0.5,"yes","no")</f>
        <v>no</v>
      </c>
      <c r="U1392">
        <f>MROUND(Table1[[#This Row],[rating]],0.5)</f>
        <v>4</v>
      </c>
      <c r="V1392" s="7">
        <f>Table1[[#This Row],[actual_price]]*Table1[[#This Row],[rating_count]]</f>
        <v>831740</v>
      </c>
      <c r="W1392" t="e" cm="1">
        <f t="array" ref="W1392">IF(Table1[[#This Row],[actual_price]]&lt;200,"#200",if)</f>
        <v>#NAME?</v>
      </c>
      <c r="X1392" t="str">
        <f>IF(Table1[[#This Row],[rating_count]]&lt;1000,"yes","no")</f>
        <v>yes</v>
      </c>
      <c r="Y1392" s="7">
        <f>K1393*Table1[[#This Row],[rating_count]]</f>
        <v>434720</v>
      </c>
    </row>
    <row r="1393" spans="3:25" x14ac:dyDescent="0.25">
      <c r="C1393" t="s">
        <v>10617</v>
      </c>
      <c r="D1393" t="s">
        <v>12163</v>
      </c>
      <c r="E1393" t="s">
        <v>17</v>
      </c>
      <c r="F1393" s="8">
        <v>929</v>
      </c>
      <c r="G1393" s="8" t="str">
        <f>IF(Table1[[#This Row],[actual_price]]&lt;200,"#200",IF(H1392&lt;=500,"#200-#500","&gt;#500"))</f>
        <v>&gt;#500</v>
      </c>
      <c r="H1393" s="8">
        <v>1300</v>
      </c>
      <c r="I1393" s="1">
        <v>0.28999999999999998</v>
      </c>
      <c r="J1393">
        <v>3.9</v>
      </c>
      <c r="K1393" s="3">
        <v>1672</v>
      </c>
      <c r="L1393" t="s">
        <v>10618</v>
      </c>
      <c r="M1393" t="s">
        <v>10619</v>
      </c>
      <c r="N1393" t="s">
        <v>10620</v>
      </c>
      <c r="O1393" t="s">
        <v>10621</v>
      </c>
      <c r="P1393" t="s">
        <v>10622</v>
      </c>
      <c r="Q1393" t="s">
        <v>10623</v>
      </c>
      <c r="R1393" t="s">
        <v>10624</v>
      </c>
      <c r="S1393" t="s">
        <v>10625</v>
      </c>
      <c r="T1393" t="str">
        <f>IF(Table1[[#This Row],[discount_percentage]]&gt;=0.5,"yes","no")</f>
        <v>no</v>
      </c>
      <c r="U1393">
        <f>MROUND(Table1[[#This Row],[rating]],0.5)</f>
        <v>4</v>
      </c>
      <c r="V1393" s="7">
        <f>Table1[[#This Row],[actual_price]]*Table1[[#This Row],[rating_count]]</f>
        <v>2173600</v>
      </c>
      <c r="W1393" t="e" cm="1">
        <f t="array" ref="W1393">IF(Table1[[#This Row],[actual_price]]&lt;200,"#200",if)</f>
        <v>#NAME?</v>
      </c>
      <c r="X1393" t="str">
        <f>IF(Table1[[#This Row],[rating_count]]&lt;1000,"yes","no")</f>
        <v>no</v>
      </c>
      <c r="Y1393" s="7">
        <f>K1394*Table1[[#This Row],[rating_count]]</f>
        <v>13284040</v>
      </c>
    </row>
    <row r="1394" spans="3:25" x14ac:dyDescent="0.25">
      <c r="C1394" t="s">
        <v>10626</v>
      </c>
      <c r="D1394" t="s">
        <v>12164</v>
      </c>
      <c r="E1394" t="s">
        <v>17</v>
      </c>
      <c r="F1394" s="8">
        <v>199</v>
      </c>
      <c r="G1394" s="8" t="str">
        <f>IF(Table1[[#This Row],[actual_price]]&lt;200,"#200",IF(H1393&lt;=500,"#200-#500","&gt;#500"))</f>
        <v>&gt;#500</v>
      </c>
      <c r="H1394" s="8">
        <v>399</v>
      </c>
      <c r="I1394" s="1">
        <v>0.5</v>
      </c>
      <c r="J1394">
        <v>3.7</v>
      </c>
      <c r="K1394" s="3">
        <v>7945</v>
      </c>
      <c r="L1394" t="s">
        <v>10627</v>
      </c>
      <c r="M1394" t="s">
        <v>10628</v>
      </c>
      <c r="N1394" t="s">
        <v>10629</v>
      </c>
      <c r="O1394" t="s">
        <v>10630</v>
      </c>
      <c r="P1394" t="s">
        <v>10631</v>
      </c>
      <c r="Q1394" t="s">
        <v>10632</v>
      </c>
      <c r="R1394" t="s">
        <v>10633</v>
      </c>
      <c r="S1394" t="s">
        <v>10634</v>
      </c>
      <c r="T1394" t="str">
        <f>IF(Table1[[#This Row],[discount_percentage]]&gt;=0.5,"yes","no")</f>
        <v>yes</v>
      </c>
      <c r="U1394">
        <f>MROUND(Table1[[#This Row],[rating]],0.5)</f>
        <v>3.5</v>
      </c>
      <c r="V1394" s="7">
        <f>Table1[[#This Row],[actual_price]]*Table1[[#This Row],[rating_count]]</f>
        <v>3170055</v>
      </c>
      <c r="W1394" t="e" cm="1">
        <f t="array" ref="W1394">IF(Table1[[#This Row],[actual_price]]&lt;200,"#200",if)</f>
        <v>#NAME?</v>
      </c>
      <c r="X1394" t="str">
        <f>IF(Table1[[#This Row],[rating_count]]&lt;1000,"yes","no")</f>
        <v>no</v>
      </c>
      <c r="Y1394" s="7">
        <f>K1395*Table1[[#This Row],[rating_count]]</f>
        <v>10860815</v>
      </c>
    </row>
    <row r="1395" spans="3:25" x14ac:dyDescent="0.25">
      <c r="C1395" t="s">
        <v>10635</v>
      </c>
      <c r="D1395" t="s">
        <v>10636</v>
      </c>
      <c r="E1395" t="s">
        <v>17</v>
      </c>
      <c r="F1395" s="8">
        <v>279</v>
      </c>
      <c r="G1395" s="8" t="str">
        <f>IF(Table1[[#This Row],[actual_price]]&lt;200,"#200",IF(H1394&lt;=500,"#200-#500","&gt;#500"))</f>
        <v>#200-#500</v>
      </c>
      <c r="H1395" s="8">
        <v>599</v>
      </c>
      <c r="I1395" s="1">
        <v>0.53</v>
      </c>
      <c r="J1395">
        <v>3.5</v>
      </c>
      <c r="K1395" s="3">
        <v>1367</v>
      </c>
      <c r="L1395" t="s">
        <v>12686</v>
      </c>
      <c r="M1395" t="s">
        <v>10637</v>
      </c>
      <c r="N1395" t="s">
        <v>10638</v>
      </c>
      <c r="O1395" t="s">
        <v>10639</v>
      </c>
      <c r="P1395" t="s">
        <v>10640</v>
      </c>
      <c r="Q1395" t="s">
        <v>10641</v>
      </c>
      <c r="R1395" t="s">
        <v>10642</v>
      </c>
      <c r="S1395" t="s">
        <v>10643</v>
      </c>
      <c r="T1395" t="str">
        <f>IF(Table1[[#This Row],[discount_percentage]]&gt;=0.5,"yes","no")</f>
        <v>yes</v>
      </c>
      <c r="U1395">
        <f>MROUND(Table1[[#This Row],[rating]],0.5)</f>
        <v>3.5</v>
      </c>
      <c r="V1395" s="7">
        <f>Table1[[#This Row],[actual_price]]*Table1[[#This Row],[rating_count]]</f>
        <v>818833</v>
      </c>
      <c r="W1395" t="e" cm="1">
        <f t="array" ref="W1395">IF(Table1[[#This Row],[actual_price]]&lt;200,"#200",if)</f>
        <v>#NAME?</v>
      </c>
      <c r="X1395" t="str">
        <f>IF(Table1[[#This Row],[rating_count]]&lt;1000,"yes","no")</f>
        <v>no</v>
      </c>
      <c r="Y1395" s="7">
        <f>K1396*Table1[[#This Row],[rating_count]]</f>
        <v>1794871</v>
      </c>
    </row>
    <row r="1396" spans="3:25" x14ac:dyDescent="0.25">
      <c r="C1396" t="s">
        <v>10644</v>
      </c>
      <c r="D1396" t="s">
        <v>10645</v>
      </c>
      <c r="E1396" t="s">
        <v>17</v>
      </c>
      <c r="F1396" s="8">
        <v>549</v>
      </c>
      <c r="G1396" s="8" t="str">
        <f>IF(Table1[[#This Row],[actual_price]]&lt;200,"#200",IF(H1395&lt;=500,"#200-#500","&gt;#500"))</f>
        <v>&gt;#500</v>
      </c>
      <c r="H1396" s="8">
        <v>999</v>
      </c>
      <c r="I1396" s="1">
        <v>0.45</v>
      </c>
      <c r="J1396">
        <v>4</v>
      </c>
      <c r="K1396" s="3">
        <v>1313</v>
      </c>
      <c r="L1396" t="s">
        <v>10646</v>
      </c>
      <c r="M1396" t="s">
        <v>10647</v>
      </c>
      <c r="N1396" t="s">
        <v>10648</v>
      </c>
      <c r="O1396" t="s">
        <v>10649</v>
      </c>
      <c r="P1396" t="s">
        <v>10650</v>
      </c>
      <c r="Q1396" t="s">
        <v>10651</v>
      </c>
      <c r="R1396" t="s">
        <v>10652</v>
      </c>
      <c r="S1396" t="s">
        <v>10653</v>
      </c>
      <c r="T1396" t="str">
        <f>IF(Table1[[#This Row],[discount_percentage]]&gt;=0.5,"yes","no")</f>
        <v>no</v>
      </c>
      <c r="U1396">
        <f>MROUND(Table1[[#This Row],[rating]],0.5)</f>
        <v>4</v>
      </c>
      <c r="V1396" s="7">
        <f>Table1[[#This Row],[actual_price]]*Table1[[#This Row],[rating_count]]</f>
        <v>1311687</v>
      </c>
      <c r="W1396" t="e" cm="1">
        <f t="array" ref="W1396">IF(Table1[[#This Row],[actual_price]]&lt;200,"#200",if)</f>
        <v>#NAME?</v>
      </c>
      <c r="X1396" t="str">
        <f>IF(Table1[[#This Row],[rating_count]]&lt;1000,"yes","no")</f>
        <v>no</v>
      </c>
      <c r="Y1396" s="7">
        <f>K1397*Table1[[#This Row],[rating_count]]</f>
        <v>278356</v>
      </c>
    </row>
    <row r="1397" spans="3:25" x14ac:dyDescent="0.25">
      <c r="C1397" t="s">
        <v>10654</v>
      </c>
      <c r="D1397" t="s">
        <v>10655</v>
      </c>
      <c r="E1397" t="s">
        <v>17</v>
      </c>
      <c r="F1397" s="8">
        <v>85</v>
      </c>
      <c r="G1397" s="8" t="str">
        <f>IF(Table1[[#This Row],[actual_price]]&lt;200,"#200",IF(H1396&lt;=500,"#200-#500","&gt;#500"))</f>
        <v>#200</v>
      </c>
      <c r="H1397" s="8">
        <v>199</v>
      </c>
      <c r="I1397" s="1">
        <v>0.56999999999999995</v>
      </c>
      <c r="J1397">
        <v>4.0999999999999996</v>
      </c>
      <c r="K1397" s="3">
        <v>212</v>
      </c>
      <c r="L1397" t="s">
        <v>10656</v>
      </c>
      <c r="M1397" t="s">
        <v>10657</v>
      </c>
      <c r="N1397" t="s">
        <v>10658</v>
      </c>
      <c r="O1397" t="s">
        <v>10659</v>
      </c>
      <c r="P1397" t="s">
        <v>10660</v>
      </c>
      <c r="Q1397" t="s">
        <v>10661</v>
      </c>
      <c r="R1397" t="s">
        <v>10662</v>
      </c>
      <c r="S1397" t="s">
        <v>10663</v>
      </c>
      <c r="T1397" t="str">
        <f>IF(Table1[[#This Row],[discount_percentage]]&gt;=0.5,"yes","no")</f>
        <v>yes</v>
      </c>
      <c r="U1397">
        <f>MROUND(Table1[[#This Row],[rating]],0.5)</f>
        <v>4</v>
      </c>
      <c r="V1397" s="7">
        <f>Table1[[#This Row],[actual_price]]*Table1[[#This Row],[rating_count]]</f>
        <v>42188</v>
      </c>
      <c r="W1397" t="str" cm="1">
        <f t="array" ref="W1397">IF(Table1[[#This Row],[actual_price]]&lt;200,"#200",if)</f>
        <v>#200</v>
      </c>
      <c r="X1397" t="str">
        <f>IF(Table1[[#This Row],[rating_count]]&lt;1000,"yes","no")</f>
        <v>yes</v>
      </c>
      <c r="Y1397" s="7">
        <f>K1398*Table1[[#This Row],[rating_count]]</f>
        <v>13780</v>
      </c>
    </row>
    <row r="1398" spans="3:25" x14ac:dyDescent="0.25">
      <c r="C1398" t="s">
        <v>10664</v>
      </c>
      <c r="D1398" t="s">
        <v>12165</v>
      </c>
      <c r="E1398" t="s">
        <v>17</v>
      </c>
      <c r="F1398" s="8">
        <v>499</v>
      </c>
      <c r="G1398" s="8" t="str">
        <f>IF(Table1[[#This Row],[actual_price]]&lt;200,"#200",IF(H1397&lt;=500,"#200-#500","&gt;#500"))</f>
        <v>#200-#500</v>
      </c>
      <c r="H1398" s="8">
        <v>1299</v>
      </c>
      <c r="I1398" s="1">
        <v>0.62</v>
      </c>
      <c r="J1398">
        <v>3.9</v>
      </c>
      <c r="K1398" s="3">
        <v>65</v>
      </c>
      <c r="L1398" t="s">
        <v>10665</v>
      </c>
      <c r="M1398" t="s">
        <v>10666</v>
      </c>
      <c r="N1398" t="s">
        <v>10667</v>
      </c>
      <c r="O1398" t="s">
        <v>10668</v>
      </c>
      <c r="P1398" t="s">
        <v>10669</v>
      </c>
      <c r="Q1398" t="s">
        <v>10670</v>
      </c>
      <c r="R1398" t="s">
        <v>10671</v>
      </c>
      <c r="S1398" t="s">
        <v>10672</v>
      </c>
      <c r="T1398" t="str">
        <f>IF(Table1[[#This Row],[discount_percentage]]&gt;=0.5,"yes","no")</f>
        <v>yes</v>
      </c>
      <c r="U1398">
        <f>MROUND(Table1[[#This Row],[rating]],0.5)</f>
        <v>4</v>
      </c>
      <c r="V1398" s="7">
        <f>Table1[[#This Row],[actual_price]]*Table1[[#This Row],[rating_count]]</f>
        <v>84435</v>
      </c>
      <c r="W1398" t="e" cm="1">
        <f t="array" ref="W1398">IF(Table1[[#This Row],[actual_price]]&lt;200,"#200",if)</f>
        <v>#NAME?</v>
      </c>
      <c r="X1398" t="str">
        <f>IF(Table1[[#This Row],[rating_count]]&lt;1000,"yes","no")</f>
        <v>yes</v>
      </c>
      <c r="Y1398" s="7">
        <f>K1399*Table1[[#This Row],[rating_count]]</f>
        <v>177905</v>
      </c>
    </row>
    <row r="1399" spans="3:25" x14ac:dyDescent="0.25">
      <c r="C1399" t="s">
        <v>10673</v>
      </c>
      <c r="D1399" t="s">
        <v>12166</v>
      </c>
      <c r="E1399" t="s">
        <v>17</v>
      </c>
      <c r="F1399" s="8">
        <v>5865</v>
      </c>
      <c r="G1399" s="8" t="str">
        <f>IF(Table1[[#This Row],[actual_price]]&lt;200,"#200",IF(H1398&lt;=500,"#200-#500","&gt;#500"))</f>
        <v>&gt;#500</v>
      </c>
      <c r="H1399" s="8">
        <v>7776</v>
      </c>
      <c r="I1399" s="1">
        <v>0.25</v>
      </c>
      <c r="J1399">
        <v>4.4000000000000004</v>
      </c>
      <c r="K1399" s="3">
        <v>2737</v>
      </c>
      <c r="L1399" t="s">
        <v>10674</v>
      </c>
      <c r="M1399" t="s">
        <v>10675</v>
      </c>
      <c r="N1399" t="s">
        <v>10676</v>
      </c>
      <c r="O1399" t="s">
        <v>10677</v>
      </c>
      <c r="P1399" t="s">
        <v>10678</v>
      </c>
      <c r="Q1399" t="s">
        <v>10679</v>
      </c>
      <c r="R1399" t="s">
        <v>10680</v>
      </c>
      <c r="S1399" t="s">
        <v>10681</v>
      </c>
      <c r="T1399" t="str">
        <f>IF(Table1[[#This Row],[discount_percentage]]&gt;=0.5,"yes","no")</f>
        <v>no</v>
      </c>
      <c r="U1399">
        <f>MROUND(Table1[[#This Row],[rating]],0.5)</f>
        <v>4.5</v>
      </c>
      <c r="V1399" s="7">
        <f>Table1[[#This Row],[actual_price]]*Table1[[#This Row],[rating_count]]</f>
        <v>21282912</v>
      </c>
      <c r="W1399" t="e" cm="1">
        <f t="array" ref="W1399">IF(Table1[[#This Row],[actual_price]]&lt;200,"#200",if)</f>
        <v>#NAME?</v>
      </c>
      <c r="X1399" t="str">
        <f>IF(Table1[[#This Row],[rating_count]]&lt;1000,"yes","no")</f>
        <v>no</v>
      </c>
      <c r="Y1399" s="7">
        <f>K1400*Table1[[#This Row],[rating_count]]</f>
        <v>150535</v>
      </c>
    </row>
    <row r="1400" spans="3:25" x14ac:dyDescent="0.25">
      <c r="C1400" t="s">
        <v>10682</v>
      </c>
      <c r="D1400" t="s">
        <v>10683</v>
      </c>
      <c r="E1400" t="s">
        <v>17</v>
      </c>
      <c r="F1400" s="8">
        <v>1260</v>
      </c>
      <c r="G1400" s="8" t="str">
        <f>IF(Table1[[#This Row],[actual_price]]&lt;200,"#200",IF(H1399&lt;=500,"#200-#500","&gt;#500"))</f>
        <v>&gt;#500</v>
      </c>
      <c r="H1400" s="8">
        <v>2299</v>
      </c>
      <c r="I1400" s="1">
        <v>0.45</v>
      </c>
      <c r="J1400">
        <v>4.3</v>
      </c>
      <c r="K1400" s="3">
        <v>55</v>
      </c>
      <c r="L1400" t="s">
        <v>10684</v>
      </c>
      <c r="M1400" t="s">
        <v>10685</v>
      </c>
      <c r="N1400" t="s">
        <v>10686</v>
      </c>
      <c r="O1400" t="s">
        <v>10687</v>
      </c>
      <c r="P1400" t="s">
        <v>10688</v>
      </c>
      <c r="Q1400" t="s">
        <v>10689</v>
      </c>
      <c r="R1400" t="s">
        <v>10690</v>
      </c>
      <c r="S1400" t="s">
        <v>10691</v>
      </c>
      <c r="T1400" t="str">
        <f>IF(Table1[[#This Row],[discount_percentage]]&gt;=0.5,"yes","no")</f>
        <v>no</v>
      </c>
      <c r="U1400">
        <f>MROUND(Table1[[#This Row],[rating]],0.5)</f>
        <v>4.5</v>
      </c>
      <c r="V1400" s="7">
        <f>Table1[[#This Row],[actual_price]]*Table1[[#This Row],[rating_count]]</f>
        <v>126445</v>
      </c>
      <c r="W1400" t="e" cm="1">
        <f t="array" ref="W1400">IF(Table1[[#This Row],[actual_price]]&lt;200,"#200",if)</f>
        <v>#NAME?</v>
      </c>
      <c r="X1400" t="str">
        <f>IF(Table1[[#This Row],[rating_count]]&lt;1000,"yes","no")</f>
        <v>yes</v>
      </c>
      <c r="Y1400" s="7">
        <f>K1401*Table1[[#This Row],[rating_count]]</f>
        <v>58575</v>
      </c>
    </row>
    <row r="1401" spans="3:25" x14ac:dyDescent="0.25">
      <c r="C1401" t="s">
        <v>10692</v>
      </c>
      <c r="D1401" t="s">
        <v>12167</v>
      </c>
      <c r="E1401" t="s">
        <v>17</v>
      </c>
      <c r="F1401" s="8">
        <v>1099</v>
      </c>
      <c r="G1401" s="8" t="str">
        <f>IF(Table1[[#This Row],[actual_price]]&lt;200,"#200",IF(H1400&lt;=500,"#200-#500","&gt;#500"))</f>
        <v>&gt;#500</v>
      </c>
      <c r="H1401" s="8">
        <v>1500</v>
      </c>
      <c r="I1401" s="1">
        <v>0.27</v>
      </c>
      <c r="J1401">
        <v>4.5</v>
      </c>
      <c r="K1401" s="3">
        <v>1065</v>
      </c>
      <c r="L1401" t="s">
        <v>10694</v>
      </c>
      <c r="M1401" t="s">
        <v>10695</v>
      </c>
      <c r="N1401" t="s">
        <v>10696</v>
      </c>
      <c r="O1401" t="s">
        <v>10697</v>
      </c>
      <c r="P1401" t="s">
        <v>10698</v>
      </c>
      <c r="Q1401" t="s">
        <v>10699</v>
      </c>
      <c r="R1401" t="s">
        <v>10700</v>
      </c>
      <c r="S1401" t="s">
        <v>10701</v>
      </c>
      <c r="T1401" t="str">
        <f>IF(Table1[[#This Row],[discount_percentage]]&gt;=0.5,"yes","no")</f>
        <v>no</v>
      </c>
      <c r="U1401">
        <f>MROUND(Table1[[#This Row],[rating]],0.5)</f>
        <v>4.5</v>
      </c>
      <c r="V1401" s="7">
        <f>Table1[[#This Row],[actual_price]]*Table1[[#This Row],[rating_count]]</f>
        <v>1597500</v>
      </c>
      <c r="W1401" t="e" cm="1">
        <f t="array" ref="W1401">IF(Table1[[#This Row],[actual_price]]&lt;200,"#200",if)</f>
        <v>#NAME?</v>
      </c>
      <c r="X1401" t="str">
        <f>IF(Table1[[#This Row],[rating_count]]&lt;1000,"yes","no")</f>
        <v>no</v>
      </c>
      <c r="Y1401" s="7">
        <f>K1402*Table1[[#This Row],[rating_count]]</f>
        <v>2531505</v>
      </c>
    </row>
    <row r="1402" spans="3:25" x14ac:dyDescent="0.25">
      <c r="C1402" t="s">
        <v>10702</v>
      </c>
      <c r="D1402" t="s">
        <v>12168</v>
      </c>
      <c r="E1402" t="s">
        <v>17</v>
      </c>
      <c r="F1402" s="8">
        <v>1928</v>
      </c>
      <c r="G1402" s="8" t="str">
        <f>IF(Table1[[#This Row],[actual_price]]&lt;200,"#200",IF(H1401&lt;=500,"#200-#500","&gt;#500"))</f>
        <v>&gt;#500</v>
      </c>
      <c r="H1402" s="8">
        <v>2590</v>
      </c>
      <c r="I1402" s="1">
        <v>0.26</v>
      </c>
      <c r="J1402">
        <v>4</v>
      </c>
      <c r="K1402" s="3">
        <v>2377</v>
      </c>
      <c r="L1402" t="s">
        <v>10703</v>
      </c>
      <c r="M1402" t="s">
        <v>10704</v>
      </c>
      <c r="N1402" t="s">
        <v>10705</v>
      </c>
      <c r="O1402" t="s">
        <v>10706</v>
      </c>
      <c r="P1402" t="s">
        <v>10707</v>
      </c>
      <c r="Q1402" t="s">
        <v>10708</v>
      </c>
      <c r="R1402" t="s">
        <v>10709</v>
      </c>
      <c r="S1402" t="s">
        <v>10710</v>
      </c>
      <c r="T1402" t="str">
        <f>IF(Table1[[#This Row],[discount_percentage]]&gt;=0.5,"yes","no")</f>
        <v>no</v>
      </c>
      <c r="U1402">
        <f>MROUND(Table1[[#This Row],[rating]],0.5)</f>
        <v>4</v>
      </c>
      <c r="V1402" s="7">
        <f>Table1[[#This Row],[actual_price]]*Table1[[#This Row],[rating_count]]</f>
        <v>6156430</v>
      </c>
      <c r="W1402" t="e" cm="1">
        <f t="array" ref="W1402">IF(Table1[[#This Row],[actual_price]]&lt;200,"#200",if)</f>
        <v>#NAME?</v>
      </c>
      <c r="X1402" t="str">
        <f>IF(Table1[[#This Row],[rating_count]]&lt;1000,"yes","no")</f>
        <v>no</v>
      </c>
      <c r="Y1402" s="7">
        <f>K1403*Table1[[#This Row],[rating_count]]</f>
        <v>6106513</v>
      </c>
    </row>
    <row r="1403" spans="3:25" x14ac:dyDescent="0.25">
      <c r="C1403" t="s">
        <v>10711</v>
      </c>
      <c r="D1403" t="s">
        <v>12169</v>
      </c>
      <c r="E1403" t="s">
        <v>17</v>
      </c>
      <c r="F1403" s="8">
        <v>3249</v>
      </c>
      <c r="G1403" s="8" t="str">
        <f>IF(Table1[[#This Row],[actual_price]]&lt;200,"#200",IF(H1402&lt;=500,"#200-#500","&gt;#500"))</f>
        <v>&gt;#500</v>
      </c>
      <c r="H1403" s="8">
        <v>6299</v>
      </c>
      <c r="I1403" s="1">
        <v>0.48</v>
      </c>
      <c r="J1403">
        <v>3.9</v>
      </c>
      <c r="K1403" s="3">
        <v>2569</v>
      </c>
      <c r="L1403" t="s">
        <v>12687</v>
      </c>
      <c r="M1403" t="s">
        <v>10712</v>
      </c>
      <c r="N1403" t="s">
        <v>10713</v>
      </c>
      <c r="O1403" t="s">
        <v>10714</v>
      </c>
      <c r="P1403" t="s">
        <v>10715</v>
      </c>
      <c r="Q1403" t="s">
        <v>10716</v>
      </c>
      <c r="R1403" t="s">
        <v>10717</v>
      </c>
      <c r="S1403" t="s">
        <v>10718</v>
      </c>
      <c r="T1403" t="str">
        <f>IF(Table1[[#This Row],[discount_percentage]]&gt;=0.5,"yes","no")</f>
        <v>no</v>
      </c>
      <c r="U1403">
        <f>MROUND(Table1[[#This Row],[rating]],0.5)</f>
        <v>4</v>
      </c>
      <c r="V1403" s="7">
        <f>Table1[[#This Row],[actual_price]]*Table1[[#This Row],[rating_count]]</f>
        <v>16182131</v>
      </c>
      <c r="W1403" t="e" cm="1">
        <f t="array" ref="W1403">IF(Table1[[#This Row],[actual_price]]&lt;200,"#200",if)</f>
        <v>#NAME?</v>
      </c>
      <c r="X1403" t="str">
        <f>IF(Table1[[#This Row],[rating_count]]&lt;1000,"yes","no")</f>
        <v>no</v>
      </c>
      <c r="Y1403" s="7">
        <f>K1404*Table1[[#This Row],[rating_count]]</f>
        <v>15329223</v>
      </c>
    </row>
    <row r="1404" spans="3:25" x14ac:dyDescent="0.25">
      <c r="C1404" t="s">
        <v>10719</v>
      </c>
      <c r="D1404" t="s">
        <v>10720</v>
      </c>
      <c r="E1404" t="s">
        <v>17</v>
      </c>
      <c r="F1404" s="8">
        <v>1199</v>
      </c>
      <c r="G1404" s="8" t="str">
        <f>IF(Table1[[#This Row],[actual_price]]&lt;200,"#200",IF(H1403&lt;=500,"#200-#500","&gt;#500"))</f>
        <v>&gt;#500</v>
      </c>
      <c r="H1404" s="8">
        <v>1795</v>
      </c>
      <c r="I1404" s="1">
        <v>0.33</v>
      </c>
      <c r="J1404">
        <v>4.2</v>
      </c>
      <c r="K1404" s="3">
        <v>5967</v>
      </c>
      <c r="L1404" t="s">
        <v>10721</v>
      </c>
      <c r="M1404" t="s">
        <v>10722</v>
      </c>
      <c r="N1404" t="s">
        <v>10723</v>
      </c>
      <c r="O1404" t="s">
        <v>10724</v>
      </c>
      <c r="P1404" t="s">
        <v>10725</v>
      </c>
      <c r="Q1404" t="s">
        <v>10726</v>
      </c>
      <c r="R1404" t="s">
        <v>10727</v>
      </c>
      <c r="S1404" t="s">
        <v>10728</v>
      </c>
      <c r="T1404" t="str">
        <f>IF(Table1[[#This Row],[discount_percentage]]&gt;=0.5,"yes","no")</f>
        <v>no</v>
      </c>
      <c r="U1404">
        <f>MROUND(Table1[[#This Row],[rating]],0.5)</f>
        <v>4</v>
      </c>
      <c r="V1404" s="7">
        <f>Table1[[#This Row],[actual_price]]*Table1[[#This Row],[rating_count]]</f>
        <v>10710765</v>
      </c>
      <c r="W1404" t="e" cm="1">
        <f t="array" ref="W1404">IF(Table1[[#This Row],[actual_price]]&lt;200,"#200",if)</f>
        <v>#NAME?</v>
      </c>
      <c r="X1404" t="str">
        <f>IF(Table1[[#This Row],[rating_count]]&lt;1000,"yes","no")</f>
        <v>no</v>
      </c>
      <c r="Y1404" s="7">
        <f>K1405*Table1[[#This Row],[rating_count]]</f>
        <v>10597392</v>
      </c>
    </row>
    <row r="1405" spans="3:25" x14ac:dyDescent="0.25">
      <c r="C1405" t="s">
        <v>10729</v>
      </c>
      <c r="D1405" t="s">
        <v>12170</v>
      </c>
      <c r="E1405" t="s">
        <v>17</v>
      </c>
      <c r="F1405" s="8">
        <v>1456</v>
      </c>
      <c r="G1405" s="8" t="str">
        <f>IF(Table1[[#This Row],[actual_price]]&lt;200,"#200",IF(H1404&lt;=500,"#200-#500","&gt;#500"))</f>
        <v>&gt;#500</v>
      </c>
      <c r="H1405" s="8">
        <v>3190</v>
      </c>
      <c r="I1405" s="1">
        <v>0.54</v>
      </c>
      <c r="J1405">
        <v>4.0999999999999996</v>
      </c>
      <c r="K1405" s="3">
        <v>1776</v>
      </c>
      <c r="L1405" t="s">
        <v>10730</v>
      </c>
      <c r="M1405" t="s">
        <v>10731</v>
      </c>
      <c r="N1405" t="s">
        <v>10732</v>
      </c>
      <c r="O1405" t="s">
        <v>10733</v>
      </c>
      <c r="P1405" t="s">
        <v>10734</v>
      </c>
      <c r="Q1405" t="s">
        <v>10735</v>
      </c>
      <c r="R1405" t="s">
        <v>10736</v>
      </c>
      <c r="S1405" t="s">
        <v>10737</v>
      </c>
      <c r="T1405" t="str">
        <f>IF(Table1[[#This Row],[discount_percentage]]&gt;=0.5,"yes","no")</f>
        <v>yes</v>
      </c>
      <c r="U1405">
        <f>MROUND(Table1[[#This Row],[rating]],0.5)</f>
        <v>4</v>
      </c>
      <c r="V1405" s="7">
        <f>Table1[[#This Row],[actual_price]]*Table1[[#This Row],[rating_count]]</f>
        <v>5665440</v>
      </c>
      <c r="W1405" t="e" cm="1">
        <f t="array" ref="W1405">IF(Table1[[#This Row],[actual_price]]&lt;200,"#200",if)</f>
        <v>#NAME?</v>
      </c>
      <c r="X1405" t="str">
        <f>IF(Table1[[#This Row],[rating_count]]&lt;1000,"yes","no")</f>
        <v>no</v>
      </c>
      <c r="Y1405" s="7">
        <f>K1406*Table1[[#This Row],[rating_count]]</f>
        <v>7459200</v>
      </c>
    </row>
    <row r="1406" spans="3:25" x14ac:dyDescent="0.25">
      <c r="C1406" t="s">
        <v>10738</v>
      </c>
      <c r="D1406" t="s">
        <v>12171</v>
      </c>
      <c r="E1406" t="s">
        <v>17</v>
      </c>
      <c r="F1406" s="8">
        <v>3349</v>
      </c>
      <c r="G1406" s="8" t="str">
        <f>IF(Table1[[#This Row],[actual_price]]&lt;200,"#200",IF(H1405&lt;=500,"#200-#500","&gt;#500"))</f>
        <v>&gt;#500</v>
      </c>
      <c r="H1406" s="8">
        <v>4799</v>
      </c>
      <c r="I1406" s="1">
        <v>0.3</v>
      </c>
      <c r="J1406">
        <v>3.7</v>
      </c>
      <c r="K1406" s="3">
        <v>4200</v>
      </c>
      <c r="L1406" t="s">
        <v>12688</v>
      </c>
      <c r="M1406" t="s">
        <v>10739</v>
      </c>
      <c r="N1406" t="s">
        <v>10740</v>
      </c>
      <c r="O1406" t="s">
        <v>10741</v>
      </c>
      <c r="P1406" t="s">
        <v>10742</v>
      </c>
      <c r="Q1406" t="s">
        <v>10743</v>
      </c>
      <c r="R1406" t="s">
        <v>10744</v>
      </c>
      <c r="S1406" t="s">
        <v>10745</v>
      </c>
      <c r="T1406" t="str">
        <f>IF(Table1[[#This Row],[discount_percentage]]&gt;=0.5,"yes","no")</f>
        <v>no</v>
      </c>
      <c r="U1406">
        <f>MROUND(Table1[[#This Row],[rating]],0.5)</f>
        <v>3.5</v>
      </c>
      <c r="V1406" s="7">
        <f>Table1[[#This Row],[actual_price]]*Table1[[#This Row],[rating_count]]</f>
        <v>20155800</v>
      </c>
      <c r="W1406" t="e" cm="1">
        <f t="array" ref="W1406">IF(Table1[[#This Row],[actual_price]]&lt;200,"#200",if)</f>
        <v>#NAME?</v>
      </c>
      <c r="X1406" t="str">
        <f>IF(Table1[[#This Row],[rating_count]]&lt;1000,"yes","no")</f>
        <v>no</v>
      </c>
      <c r="Y1406" s="7">
        <f>K1407*Table1[[#This Row],[rating_count]]</f>
        <v>1247400</v>
      </c>
    </row>
    <row r="1407" spans="3:25" x14ac:dyDescent="0.25">
      <c r="C1407" t="s">
        <v>10746</v>
      </c>
      <c r="D1407" t="s">
        <v>10747</v>
      </c>
      <c r="E1407" t="s">
        <v>17</v>
      </c>
      <c r="F1407" s="8">
        <v>4899</v>
      </c>
      <c r="G1407" s="8" t="str">
        <f>IF(Table1[[#This Row],[actual_price]]&lt;200,"#200",IF(H1406&lt;=500,"#200-#500","&gt;#500"))</f>
        <v>&gt;#500</v>
      </c>
      <c r="H1407" s="8">
        <v>8999</v>
      </c>
      <c r="I1407" s="1">
        <v>0.46</v>
      </c>
      <c r="J1407">
        <v>4.0999999999999996</v>
      </c>
      <c r="K1407" s="3">
        <v>297</v>
      </c>
      <c r="L1407" t="s">
        <v>10748</v>
      </c>
      <c r="M1407" t="s">
        <v>10749</v>
      </c>
      <c r="N1407" t="s">
        <v>10750</v>
      </c>
      <c r="O1407" t="s">
        <v>10751</v>
      </c>
      <c r="P1407" t="s">
        <v>10752</v>
      </c>
      <c r="Q1407" t="s">
        <v>10753</v>
      </c>
      <c r="R1407" t="s">
        <v>10754</v>
      </c>
      <c r="S1407" t="s">
        <v>10755</v>
      </c>
      <c r="T1407" t="str">
        <f>IF(Table1[[#This Row],[discount_percentage]]&gt;=0.5,"yes","no")</f>
        <v>no</v>
      </c>
      <c r="U1407">
        <f>MROUND(Table1[[#This Row],[rating]],0.5)</f>
        <v>4</v>
      </c>
      <c r="V1407" s="7">
        <f>Table1[[#This Row],[actual_price]]*Table1[[#This Row],[rating_count]]</f>
        <v>2672703</v>
      </c>
      <c r="W1407" t="e" cm="1">
        <f t="array" ref="W1407">IF(Table1[[#This Row],[actual_price]]&lt;200,"#200",if)</f>
        <v>#NAME?</v>
      </c>
      <c r="X1407" t="str">
        <f>IF(Table1[[#This Row],[rating_count]]&lt;1000,"yes","no")</f>
        <v>yes</v>
      </c>
      <c r="Y1407" s="7">
        <f>K1408*Table1[[#This Row],[rating_count]]</f>
        <v>1145826</v>
      </c>
    </row>
    <row r="1408" spans="3:25" x14ac:dyDescent="0.25">
      <c r="C1408" t="s">
        <v>10756</v>
      </c>
      <c r="D1408" t="s">
        <v>10757</v>
      </c>
      <c r="E1408" t="s">
        <v>17</v>
      </c>
      <c r="F1408" s="8">
        <v>1199</v>
      </c>
      <c r="G1408" s="8" t="str">
        <f>IF(Table1[[#This Row],[actual_price]]&lt;200,"#200",IF(H1407&lt;=500,"#200-#500","&gt;#500"))</f>
        <v>&gt;#500</v>
      </c>
      <c r="H1408" s="8">
        <v>1899</v>
      </c>
      <c r="I1408" s="1">
        <v>0.37</v>
      </c>
      <c r="J1408">
        <v>4.2</v>
      </c>
      <c r="K1408" s="3">
        <v>3858</v>
      </c>
      <c r="L1408" t="s">
        <v>10758</v>
      </c>
      <c r="M1408" t="s">
        <v>10759</v>
      </c>
      <c r="N1408" t="s">
        <v>10760</v>
      </c>
      <c r="O1408" t="s">
        <v>10761</v>
      </c>
      <c r="P1408" t="s">
        <v>10762</v>
      </c>
      <c r="Q1408" t="s">
        <v>10763</v>
      </c>
      <c r="R1408" t="s">
        <v>10764</v>
      </c>
      <c r="S1408" t="s">
        <v>10765</v>
      </c>
      <c r="T1408" t="str">
        <f>IF(Table1[[#This Row],[discount_percentage]]&gt;=0.5,"yes","no")</f>
        <v>no</v>
      </c>
      <c r="U1408">
        <f>MROUND(Table1[[#This Row],[rating]],0.5)</f>
        <v>4</v>
      </c>
      <c r="V1408" s="7">
        <f>Table1[[#This Row],[actual_price]]*Table1[[#This Row],[rating_count]]</f>
        <v>7326342</v>
      </c>
      <c r="W1408" t="e" cm="1">
        <f t="array" ref="W1408">IF(Table1[[#This Row],[actual_price]]&lt;200,"#200",if)</f>
        <v>#NAME?</v>
      </c>
      <c r="X1408" t="str">
        <f>IF(Table1[[#This Row],[rating_count]]&lt;1000,"yes","no")</f>
        <v>no</v>
      </c>
      <c r="Y1408" s="7">
        <f>K1409*Table1[[#This Row],[rating_count]]</f>
        <v>648144</v>
      </c>
    </row>
    <row r="1409" spans="3:25" x14ac:dyDescent="0.25">
      <c r="C1409" t="s">
        <v>10766</v>
      </c>
      <c r="D1409" t="s">
        <v>10767</v>
      </c>
      <c r="E1409" t="s">
        <v>17</v>
      </c>
      <c r="F1409" s="8">
        <v>3290</v>
      </c>
      <c r="G1409" s="8" t="str">
        <f>IF(Table1[[#This Row],[actual_price]]&lt;200,"#200",IF(H1408&lt;=500,"#200-#500","&gt;#500"))</f>
        <v>&gt;#500</v>
      </c>
      <c r="H1409" s="8">
        <v>5799</v>
      </c>
      <c r="I1409" s="1">
        <v>0.43</v>
      </c>
      <c r="J1409">
        <v>4.3</v>
      </c>
      <c r="K1409" s="3">
        <v>168</v>
      </c>
      <c r="L1409" t="s">
        <v>10768</v>
      </c>
      <c r="M1409" t="s">
        <v>10769</v>
      </c>
      <c r="N1409" t="s">
        <v>10770</v>
      </c>
      <c r="O1409" t="s">
        <v>10771</v>
      </c>
      <c r="P1409" t="s">
        <v>10772</v>
      </c>
      <c r="Q1409" t="s">
        <v>10773</v>
      </c>
      <c r="R1409" t="s">
        <v>10774</v>
      </c>
      <c r="S1409" t="s">
        <v>10775</v>
      </c>
      <c r="T1409" t="str">
        <f>IF(Table1[[#This Row],[discount_percentage]]&gt;=0.5,"yes","no")</f>
        <v>no</v>
      </c>
      <c r="U1409">
        <f>MROUND(Table1[[#This Row],[rating]],0.5)</f>
        <v>4.5</v>
      </c>
      <c r="V1409" s="7">
        <f>Table1[[#This Row],[actual_price]]*Table1[[#This Row],[rating_count]]</f>
        <v>974232</v>
      </c>
      <c r="W1409" t="e" cm="1">
        <f t="array" ref="W1409">IF(Table1[[#This Row],[actual_price]]&lt;200,"#200",if)</f>
        <v>#NAME?</v>
      </c>
      <c r="X1409" t="str">
        <f>IF(Table1[[#This Row],[rating_count]]&lt;1000,"yes","no")</f>
        <v>yes</v>
      </c>
      <c r="Y1409" s="7">
        <f>K1410*Table1[[#This Row],[rating_count]]</f>
        <v>16968</v>
      </c>
    </row>
    <row r="1410" spans="3:25" x14ac:dyDescent="0.25">
      <c r="C1410" t="s">
        <v>10776</v>
      </c>
      <c r="D1410" t="s">
        <v>12172</v>
      </c>
      <c r="E1410" t="s">
        <v>17</v>
      </c>
      <c r="F1410" s="8">
        <v>179</v>
      </c>
      <c r="G1410" s="8" t="str">
        <f>IF(Table1[[#This Row],[actual_price]]&lt;200,"#200",IF(H1409&lt;=500,"#200-#500","&gt;#500"))</f>
        <v>&gt;#500</v>
      </c>
      <c r="H1410" s="8">
        <v>799</v>
      </c>
      <c r="I1410" s="1">
        <v>0.78</v>
      </c>
      <c r="J1410">
        <v>3.6</v>
      </c>
      <c r="K1410" s="3">
        <v>101</v>
      </c>
      <c r="L1410" t="s">
        <v>10777</v>
      </c>
      <c r="M1410" t="s">
        <v>10778</v>
      </c>
      <c r="N1410" t="s">
        <v>10779</v>
      </c>
      <c r="O1410" t="s">
        <v>10780</v>
      </c>
      <c r="P1410" t="s">
        <v>10781</v>
      </c>
      <c r="Q1410" t="s">
        <v>10782</v>
      </c>
      <c r="R1410" t="s">
        <v>10783</v>
      </c>
      <c r="S1410" t="s">
        <v>10784</v>
      </c>
      <c r="T1410" t="str">
        <f>IF(Table1[[#This Row],[discount_percentage]]&gt;=0.5,"yes","no")</f>
        <v>yes</v>
      </c>
      <c r="U1410">
        <f>MROUND(Table1[[#This Row],[rating]],0.5)</f>
        <v>3.5</v>
      </c>
      <c r="V1410" s="7">
        <f>Table1[[#This Row],[actual_price]]*Table1[[#This Row],[rating_count]]</f>
        <v>80699</v>
      </c>
      <c r="W1410" t="e" cm="1">
        <f t="array" ref="W1410">IF(Table1[[#This Row],[actual_price]]&lt;200,"#200",if)</f>
        <v>#NAME?</v>
      </c>
      <c r="X1410" t="str">
        <f>IF(Table1[[#This Row],[rating_count]]&lt;1000,"yes","no")</f>
        <v>yes</v>
      </c>
      <c r="Y1410" s="7">
        <f>K1411*Table1[[#This Row],[rating_count]]</f>
        <v>411474</v>
      </c>
    </row>
    <row r="1411" spans="3:25" x14ac:dyDescent="0.25">
      <c r="C1411" t="s">
        <v>10785</v>
      </c>
      <c r="D1411" t="s">
        <v>12173</v>
      </c>
      <c r="E1411" t="s">
        <v>17</v>
      </c>
      <c r="F1411" s="8">
        <v>149</v>
      </c>
      <c r="G1411" s="8" t="str">
        <f>IF(Table1[[#This Row],[actual_price]]&lt;200,"#200",IF(H1410&lt;=500,"#200-#500","&gt;#500"))</f>
        <v>&gt;#500</v>
      </c>
      <c r="H1411" s="8">
        <v>300</v>
      </c>
      <c r="I1411" s="1">
        <v>0.5</v>
      </c>
      <c r="J1411">
        <v>4.0999999999999996</v>
      </c>
      <c r="K1411" s="3">
        <v>4074</v>
      </c>
      <c r="L1411" t="s">
        <v>10786</v>
      </c>
      <c r="M1411" t="s">
        <v>10787</v>
      </c>
      <c r="N1411" t="s">
        <v>10788</v>
      </c>
      <c r="O1411" t="s">
        <v>10789</v>
      </c>
      <c r="P1411" t="s">
        <v>10790</v>
      </c>
      <c r="Q1411" t="s">
        <v>10791</v>
      </c>
      <c r="R1411" t="s">
        <v>10792</v>
      </c>
      <c r="S1411" t="s">
        <v>10793</v>
      </c>
      <c r="T1411" t="str">
        <f>IF(Table1[[#This Row],[discount_percentage]]&gt;=0.5,"yes","no")</f>
        <v>yes</v>
      </c>
      <c r="U1411">
        <f>MROUND(Table1[[#This Row],[rating]],0.5)</f>
        <v>4</v>
      </c>
      <c r="V1411" s="7">
        <f>Table1[[#This Row],[actual_price]]*Table1[[#This Row],[rating_count]]</f>
        <v>1222200</v>
      </c>
      <c r="W1411" t="e" cm="1">
        <f t="array" ref="W1411">IF(Table1[[#This Row],[actual_price]]&lt;200,"#200",if)</f>
        <v>#NAME?</v>
      </c>
      <c r="X1411" t="str">
        <f>IF(Table1[[#This Row],[rating_count]]&lt;1000,"yes","no")</f>
        <v>no</v>
      </c>
      <c r="Y1411" s="7">
        <f>K1412*Table1[[#This Row],[rating_count]]</f>
        <v>5736192</v>
      </c>
    </row>
    <row r="1412" spans="3:25" x14ac:dyDescent="0.25">
      <c r="C1412" t="s">
        <v>10794</v>
      </c>
      <c r="D1412" t="s">
        <v>12174</v>
      </c>
      <c r="E1412" t="s">
        <v>17</v>
      </c>
      <c r="F1412" s="8">
        <v>5490</v>
      </c>
      <c r="G1412" s="8" t="str">
        <f>IF(Table1[[#This Row],[actual_price]]&lt;200,"#200",IF(H1411&lt;=500,"#200-#500","&gt;#500"))</f>
        <v>#200-#500</v>
      </c>
      <c r="H1412" s="8">
        <v>7200</v>
      </c>
      <c r="I1412" s="1">
        <v>0.24</v>
      </c>
      <c r="J1412">
        <v>4.5</v>
      </c>
      <c r="K1412" s="3">
        <v>1408</v>
      </c>
      <c r="L1412" t="s">
        <v>10795</v>
      </c>
      <c r="M1412" t="s">
        <v>10796</v>
      </c>
      <c r="N1412" t="s">
        <v>10797</v>
      </c>
      <c r="O1412" t="s">
        <v>10798</v>
      </c>
      <c r="P1412" t="s">
        <v>10799</v>
      </c>
      <c r="Q1412" t="s">
        <v>10800</v>
      </c>
      <c r="R1412" t="s">
        <v>10801</v>
      </c>
      <c r="S1412" t="s">
        <v>10802</v>
      </c>
      <c r="T1412" t="str">
        <f>IF(Table1[[#This Row],[discount_percentage]]&gt;=0.5,"yes","no")</f>
        <v>no</v>
      </c>
      <c r="U1412">
        <f>MROUND(Table1[[#This Row],[rating]],0.5)</f>
        <v>4.5</v>
      </c>
      <c r="V1412" s="7">
        <f>Table1[[#This Row],[actual_price]]*Table1[[#This Row],[rating_count]]</f>
        <v>10137600</v>
      </c>
      <c r="W1412" t="e" cm="1">
        <f t="array" ref="W1412">IF(Table1[[#This Row],[actual_price]]&lt;200,"#200",if)</f>
        <v>#NAME?</v>
      </c>
      <c r="X1412" t="str">
        <f>IF(Table1[[#This Row],[rating_count]]&lt;1000,"yes","no")</f>
        <v>no</v>
      </c>
      <c r="Y1412" s="7">
        <f>K1413*Table1[[#This Row],[rating_count]]</f>
        <v>5264512</v>
      </c>
    </row>
    <row r="1413" spans="3:25" x14ac:dyDescent="0.25">
      <c r="C1413" t="s">
        <v>10803</v>
      </c>
      <c r="D1413" t="s">
        <v>12175</v>
      </c>
      <c r="E1413" t="s">
        <v>17</v>
      </c>
      <c r="F1413" s="8">
        <v>379</v>
      </c>
      <c r="G1413" s="8" t="str">
        <f>IF(Table1[[#This Row],[actual_price]]&lt;200,"#200",IF(H1412&lt;=500,"#200-#500","&gt;#500"))</f>
        <v>&gt;#500</v>
      </c>
      <c r="H1413" s="8">
        <v>389</v>
      </c>
      <c r="I1413" s="1">
        <v>0.03</v>
      </c>
      <c r="J1413">
        <v>4.2</v>
      </c>
      <c r="K1413" s="3">
        <v>3739</v>
      </c>
      <c r="L1413" t="s">
        <v>12689</v>
      </c>
      <c r="M1413" t="s">
        <v>10804</v>
      </c>
      <c r="N1413" t="s">
        <v>10805</v>
      </c>
      <c r="O1413" t="s">
        <v>10806</v>
      </c>
      <c r="P1413" t="s">
        <v>10807</v>
      </c>
      <c r="Q1413" t="s">
        <v>10808</v>
      </c>
      <c r="R1413" t="s">
        <v>10809</v>
      </c>
      <c r="S1413" t="s">
        <v>10810</v>
      </c>
      <c r="T1413" t="str">
        <f>IF(Table1[[#This Row],[discount_percentage]]&gt;=0.5,"yes","no")</f>
        <v>no</v>
      </c>
      <c r="U1413">
        <f>MROUND(Table1[[#This Row],[rating]],0.5)</f>
        <v>4</v>
      </c>
      <c r="V1413" s="7">
        <f>Table1[[#This Row],[actual_price]]*Table1[[#This Row],[rating_count]]</f>
        <v>1454471</v>
      </c>
      <c r="W1413" t="e" cm="1">
        <f t="array" ref="W1413">IF(Table1[[#This Row],[actual_price]]&lt;200,"#200",if)</f>
        <v>#NAME?</v>
      </c>
      <c r="X1413" t="str">
        <f>IF(Table1[[#This Row],[rating_count]]&lt;1000,"yes","no")</f>
        <v>no</v>
      </c>
      <c r="Y1413" s="7">
        <f>K1414*Table1[[#This Row],[rating_count]]</f>
        <v>22026449</v>
      </c>
    </row>
    <row r="1414" spans="3:25" x14ac:dyDescent="0.25">
      <c r="C1414" t="s">
        <v>10811</v>
      </c>
      <c r="D1414" t="s">
        <v>10812</v>
      </c>
      <c r="E1414" t="s">
        <v>17</v>
      </c>
      <c r="F1414" s="8">
        <v>8699</v>
      </c>
      <c r="G1414" s="8" t="str">
        <f>IF(Table1[[#This Row],[actual_price]]&lt;200,"#200",IF(H1413&lt;=500,"#200-#500","&gt;#500"))</f>
        <v>#200-#500</v>
      </c>
      <c r="H1414" s="8">
        <v>13049</v>
      </c>
      <c r="I1414" s="1">
        <v>0.33</v>
      </c>
      <c r="J1414">
        <v>4.3</v>
      </c>
      <c r="K1414" s="3">
        <v>5891</v>
      </c>
      <c r="L1414" t="s">
        <v>12690</v>
      </c>
      <c r="M1414" t="s">
        <v>10813</v>
      </c>
      <c r="N1414" t="s">
        <v>10814</v>
      </c>
      <c r="O1414" t="s">
        <v>10815</v>
      </c>
      <c r="P1414" t="s">
        <v>10816</v>
      </c>
      <c r="Q1414" t="s">
        <v>10817</v>
      </c>
      <c r="R1414" t="s">
        <v>10818</v>
      </c>
      <c r="S1414" t="s">
        <v>10819</v>
      </c>
      <c r="T1414" t="str">
        <f>IF(Table1[[#This Row],[discount_percentage]]&gt;=0.5,"yes","no")</f>
        <v>no</v>
      </c>
      <c r="U1414">
        <f>MROUND(Table1[[#This Row],[rating]],0.5)</f>
        <v>4.5</v>
      </c>
      <c r="V1414" s="7">
        <f>Table1[[#This Row],[actual_price]]*Table1[[#This Row],[rating_count]]</f>
        <v>76871659</v>
      </c>
      <c r="W1414" t="e" cm="1">
        <f t="array" ref="W1414">IF(Table1[[#This Row],[actual_price]]&lt;200,"#200",if)</f>
        <v>#NAME?</v>
      </c>
      <c r="X1414" t="str">
        <f>IF(Table1[[#This Row],[rating_count]]&lt;1000,"yes","no")</f>
        <v>no</v>
      </c>
      <c r="Y1414" s="7">
        <f>K1415*Table1[[#This Row],[rating_count]]</f>
        <v>4577307</v>
      </c>
    </row>
    <row r="1415" spans="3:25" x14ac:dyDescent="0.25">
      <c r="C1415" t="s">
        <v>10820</v>
      </c>
      <c r="D1415" t="s">
        <v>10821</v>
      </c>
      <c r="E1415" t="s">
        <v>17</v>
      </c>
      <c r="F1415" s="8">
        <v>3041.67</v>
      </c>
      <c r="G1415" s="8" t="str">
        <f>IF(Table1[[#This Row],[actual_price]]&lt;200,"#200",IF(H1414&lt;=500,"#200-#500","&gt;#500"))</f>
        <v>&gt;#500</v>
      </c>
      <c r="H1415" s="8">
        <v>5999</v>
      </c>
      <c r="I1415" s="1">
        <v>0.49</v>
      </c>
      <c r="J1415">
        <v>4</v>
      </c>
      <c r="K1415" s="3">
        <v>777</v>
      </c>
      <c r="L1415" t="s">
        <v>10822</v>
      </c>
      <c r="M1415" t="s">
        <v>10823</v>
      </c>
      <c r="N1415" t="s">
        <v>10824</v>
      </c>
      <c r="O1415" t="s">
        <v>10825</v>
      </c>
      <c r="P1415" t="s">
        <v>10826</v>
      </c>
      <c r="Q1415" t="s">
        <v>10827</v>
      </c>
      <c r="R1415" t="s">
        <v>10828</v>
      </c>
      <c r="S1415" t="s">
        <v>10829</v>
      </c>
      <c r="T1415" t="str">
        <f>IF(Table1[[#This Row],[discount_percentage]]&gt;=0.5,"yes","no")</f>
        <v>no</v>
      </c>
      <c r="U1415">
        <f>MROUND(Table1[[#This Row],[rating]],0.5)</f>
        <v>4</v>
      </c>
      <c r="V1415" s="7">
        <f>Table1[[#This Row],[actual_price]]*Table1[[#This Row],[rating_count]]</f>
        <v>4661223</v>
      </c>
      <c r="W1415" t="e" cm="1">
        <f t="array" ref="W1415">IF(Table1[[#This Row],[actual_price]]&lt;200,"#200",if)</f>
        <v>#NAME?</v>
      </c>
      <c r="X1415" t="str">
        <f>IF(Table1[[#This Row],[rating_count]]&lt;1000,"yes","no")</f>
        <v>yes</v>
      </c>
      <c r="Y1415" s="7">
        <f>K1416*Table1[[#This Row],[rating_count]]</f>
        <v>11002320</v>
      </c>
    </row>
    <row r="1416" spans="3:25" x14ac:dyDescent="0.25">
      <c r="C1416" t="s">
        <v>10830</v>
      </c>
      <c r="D1416" t="s">
        <v>10831</v>
      </c>
      <c r="E1416" t="s">
        <v>17</v>
      </c>
      <c r="F1416" s="8">
        <v>1745</v>
      </c>
      <c r="G1416" s="8" t="str">
        <f>IF(Table1[[#This Row],[actual_price]]&lt;200,"#200",IF(H1415&lt;=500,"#200-#500","&gt;#500"))</f>
        <v>&gt;#500</v>
      </c>
      <c r="H1416" s="8">
        <v>2400</v>
      </c>
      <c r="I1416" s="1">
        <v>0.27</v>
      </c>
      <c r="J1416">
        <v>4.2</v>
      </c>
      <c r="K1416" s="3">
        <v>14160</v>
      </c>
      <c r="L1416" t="s">
        <v>10832</v>
      </c>
      <c r="M1416" t="s">
        <v>10833</v>
      </c>
      <c r="N1416" t="s">
        <v>10834</v>
      </c>
      <c r="O1416" t="s">
        <v>10835</v>
      </c>
      <c r="P1416" t="s">
        <v>10836</v>
      </c>
      <c r="Q1416" t="s">
        <v>10837</v>
      </c>
      <c r="R1416" t="s">
        <v>10838</v>
      </c>
      <c r="S1416" t="s">
        <v>10839</v>
      </c>
      <c r="T1416" t="str">
        <f>IF(Table1[[#This Row],[discount_percentage]]&gt;=0.5,"yes","no")</f>
        <v>no</v>
      </c>
      <c r="U1416">
        <f>MROUND(Table1[[#This Row],[rating]],0.5)</f>
        <v>4</v>
      </c>
      <c r="V1416" s="7">
        <f>Table1[[#This Row],[actual_price]]*Table1[[#This Row],[rating_count]]</f>
        <v>33984000</v>
      </c>
      <c r="W1416" t="e" cm="1">
        <f t="array" ref="W1416">IF(Table1[[#This Row],[actual_price]]&lt;200,"#200",if)</f>
        <v>#NAME?</v>
      </c>
      <c r="X1416" t="str">
        <f>IF(Table1[[#This Row],[rating_count]]&lt;1000,"yes","no")</f>
        <v>no</v>
      </c>
      <c r="Y1416" s="7">
        <f>K1417*Table1[[#This Row],[rating_count]]</f>
        <v>97973040</v>
      </c>
    </row>
    <row r="1417" spans="3:25" x14ac:dyDescent="0.25">
      <c r="C1417" t="s">
        <v>10840</v>
      </c>
      <c r="D1417" t="s">
        <v>12176</v>
      </c>
      <c r="E1417" t="s">
        <v>17</v>
      </c>
      <c r="F1417" s="8">
        <v>3180</v>
      </c>
      <c r="G1417" s="8" t="str">
        <f>IF(Table1[[#This Row],[actual_price]]&lt;200,"#200",IF(H1416&lt;=500,"#200-#500","&gt;#500"))</f>
        <v>&gt;#500</v>
      </c>
      <c r="H1417" s="8">
        <v>5295</v>
      </c>
      <c r="I1417" s="1">
        <v>0.4</v>
      </c>
      <c r="J1417">
        <v>4.2</v>
      </c>
      <c r="K1417" s="3">
        <v>6919</v>
      </c>
      <c r="L1417" t="s">
        <v>10841</v>
      </c>
      <c r="M1417" t="s">
        <v>10842</v>
      </c>
      <c r="N1417" t="s">
        <v>10843</v>
      </c>
      <c r="O1417" t="s">
        <v>10844</v>
      </c>
      <c r="P1417" t="s">
        <v>10845</v>
      </c>
      <c r="Q1417" t="s">
        <v>10846</v>
      </c>
      <c r="R1417" t="s">
        <v>10847</v>
      </c>
      <c r="S1417" t="s">
        <v>10848</v>
      </c>
      <c r="T1417" t="str">
        <f>IF(Table1[[#This Row],[discount_percentage]]&gt;=0.5,"yes","no")</f>
        <v>no</v>
      </c>
      <c r="U1417">
        <f>MROUND(Table1[[#This Row],[rating]],0.5)</f>
        <v>4</v>
      </c>
      <c r="V1417" s="7">
        <f>Table1[[#This Row],[actual_price]]*Table1[[#This Row],[rating_count]]</f>
        <v>36636105</v>
      </c>
      <c r="W1417" t="e" cm="1">
        <f t="array" ref="W1417">IF(Table1[[#This Row],[actual_price]]&lt;200,"#200",if)</f>
        <v>#NAME?</v>
      </c>
      <c r="X1417" t="str">
        <f>IF(Table1[[#This Row],[rating_count]]&lt;1000,"yes","no")</f>
        <v>no</v>
      </c>
      <c r="Y1417" s="7">
        <f>K1418*Table1[[#This Row],[rating_count]]</f>
        <v>1985753</v>
      </c>
    </row>
    <row r="1418" spans="3:25" x14ac:dyDescent="0.25">
      <c r="C1418" t="s">
        <v>10849</v>
      </c>
      <c r="D1418" t="s">
        <v>10850</v>
      </c>
      <c r="E1418" t="s">
        <v>17</v>
      </c>
      <c r="F1418" s="8">
        <v>4999</v>
      </c>
      <c r="G1418" s="8" t="str">
        <f>IF(Table1[[#This Row],[actual_price]]&lt;200,"#200",IF(H1417&lt;=500,"#200-#500","&gt;#500"))</f>
        <v>&gt;#500</v>
      </c>
      <c r="H1418" s="8">
        <v>24999</v>
      </c>
      <c r="I1418" s="1">
        <v>0.8</v>
      </c>
      <c r="J1418">
        <v>4.5</v>
      </c>
      <c r="K1418" s="3">
        <v>287</v>
      </c>
      <c r="L1418" t="s">
        <v>12691</v>
      </c>
      <c r="M1418" t="s">
        <v>10851</v>
      </c>
      <c r="N1418" t="s">
        <v>10852</v>
      </c>
      <c r="O1418" t="s">
        <v>10853</v>
      </c>
      <c r="P1418" t="s">
        <v>10854</v>
      </c>
      <c r="Q1418" t="s">
        <v>10855</v>
      </c>
      <c r="R1418" t="s">
        <v>10856</v>
      </c>
      <c r="S1418" t="s">
        <v>10857</v>
      </c>
      <c r="T1418" t="str">
        <f>IF(Table1[[#This Row],[discount_percentage]]&gt;=0.5,"yes","no")</f>
        <v>yes</v>
      </c>
      <c r="U1418">
        <f>MROUND(Table1[[#This Row],[rating]],0.5)</f>
        <v>4.5</v>
      </c>
      <c r="V1418" s="7">
        <f>Table1[[#This Row],[actual_price]]*Table1[[#This Row],[rating_count]]</f>
        <v>7174713</v>
      </c>
      <c r="W1418" t="e" cm="1">
        <f t="array" ref="W1418">IF(Table1[[#This Row],[actual_price]]&lt;200,"#200",if)</f>
        <v>#NAME?</v>
      </c>
      <c r="X1418" t="str">
        <f>IF(Table1[[#This Row],[rating_count]]&lt;1000,"yes","no")</f>
        <v>yes</v>
      </c>
      <c r="Y1418" s="7">
        <f>K1419*Table1[[#This Row],[rating_count]]</f>
        <v>82369</v>
      </c>
    </row>
    <row r="1419" spans="3:25" x14ac:dyDescent="0.25">
      <c r="C1419" t="s">
        <v>10858</v>
      </c>
      <c r="D1419" t="s">
        <v>12177</v>
      </c>
      <c r="E1419" t="s">
        <v>17</v>
      </c>
      <c r="F1419" s="8">
        <v>390</v>
      </c>
      <c r="G1419" s="8" t="str">
        <f>IF(Table1[[#This Row],[actual_price]]&lt;200,"#200",IF(H1418&lt;=500,"#200-#500","&gt;#500"))</f>
        <v>&gt;#500</v>
      </c>
      <c r="H1419" s="8">
        <v>799</v>
      </c>
      <c r="I1419" s="1">
        <v>0.51</v>
      </c>
      <c r="J1419">
        <v>3.8</v>
      </c>
      <c r="K1419" s="3">
        <v>287</v>
      </c>
      <c r="L1419" t="s">
        <v>12692</v>
      </c>
      <c r="M1419" t="s">
        <v>10859</v>
      </c>
      <c r="N1419" t="s">
        <v>10860</v>
      </c>
      <c r="O1419" t="s">
        <v>10861</v>
      </c>
      <c r="P1419" t="s">
        <v>10862</v>
      </c>
      <c r="Q1419" t="s">
        <v>10863</v>
      </c>
      <c r="R1419" t="s">
        <v>10864</v>
      </c>
      <c r="S1419" t="s">
        <v>10865</v>
      </c>
      <c r="T1419" t="str">
        <f>IF(Table1[[#This Row],[discount_percentage]]&gt;=0.5,"yes","no")</f>
        <v>yes</v>
      </c>
      <c r="U1419">
        <f>MROUND(Table1[[#This Row],[rating]],0.5)</f>
        <v>4</v>
      </c>
      <c r="V1419" s="7">
        <f>Table1[[#This Row],[actual_price]]*Table1[[#This Row],[rating_count]]</f>
        <v>229313</v>
      </c>
      <c r="W1419" t="e" cm="1">
        <f t="array" ref="W1419">IF(Table1[[#This Row],[actual_price]]&lt;200,"#200",if)</f>
        <v>#NAME?</v>
      </c>
      <c r="X1419" t="str">
        <f>IF(Table1[[#This Row],[rating_count]]&lt;1000,"yes","no")</f>
        <v>yes</v>
      </c>
      <c r="Y1419" s="7">
        <f>K1420*Table1[[#This Row],[rating_count]]</f>
        <v>111356</v>
      </c>
    </row>
    <row r="1420" spans="3:25" x14ac:dyDescent="0.25">
      <c r="C1420" t="s">
        <v>10866</v>
      </c>
      <c r="D1420" t="s">
        <v>10867</v>
      </c>
      <c r="E1420" t="s">
        <v>17</v>
      </c>
      <c r="F1420" s="8">
        <v>1999</v>
      </c>
      <c r="G1420" s="8" t="str">
        <f>IF(Table1[[#This Row],[actual_price]]&lt;200,"#200",IF(H1419&lt;=500,"#200-#500","&gt;#500"))</f>
        <v>&gt;#500</v>
      </c>
      <c r="H1420" s="8">
        <v>2999</v>
      </c>
      <c r="I1420" s="1">
        <v>0.33</v>
      </c>
      <c r="J1420">
        <v>4.4000000000000004</v>
      </c>
      <c r="K1420" s="3">
        <v>388</v>
      </c>
      <c r="L1420" t="s">
        <v>10869</v>
      </c>
      <c r="M1420" t="s">
        <v>10870</v>
      </c>
      <c r="N1420" t="s">
        <v>10871</v>
      </c>
      <c r="O1420" t="s">
        <v>10872</v>
      </c>
      <c r="P1420" t="s">
        <v>10873</v>
      </c>
      <c r="Q1420" t="s">
        <v>10874</v>
      </c>
      <c r="R1420" t="s">
        <v>10875</v>
      </c>
      <c r="S1420" t="s">
        <v>10876</v>
      </c>
      <c r="T1420" t="str">
        <f>IF(Table1[[#This Row],[discount_percentage]]&gt;=0.5,"yes","no")</f>
        <v>no</v>
      </c>
      <c r="U1420">
        <f>MROUND(Table1[[#This Row],[rating]],0.5)</f>
        <v>4.5</v>
      </c>
      <c r="V1420" s="7">
        <f>Table1[[#This Row],[actual_price]]*Table1[[#This Row],[rating_count]]</f>
        <v>1163612</v>
      </c>
      <c r="W1420" t="e" cm="1">
        <f t="array" ref="W1420">IF(Table1[[#This Row],[actual_price]]&lt;200,"#200",if)</f>
        <v>#NAME?</v>
      </c>
      <c r="X1420" t="str">
        <f>IF(Table1[[#This Row],[rating_count]]&lt;1000,"yes","no")</f>
        <v>yes</v>
      </c>
      <c r="Y1420" s="7">
        <f>K1421*Table1[[#This Row],[rating_count]]</f>
        <v>320876</v>
      </c>
    </row>
    <row r="1421" spans="3:25" x14ac:dyDescent="0.25">
      <c r="C1421" t="s">
        <v>10877</v>
      </c>
      <c r="D1421" t="s">
        <v>12178</v>
      </c>
      <c r="E1421" t="s">
        <v>17</v>
      </c>
      <c r="F1421" s="8">
        <v>1624</v>
      </c>
      <c r="G1421" s="8" t="str">
        <f>IF(Table1[[#This Row],[actual_price]]&lt;200,"#200",IF(H1420&lt;=500,"#200-#500","&gt;#500"))</f>
        <v>&gt;#500</v>
      </c>
      <c r="H1421" s="8">
        <v>2495</v>
      </c>
      <c r="I1421" s="1">
        <v>0.35</v>
      </c>
      <c r="J1421">
        <v>4.0999999999999996</v>
      </c>
      <c r="K1421" s="3">
        <v>827</v>
      </c>
      <c r="L1421" t="s">
        <v>10878</v>
      </c>
      <c r="M1421" t="s">
        <v>10879</v>
      </c>
      <c r="N1421" t="s">
        <v>10880</v>
      </c>
      <c r="O1421" t="s">
        <v>10881</v>
      </c>
      <c r="P1421" t="s">
        <v>10882</v>
      </c>
      <c r="Q1421" t="s">
        <v>10883</v>
      </c>
      <c r="R1421" t="s">
        <v>10884</v>
      </c>
      <c r="S1421" t="s">
        <v>10885</v>
      </c>
      <c r="T1421" t="str">
        <f>IF(Table1[[#This Row],[discount_percentage]]&gt;=0.5,"yes","no")</f>
        <v>no</v>
      </c>
      <c r="U1421">
        <f>MROUND(Table1[[#This Row],[rating]],0.5)</f>
        <v>4</v>
      </c>
      <c r="V1421" s="7">
        <f>Table1[[#This Row],[actual_price]]*Table1[[#This Row],[rating_count]]</f>
        <v>2063365</v>
      </c>
      <c r="W1421" t="e" cm="1">
        <f t="array" ref="W1421">IF(Table1[[#This Row],[actual_price]]&lt;200,"#200",if)</f>
        <v>#NAME?</v>
      </c>
      <c r="X1421" t="str">
        <f>IF(Table1[[#This Row],[rating_count]]&lt;1000,"yes","no")</f>
        <v>yes</v>
      </c>
      <c r="Y1421" s="7">
        <f>K1422*Table1[[#This Row],[rating_count]]</f>
        <v>4111017</v>
      </c>
    </row>
    <row r="1422" spans="3:25" x14ac:dyDescent="0.25">
      <c r="C1422" t="s">
        <v>10886</v>
      </c>
      <c r="D1422" t="s">
        <v>10887</v>
      </c>
      <c r="E1422" t="s">
        <v>17</v>
      </c>
      <c r="F1422" s="8">
        <v>184</v>
      </c>
      <c r="G1422" s="8" t="str">
        <f>IF(Table1[[#This Row],[actual_price]]&lt;200,"#200",IF(H1421&lt;=500,"#200-#500","&gt;#500"))</f>
        <v>&gt;#500</v>
      </c>
      <c r="H1422" s="8">
        <v>450</v>
      </c>
      <c r="I1422" s="1">
        <v>0.59</v>
      </c>
      <c r="J1422">
        <v>4.2</v>
      </c>
      <c r="K1422" s="3">
        <v>4971</v>
      </c>
      <c r="L1422" t="s">
        <v>10888</v>
      </c>
      <c r="M1422" t="s">
        <v>10889</v>
      </c>
      <c r="N1422" t="s">
        <v>10890</v>
      </c>
      <c r="O1422" t="s">
        <v>10891</v>
      </c>
      <c r="P1422" t="s">
        <v>10892</v>
      </c>
      <c r="Q1422" t="s">
        <v>10893</v>
      </c>
      <c r="R1422" t="s">
        <v>10894</v>
      </c>
      <c r="S1422" t="s">
        <v>10895</v>
      </c>
      <c r="T1422" t="str">
        <f>IF(Table1[[#This Row],[discount_percentage]]&gt;=0.5,"yes","no")</f>
        <v>yes</v>
      </c>
      <c r="U1422">
        <f>MROUND(Table1[[#This Row],[rating]],0.5)</f>
        <v>4</v>
      </c>
      <c r="V1422" s="7">
        <f>Table1[[#This Row],[actual_price]]*Table1[[#This Row],[rating_count]]</f>
        <v>2236950</v>
      </c>
      <c r="W1422" t="e" cm="1">
        <f t="array" ref="W1422">IF(Table1[[#This Row],[actual_price]]&lt;200,"#200",if)</f>
        <v>#NAME?</v>
      </c>
      <c r="X1422" t="str">
        <f>IF(Table1[[#This Row],[rating_count]]&lt;1000,"yes","no")</f>
        <v>no</v>
      </c>
      <c r="Y1422" s="7">
        <f>K1423*Table1[[#This Row],[rating_count]]</f>
        <v>1138359</v>
      </c>
    </row>
    <row r="1423" spans="3:25" x14ac:dyDescent="0.25">
      <c r="C1423" t="s">
        <v>10896</v>
      </c>
      <c r="D1423" t="s">
        <v>12179</v>
      </c>
      <c r="E1423" t="s">
        <v>17</v>
      </c>
      <c r="F1423" s="8">
        <v>445</v>
      </c>
      <c r="G1423" s="8" t="str">
        <f>IF(Table1[[#This Row],[actual_price]]&lt;200,"#200",IF(H1422&lt;=500,"#200-#500","&gt;#500"))</f>
        <v>#200-#500</v>
      </c>
      <c r="H1423" s="8">
        <v>999</v>
      </c>
      <c r="I1423" s="1">
        <v>0.55000000000000004</v>
      </c>
      <c r="J1423">
        <v>4.3</v>
      </c>
      <c r="K1423" s="3">
        <v>229</v>
      </c>
      <c r="L1423" t="s">
        <v>10897</v>
      </c>
      <c r="M1423" t="s">
        <v>10898</v>
      </c>
      <c r="N1423" t="s">
        <v>10899</v>
      </c>
      <c r="O1423" t="s">
        <v>10900</v>
      </c>
      <c r="P1423" t="s">
        <v>10901</v>
      </c>
      <c r="Q1423" t="s">
        <v>10902</v>
      </c>
      <c r="R1423" t="s">
        <v>10903</v>
      </c>
      <c r="S1423" t="s">
        <v>10904</v>
      </c>
      <c r="T1423" t="str">
        <f>IF(Table1[[#This Row],[discount_percentage]]&gt;=0.5,"yes","no")</f>
        <v>yes</v>
      </c>
      <c r="U1423">
        <f>MROUND(Table1[[#This Row],[rating]],0.5)</f>
        <v>4.5</v>
      </c>
      <c r="V1423" s="7">
        <f>Table1[[#This Row],[actual_price]]*Table1[[#This Row],[rating_count]]</f>
        <v>228771</v>
      </c>
      <c r="W1423" t="e" cm="1">
        <f t="array" ref="W1423">IF(Table1[[#This Row],[actual_price]]&lt;200,"#200",if)</f>
        <v>#NAME?</v>
      </c>
      <c r="X1423" t="str">
        <f>IF(Table1[[#This Row],[rating_count]]&lt;1000,"yes","no")</f>
        <v>yes</v>
      </c>
      <c r="Y1423" s="7">
        <f>K1424*Table1[[#This Row],[rating_count]]</f>
        <v>806996</v>
      </c>
    </row>
    <row r="1424" spans="3:25" x14ac:dyDescent="0.25">
      <c r="C1424" t="s">
        <v>10905</v>
      </c>
      <c r="D1424" t="s">
        <v>10906</v>
      </c>
      <c r="E1424" t="s">
        <v>17</v>
      </c>
      <c r="F1424" s="8">
        <v>699</v>
      </c>
      <c r="G1424" s="8" t="str">
        <f>IF(Table1[[#This Row],[actual_price]]&lt;200,"#200",IF(H1423&lt;=500,"#200-#500","&gt;#500"))</f>
        <v>&gt;#500</v>
      </c>
      <c r="H1424" s="8">
        <v>1690</v>
      </c>
      <c r="I1424" s="1">
        <v>0.59</v>
      </c>
      <c r="J1424">
        <v>4.0999999999999996</v>
      </c>
      <c r="K1424" s="3">
        <v>3524</v>
      </c>
      <c r="L1424" t="s">
        <v>10908</v>
      </c>
      <c r="M1424" t="s">
        <v>10909</v>
      </c>
      <c r="N1424" t="s">
        <v>10910</v>
      </c>
      <c r="O1424" t="s">
        <v>10911</v>
      </c>
      <c r="P1424" t="s">
        <v>10912</v>
      </c>
      <c r="Q1424" t="s">
        <v>10913</v>
      </c>
      <c r="R1424" t="s">
        <v>10914</v>
      </c>
      <c r="S1424" t="s">
        <v>10915</v>
      </c>
      <c r="T1424" t="str">
        <f>IF(Table1[[#This Row],[discount_percentage]]&gt;=0.5,"yes","no")</f>
        <v>yes</v>
      </c>
      <c r="U1424">
        <f>MROUND(Table1[[#This Row],[rating]],0.5)</f>
        <v>4</v>
      </c>
      <c r="V1424" s="7">
        <f>Table1[[#This Row],[actual_price]]*Table1[[#This Row],[rating_count]]</f>
        <v>5955560</v>
      </c>
      <c r="W1424" t="e" cm="1">
        <f t="array" ref="W1424">IF(Table1[[#This Row],[actual_price]]&lt;200,"#200",if)</f>
        <v>#NAME?</v>
      </c>
      <c r="X1424" t="str">
        <f>IF(Table1[[#This Row],[rating_count]]&lt;1000,"yes","no")</f>
        <v>no</v>
      </c>
      <c r="Y1424" s="7">
        <f>K1425*Table1[[#This Row],[rating_count]]</f>
        <v>549744</v>
      </c>
    </row>
    <row r="1425" spans="3:25" x14ac:dyDescent="0.25">
      <c r="C1425" t="s">
        <v>10916</v>
      </c>
      <c r="D1425" t="s">
        <v>10917</v>
      </c>
      <c r="E1425" t="s">
        <v>17</v>
      </c>
      <c r="F1425" s="8">
        <v>1601</v>
      </c>
      <c r="G1425" s="8" t="str">
        <f>IF(Table1[[#This Row],[actual_price]]&lt;200,"#200",IF(H1424&lt;=500,"#200-#500","&gt;#500"))</f>
        <v>&gt;#500</v>
      </c>
      <c r="H1425" s="8">
        <v>3890</v>
      </c>
      <c r="I1425" s="1">
        <v>0.59</v>
      </c>
      <c r="J1425">
        <v>4.2</v>
      </c>
      <c r="K1425" s="3">
        <v>156</v>
      </c>
      <c r="L1425" t="s">
        <v>12693</v>
      </c>
      <c r="M1425" t="s">
        <v>10918</v>
      </c>
      <c r="N1425" t="s">
        <v>10919</v>
      </c>
      <c r="O1425" t="s">
        <v>10920</v>
      </c>
      <c r="P1425" t="s">
        <v>10921</v>
      </c>
      <c r="Q1425" t="s">
        <v>10922</v>
      </c>
      <c r="R1425" t="s">
        <v>10923</v>
      </c>
      <c r="S1425" t="s">
        <v>10924</v>
      </c>
      <c r="T1425" t="str">
        <f>IF(Table1[[#This Row],[discount_percentage]]&gt;=0.5,"yes","no")</f>
        <v>yes</v>
      </c>
      <c r="U1425">
        <f>MROUND(Table1[[#This Row],[rating]],0.5)</f>
        <v>4</v>
      </c>
      <c r="V1425" s="7">
        <f>Table1[[#This Row],[actual_price]]*Table1[[#This Row],[rating_count]]</f>
        <v>606840</v>
      </c>
      <c r="W1425" t="e" cm="1">
        <f t="array" ref="W1425">IF(Table1[[#This Row],[actual_price]]&lt;200,"#200",if)</f>
        <v>#NAME?</v>
      </c>
      <c r="X1425" t="str">
        <f>IF(Table1[[#This Row],[rating_count]]&lt;1000,"yes","no")</f>
        <v>yes</v>
      </c>
      <c r="Y1425" s="7">
        <f>K1426*Table1[[#This Row],[rating_count]]</f>
        <v>76440</v>
      </c>
    </row>
    <row r="1426" spans="3:25" x14ac:dyDescent="0.25">
      <c r="C1426" t="s">
        <v>10925</v>
      </c>
      <c r="D1426" t="s">
        <v>10926</v>
      </c>
      <c r="E1426" t="s">
        <v>17</v>
      </c>
      <c r="F1426" s="8">
        <v>231</v>
      </c>
      <c r="G1426" s="8" t="str">
        <f>IF(Table1[[#This Row],[actual_price]]&lt;200,"#200",IF(H1425&lt;=500,"#200-#500","&gt;#500"))</f>
        <v>&gt;#500</v>
      </c>
      <c r="H1426" s="8">
        <v>260</v>
      </c>
      <c r="I1426" s="1">
        <v>0.11</v>
      </c>
      <c r="J1426">
        <v>4.0999999999999996</v>
      </c>
      <c r="K1426" s="3">
        <v>490</v>
      </c>
      <c r="L1426" t="s">
        <v>10927</v>
      </c>
      <c r="M1426" t="s">
        <v>10928</v>
      </c>
      <c r="N1426" t="s">
        <v>10929</v>
      </c>
      <c r="O1426" t="s">
        <v>10930</v>
      </c>
      <c r="P1426" t="s">
        <v>10931</v>
      </c>
      <c r="Q1426" t="s">
        <v>11347</v>
      </c>
      <c r="R1426" t="s">
        <v>10932</v>
      </c>
      <c r="S1426" t="s">
        <v>10933</v>
      </c>
      <c r="T1426" t="str">
        <f>IF(Table1[[#This Row],[discount_percentage]]&gt;=0.5,"yes","no")</f>
        <v>no</v>
      </c>
      <c r="U1426">
        <f>MROUND(Table1[[#This Row],[rating]],0.5)</f>
        <v>4</v>
      </c>
      <c r="V1426" s="7">
        <f>Table1[[#This Row],[actual_price]]*Table1[[#This Row],[rating_count]]</f>
        <v>127400</v>
      </c>
      <c r="W1426" t="e" cm="1">
        <f t="array" ref="W1426">IF(Table1[[#This Row],[actual_price]]&lt;200,"#200",if)</f>
        <v>#NAME?</v>
      </c>
      <c r="X1426" t="str">
        <f>IF(Table1[[#This Row],[rating_count]]&lt;1000,"yes","no")</f>
        <v>yes</v>
      </c>
      <c r="Y1426" s="7">
        <f>K1427*Table1[[#This Row],[rating_count]]</f>
        <v>40180</v>
      </c>
    </row>
    <row r="1427" spans="3:25" x14ac:dyDescent="0.25">
      <c r="C1427" t="s">
        <v>10934</v>
      </c>
      <c r="D1427" t="s">
        <v>12180</v>
      </c>
      <c r="E1427" t="s">
        <v>17</v>
      </c>
      <c r="F1427" s="8">
        <v>369</v>
      </c>
      <c r="G1427" s="8" t="str">
        <f>IF(Table1[[#This Row],[actual_price]]&lt;200,"#200",IF(H1426&lt;=500,"#200-#500","&gt;#500"))</f>
        <v>#200-#500</v>
      </c>
      <c r="H1427" s="8">
        <v>599</v>
      </c>
      <c r="I1427" s="1">
        <v>0.38</v>
      </c>
      <c r="J1427">
        <v>3.9</v>
      </c>
      <c r="K1427" s="3">
        <v>82</v>
      </c>
      <c r="L1427" t="s">
        <v>10935</v>
      </c>
      <c r="M1427" t="s">
        <v>10936</v>
      </c>
      <c r="N1427" t="s">
        <v>10937</v>
      </c>
      <c r="O1427" t="s">
        <v>10938</v>
      </c>
      <c r="P1427" t="s">
        <v>10939</v>
      </c>
      <c r="Q1427" t="s">
        <v>10940</v>
      </c>
      <c r="R1427" t="s">
        <v>10941</v>
      </c>
      <c r="S1427" t="s">
        <v>10942</v>
      </c>
      <c r="T1427" t="str">
        <f>IF(Table1[[#This Row],[discount_percentage]]&gt;=0.5,"yes","no")</f>
        <v>no</v>
      </c>
      <c r="U1427">
        <f>MROUND(Table1[[#This Row],[rating]],0.5)</f>
        <v>4</v>
      </c>
      <c r="V1427" s="7">
        <f>Table1[[#This Row],[actual_price]]*Table1[[#This Row],[rating_count]]</f>
        <v>49118</v>
      </c>
      <c r="W1427" t="e" cm="1">
        <f t="array" ref="W1427">IF(Table1[[#This Row],[actual_price]]&lt;200,"#200",if)</f>
        <v>#NAME?</v>
      </c>
      <c r="X1427" t="str">
        <f>IF(Table1[[#This Row],[rating_count]]&lt;1000,"yes","no")</f>
        <v>yes</v>
      </c>
      <c r="Y1427" s="7">
        <f>K1428*Table1[[#This Row],[rating_count]]</f>
        <v>58220</v>
      </c>
    </row>
    <row r="1428" spans="3:25" x14ac:dyDescent="0.25">
      <c r="C1428" t="s">
        <v>10943</v>
      </c>
      <c r="D1428" t="s">
        <v>10944</v>
      </c>
      <c r="E1428" t="s">
        <v>17</v>
      </c>
      <c r="F1428" s="8">
        <v>809</v>
      </c>
      <c r="G1428" s="8" t="str">
        <f>IF(Table1[[#This Row],[actual_price]]&lt;200,"#200",IF(H1427&lt;=500,"#200-#500","&gt;#500"))</f>
        <v>&gt;#500</v>
      </c>
      <c r="H1428" s="8">
        <v>1950</v>
      </c>
      <c r="I1428" s="1">
        <v>0.59</v>
      </c>
      <c r="J1428">
        <v>3.9</v>
      </c>
      <c r="K1428" s="3">
        <v>710</v>
      </c>
      <c r="L1428" t="s">
        <v>10945</v>
      </c>
      <c r="M1428" t="s">
        <v>10946</v>
      </c>
      <c r="N1428" t="s">
        <v>10947</v>
      </c>
      <c r="O1428" t="s">
        <v>10948</v>
      </c>
      <c r="P1428" t="s">
        <v>10949</v>
      </c>
      <c r="Q1428" t="s">
        <v>10950</v>
      </c>
      <c r="R1428" t="s">
        <v>10951</v>
      </c>
      <c r="S1428" t="s">
        <v>10952</v>
      </c>
      <c r="T1428" t="str">
        <f>IF(Table1[[#This Row],[discount_percentage]]&gt;=0.5,"yes","no")</f>
        <v>yes</v>
      </c>
      <c r="U1428">
        <f>MROUND(Table1[[#This Row],[rating]],0.5)</f>
        <v>4</v>
      </c>
      <c r="V1428" s="7">
        <f>Table1[[#This Row],[actual_price]]*Table1[[#This Row],[rating_count]]</f>
        <v>1384500</v>
      </c>
      <c r="W1428" t="e" cm="1">
        <f t="array" ref="W1428">IF(Table1[[#This Row],[actual_price]]&lt;200,"#200",if)</f>
        <v>#NAME?</v>
      </c>
      <c r="X1428" t="str">
        <f>IF(Table1[[#This Row],[rating_count]]&lt;1000,"yes","no")</f>
        <v>yes</v>
      </c>
      <c r="Y1428" s="7">
        <f>K1429*Table1[[#This Row],[rating_count]]</f>
        <v>94430</v>
      </c>
    </row>
    <row r="1429" spans="3:25" x14ac:dyDescent="0.25">
      <c r="C1429" t="s">
        <v>10953</v>
      </c>
      <c r="D1429" t="s">
        <v>10954</v>
      </c>
      <c r="E1429" t="s">
        <v>17</v>
      </c>
      <c r="F1429" s="8">
        <v>1199</v>
      </c>
      <c r="G1429" s="8" t="str">
        <f>IF(Table1[[#This Row],[actual_price]]&lt;200,"#200",IF(H1428&lt;=500,"#200-#500","&gt;#500"))</f>
        <v>&gt;#500</v>
      </c>
      <c r="H1429" s="8">
        <v>2990</v>
      </c>
      <c r="I1429" s="1">
        <v>0.6</v>
      </c>
      <c r="J1429">
        <v>3.8</v>
      </c>
      <c r="K1429" s="3">
        <v>133</v>
      </c>
      <c r="L1429" t="s">
        <v>10955</v>
      </c>
      <c r="M1429" t="s">
        <v>10956</v>
      </c>
      <c r="N1429" t="s">
        <v>10957</v>
      </c>
      <c r="O1429" t="s">
        <v>10958</v>
      </c>
      <c r="P1429" t="s">
        <v>10959</v>
      </c>
      <c r="Q1429" t="s">
        <v>10960</v>
      </c>
      <c r="R1429" t="s">
        <v>10961</v>
      </c>
      <c r="S1429" t="s">
        <v>10962</v>
      </c>
      <c r="T1429" t="str">
        <f>IF(Table1[[#This Row],[discount_percentage]]&gt;=0.5,"yes","no")</f>
        <v>yes</v>
      </c>
      <c r="U1429">
        <f>MROUND(Table1[[#This Row],[rating]],0.5)</f>
        <v>4</v>
      </c>
      <c r="V1429" s="7">
        <f>Table1[[#This Row],[actual_price]]*Table1[[#This Row],[rating_count]]</f>
        <v>397670</v>
      </c>
      <c r="W1429" t="e" cm="1">
        <f t="array" ref="W1429">IF(Table1[[#This Row],[actual_price]]&lt;200,"#200",if)</f>
        <v>#NAME?</v>
      </c>
      <c r="X1429" t="str">
        <f>IF(Table1[[#This Row],[rating_count]]&lt;1000,"yes","no")</f>
        <v>yes</v>
      </c>
      <c r="Y1429" s="7">
        <f>K1430*Table1[[#This Row],[rating_count]]</f>
        <v>365883</v>
      </c>
    </row>
    <row r="1430" spans="3:25" x14ac:dyDescent="0.25">
      <c r="C1430" t="s">
        <v>10963</v>
      </c>
      <c r="D1430" t="s">
        <v>12181</v>
      </c>
      <c r="E1430" t="s">
        <v>17</v>
      </c>
      <c r="F1430" s="8">
        <v>6120</v>
      </c>
      <c r="G1430" s="8" t="str">
        <f>IF(Table1[[#This Row],[actual_price]]&lt;200,"#200",IF(H1429&lt;=500,"#200-#500","&gt;#500"))</f>
        <v>&gt;#500</v>
      </c>
      <c r="H1430" s="8">
        <v>8073</v>
      </c>
      <c r="I1430" s="1">
        <v>0.24</v>
      </c>
      <c r="J1430">
        <v>4.5999999999999996</v>
      </c>
      <c r="K1430" s="3">
        <v>2751</v>
      </c>
      <c r="L1430" t="s">
        <v>10964</v>
      </c>
      <c r="M1430" t="s">
        <v>10965</v>
      </c>
      <c r="N1430" t="s">
        <v>10966</v>
      </c>
      <c r="O1430" t="s">
        <v>10967</v>
      </c>
      <c r="P1430" t="s">
        <v>10968</v>
      </c>
      <c r="Q1430" t="s">
        <v>10969</v>
      </c>
      <c r="R1430" t="s">
        <v>10970</v>
      </c>
      <c r="S1430" t="s">
        <v>10971</v>
      </c>
      <c r="T1430" t="str">
        <f>IF(Table1[[#This Row],[discount_percentage]]&gt;=0.5,"yes","no")</f>
        <v>no</v>
      </c>
      <c r="U1430">
        <f>MROUND(Table1[[#This Row],[rating]],0.5)</f>
        <v>4.5</v>
      </c>
      <c r="V1430" s="7">
        <f>Table1[[#This Row],[actual_price]]*Table1[[#This Row],[rating_count]]</f>
        <v>22208823</v>
      </c>
      <c r="W1430" t="e" cm="1">
        <f t="array" ref="W1430">IF(Table1[[#This Row],[actual_price]]&lt;200,"#200",if)</f>
        <v>#NAME?</v>
      </c>
      <c r="X1430" t="str">
        <f>IF(Table1[[#This Row],[rating_count]]&lt;1000,"yes","no")</f>
        <v>no</v>
      </c>
      <c r="Y1430" s="7">
        <f>K1431*Table1[[#This Row],[rating_count]]</f>
        <v>2121021</v>
      </c>
    </row>
    <row r="1431" spans="3:25" x14ac:dyDescent="0.25">
      <c r="C1431" t="s">
        <v>10972</v>
      </c>
      <c r="D1431" t="s">
        <v>10973</v>
      </c>
      <c r="E1431" t="s">
        <v>17</v>
      </c>
      <c r="F1431" s="8">
        <v>1799</v>
      </c>
      <c r="G1431" s="8" t="str">
        <f>IF(Table1[[#This Row],[actual_price]]&lt;200,"#200",IF(H1430&lt;=500,"#200-#500","&gt;#500"))</f>
        <v>&gt;#500</v>
      </c>
      <c r="H1431" s="8">
        <v>2599</v>
      </c>
      <c r="I1431" s="1">
        <v>0.31</v>
      </c>
      <c r="J1431">
        <v>3.6</v>
      </c>
      <c r="K1431" s="3">
        <v>771</v>
      </c>
      <c r="L1431" t="s">
        <v>10974</v>
      </c>
      <c r="M1431" t="s">
        <v>10975</v>
      </c>
      <c r="N1431" t="s">
        <v>10976</v>
      </c>
      <c r="O1431" t="s">
        <v>10977</v>
      </c>
      <c r="P1431" t="s">
        <v>10978</v>
      </c>
      <c r="Q1431" t="s">
        <v>10979</v>
      </c>
      <c r="R1431" t="s">
        <v>10980</v>
      </c>
      <c r="S1431" t="s">
        <v>10981</v>
      </c>
      <c r="T1431" t="str">
        <f>IF(Table1[[#This Row],[discount_percentage]]&gt;=0.5,"yes","no")</f>
        <v>no</v>
      </c>
      <c r="U1431">
        <f>MROUND(Table1[[#This Row],[rating]],0.5)</f>
        <v>3.5</v>
      </c>
      <c r="V1431" s="7">
        <f>Table1[[#This Row],[actual_price]]*Table1[[#This Row],[rating_count]]</f>
        <v>2003829</v>
      </c>
      <c r="W1431" t="e" cm="1">
        <f t="array" ref="W1431">IF(Table1[[#This Row],[actual_price]]&lt;200,"#200",if)</f>
        <v>#NAME?</v>
      </c>
      <c r="X1431" t="str">
        <f>IF(Table1[[#This Row],[rating_count]]&lt;1000,"yes","no")</f>
        <v>yes</v>
      </c>
      <c r="Y1431" s="7">
        <f>K1432*Table1[[#This Row],[rating_count]]</f>
        <v>1955256</v>
      </c>
    </row>
    <row r="1432" spans="3:25" x14ac:dyDescent="0.25">
      <c r="C1432" t="s">
        <v>10982</v>
      </c>
      <c r="D1432" t="s">
        <v>12182</v>
      </c>
      <c r="E1432" t="s">
        <v>17</v>
      </c>
      <c r="F1432" s="8">
        <v>18999</v>
      </c>
      <c r="G1432" s="8" t="str">
        <f>IF(Table1[[#This Row],[actual_price]]&lt;200,"#200",IF(H1431&lt;=500,"#200-#500","&gt;#500"))</f>
        <v>&gt;#500</v>
      </c>
      <c r="H1432" s="8">
        <v>29999</v>
      </c>
      <c r="I1432" s="1">
        <v>0.37</v>
      </c>
      <c r="J1432">
        <v>4.0999999999999996</v>
      </c>
      <c r="K1432" s="3">
        <v>2536</v>
      </c>
      <c r="L1432" t="s">
        <v>12694</v>
      </c>
      <c r="M1432" t="s">
        <v>10983</v>
      </c>
      <c r="N1432" t="s">
        <v>10984</v>
      </c>
      <c r="O1432" t="s">
        <v>10985</v>
      </c>
      <c r="P1432" t="s">
        <v>10986</v>
      </c>
      <c r="Q1432" t="s">
        <v>10987</v>
      </c>
      <c r="R1432" t="s">
        <v>10988</v>
      </c>
      <c r="S1432" t="s">
        <v>10989</v>
      </c>
      <c r="T1432" t="str">
        <f>IF(Table1[[#This Row],[discount_percentage]]&gt;=0.5,"yes","no")</f>
        <v>no</v>
      </c>
      <c r="U1432">
        <f>MROUND(Table1[[#This Row],[rating]],0.5)</f>
        <v>4</v>
      </c>
      <c r="V1432" s="7">
        <f>Table1[[#This Row],[actual_price]]*Table1[[#This Row],[rating_count]]</f>
        <v>76077464</v>
      </c>
      <c r="W1432" t="e" cm="1">
        <f t="array" ref="W1432">IF(Table1[[#This Row],[actual_price]]&lt;200,"#200",if)</f>
        <v>#NAME?</v>
      </c>
      <c r="X1432" t="str">
        <f>IF(Table1[[#This Row],[rating_count]]&lt;1000,"yes","no")</f>
        <v>no</v>
      </c>
      <c r="Y1432" s="7">
        <f>K1433*Table1[[#This Row],[rating_count]]</f>
        <v>19783336</v>
      </c>
    </row>
    <row r="1433" spans="3:25" x14ac:dyDescent="0.25">
      <c r="C1433" t="s">
        <v>10990</v>
      </c>
      <c r="D1433" t="s">
        <v>12183</v>
      </c>
      <c r="E1433" t="s">
        <v>17</v>
      </c>
      <c r="F1433" s="8">
        <v>1999</v>
      </c>
      <c r="G1433" s="8" t="str">
        <f>IF(Table1[[#This Row],[actual_price]]&lt;200,"#200",IF(H1432&lt;=500,"#200-#500","&gt;#500"))</f>
        <v>&gt;#500</v>
      </c>
      <c r="H1433" s="8">
        <v>2360</v>
      </c>
      <c r="I1433" s="1">
        <v>0.15</v>
      </c>
      <c r="J1433">
        <v>4.2</v>
      </c>
      <c r="K1433" s="3">
        <v>7801</v>
      </c>
      <c r="L1433" t="s">
        <v>10991</v>
      </c>
      <c r="M1433" t="s">
        <v>10992</v>
      </c>
      <c r="N1433" t="s">
        <v>10993</v>
      </c>
      <c r="O1433" t="s">
        <v>10994</v>
      </c>
      <c r="P1433" t="s">
        <v>10995</v>
      </c>
      <c r="Q1433" t="s">
        <v>10996</v>
      </c>
      <c r="R1433" t="s">
        <v>10997</v>
      </c>
      <c r="S1433" t="s">
        <v>10998</v>
      </c>
      <c r="T1433" t="str">
        <f>IF(Table1[[#This Row],[discount_percentage]]&gt;=0.5,"yes","no")</f>
        <v>no</v>
      </c>
      <c r="U1433">
        <f>MROUND(Table1[[#This Row],[rating]],0.5)</f>
        <v>4</v>
      </c>
      <c r="V1433" s="7">
        <f>Table1[[#This Row],[actual_price]]*Table1[[#This Row],[rating_count]]</f>
        <v>18410360</v>
      </c>
      <c r="W1433" t="e" cm="1">
        <f t="array" ref="W1433">IF(Table1[[#This Row],[actual_price]]&lt;200,"#200",if)</f>
        <v>#NAME?</v>
      </c>
      <c r="X1433" t="str">
        <f>IF(Table1[[#This Row],[rating_count]]&lt;1000,"yes","no")</f>
        <v>no</v>
      </c>
      <c r="Y1433" s="7">
        <f>K1434*Table1[[#This Row],[rating_count]]</f>
        <v>4165734</v>
      </c>
    </row>
    <row r="1434" spans="3:25" x14ac:dyDescent="0.25">
      <c r="C1434" t="s">
        <v>10999</v>
      </c>
      <c r="D1434" t="s">
        <v>12184</v>
      </c>
      <c r="E1434" t="s">
        <v>17</v>
      </c>
      <c r="F1434" s="8">
        <v>5999</v>
      </c>
      <c r="G1434" s="8" t="str">
        <f>IF(Table1[[#This Row],[actual_price]]&lt;200,"#200",IF(H1433&lt;=500,"#200-#500","&gt;#500"))</f>
        <v>&gt;#500</v>
      </c>
      <c r="H1434" s="8">
        <v>11495</v>
      </c>
      <c r="I1434" s="1">
        <v>0.48</v>
      </c>
      <c r="J1434">
        <v>4.3</v>
      </c>
      <c r="K1434" s="3">
        <v>534</v>
      </c>
      <c r="L1434" t="s">
        <v>11001</v>
      </c>
      <c r="M1434" t="s">
        <v>11002</v>
      </c>
      <c r="N1434" t="s">
        <v>11003</v>
      </c>
      <c r="O1434" t="s">
        <v>11004</v>
      </c>
      <c r="P1434" t="s">
        <v>11005</v>
      </c>
      <c r="Q1434" t="s">
        <v>11006</v>
      </c>
      <c r="R1434" t="s">
        <v>11007</v>
      </c>
      <c r="S1434" t="s">
        <v>11008</v>
      </c>
      <c r="T1434" t="str">
        <f>IF(Table1[[#This Row],[discount_percentage]]&gt;=0.5,"yes","no")</f>
        <v>no</v>
      </c>
      <c r="U1434">
        <f>MROUND(Table1[[#This Row],[rating]],0.5)</f>
        <v>4.5</v>
      </c>
      <c r="V1434" s="7">
        <f>Table1[[#This Row],[actual_price]]*Table1[[#This Row],[rating_count]]</f>
        <v>6138330</v>
      </c>
      <c r="W1434" t="e" cm="1">
        <f t="array" ref="W1434">IF(Table1[[#This Row],[actual_price]]&lt;200,"#200",if)</f>
        <v>#NAME?</v>
      </c>
      <c r="X1434" t="str">
        <f>IF(Table1[[#This Row],[rating_count]]&lt;1000,"yes","no")</f>
        <v>yes</v>
      </c>
      <c r="Y1434" s="7">
        <f>K1435*Table1[[#This Row],[rating_count]]</f>
        <v>479532</v>
      </c>
    </row>
    <row r="1435" spans="3:25" x14ac:dyDescent="0.25">
      <c r="C1435" t="s">
        <v>11009</v>
      </c>
      <c r="D1435" t="s">
        <v>12185</v>
      </c>
      <c r="E1435" t="s">
        <v>17</v>
      </c>
      <c r="F1435" s="8">
        <v>2599</v>
      </c>
      <c r="G1435" s="8" t="str">
        <f>IF(Table1[[#This Row],[actual_price]]&lt;200,"#200",IF(H1434&lt;=500,"#200-#500","&gt;#500"))</f>
        <v>&gt;#500</v>
      </c>
      <c r="H1435" s="8">
        <v>4780</v>
      </c>
      <c r="I1435" s="1">
        <v>0.46</v>
      </c>
      <c r="J1435">
        <v>3.9</v>
      </c>
      <c r="K1435" s="3">
        <v>898</v>
      </c>
      <c r="L1435" t="s">
        <v>11010</v>
      </c>
      <c r="M1435" t="s">
        <v>11011</v>
      </c>
      <c r="N1435" t="s">
        <v>11012</v>
      </c>
      <c r="O1435" t="s">
        <v>11013</v>
      </c>
      <c r="P1435" t="s">
        <v>11014</v>
      </c>
      <c r="Q1435" t="s">
        <v>11015</v>
      </c>
      <c r="R1435" t="s">
        <v>11016</v>
      </c>
      <c r="S1435" t="s">
        <v>11017</v>
      </c>
      <c r="T1435" t="str">
        <f>IF(Table1[[#This Row],[discount_percentage]]&gt;=0.5,"yes","no")</f>
        <v>no</v>
      </c>
      <c r="U1435">
        <f>MROUND(Table1[[#This Row],[rating]],0.5)</f>
        <v>4</v>
      </c>
      <c r="V1435" s="7">
        <f>Table1[[#This Row],[actual_price]]*Table1[[#This Row],[rating_count]]</f>
        <v>4292440</v>
      </c>
      <c r="W1435" t="e" cm="1">
        <f t="array" ref="W1435">IF(Table1[[#This Row],[actual_price]]&lt;200,"#200",if)</f>
        <v>#NAME?</v>
      </c>
      <c r="X1435" t="str">
        <f>IF(Table1[[#This Row],[rating_count]]&lt;1000,"yes","no")</f>
        <v>yes</v>
      </c>
      <c r="Y1435" s="7">
        <f>K1436*Table1[[#This Row],[rating_count]]</f>
        <v>1079396</v>
      </c>
    </row>
    <row r="1436" spans="3:25" x14ac:dyDescent="0.25">
      <c r="C1436" t="s">
        <v>11018</v>
      </c>
      <c r="D1436" t="s">
        <v>12186</v>
      </c>
      <c r="E1436" t="s">
        <v>17</v>
      </c>
      <c r="F1436" s="8">
        <v>1199</v>
      </c>
      <c r="G1436" s="8" t="str">
        <f>IF(Table1[[#This Row],[actual_price]]&lt;200,"#200",IF(H1435&lt;=500,"#200-#500","&gt;#500"))</f>
        <v>&gt;#500</v>
      </c>
      <c r="H1436" s="8">
        <v>2400</v>
      </c>
      <c r="I1436" s="1">
        <v>0.5</v>
      </c>
      <c r="J1436">
        <v>3.9</v>
      </c>
      <c r="K1436" s="3">
        <v>1202</v>
      </c>
      <c r="L1436" t="s">
        <v>11019</v>
      </c>
      <c r="M1436" t="s">
        <v>11020</v>
      </c>
      <c r="N1436" t="s">
        <v>11021</v>
      </c>
      <c r="O1436" t="s">
        <v>11022</v>
      </c>
      <c r="P1436" t="s">
        <v>11023</v>
      </c>
      <c r="Q1436" t="s">
        <v>11024</v>
      </c>
      <c r="R1436" t="s">
        <v>11025</v>
      </c>
      <c r="S1436" t="s">
        <v>11026</v>
      </c>
      <c r="T1436" t="str">
        <f>IF(Table1[[#This Row],[discount_percentage]]&gt;=0.5,"yes","no")</f>
        <v>yes</v>
      </c>
      <c r="U1436">
        <f>MROUND(Table1[[#This Row],[rating]],0.5)</f>
        <v>4</v>
      </c>
      <c r="V1436" s="7">
        <f>Table1[[#This Row],[actual_price]]*Table1[[#This Row],[rating_count]]</f>
        <v>2884800</v>
      </c>
      <c r="W1436" t="e" cm="1">
        <f t="array" ref="W1436">IF(Table1[[#This Row],[actual_price]]&lt;200,"#200",if)</f>
        <v>#NAME?</v>
      </c>
      <c r="X1436" t="str">
        <f>IF(Table1[[#This Row],[rating_count]]&lt;1000,"yes","no")</f>
        <v>no</v>
      </c>
      <c r="Y1436" s="7">
        <f>K1437*Table1[[#This Row],[rating_count]]</f>
        <v>1331816</v>
      </c>
    </row>
    <row r="1437" spans="3:25" x14ac:dyDescent="0.25">
      <c r="C1437" t="s">
        <v>11027</v>
      </c>
      <c r="D1437" t="s">
        <v>12187</v>
      </c>
      <c r="E1437" t="s">
        <v>17</v>
      </c>
      <c r="F1437" s="8">
        <v>219</v>
      </c>
      <c r="G1437" s="8" t="str">
        <f>IF(Table1[[#This Row],[actual_price]]&lt;200,"#200",IF(H1436&lt;=500,"#200-#500","&gt;#500"))</f>
        <v>&gt;#500</v>
      </c>
      <c r="H1437" s="8">
        <v>249</v>
      </c>
      <c r="I1437" s="1">
        <v>0.12</v>
      </c>
      <c r="J1437">
        <v>4</v>
      </c>
      <c r="K1437" s="3">
        <v>1108</v>
      </c>
      <c r="L1437" t="s">
        <v>11028</v>
      </c>
      <c r="M1437" t="s">
        <v>11029</v>
      </c>
      <c r="N1437" t="s">
        <v>11030</v>
      </c>
      <c r="O1437" t="s">
        <v>11031</v>
      </c>
      <c r="P1437" t="s">
        <v>11032</v>
      </c>
      <c r="Q1437" t="s">
        <v>11033</v>
      </c>
      <c r="R1437" t="s">
        <v>11034</v>
      </c>
      <c r="S1437" t="s">
        <v>11035</v>
      </c>
      <c r="T1437" t="str">
        <f>IF(Table1[[#This Row],[discount_percentage]]&gt;=0.5,"yes","no")</f>
        <v>no</v>
      </c>
      <c r="U1437">
        <f>MROUND(Table1[[#This Row],[rating]],0.5)</f>
        <v>4</v>
      </c>
      <c r="V1437" s="7">
        <f>Table1[[#This Row],[actual_price]]*Table1[[#This Row],[rating_count]]</f>
        <v>275892</v>
      </c>
      <c r="W1437" t="e" cm="1">
        <f t="array" ref="W1437">IF(Table1[[#This Row],[actual_price]]&lt;200,"#200",if)</f>
        <v>#NAME?</v>
      </c>
      <c r="X1437" t="str">
        <f>IF(Table1[[#This Row],[rating_count]]&lt;1000,"yes","no")</f>
        <v>no</v>
      </c>
      <c r="Y1437" s="7">
        <f>K1438*Table1[[#This Row],[rating_count]]</f>
        <v>18836</v>
      </c>
    </row>
    <row r="1438" spans="3:25" x14ac:dyDescent="0.25">
      <c r="C1438" t="s">
        <v>11036</v>
      </c>
      <c r="D1438" t="s">
        <v>12188</v>
      </c>
      <c r="E1438" t="s">
        <v>17</v>
      </c>
      <c r="F1438" s="8">
        <v>799</v>
      </c>
      <c r="G1438" s="8" t="str">
        <f>IF(Table1[[#This Row],[actual_price]]&lt;200,"#200",IF(H1437&lt;=500,"#200-#500","&gt;#500"))</f>
        <v>#200-#500</v>
      </c>
      <c r="H1438" s="8">
        <v>1199</v>
      </c>
      <c r="I1438" s="1">
        <v>0.33</v>
      </c>
      <c r="J1438">
        <v>4.4000000000000004</v>
      </c>
      <c r="K1438" s="3">
        <v>17</v>
      </c>
      <c r="L1438" t="s">
        <v>7768</v>
      </c>
      <c r="M1438" t="s">
        <v>11037</v>
      </c>
      <c r="N1438" t="s">
        <v>11038</v>
      </c>
      <c r="O1438" t="s">
        <v>11039</v>
      </c>
      <c r="P1438" t="s">
        <v>11040</v>
      </c>
      <c r="Q1438" t="s">
        <v>11041</v>
      </c>
      <c r="R1438" t="s">
        <v>7774</v>
      </c>
      <c r="S1438" t="s">
        <v>11042</v>
      </c>
      <c r="T1438" t="str">
        <f>IF(Table1[[#This Row],[discount_percentage]]&gt;=0.5,"yes","no")</f>
        <v>no</v>
      </c>
      <c r="U1438">
        <f>MROUND(Table1[[#This Row],[rating]],0.5)</f>
        <v>4.5</v>
      </c>
      <c r="V1438" s="7">
        <f>Table1[[#This Row],[actual_price]]*Table1[[#This Row],[rating_count]]</f>
        <v>20383</v>
      </c>
      <c r="W1438" t="e" cm="1">
        <f t="array" ref="W1438">IF(Table1[[#This Row],[actual_price]]&lt;200,"#200",if)</f>
        <v>#NAME?</v>
      </c>
      <c r="X1438" t="str">
        <f>IF(Table1[[#This Row],[rating_count]]&lt;1000,"yes","no")</f>
        <v>yes</v>
      </c>
      <c r="Y1438" s="7">
        <f>K1439*Table1[[#This Row],[rating_count]]</f>
        <v>177293</v>
      </c>
    </row>
    <row r="1439" spans="3:25" x14ac:dyDescent="0.25">
      <c r="C1439" t="s">
        <v>11043</v>
      </c>
      <c r="D1439" t="s">
        <v>12189</v>
      </c>
      <c r="E1439" t="s">
        <v>17</v>
      </c>
      <c r="F1439" s="8">
        <v>6199</v>
      </c>
      <c r="G1439" s="8" t="str">
        <f>IF(Table1[[#This Row],[actual_price]]&lt;200,"#200",IF(H1438&lt;=500,"#200-#500","&gt;#500"))</f>
        <v>&gt;#500</v>
      </c>
      <c r="H1439" s="8">
        <v>10999</v>
      </c>
      <c r="I1439" s="1">
        <v>0.44</v>
      </c>
      <c r="J1439">
        <v>4.2</v>
      </c>
      <c r="K1439" s="3">
        <v>10429</v>
      </c>
      <c r="L1439" t="s">
        <v>11044</v>
      </c>
      <c r="M1439" t="s">
        <v>11045</v>
      </c>
      <c r="N1439" t="s">
        <v>11046</v>
      </c>
      <c r="O1439" t="s">
        <v>11047</v>
      </c>
      <c r="P1439" t="s">
        <v>11048</v>
      </c>
      <c r="Q1439" t="s">
        <v>11049</v>
      </c>
      <c r="R1439" t="s">
        <v>11050</v>
      </c>
      <c r="S1439" t="s">
        <v>11051</v>
      </c>
      <c r="T1439" t="str">
        <f>IF(Table1[[#This Row],[discount_percentage]]&gt;=0.5,"yes","no")</f>
        <v>no</v>
      </c>
      <c r="U1439">
        <f>MROUND(Table1[[#This Row],[rating]],0.5)</f>
        <v>4</v>
      </c>
      <c r="V1439" s="7">
        <f>Table1[[#This Row],[actual_price]]*Table1[[#This Row],[rating_count]]</f>
        <v>114708571</v>
      </c>
      <c r="W1439" t="e" cm="1">
        <f t="array" ref="W1439">IF(Table1[[#This Row],[actual_price]]&lt;200,"#200",if)</f>
        <v>#NAME?</v>
      </c>
      <c r="X1439" t="str">
        <f>IF(Table1[[#This Row],[rating_count]]&lt;1000,"yes","no")</f>
        <v>no</v>
      </c>
      <c r="Y1439" s="7">
        <f>K1440*Table1[[#This Row],[rating_count]]</f>
        <v>33289368</v>
      </c>
    </row>
    <row r="1440" spans="3:25" x14ac:dyDescent="0.25">
      <c r="C1440" t="s">
        <v>11052</v>
      </c>
      <c r="D1440" t="s">
        <v>12190</v>
      </c>
      <c r="E1440" t="s">
        <v>17</v>
      </c>
      <c r="F1440" s="8">
        <v>6790</v>
      </c>
      <c r="G1440" s="8" t="str">
        <f>IF(Table1[[#This Row],[actual_price]]&lt;200,"#200",IF(H1439&lt;=500,"#200-#500","&gt;#500"))</f>
        <v>&gt;#500</v>
      </c>
      <c r="H1440" s="8">
        <v>10995</v>
      </c>
      <c r="I1440" s="1">
        <v>0.38</v>
      </c>
      <c r="J1440">
        <v>4.5</v>
      </c>
      <c r="K1440" s="3">
        <v>3192</v>
      </c>
      <c r="L1440" t="s">
        <v>11053</v>
      </c>
      <c r="M1440" t="s">
        <v>11054</v>
      </c>
      <c r="N1440" t="s">
        <v>11055</v>
      </c>
      <c r="O1440" t="s">
        <v>11056</v>
      </c>
      <c r="P1440" t="s">
        <v>11057</v>
      </c>
      <c r="Q1440" t="s">
        <v>11058</v>
      </c>
      <c r="R1440" t="s">
        <v>11059</v>
      </c>
      <c r="S1440" t="s">
        <v>11060</v>
      </c>
      <c r="T1440" t="str">
        <f>IF(Table1[[#This Row],[discount_percentage]]&gt;=0.5,"yes","no")</f>
        <v>no</v>
      </c>
      <c r="U1440">
        <f>MROUND(Table1[[#This Row],[rating]],0.5)</f>
        <v>4.5</v>
      </c>
      <c r="V1440" s="7">
        <f>Table1[[#This Row],[actual_price]]*Table1[[#This Row],[rating_count]]</f>
        <v>35096040</v>
      </c>
      <c r="W1440" t="e" cm="1">
        <f t="array" ref="W1440">IF(Table1[[#This Row],[actual_price]]&lt;200,"#200",if)</f>
        <v>#NAME?</v>
      </c>
      <c r="X1440" t="str">
        <f>IF(Table1[[#This Row],[rating_count]]&lt;1000,"yes","no")</f>
        <v>no</v>
      </c>
      <c r="Y1440" s="7">
        <f>K1441*Table1[[#This Row],[rating_count]]</f>
        <v>18746616</v>
      </c>
    </row>
    <row r="1441" spans="3:25" x14ac:dyDescent="0.25">
      <c r="C1441" t="s">
        <v>11061</v>
      </c>
      <c r="D1441" t="s">
        <v>12191</v>
      </c>
      <c r="E1441" t="s">
        <v>17</v>
      </c>
      <c r="F1441" s="8">
        <v>1982.84</v>
      </c>
      <c r="G1441" s="8" t="str">
        <f>IF(Table1[[#This Row],[actual_price]]&lt;200,"#200",IF(H1440&lt;=500,"#200-#500","&gt;#500"))</f>
        <v>&gt;#500</v>
      </c>
      <c r="H1441" s="8">
        <v>3300</v>
      </c>
      <c r="I1441" s="1">
        <v>0.4</v>
      </c>
      <c r="J1441">
        <v>4.0999999999999996</v>
      </c>
      <c r="K1441" s="3">
        <v>5873</v>
      </c>
      <c r="L1441" t="s">
        <v>11063</v>
      </c>
      <c r="M1441" t="s">
        <v>11064</v>
      </c>
      <c r="N1441" t="s">
        <v>11065</v>
      </c>
      <c r="O1441" t="s">
        <v>11066</v>
      </c>
      <c r="P1441" t="s">
        <v>11067</v>
      </c>
      <c r="Q1441" t="s">
        <v>11068</v>
      </c>
      <c r="R1441" t="s">
        <v>11069</v>
      </c>
      <c r="S1441" t="s">
        <v>11070</v>
      </c>
      <c r="T1441" t="str">
        <f>IF(Table1[[#This Row],[discount_percentage]]&gt;=0.5,"yes","no")</f>
        <v>no</v>
      </c>
      <c r="U1441">
        <f>MROUND(Table1[[#This Row],[rating]],0.5)</f>
        <v>4</v>
      </c>
      <c r="V1441" s="7">
        <f>Table1[[#This Row],[actual_price]]*Table1[[#This Row],[rating_count]]</f>
        <v>19380900</v>
      </c>
      <c r="W1441" t="e" cm="1">
        <f t="array" ref="W1441">IF(Table1[[#This Row],[actual_price]]&lt;200,"#200",if)</f>
        <v>#NAME?</v>
      </c>
      <c r="X1441" t="str">
        <f>IF(Table1[[#This Row],[rating_count]]&lt;1000,"yes","no")</f>
        <v>no</v>
      </c>
      <c r="Y1441" s="7">
        <f>K1442*Table1[[#This Row],[rating_count]]</f>
        <v>8098867</v>
      </c>
    </row>
    <row r="1442" spans="3:25" x14ac:dyDescent="0.25">
      <c r="C1442" t="s">
        <v>11071</v>
      </c>
      <c r="D1442" t="s">
        <v>12192</v>
      </c>
      <c r="E1442" t="s">
        <v>17</v>
      </c>
      <c r="F1442" s="8">
        <v>199</v>
      </c>
      <c r="G1442" s="8" t="str">
        <f>IF(Table1[[#This Row],[actual_price]]&lt;200,"#200",IF(H1441&lt;=500,"#200-#500","&gt;#500"))</f>
        <v>&gt;#500</v>
      </c>
      <c r="H1442" s="8">
        <v>400</v>
      </c>
      <c r="I1442" s="1">
        <v>0.5</v>
      </c>
      <c r="J1442">
        <v>4.0999999999999996</v>
      </c>
      <c r="K1442" s="3">
        <v>1379</v>
      </c>
      <c r="L1442" t="s">
        <v>11072</v>
      </c>
      <c r="M1442" t="s">
        <v>11073</v>
      </c>
      <c r="N1442" t="s">
        <v>11074</v>
      </c>
      <c r="O1442" t="s">
        <v>11075</v>
      </c>
      <c r="P1442" t="s">
        <v>11076</v>
      </c>
      <c r="Q1442" t="s">
        <v>11077</v>
      </c>
      <c r="R1442" t="s">
        <v>11078</v>
      </c>
      <c r="S1442" t="s">
        <v>11079</v>
      </c>
      <c r="T1442" t="str">
        <f>IF(Table1[[#This Row],[discount_percentage]]&gt;=0.5,"yes","no")</f>
        <v>yes</v>
      </c>
      <c r="U1442">
        <f>MROUND(Table1[[#This Row],[rating]],0.5)</f>
        <v>4</v>
      </c>
      <c r="V1442" s="7">
        <f>Table1[[#This Row],[actual_price]]*Table1[[#This Row],[rating_count]]</f>
        <v>551600</v>
      </c>
      <c r="W1442" t="e" cm="1">
        <f t="array" ref="W1442">IF(Table1[[#This Row],[actual_price]]&lt;200,"#200",if)</f>
        <v>#NAME?</v>
      </c>
      <c r="X1442" t="str">
        <f>IF(Table1[[#This Row],[rating_count]]&lt;1000,"yes","no")</f>
        <v>no</v>
      </c>
      <c r="Y1442" s="7">
        <f>K1443*Table1[[#This Row],[rating_count]]</f>
        <v>2105733</v>
      </c>
    </row>
    <row r="1443" spans="3:25" x14ac:dyDescent="0.25">
      <c r="C1443" t="s">
        <v>11080</v>
      </c>
      <c r="D1443" t="s">
        <v>11081</v>
      </c>
      <c r="E1443" t="s">
        <v>17</v>
      </c>
      <c r="F1443" s="8">
        <v>1180</v>
      </c>
      <c r="G1443" s="8" t="str">
        <f>IF(Table1[[#This Row],[actual_price]]&lt;200,"#200",IF(H1442&lt;=500,"#200-#500","&gt;#500"))</f>
        <v>#200-#500</v>
      </c>
      <c r="H1443" s="8">
        <v>1440</v>
      </c>
      <c r="I1443" s="1">
        <v>0.18</v>
      </c>
      <c r="J1443">
        <v>4.2</v>
      </c>
      <c r="K1443" s="3">
        <v>1527</v>
      </c>
      <c r="L1443" t="s">
        <v>11082</v>
      </c>
      <c r="M1443" t="s">
        <v>11083</v>
      </c>
      <c r="N1443" t="s">
        <v>11084</v>
      </c>
      <c r="O1443" t="s">
        <v>11085</v>
      </c>
      <c r="P1443" t="s">
        <v>11086</v>
      </c>
      <c r="Q1443" t="s">
        <v>11087</v>
      </c>
      <c r="R1443" t="s">
        <v>11088</v>
      </c>
      <c r="S1443" t="s">
        <v>11089</v>
      </c>
      <c r="T1443" t="str">
        <f>IF(Table1[[#This Row],[discount_percentage]]&gt;=0.5,"yes","no")</f>
        <v>no</v>
      </c>
      <c r="U1443">
        <f>MROUND(Table1[[#This Row],[rating]],0.5)</f>
        <v>4</v>
      </c>
      <c r="V1443" s="7">
        <f>Table1[[#This Row],[actual_price]]*Table1[[#This Row],[rating_count]]</f>
        <v>2198880</v>
      </c>
      <c r="W1443" t="e" cm="1">
        <f t="array" ref="W1443">IF(Table1[[#This Row],[actual_price]]&lt;200,"#200",if)</f>
        <v>#NAME?</v>
      </c>
      <c r="X1443" t="str">
        <f>IF(Table1[[#This Row],[rating_count]]&lt;1000,"yes","no")</f>
        <v>no</v>
      </c>
      <c r="Y1443" s="7">
        <f>K1444*Table1[[#This Row],[rating_count]]</f>
        <v>4101522</v>
      </c>
    </row>
    <row r="1444" spans="3:25" x14ac:dyDescent="0.25">
      <c r="C1444" t="s">
        <v>11090</v>
      </c>
      <c r="D1444" t="s">
        <v>12028</v>
      </c>
      <c r="E1444" t="s">
        <v>17</v>
      </c>
      <c r="F1444" s="8">
        <v>2199</v>
      </c>
      <c r="G1444" s="8" t="str">
        <f>IF(Table1[[#This Row],[actual_price]]&lt;200,"#200",IF(H1443&lt;=500,"#200-#500","&gt;#500"))</f>
        <v>&gt;#500</v>
      </c>
      <c r="H1444" s="8">
        <v>3045</v>
      </c>
      <c r="I1444" s="1">
        <v>0.28000000000000003</v>
      </c>
      <c r="J1444">
        <v>4.2</v>
      </c>
      <c r="K1444" s="3">
        <v>2686</v>
      </c>
      <c r="L1444" t="s">
        <v>12695</v>
      </c>
      <c r="M1444" t="s">
        <v>11091</v>
      </c>
      <c r="N1444" t="s">
        <v>11092</v>
      </c>
      <c r="O1444" t="s">
        <v>11093</v>
      </c>
      <c r="P1444" t="s">
        <v>11094</v>
      </c>
      <c r="Q1444" t="s">
        <v>11095</v>
      </c>
      <c r="R1444" t="s">
        <v>11096</v>
      </c>
      <c r="S1444" t="s">
        <v>11097</v>
      </c>
      <c r="T1444" t="str">
        <f>IF(Table1[[#This Row],[discount_percentage]]&gt;=0.5,"yes","no")</f>
        <v>no</v>
      </c>
      <c r="U1444">
        <f>MROUND(Table1[[#This Row],[rating]],0.5)</f>
        <v>4</v>
      </c>
      <c r="V1444" s="7">
        <f>Table1[[#This Row],[actual_price]]*Table1[[#This Row],[rating_count]]</f>
        <v>8178870</v>
      </c>
      <c r="W1444" t="e" cm="1">
        <f t="array" ref="W1444">IF(Table1[[#This Row],[actual_price]]&lt;200,"#200",if)</f>
        <v>#NAME?</v>
      </c>
      <c r="X1444" t="str">
        <f>IF(Table1[[#This Row],[rating_count]]&lt;1000,"yes","no")</f>
        <v>no</v>
      </c>
      <c r="Y1444" s="7">
        <f>K1445*Table1[[#This Row],[rating_count]]</f>
        <v>478108</v>
      </c>
    </row>
    <row r="1445" spans="3:25" x14ac:dyDescent="0.25">
      <c r="C1445" t="s">
        <v>11098</v>
      </c>
      <c r="D1445" t="s">
        <v>11099</v>
      </c>
      <c r="E1445" t="s">
        <v>17</v>
      </c>
      <c r="F1445" s="8">
        <v>2999</v>
      </c>
      <c r="G1445" s="8" t="str">
        <f>IF(Table1[[#This Row],[actual_price]]&lt;200,"#200",IF(H1444&lt;=500,"#200-#500","&gt;#500"))</f>
        <v>&gt;#500</v>
      </c>
      <c r="H1445" s="8">
        <v>3595</v>
      </c>
      <c r="I1445" s="1">
        <v>0.17</v>
      </c>
      <c r="J1445">
        <v>4</v>
      </c>
      <c r="K1445" s="3">
        <v>178</v>
      </c>
      <c r="L1445" t="s">
        <v>11100</v>
      </c>
      <c r="M1445" t="s">
        <v>11101</v>
      </c>
      <c r="N1445" t="s">
        <v>11102</v>
      </c>
      <c r="O1445" t="s">
        <v>11103</v>
      </c>
      <c r="P1445" t="s">
        <v>11104</v>
      </c>
      <c r="Q1445" t="s">
        <v>11105</v>
      </c>
      <c r="R1445" t="s">
        <v>11106</v>
      </c>
      <c r="S1445" t="s">
        <v>11107</v>
      </c>
      <c r="T1445" t="str">
        <f>IF(Table1[[#This Row],[discount_percentage]]&gt;=0.5,"yes","no")</f>
        <v>no</v>
      </c>
      <c r="U1445">
        <f>MROUND(Table1[[#This Row],[rating]],0.5)</f>
        <v>4</v>
      </c>
      <c r="V1445" s="7">
        <f>Table1[[#This Row],[actual_price]]*Table1[[#This Row],[rating_count]]</f>
        <v>639910</v>
      </c>
      <c r="W1445" t="e" cm="1">
        <f t="array" ref="W1445">IF(Table1[[#This Row],[actual_price]]&lt;200,"#200",if)</f>
        <v>#NAME?</v>
      </c>
      <c r="X1445" t="str">
        <f>IF(Table1[[#This Row],[rating_count]]&lt;1000,"yes","no")</f>
        <v>yes</v>
      </c>
      <c r="Y1445" s="7">
        <f>K1446*Table1[[#This Row],[rating_count]]</f>
        <v>474192</v>
      </c>
    </row>
    <row r="1446" spans="3:25" x14ac:dyDescent="0.25">
      <c r="C1446" t="s">
        <v>11108</v>
      </c>
      <c r="D1446" t="s">
        <v>11109</v>
      </c>
      <c r="E1446" t="s">
        <v>17</v>
      </c>
      <c r="F1446" s="8">
        <v>253</v>
      </c>
      <c r="G1446" s="8" t="str">
        <f>IF(Table1[[#This Row],[actual_price]]&lt;200,"#200",IF(H1445&lt;=500,"#200-#500","&gt;#500"))</f>
        <v>&gt;#500</v>
      </c>
      <c r="H1446" s="8">
        <v>500</v>
      </c>
      <c r="I1446" s="1">
        <v>0.49</v>
      </c>
      <c r="J1446">
        <v>4.3</v>
      </c>
      <c r="K1446" s="3">
        <v>2664</v>
      </c>
      <c r="L1446" t="s">
        <v>12696</v>
      </c>
      <c r="M1446" t="s">
        <v>11111</v>
      </c>
      <c r="N1446" t="s">
        <v>11112</v>
      </c>
      <c r="O1446" t="s">
        <v>11113</v>
      </c>
      <c r="P1446" t="s">
        <v>11114</v>
      </c>
      <c r="Q1446" t="s">
        <v>11115</v>
      </c>
      <c r="R1446" t="s">
        <v>11116</v>
      </c>
      <c r="S1446" t="s">
        <v>11117</v>
      </c>
      <c r="T1446" t="str">
        <f>IF(Table1[[#This Row],[discount_percentage]]&gt;=0.5,"yes","no")</f>
        <v>no</v>
      </c>
      <c r="U1446">
        <f>MROUND(Table1[[#This Row],[rating]],0.5)</f>
        <v>4.5</v>
      </c>
      <c r="V1446" s="7">
        <f>Table1[[#This Row],[actual_price]]*Table1[[#This Row],[rating_count]]</f>
        <v>1332000</v>
      </c>
      <c r="W1446" t="e" cm="1">
        <f t="array" ref="W1446">IF(Table1[[#This Row],[actual_price]]&lt;200,"#200",if)</f>
        <v>#NAME?</v>
      </c>
      <c r="X1446" t="str">
        <f>IF(Table1[[#This Row],[rating_count]]&lt;1000,"yes","no")</f>
        <v>no</v>
      </c>
      <c r="Y1446" s="7">
        <f>K1447*Table1[[#This Row],[rating_count]]</f>
        <v>564768</v>
      </c>
    </row>
    <row r="1447" spans="3:25" x14ac:dyDescent="0.25">
      <c r="C1447" t="s">
        <v>11118</v>
      </c>
      <c r="D1447" t="s">
        <v>12193</v>
      </c>
      <c r="E1447" t="s">
        <v>17</v>
      </c>
      <c r="F1447" s="8">
        <v>499</v>
      </c>
      <c r="G1447" s="8" t="str">
        <f>IF(Table1[[#This Row],[actual_price]]&lt;200,"#200",IF(H1446&lt;=500,"#200-#500","&gt;#500"))</f>
        <v>#200-#500</v>
      </c>
      <c r="H1447" s="8">
        <v>799</v>
      </c>
      <c r="I1447" s="1">
        <v>0.38</v>
      </c>
      <c r="J1447">
        <v>3.6</v>
      </c>
      <c r="K1447" s="3">
        <v>212</v>
      </c>
      <c r="L1447" t="s">
        <v>11119</v>
      </c>
      <c r="M1447" t="s">
        <v>11120</v>
      </c>
      <c r="N1447" t="s">
        <v>11121</v>
      </c>
      <c r="O1447" t="s">
        <v>11122</v>
      </c>
      <c r="P1447" t="s">
        <v>11123</v>
      </c>
      <c r="Q1447" t="s">
        <v>11124</v>
      </c>
      <c r="R1447" t="s">
        <v>11125</v>
      </c>
      <c r="S1447" t="s">
        <v>11126</v>
      </c>
      <c r="T1447" t="str">
        <f>IF(Table1[[#This Row],[discount_percentage]]&gt;=0.5,"yes","no")</f>
        <v>no</v>
      </c>
      <c r="U1447">
        <f>MROUND(Table1[[#This Row],[rating]],0.5)</f>
        <v>3.5</v>
      </c>
      <c r="V1447" s="7">
        <f>Table1[[#This Row],[actual_price]]*Table1[[#This Row],[rating_count]]</f>
        <v>169388</v>
      </c>
      <c r="W1447" t="e" cm="1">
        <f t="array" ref="W1447">IF(Table1[[#This Row],[actual_price]]&lt;200,"#200",if)</f>
        <v>#NAME?</v>
      </c>
      <c r="X1447" t="str">
        <f>IF(Table1[[#This Row],[rating_count]]&lt;1000,"yes","no")</f>
        <v>yes</v>
      </c>
      <c r="Y1447" s="7">
        <f>K1448*Table1[[#This Row],[rating_count]]</f>
        <v>5088</v>
      </c>
    </row>
    <row r="1448" spans="3:25" x14ac:dyDescent="0.25">
      <c r="C1448" t="s">
        <v>11127</v>
      </c>
      <c r="D1448" t="s">
        <v>12194</v>
      </c>
      <c r="E1448" t="s">
        <v>17</v>
      </c>
      <c r="F1448" s="8">
        <v>1149</v>
      </c>
      <c r="G1448" s="8" t="str">
        <f>IF(Table1[[#This Row],[actual_price]]&lt;200,"#200",IF(H1447&lt;=500,"#200-#500","&gt;#500"))</f>
        <v>&gt;#500</v>
      </c>
      <c r="H1448" s="8">
        <v>1899</v>
      </c>
      <c r="I1448" s="1">
        <v>0.39</v>
      </c>
      <c r="J1448">
        <v>3.5</v>
      </c>
      <c r="K1448" s="3">
        <v>24</v>
      </c>
      <c r="L1448" t="s">
        <v>11128</v>
      </c>
      <c r="M1448" t="s">
        <v>11129</v>
      </c>
      <c r="N1448" t="s">
        <v>11130</v>
      </c>
      <c r="O1448" t="s">
        <v>11131</v>
      </c>
      <c r="P1448" t="s">
        <v>11132</v>
      </c>
      <c r="Q1448" t="s">
        <v>11133</v>
      </c>
      <c r="R1448" t="s">
        <v>11134</v>
      </c>
      <c r="S1448" t="s">
        <v>11135</v>
      </c>
      <c r="T1448" t="str">
        <f>IF(Table1[[#This Row],[discount_percentage]]&gt;=0.5,"yes","no")</f>
        <v>no</v>
      </c>
      <c r="U1448">
        <f>MROUND(Table1[[#This Row],[rating]],0.5)</f>
        <v>3.5</v>
      </c>
      <c r="V1448" s="7">
        <f>Table1[[#This Row],[actual_price]]*Table1[[#This Row],[rating_count]]</f>
        <v>45576</v>
      </c>
      <c r="W1448" t="e" cm="1">
        <f t="array" ref="W1448">IF(Table1[[#This Row],[actual_price]]&lt;200,"#200",if)</f>
        <v>#NAME?</v>
      </c>
      <c r="X1448" t="str">
        <f>IF(Table1[[#This Row],[rating_count]]&lt;1000,"yes","no")</f>
        <v>yes</v>
      </c>
      <c r="Y1448" s="7">
        <f>K1449*Table1[[#This Row],[rating_count]]</f>
        <v>44832</v>
      </c>
    </row>
    <row r="1449" spans="3:25" x14ac:dyDescent="0.25">
      <c r="C1449" t="s">
        <v>11136</v>
      </c>
      <c r="D1449" t="s">
        <v>12195</v>
      </c>
      <c r="E1449" t="s">
        <v>17</v>
      </c>
      <c r="F1449" s="8">
        <v>457</v>
      </c>
      <c r="G1449" s="8" t="str">
        <f>IF(Table1[[#This Row],[actual_price]]&lt;200,"#200",IF(H1448&lt;=500,"#200-#500","&gt;#500"))</f>
        <v>&gt;#500</v>
      </c>
      <c r="H1449" s="8">
        <v>799</v>
      </c>
      <c r="I1449" s="1">
        <v>0.43</v>
      </c>
      <c r="J1449">
        <v>4.3</v>
      </c>
      <c r="K1449" s="3">
        <v>1868</v>
      </c>
      <c r="L1449" t="s">
        <v>11137</v>
      </c>
      <c r="M1449" t="s">
        <v>11138</v>
      </c>
      <c r="N1449" t="s">
        <v>11139</v>
      </c>
      <c r="O1449" t="s">
        <v>11140</v>
      </c>
      <c r="P1449" t="s">
        <v>11141</v>
      </c>
      <c r="Q1449" t="s">
        <v>11142</v>
      </c>
      <c r="R1449" t="s">
        <v>11143</v>
      </c>
      <c r="S1449" t="s">
        <v>11144</v>
      </c>
      <c r="T1449" t="str">
        <f>IF(Table1[[#This Row],[discount_percentage]]&gt;=0.5,"yes","no")</f>
        <v>no</v>
      </c>
      <c r="U1449">
        <f>MROUND(Table1[[#This Row],[rating]],0.5)</f>
        <v>4.5</v>
      </c>
      <c r="V1449" s="7">
        <f>Table1[[#This Row],[actual_price]]*Table1[[#This Row],[rating_count]]</f>
        <v>1492532</v>
      </c>
      <c r="W1449" t="e" cm="1">
        <f t="array" ref="W1449">IF(Table1[[#This Row],[actual_price]]&lt;200,"#200",if)</f>
        <v>#NAME?</v>
      </c>
      <c r="X1449" t="str">
        <f>IF(Table1[[#This Row],[rating_count]]&lt;1000,"yes","no")</f>
        <v>no</v>
      </c>
      <c r="Y1449" s="7">
        <f>K1450*Table1[[#This Row],[rating_count]]</f>
        <v>842468</v>
      </c>
    </row>
    <row r="1450" spans="3:25" x14ac:dyDescent="0.25">
      <c r="C1450" t="s">
        <v>11145</v>
      </c>
      <c r="D1450" t="s">
        <v>12196</v>
      </c>
      <c r="E1450" t="s">
        <v>17</v>
      </c>
      <c r="F1450" s="8">
        <v>229</v>
      </c>
      <c r="G1450" s="8" t="str">
        <f>IF(Table1[[#This Row],[actual_price]]&lt;200,"#200",IF(H1449&lt;=500,"#200-#500","&gt;#500"))</f>
        <v>&gt;#500</v>
      </c>
      <c r="H1450" s="8">
        <v>399</v>
      </c>
      <c r="I1450" s="1">
        <v>0.43</v>
      </c>
      <c r="J1450">
        <v>3.6</v>
      </c>
      <c r="K1450" s="3">
        <v>451</v>
      </c>
      <c r="L1450" t="s">
        <v>11146</v>
      </c>
      <c r="M1450" t="s">
        <v>11147</v>
      </c>
      <c r="N1450" t="s">
        <v>11148</v>
      </c>
      <c r="O1450" t="s">
        <v>11149</v>
      </c>
      <c r="P1450" t="s">
        <v>11150</v>
      </c>
      <c r="Q1450" t="s">
        <v>11151</v>
      </c>
      <c r="R1450" t="s">
        <v>11152</v>
      </c>
      <c r="S1450" t="s">
        <v>11153</v>
      </c>
      <c r="T1450" t="str">
        <f>IF(Table1[[#This Row],[discount_percentage]]&gt;=0.5,"yes","no")</f>
        <v>no</v>
      </c>
      <c r="U1450">
        <f>MROUND(Table1[[#This Row],[rating]],0.5)</f>
        <v>3.5</v>
      </c>
      <c r="V1450" s="7">
        <f>Table1[[#This Row],[actual_price]]*Table1[[#This Row],[rating_count]]</f>
        <v>179949</v>
      </c>
      <c r="W1450" t="e" cm="1">
        <f t="array" ref="W1450">IF(Table1[[#This Row],[actual_price]]&lt;200,"#200",if)</f>
        <v>#NAME?</v>
      </c>
      <c r="X1450" t="str">
        <f>IF(Table1[[#This Row],[rating_count]]&lt;1000,"yes","no")</f>
        <v>yes</v>
      </c>
      <c r="Y1450" s="7">
        <f>K1451*Table1[[#This Row],[rating_count]]</f>
        <v>71709</v>
      </c>
    </row>
    <row r="1451" spans="3:25" x14ac:dyDescent="0.25">
      <c r="C1451" t="s">
        <v>11154</v>
      </c>
      <c r="D1451" t="s">
        <v>11155</v>
      </c>
      <c r="E1451" t="s">
        <v>17</v>
      </c>
      <c r="F1451" s="8">
        <v>199</v>
      </c>
      <c r="G1451" s="8" t="str">
        <f>IF(Table1[[#This Row],[actual_price]]&lt;200,"#200",IF(H1450&lt;=500,"#200-#500","&gt;#500"))</f>
        <v>#200-#500</v>
      </c>
      <c r="H1451" s="8">
        <v>699</v>
      </c>
      <c r="I1451" s="1">
        <v>0.72</v>
      </c>
      <c r="J1451">
        <v>2.9</v>
      </c>
      <c r="K1451" s="3">
        <v>159</v>
      </c>
      <c r="L1451" t="s">
        <v>11156</v>
      </c>
      <c r="M1451" t="s">
        <v>11157</v>
      </c>
      <c r="N1451" t="s">
        <v>11158</v>
      </c>
      <c r="O1451" t="s">
        <v>11159</v>
      </c>
      <c r="P1451" t="s">
        <v>11160</v>
      </c>
      <c r="Q1451" t="s">
        <v>11161</v>
      </c>
      <c r="R1451" t="s">
        <v>11162</v>
      </c>
      <c r="S1451" t="s">
        <v>11163</v>
      </c>
      <c r="T1451" t="str">
        <f>IF(Table1[[#This Row],[discount_percentage]]&gt;=0.5,"yes","no")</f>
        <v>yes</v>
      </c>
      <c r="U1451">
        <f>MROUND(Table1[[#This Row],[rating]],0.5)</f>
        <v>3</v>
      </c>
      <c r="V1451" s="7">
        <f>Table1[[#This Row],[actual_price]]*Table1[[#This Row],[rating_count]]</f>
        <v>111141</v>
      </c>
      <c r="W1451" t="e" cm="1">
        <f t="array" ref="W1451">IF(Table1[[#This Row],[actual_price]]&lt;200,"#200",if)</f>
        <v>#NAME?</v>
      </c>
      <c r="X1451" t="str">
        <f>IF(Table1[[#This Row],[rating_count]]&lt;1000,"yes","no")</f>
        <v>yes</v>
      </c>
      <c r="Y1451" s="7">
        <f>K1452*Table1[[#This Row],[rating_count]]</f>
        <v>6201</v>
      </c>
    </row>
    <row r="1452" spans="3:25" x14ac:dyDescent="0.25">
      <c r="C1452" t="s">
        <v>11164</v>
      </c>
      <c r="D1452" t="s">
        <v>12197</v>
      </c>
      <c r="E1452" t="s">
        <v>17</v>
      </c>
      <c r="F1452" s="8">
        <v>899</v>
      </c>
      <c r="G1452" s="8" t="str">
        <f>IF(Table1[[#This Row],[actual_price]]&lt;200,"#200",IF(H1451&lt;=500,"#200-#500","&gt;#500"))</f>
        <v>&gt;#500</v>
      </c>
      <c r="H1452" s="8">
        <v>1999</v>
      </c>
      <c r="I1452" s="1">
        <v>0.55000000000000004</v>
      </c>
      <c r="J1452">
        <v>4.2</v>
      </c>
      <c r="K1452" s="3">
        <v>39</v>
      </c>
      <c r="L1452" t="s">
        <v>11165</v>
      </c>
      <c r="M1452" t="s">
        <v>11166</v>
      </c>
      <c r="N1452" t="s">
        <v>11167</v>
      </c>
      <c r="O1452" t="s">
        <v>11168</v>
      </c>
      <c r="P1452" t="s">
        <v>11169</v>
      </c>
      <c r="Q1452" t="s">
        <v>11170</v>
      </c>
      <c r="R1452" t="s">
        <v>11171</v>
      </c>
      <c r="S1452" t="s">
        <v>11172</v>
      </c>
      <c r="T1452" t="str">
        <f>IF(Table1[[#This Row],[discount_percentage]]&gt;=0.5,"yes","no")</f>
        <v>yes</v>
      </c>
      <c r="U1452">
        <f>MROUND(Table1[[#This Row],[rating]],0.5)</f>
        <v>4</v>
      </c>
      <c r="V1452" s="7">
        <f>Table1[[#This Row],[actual_price]]*Table1[[#This Row],[rating_count]]</f>
        <v>77961</v>
      </c>
      <c r="W1452" t="e" cm="1">
        <f t="array" ref="W1452">IF(Table1[[#This Row],[actual_price]]&lt;200,"#200",if)</f>
        <v>#NAME?</v>
      </c>
      <c r="X1452" t="str">
        <f>IF(Table1[[#This Row],[rating_count]]&lt;1000,"yes","no")</f>
        <v>yes</v>
      </c>
      <c r="Y1452" s="7">
        <f>K1453*Table1[[#This Row],[rating_count]]</f>
        <v>254709</v>
      </c>
    </row>
    <row r="1453" spans="3:25" x14ac:dyDescent="0.25">
      <c r="C1453" t="s">
        <v>11173</v>
      </c>
      <c r="D1453" t="s">
        <v>11174</v>
      </c>
      <c r="E1453" t="s">
        <v>17</v>
      </c>
      <c r="F1453" s="8">
        <v>1499</v>
      </c>
      <c r="G1453" s="8" t="str">
        <f>IF(Table1[[#This Row],[actual_price]]&lt;200,"#200",IF(H1452&lt;=500,"#200-#500","&gt;#500"))</f>
        <v>&gt;#500</v>
      </c>
      <c r="H1453" s="8">
        <v>2199</v>
      </c>
      <c r="I1453" s="1">
        <v>0.32</v>
      </c>
      <c r="J1453">
        <v>4.4000000000000004</v>
      </c>
      <c r="K1453" s="3">
        <v>6531</v>
      </c>
      <c r="L1453" t="s">
        <v>11175</v>
      </c>
      <c r="M1453" t="s">
        <v>11176</v>
      </c>
      <c r="N1453" t="s">
        <v>11177</v>
      </c>
      <c r="O1453" t="s">
        <v>11178</v>
      </c>
      <c r="P1453" t="s">
        <v>11179</v>
      </c>
      <c r="Q1453" t="s">
        <v>11180</v>
      </c>
      <c r="R1453" t="s">
        <v>11181</v>
      </c>
      <c r="S1453" t="s">
        <v>11182</v>
      </c>
      <c r="T1453" t="str">
        <f>IF(Table1[[#This Row],[discount_percentage]]&gt;=0.5,"yes","no")</f>
        <v>no</v>
      </c>
      <c r="U1453">
        <f>MROUND(Table1[[#This Row],[rating]],0.5)</f>
        <v>4.5</v>
      </c>
      <c r="V1453" s="7">
        <f>Table1[[#This Row],[actual_price]]*Table1[[#This Row],[rating_count]]</f>
        <v>14361669</v>
      </c>
      <c r="W1453" t="e" cm="1">
        <f t="array" ref="W1453">IF(Table1[[#This Row],[actual_price]]&lt;200,"#200",if)</f>
        <v>#NAME?</v>
      </c>
      <c r="X1453" t="str">
        <f>IF(Table1[[#This Row],[rating_count]]&lt;1000,"yes","no")</f>
        <v>no</v>
      </c>
      <c r="Y1453" s="7">
        <f>K1454*Table1[[#This Row],[rating_count]]</f>
        <v>1449882</v>
      </c>
    </row>
    <row r="1454" spans="3:25" x14ac:dyDescent="0.25">
      <c r="C1454" t="s">
        <v>11183</v>
      </c>
      <c r="D1454" t="s">
        <v>12198</v>
      </c>
      <c r="E1454" t="s">
        <v>17</v>
      </c>
      <c r="F1454" s="8">
        <v>426</v>
      </c>
      <c r="G1454" s="8" t="str">
        <f>IF(Table1[[#This Row],[actual_price]]&lt;200,"#200",IF(H1453&lt;=500,"#200-#500","&gt;#500"))</f>
        <v>&gt;#500</v>
      </c>
      <c r="H1454" s="8">
        <v>999</v>
      </c>
      <c r="I1454" s="1">
        <v>0.56999999999999995</v>
      </c>
      <c r="J1454">
        <v>4.0999999999999996</v>
      </c>
      <c r="K1454" s="3">
        <v>222</v>
      </c>
      <c r="L1454" t="s">
        <v>12697</v>
      </c>
      <c r="M1454" t="s">
        <v>11184</v>
      </c>
      <c r="N1454" t="s">
        <v>11185</v>
      </c>
      <c r="O1454" t="s">
        <v>11186</v>
      </c>
      <c r="P1454" t="s">
        <v>11187</v>
      </c>
      <c r="Q1454" t="s">
        <v>11188</v>
      </c>
      <c r="R1454" t="s">
        <v>11189</v>
      </c>
      <c r="S1454" t="s">
        <v>11190</v>
      </c>
      <c r="T1454" t="str">
        <f>IF(Table1[[#This Row],[discount_percentage]]&gt;=0.5,"yes","no")</f>
        <v>yes</v>
      </c>
      <c r="U1454">
        <f>MROUND(Table1[[#This Row],[rating]],0.5)</f>
        <v>4</v>
      </c>
      <c r="V1454" s="7">
        <f>Table1[[#This Row],[actual_price]]*Table1[[#This Row],[rating_count]]</f>
        <v>221778</v>
      </c>
      <c r="W1454" t="e" cm="1">
        <f t="array" ref="W1454">IF(Table1[[#This Row],[actual_price]]&lt;200,"#200",if)</f>
        <v>#NAME?</v>
      </c>
      <c r="X1454" t="str">
        <f>IF(Table1[[#This Row],[rating_count]]&lt;1000,"yes","no")</f>
        <v>yes</v>
      </c>
      <c r="Y1454" s="7">
        <f>K1455*Table1[[#This Row],[rating_count]]</f>
        <v>43290</v>
      </c>
    </row>
    <row r="1455" spans="3:25" x14ac:dyDescent="0.25">
      <c r="C1455" t="s">
        <v>11191</v>
      </c>
      <c r="D1455" t="s">
        <v>11192</v>
      </c>
      <c r="E1455" t="s">
        <v>17</v>
      </c>
      <c r="F1455" s="8">
        <v>2320</v>
      </c>
      <c r="G1455" s="8" t="str">
        <f>IF(Table1[[#This Row],[actual_price]]&lt;200,"#200",IF(H1454&lt;=500,"#200-#500","&gt;#500"))</f>
        <v>&gt;#500</v>
      </c>
      <c r="H1455" s="8">
        <v>3290</v>
      </c>
      <c r="I1455" s="1">
        <v>0.28999999999999998</v>
      </c>
      <c r="J1455">
        <v>3.8</v>
      </c>
      <c r="K1455" s="3">
        <v>195</v>
      </c>
      <c r="L1455" t="s">
        <v>11193</v>
      </c>
      <c r="M1455" t="s">
        <v>11194</v>
      </c>
      <c r="N1455" t="s">
        <v>11195</v>
      </c>
      <c r="O1455" t="s">
        <v>11196</v>
      </c>
      <c r="P1455" t="s">
        <v>11197</v>
      </c>
      <c r="Q1455" t="s">
        <v>11198</v>
      </c>
      <c r="R1455" t="s">
        <v>11199</v>
      </c>
      <c r="S1455" t="s">
        <v>11200</v>
      </c>
      <c r="T1455" t="str">
        <f>IF(Table1[[#This Row],[discount_percentage]]&gt;=0.5,"yes","no")</f>
        <v>no</v>
      </c>
      <c r="U1455">
        <f>MROUND(Table1[[#This Row],[rating]],0.5)</f>
        <v>4</v>
      </c>
      <c r="V1455" s="7">
        <f>Table1[[#This Row],[actual_price]]*Table1[[#This Row],[rating_count]]</f>
        <v>641550</v>
      </c>
      <c r="W1455" t="e" cm="1">
        <f t="array" ref="W1455">IF(Table1[[#This Row],[actual_price]]&lt;200,"#200",if)</f>
        <v>#NAME?</v>
      </c>
      <c r="X1455" t="str">
        <f>IF(Table1[[#This Row],[rating_count]]&lt;1000,"yes","no")</f>
        <v>yes</v>
      </c>
      <c r="Y1455" s="7">
        <f>K1456*Table1[[#This Row],[rating_count]]</f>
        <v>445185</v>
      </c>
    </row>
    <row r="1456" spans="3:25" x14ac:dyDescent="0.25">
      <c r="C1456" t="s">
        <v>11201</v>
      </c>
      <c r="D1456" t="s">
        <v>12199</v>
      </c>
      <c r="E1456" t="s">
        <v>17</v>
      </c>
      <c r="F1456" s="8">
        <v>1563</v>
      </c>
      <c r="G1456" s="8" t="str">
        <f>IF(Table1[[#This Row],[actual_price]]&lt;200,"#200",IF(H1455&lt;=500,"#200-#500","&gt;#500"))</f>
        <v>&gt;#500</v>
      </c>
      <c r="H1456" s="8">
        <v>3098</v>
      </c>
      <c r="I1456" s="1">
        <v>0.5</v>
      </c>
      <c r="J1456">
        <v>3.5</v>
      </c>
      <c r="K1456" s="3">
        <v>2283</v>
      </c>
      <c r="L1456" t="s">
        <v>11202</v>
      </c>
      <c r="M1456" t="s">
        <v>11203</v>
      </c>
      <c r="N1456" t="s">
        <v>11204</v>
      </c>
      <c r="O1456" t="s">
        <v>11205</v>
      </c>
      <c r="P1456" t="s">
        <v>11206</v>
      </c>
      <c r="Q1456" t="s">
        <v>11207</v>
      </c>
      <c r="R1456" t="s">
        <v>11208</v>
      </c>
      <c r="S1456" t="s">
        <v>11209</v>
      </c>
      <c r="T1456" t="str">
        <f>IF(Table1[[#This Row],[discount_percentage]]&gt;=0.5,"yes","no")</f>
        <v>yes</v>
      </c>
      <c r="U1456">
        <f>MROUND(Table1[[#This Row],[rating]],0.5)</f>
        <v>3.5</v>
      </c>
      <c r="V1456" s="7">
        <f>Table1[[#This Row],[actual_price]]*Table1[[#This Row],[rating_count]]</f>
        <v>7072734</v>
      </c>
      <c r="W1456" t="e" cm="1">
        <f t="array" ref="W1456">IF(Table1[[#This Row],[actual_price]]&lt;200,"#200",if)</f>
        <v>#NAME?</v>
      </c>
      <c r="X1456" t="str">
        <f>IF(Table1[[#This Row],[rating_count]]&lt;1000,"yes","no")</f>
        <v>no</v>
      </c>
      <c r="Y1456" s="7">
        <f>K1457*Table1[[#This Row],[rating_count]]</f>
        <v>2572941</v>
      </c>
    </row>
    <row r="1457" spans="3:25" x14ac:dyDescent="0.25">
      <c r="C1457" t="s">
        <v>11210</v>
      </c>
      <c r="D1457" t="s">
        <v>12200</v>
      </c>
      <c r="E1457" t="s">
        <v>17</v>
      </c>
      <c r="F1457" s="8">
        <v>3487.77</v>
      </c>
      <c r="G1457" s="8" t="str">
        <f>IF(Table1[[#This Row],[actual_price]]&lt;200,"#200",IF(H1456&lt;=500,"#200-#500","&gt;#500"))</f>
        <v>&gt;#500</v>
      </c>
      <c r="H1457" s="8">
        <v>4990</v>
      </c>
      <c r="I1457" s="1">
        <v>0.3</v>
      </c>
      <c r="J1457">
        <v>4.0999999999999996</v>
      </c>
      <c r="K1457" s="3">
        <v>1127</v>
      </c>
      <c r="L1457" t="s">
        <v>11211</v>
      </c>
      <c r="M1457" t="s">
        <v>11212</v>
      </c>
      <c r="N1457" t="s">
        <v>11213</v>
      </c>
      <c r="O1457" t="s">
        <v>11214</v>
      </c>
      <c r="P1457" t="s">
        <v>11215</v>
      </c>
      <c r="Q1457" t="s">
        <v>11216</v>
      </c>
      <c r="R1457" t="s">
        <v>11217</v>
      </c>
      <c r="S1457" t="s">
        <v>11218</v>
      </c>
      <c r="T1457" t="str">
        <f>IF(Table1[[#This Row],[discount_percentage]]&gt;=0.5,"yes","no")</f>
        <v>no</v>
      </c>
      <c r="U1457">
        <f>MROUND(Table1[[#This Row],[rating]],0.5)</f>
        <v>4</v>
      </c>
      <c r="V1457" s="7">
        <f>Table1[[#This Row],[actual_price]]*Table1[[#This Row],[rating_count]]</f>
        <v>5623730</v>
      </c>
      <c r="W1457" t="e" cm="1">
        <f t="array" ref="W1457">IF(Table1[[#This Row],[actual_price]]&lt;200,"#200",if)</f>
        <v>#NAME?</v>
      </c>
      <c r="X1457" t="str">
        <f>IF(Table1[[#This Row],[rating_count]]&lt;1000,"yes","no")</f>
        <v>no</v>
      </c>
      <c r="Y1457" s="7">
        <f>K1458*Table1[[#This Row],[rating_count]]</f>
        <v>127351</v>
      </c>
    </row>
    <row r="1458" spans="3:25" x14ac:dyDescent="0.25">
      <c r="C1458" t="s">
        <v>11219</v>
      </c>
      <c r="D1458" t="s">
        <v>11220</v>
      </c>
      <c r="E1458" t="s">
        <v>17</v>
      </c>
      <c r="F1458" s="8">
        <v>498</v>
      </c>
      <c r="G1458" s="8" t="str">
        <f>IF(Table1[[#This Row],[actual_price]]&lt;200,"#200",IF(H1457&lt;=500,"#200-#500","&gt;#500"))</f>
        <v>&gt;#500</v>
      </c>
      <c r="H1458" s="8">
        <v>1200</v>
      </c>
      <c r="I1458" s="1">
        <v>0.59</v>
      </c>
      <c r="J1458">
        <v>3.2</v>
      </c>
      <c r="K1458" s="3">
        <v>113</v>
      </c>
      <c r="L1458" t="s">
        <v>11221</v>
      </c>
      <c r="M1458" t="s">
        <v>11222</v>
      </c>
      <c r="N1458" t="s">
        <v>11223</v>
      </c>
      <c r="O1458" t="s">
        <v>11224</v>
      </c>
      <c r="P1458" t="s">
        <v>11225</v>
      </c>
      <c r="Q1458" t="s">
        <v>11226</v>
      </c>
      <c r="R1458" t="s">
        <v>11227</v>
      </c>
      <c r="S1458" t="s">
        <v>11228</v>
      </c>
      <c r="T1458" t="str">
        <f>IF(Table1[[#This Row],[discount_percentage]]&gt;=0.5,"yes","no")</f>
        <v>yes</v>
      </c>
      <c r="U1458">
        <f>MROUND(Table1[[#This Row],[rating]],0.5)</f>
        <v>3</v>
      </c>
      <c r="V1458" s="7">
        <f>Table1[[#This Row],[actual_price]]*Table1[[#This Row],[rating_count]]</f>
        <v>135600</v>
      </c>
      <c r="W1458" t="e" cm="1">
        <f t="array" ref="W1458">IF(Table1[[#This Row],[actual_price]]&lt;200,"#200",if)</f>
        <v>#NAME?</v>
      </c>
      <c r="X1458" t="str">
        <f>IF(Table1[[#This Row],[rating_count]]&lt;1000,"yes","no")</f>
        <v>yes</v>
      </c>
      <c r="Y1458" s="7">
        <f>K1459*Table1[[#This Row],[rating_count]]</f>
        <v>284534</v>
      </c>
    </row>
    <row r="1459" spans="3:25" x14ac:dyDescent="0.25">
      <c r="C1459" t="s">
        <v>11229</v>
      </c>
      <c r="D1459" t="s">
        <v>12201</v>
      </c>
      <c r="E1459" t="s">
        <v>17</v>
      </c>
      <c r="F1459" s="8">
        <v>2695</v>
      </c>
      <c r="G1459" s="8" t="str">
        <f>IF(Table1[[#This Row],[actual_price]]&lt;200,"#200",IF(H1458&lt;=500,"#200-#500","&gt;#500"))</f>
        <v>&gt;#500</v>
      </c>
      <c r="H1459" s="8">
        <v>2695</v>
      </c>
      <c r="I1459" s="1">
        <v>0</v>
      </c>
      <c r="J1459">
        <v>4.4000000000000004</v>
      </c>
      <c r="K1459" s="3">
        <v>2518</v>
      </c>
      <c r="L1459" t="s">
        <v>11230</v>
      </c>
      <c r="M1459" t="s">
        <v>11231</v>
      </c>
      <c r="N1459" t="s">
        <v>11232</v>
      </c>
      <c r="O1459" t="s">
        <v>11233</v>
      </c>
      <c r="P1459" t="s">
        <v>11234</v>
      </c>
      <c r="Q1459" t="s">
        <v>11235</v>
      </c>
      <c r="R1459" t="s">
        <v>11236</v>
      </c>
      <c r="S1459" t="s">
        <v>11237</v>
      </c>
      <c r="T1459" t="str">
        <f>IF(Table1[[#This Row],[discount_percentage]]&gt;=0.5,"yes","no")</f>
        <v>no</v>
      </c>
      <c r="U1459">
        <f>MROUND(Table1[[#This Row],[rating]],0.5)</f>
        <v>4.5</v>
      </c>
      <c r="V1459" s="7">
        <f>Table1[[#This Row],[actual_price]]*Table1[[#This Row],[rating_count]]</f>
        <v>6786010</v>
      </c>
      <c r="W1459" t="e" cm="1">
        <f t="array" ref="W1459">IF(Table1[[#This Row],[actual_price]]&lt;200,"#200",if)</f>
        <v>#NAME?</v>
      </c>
      <c r="X1459" t="str">
        <f>IF(Table1[[#This Row],[rating_count]]&lt;1000,"yes","no")</f>
        <v>no</v>
      </c>
      <c r="Y1459" s="7">
        <f>K1460*Table1[[#This Row],[rating_count]]</f>
        <v>1384900</v>
      </c>
    </row>
    <row r="1460" spans="3:25" x14ac:dyDescent="0.25">
      <c r="C1460" t="s">
        <v>11238</v>
      </c>
      <c r="D1460" t="s">
        <v>12202</v>
      </c>
      <c r="E1460" t="s">
        <v>17</v>
      </c>
      <c r="F1460" s="8">
        <v>949</v>
      </c>
      <c r="G1460" s="8" t="str">
        <f>IF(Table1[[#This Row],[actual_price]]&lt;200,"#200",IF(H1459&lt;=500,"#200-#500","&gt;#500"))</f>
        <v>&gt;#500</v>
      </c>
      <c r="H1460" s="8">
        <v>2299</v>
      </c>
      <c r="I1460" s="1">
        <v>0.59</v>
      </c>
      <c r="J1460">
        <v>3.6</v>
      </c>
      <c r="K1460" s="3">
        <v>550</v>
      </c>
      <c r="L1460" t="s">
        <v>11239</v>
      </c>
      <c r="M1460" t="s">
        <v>11240</v>
      </c>
      <c r="N1460" t="s">
        <v>11241</v>
      </c>
      <c r="O1460" t="s">
        <v>11242</v>
      </c>
      <c r="P1460" t="s">
        <v>11243</v>
      </c>
      <c r="Q1460" t="s">
        <v>11244</v>
      </c>
      <c r="R1460" t="s">
        <v>11245</v>
      </c>
      <c r="S1460" t="s">
        <v>11246</v>
      </c>
      <c r="T1460" t="str">
        <f>IF(Table1[[#This Row],[discount_percentage]]&gt;=0.5,"yes","no")</f>
        <v>yes</v>
      </c>
      <c r="U1460">
        <f>MROUND(Table1[[#This Row],[rating]],0.5)</f>
        <v>3.5</v>
      </c>
      <c r="V1460" s="7">
        <f>Table1[[#This Row],[actual_price]]*Table1[[#This Row],[rating_count]]</f>
        <v>1264450</v>
      </c>
      <c r="W1460" t="e" cm="1">
        <f t="array" ref="W1460">IF(Table1[[#This Row],[actual_price]]&lt;200,"#200",if)</f>
        <v>#NAME?</v>
      </c>
      <c r="X1460" t="str">
        <f>IF(Table1[[#This Row],[rating_count]]&lt;1000,"yes","no")</f>
        <v>yes</v>
      </c>
      <c r="Y1460" s="7">
        <f>K1461*Table1[[#This Row],[rating_count]]</f>
        <v>1100</v>
      </c>
    </row>
    <row r="1461" spans="3:25" x14ac:dyDescent="0.25">
      <c r="C1461" t="s">
        <v>11247</v>
      </c>
      <c r="D1461" t="s">
        <v>11248</v>
      </c>
      <c r="E1461" t="s">
        <v>17</v>
      </c>
      <c r="F1461" s="8">
        <v>199</v>
      </c>
      <c r="G1461" s="8" t="str">
        <f>IF(Table1[[#This Row],[actual_price]]&lt;200,"#200",IF(H1460&lt;=500,"#200-#500","&gt;#500"))</f>
        <v>&gt;#500</v>
      </c>
      <c r="H1461" s="8">
        <v>999</v>
      </c>
      <c r="I1461" s="1">
        <v>0.8</v>
      </c>
      <c r="J1461">
        <v>3.1</v>
      </c>
      <c r="K1461" s="3">
        <v>2</v>
      </c>
      <c r="L1461" t="s">
        <v>12698</v>
      </c>
      <c r="M1461" t="s">
        <v>11249</v>
      </c>
      <c r="N1461" t="s">
        <v>11250</v>
      </c>
      <c r="O1461" t="s">
        <v>11251</v>
      </c>
      <c r="P1461" t="s">
        <v>11252</v>
      </c>
      <c r="Q1461" t="s">
        <v>11253</v>
      </c>
      <c r="R1461" t="s">
        <v>11254</v>
      </c>
      <c r="S1461" t="s">
        <v>11255</v>
      </c>
      <c r="T1461" t="str">
        <f>IF(Table1[[#This Row],[discount_percentage]]&gt;=0.5,"yes","no")</f>
        <v>yes</v>
      </c>
      <c r="U1461">
        <f>MROUND(Table1[[#This Row],[rating]],0.5)</f>
        <v>3</v>
      </c>
      <c r="V1461" s="7">
        <f>Table1[[#This Row],[actual_price]]*Table1[[#This Row],[rating_count]]</f>
        <v>1998</v>
      </c>
      <c r="W1461" t="e" cm="1">
        <f t="array" ref="W1461">IF(Table1[[#This Row],[actual_price]]&lt;200,"#200",if)</f>
        <v>#NAME?</v>
      </c>
      <c r="X1461" t="str">
        <f>IF(Table1[[#This Row],[rating_count]]&lt;1000,"yes","no")</f>
        <v>yes</v>
      </c>
      <c r="Y1461" s="7">
        <f>K1462*Table1[[#This Row],[rating_count]]</f>
        <v>2180</v>
      </c>
    </row>
    <row r="1462" spans="3:25" x14ac:dyDescent="0.25">
      <c r="C1462" t="s">
        <v>11256</v>
      </c>
      <c r="D1462" t="s">
        <v>12203</v>
      </c>
      <c r="E1462" t="s">
        <v>17</v>
      </c>
      <c r="F1462" s="8">
        <v>379</v>
      </c>
      <c r="G1462" s="8" t="str">
        <f>IF(Table1[[#This Row],[actual_price]]&lt;200,"#200",IF(H1461&lt;=500,"#200-#500","&gt;#500"))</f>
        <v>&gt;#500</v>
      </c>
      <c r="H1462" s="8">
        <v>919</v>
      </c>
      <c r="I1462" s="1">
        <v>0.59</v>
      </c>
      <c r="J1462">
        <v>4</v>
      </c>
      <c r="K1462" s="3">
        <v>1090</v>
      </c>
      <c r="L1462" t="s">
        <v>11257</v>
      </c>
      <c r="M1462" t="s">
        <v>11258</v>
      </c>
      <c r="N1462" t="s">
        <v>11259</v>
      </c>
      <c r="O1462" t="s">
        <v>11260</v>
      </c>
      <c r="P1462" t="s">
        <v>11261</v>
      </c>
      <c r="Q1462" t="s">
        <v>11262</v>
      </c>
      <c r="R1462" t="s">
        <v>11263</v>
      </c>
      <c r="S1462" t="s">
        <v>11264</v>
      </c>
      <c r="T1462" t="str">
        <f>IF(Table1[[#This Row],[discount_percentage]]&gt;=0.5,"yes","no")</f>
        <v>yes</v>
      </c>
      <c r="U1462">
        <f>MROUND(Table1[[#This Row],[rating]],0.5)</f>
        <v>4</v>
      </c>
      <c r="V1462" s="7">
        <f>Table1[[#This Row],[actual_price]]*Table1[[#This Row],[rating_count]]</f>
        <v>1001710</v>
      </c>
      <c r="W1462" t="e" cm="1">
        <f t="array" ref="W1462">IF(Table1[[#This Row],[actual_price]]&lt;200,"#200",if)</f>
        <v>#NAME?</v>
      </c>
      <c r="X1462" t="str">
        <f>IF(Table1[[#This Row],[rating_count]]&lt;1000,"yes","no")</f>
        <v>no</v>
      </c>
      <c r="Y1462" s="7">
        <f>K1463*Table1[[#This Row],[rating_count]]</f>
        <v>4488620</v>
      </c>
    </row>
    <row r="1463" spans="3:25" x14ac:dyDescent="0.25">
      <c r="C1463" t="s">
        <v>11265</v>
      </c>
      <c r="D1463" t="s">
        <v>12204</v>
      </c>
      <c r="E1463" t="s">
        <v>17</v>
      </c>
      <c r="F1463" s="8">
        <v>2280</v>
      </c>
      <c r="G1463" s="2" t="str">
        <f>IF(Table1[[#This Row],[actual_price]]&lt;200,"#200",IF(H1464&lt;=500,"#200-#500","&gt;#500"))</f>
        <v>&gt;#500</v>
      </c>
      <c r="H1463" s="8">
        <v>3045</v>
      </c>
      <c r="I1463" s="1">
        <v>0.25</v>
      </c>
      <c r="J1463">
        <v>4.0999999999999996</v>
      </c>
      <c r="K1463" s="3">
        <v>4118</v>
      </c>
      <c r="L1463" t="s">
        <v>11266</v>
      </c>
      <c r="M1463" t="s">
        <v>11267</v>
      </c>
      <c r="N1463" t="s">
        <v>11268</v>
      </c>
      <c r="O1463" t="s">
        <v>11269</v>
      </c>
      <c r="P1463" t="s">
        <v>11270</v>
      </c>
      <c r="Q1463" t="s">
        <v>11271</v>
      </c>
      <c r="R1463" t="s">
        <v>11272</v>
      </c>
      <c r="S1463" t="s">
        <v>11273</v>
      </c>
      <c r="T1463" t="str">
        <f>IF(Table1[[#This Row],[discount_percentage]]&gt;=0.5,"yes","no")</f>
        <v>no</v>
      </c>
      <c r="U1463">
        <f>MROUND(Table1[[#This Row],[rating]],0.5)</f>
        <v>4</v>
      </c>
      <c r="V1463" s="7">
        <f>Table1[[#This Row],[actual_price]]*Table1[[#This Row],[rating_count]]</f>
        <v>12539310</v>
      </c>
      <c r="W1463" t="e" cm="1">
        <f t="array" ref="W1463">IF(Table1[[#This Row],[actual_price]]&lt;200,"#200",if)</f>
        <v>#NAME?</v>
      </c>
      <c r="X1463" t="str">
        <f>IF(Table1[[#This Row],[rating_count]]&lt;1000,"yes","no")</f>
        <v>no</v>
      </c>
      <c r="Y1463" s="7">
        <f>K1464*Table1[[#This Row],[rating_count]]</f>
        <v>1927224</v>
      </c>
    </row>
    <row r="1464" spans="3:25" x14ac:dyDescent="0.25">
      <c r="C1464" t="s">
        <v>11274</v>
      </c>
      <c r="D1464" t="s">
        <v>12205</v>
      </c>
      <c r="E1464" t="s">
        <v>17</v>
      </c>
      <c r="F1464" s="8">
        <v>2219</v>
      </c>
      <c r="G1464" s="2" t="str">
        <f>IF(Table1[[#This Row],[actual_price]]&lt;200,"#200",IF(H1465&lt;=500,"#200-#500","&gt;#500"))</f>
        <v>&gt;#500</v>
      </c>
      <c r="H1464" s="8">
        <v>3080</v>
      </c>
      <c r="I1464" s="1">
        <v>0.28000000000000003</v>
      </c>
      <c r="J1464">
        <v>3.6</v>
      </c>
      <c r="K1464" s="3">
        <v>468</v>
      </c>
      <c r="L1464" t="s">
        <v>11275</v>
      </c>
      <c r="M1464" t="s">
        <v>11276</v>
      </c>
      <c r="N1464" t="s">
        <v>11277</v>
      </c>
      <c r="O1464" t="s">
        <v>11278</v>
      </c>
      <c r="P1464" t="s">
        <v>11279</v>
      </c>
      <c r="Q1464" t="s">
        <v>11280</v>
      </c>
      <c r="R1464" t="s">
        <v>11281</v>
      </c>
      <c r="S1464" t="s">
        <v>11282</v>
      </c>
      <c r="T1464" t="str">
        <f>IF(Table1[[#This Row],[discount_percentage]]&gt;=0.5,"yes","no")</f>
        <v>no</v>
      </c>
      <c r="U1464">
        <f>MROUND(Table1[[#This Row],[rating]],0.5)</f>
        <v>3.5</v>
      </c>
      <c r="V1464" s="7">
        <f>Table1[[#This Row],[actual_price]]*Table1[[#This Row],[rating_count]]</f>
        <v>1441440</v>
      </c>
      <c r="W1464" t="e" cm="1">
        <f t="array" ref="W1464">IF(Table1[[#This Row],[actual_price]]&lt;200,"#200",if)</f>
        <v>#NAME?</v>
      </c>
      <c r="X1464" t="str">
        <f>IF(Table1[[#This Row],[rating_count]]&lt;1000,"yes","no")</f>
        <v>yes</v>
      </c>
      <c r="Y1464" s="7">
        <f>K1465*Table1[[#This Row],[rating_count]]</f>
        <v>3758508</v>
      </c>
    </row>
    <row r="1465" spans="3:25" x14ac:dyDescent="0.25">
      <c r="C1465" t="s">
        <v>11283</v>
      </c>
      <c r="D1465" t="s">
        <v>12206</v>
      </c>
      <c r="E1465" t="s">
        <v>17</v>
      </c>
      <c r="F1465" s="8">
        <v>1399</v>
      </c>
      <c r="G1465" s="2" t="str">
        <f>IF(Table1[[#This Row],[actual_price]]&lt;200,"#200",IF(H1466&lt;=500,"#200-#500","&gt;#500"))</f>
        <v>&gt;#500</v>
      </c>
      <c r="H1465" s="8">
        <v>1890</v>
      </c>
      <c r="I1465" s="1">
        <v>0.26</v>
      </c>
      <c r="J1465">
        <v>4</v>
      </c>
      <c r="K1465" s="3">
        <v>8031</v>
      </c>
      <c r="L1465" t="s">
        <v>12699</v>
      </c>
      <c r="M1465" t="s">
        <v>11284</v>
      </c>
      <c r="N1465" t="s">
        <v>11285</v>
      </c>
      <c r="O1465" t="s">
        <v>11286</v>
      </c>
      <c r="P1465" t="s">
        <v>11287</v>
      </c>
      <c r="Q1465" t="s">
        <v>11288</v>
      </c>
      <c r="R1465" t="s">
        <v>11289</v>
      </c>
      <c r="S1465" t="s">
        <v>11290</v>
      </c>
      <c r="T1465" t="str">
        <f>IF(Table1[[#This Row],[discount_percentage]]&gt;=0.5,"yes","no")</f>
        <v>no</v>
      </c>
      <c r="U1465">
        <f>MROUND(Table1[[#This Row],[rating]],0.5)</f>
        <v>4</v>
      </c>
      <c r="V1465" s="7">
        <f>Table1[[#This Row],[actual_price]]*Table1[[#This Row],[rating_count]]</f>
        <v>15178590</v>
      </c>
      <c r="W1465" t="e" cm="1">
        <f t="array" ref="W1465">IF(Table1[[#This Row],[actual_price]]&lt;200,"#200",if)</f>
        <v>#NAME?</v>
      </c>
      <c r="X1465" t="str">
        <f>IF(Table1[[#This Row],[rating_count]]&lt;1000,"yes","no")</f>
        <v>no</v>
      </c>
      <c r="Y1465" s="7">
        <f>K1466*Table1[[#This Row],[rating_count]]</f>
        <v>56112597</v>
      </c>
    </row>
    <row r="1466" spans="3:25" x14ac:dyDescent="0.25">
      <c r="C1466" t="s">
        <v>11291</v>
      </c>
      <c r="D1466" t="s">
        <v>12207</v>
      </c>
      <c r="E1466" t="s">
        <v>17</v>
      </c>
      <c r="F1466" s="8">
        <v>2863</v>
      </c>
      <c r="G1466" s="2" t="e">
        <f>IF(Table1[[#This Row],[actual_price]]&lt;200,"#200",IF(#REF!&lt;=500,"#200-#500","&gt;#500"))</f>
        <v>#REF!</v>
      </c>
      <c r="H1466" s="8">
        <v>3690</v>
      </c>
      <c r="I1466" s="1">
        <v>0.22</v>
      </c>
      <c r="J1466">
        <v>4.3</v>
      </c>
      <c r="K1466" s="3">
        <v>6987</v>
      </c>
      <c r="L1466" t="s">
        <v>11292</v>
      </c>
      <c r="M1466" t="s">
        <v>11293</v>
      </c>
      <c r="N1466" t="s">
        <v>11294</v>
      </c>
      <c r="O1466" t="s">
        <v>11295</v>
      </c>
      <c r="P1466" t="s">
        <v>11296</v>
      </c>
      <c r="Q1466" t="s">
        <v>11348</v>
      </c>
      <c r="R1466" t="s">
        <v>11297</v>
      </c>
      <c r="S1466" t="s">
        <v>11298</v>
      </c>
      <c r="T1466" t="str">
        <f>IF(Table1[[#This Row],[discount_percentage]]&gt;=0.5,"yes","no")</f>
        <v>no</v>
      </c>
      <c r="U1466">
        <f>MROUND(Table1[[#This Row],[rating]],0.5)</f>
        <v>4.5</v>
      </c>
      <c r="V1466" s="7">
        <f>Table1[[#This Row],[actual_price]]*Table1[[#This Row],[rating_count]]</f>
        <v>25782030</v>
      </c>
      <c r="W1466" t="e" cm="1">
        <f t="array" ref="W1466">IF(Table1[[#This Row],[actual_price]]&lt;200,"#200",if)</f>
        <v>#NAME?</v>
      </c>
      <c r="X1466" t="str">
        <f>IF(Table1[[#This Row],[rating_count]]&lt;1000,"yes","no")</f>
        <v>no</v>
      </c>
      <c r="Y1466" s="7">
        <f>J1469*Table1[[#This Row],[rating_count]]</f>
        <v>0</v>
      </c>
    </row>
  </sheetData>
  <hyperlinks>
    <hyperlink ref="R2" r:id="rId1" xr:uid="{DBB592D7-62E4-4617-AF3F-7141FD6B8326}"/>
    <hyperlink ref="R3:R370" r:id="rId2" display="https://m.media-amazon.com/images/W/WEBP_402378-T1/images/I/51UsScvHQNL._SX300_SY300_QL70_FMwebp_.jpg" xr:uid="{D57FD300-874E-4FAF-924D-F963597C3FE4}"/>
    <hyperlink ref="S8" r:id="rId3" xr:uid="{B5D51088-F93B-4BCC-8122-B92AF08812D4}"/>
  </hyperlinks>
  <pageMargins left="0.75" right="0.75" top="1" bottom="1" header="0.5" footer="0.5"/>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EC07C-E132-4899-91D7-12AC097403A5}">
  <dimension ref="A2:B9"/>
  <sheetViews>
    <sheetView workbookViewId="0">
      <selection activeCell="A2" sqref="A2"/>
    </sheetView>
  </sheetViews>
  <sheetFormatPr defaultRowHeight="15.75" x14ac:dyDescent="0.25"/>
  <cols>
    <col min="1" max="1" width="12" bestFit="1" customWidth="1"/>
    <col min="2" max="2" width="16.625" bestFit="1" customWidth="1"/>
  </cols>
  <sheetData>
    <row r="2" spans="1:2" x14ac:dyDescent="0.25">
      <c r="A2" t="s">
        <v>12734</v>
      </c>
    </row>
    <row r="3" spans="1:2" x14ac:dyDescent="0.25">
      <c r="A3" s="5" t="s">
        <v>12722</v>
      </c>
      <c r="B3" t="s">
        <v>12721</v>
      </c>
    </row>
    <row r="4" spans="1:2" x14ac:dyDescent="0.25">
      <c r="A4" s="6" t="s">
        <v>2454</v>
      </c>
      <c r="B4" s="7">
        <v>98493034896</v>
      </c>
    </row>
    <row r="5" spans="1:2" x14ac:dyDescent="0.25">
      <c r="A5" s="6" t="s">
        <v>3822</v>
      </c>
      <c r="B5" s="7">
        <v>49811676294</v>
      </c>
    </row>
    <row r="6" spans="1:2" x14ac:dyDescent="0.25">
      <c r="A6" s="6" t="s">
        <v>106</v>
      </c>
      <c r="B6" s="7">
        <v>40971950007</v>
      </c>
    </row>
    <row r="7" spans="1:2" x14ac:dyDescent="0.25">
      <c r="A7" s="6" t="s">
        <v>2349</v>
      </c>
      <c r="B7" s="7">
        <v>24462972667</v>
      </c>
    </row>
    <row r="8" spans="1:2" x14ac:dyDescent="0.25">
      <c r="A8" s="6" t="s">
        <v>2886</v>
      </c>
      <c r="B8" s="7">
        <v>22956377632</v>
      </c>
    </row>
    <row r="9" spans="1:2" x14ac:dyDescent="0.25">
      <c r="A9" s="6" t="s">
        <v>12701</v>
      </c>
      <c r="B9" s="7">
        <v>236696011496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Sheet2</vt:lpstr>
      <vt:lpstr>Sheet3</vt:lpstr>
      <vt:lpstr>Sheet4</vt:lpstr>
      <vt:lpstr>Sheet5</vt:lpstr>
      <vt:lpstr>Sheet6</vt:lpstr>
      <vt:lpstr>Sheet7</vt:lpstr>
      <vt:lpstr>Sheet9</vt:lpstr>
      <vt:lpstr>Sheet16</vt:lpstr>
      <vt:lpstr>Sheet17</vt:lpstr>
      <vt:lpstr>Sheet18</vt:lpstr>
      <vt:lpstr>Sheet20</vt:lpstr>
      <vt:lpstr>Sheet21</vt:lpstr>
      <vt:lpstr>Sheet19</vt:lpstr>
      <vt:lpstr>Sheet22</vt:lpstr>
      <vt:lpstr>amazon</vt:lpstr>
      <vt:lpstr>Sheet23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Olabode Elugbadebo</cp:lastModifiedBy>
  <dcterms:created xsi:type="dcterms:W3CDTF">2025-05-26T18:46:29Z</dcterms:created>
  <dcterms:modified xsi:type="dcterms:W3CDTF">2025-07-04T17:16:08Z</dcterms:modified>
</cp:coreProperties>
</file>