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Лист1!$K$5:$M$5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Лист1!$I$9:$I$10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Лист1!$M$9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Лист1!$G$9:$G$10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31" i="1"/>
  <c r="Q32" i="1"/>
  <c r="Q25" i="1"/>
  <c r="Q26" i="1"/>
  <c r="Q27" i="1"/>
  <c r="Q28" i="1"/>
  <c r="Q29" i="1"/>
  <c r="P25" i="1"/>
  <c r="P26" i="1"/>
  <c r="P27" i="1"/>
  <c r="P28" i="1"/>
  <c r="P29" i="1"/>
  <c r="P30" i="1"/>
  <c r="P31" i="1"/>
  <c r="P32" i="1"/>
  <c r="O25" i="1"/>
  <c r="O26" i="1"/>
  <c r="O27" i="1"/>
  <c r="O28" i="1"/>
  <c r="O29" i="1"/>
  <c r="O30" i="1"/>
  <c r="O31" i="1"/>
  <c r="O32" i="1"/>
  <c r="J17" i="1"/>
  <c r="Q24" i="1"/>
  <c r="P24" i="1"/>
  <c r="O24" i="1"/>
  <c r="I18" i="1"/>
  <c r="I16" i="1"/>
  <c r="K25" i="1"/>
  <c r="K26" i="1"/>
  <c r="K27" i="1"/>
  <c r="K28" i="1"/>
  <c r="K29" i="1"/>
  <c r="K30" i="1"/>
  <c r="K31" i="1"/>
  <c r="K32" i="1"/>
  <c r="K24" i="1"/>
  <c r="J32" i="1"/>
  <c r="J25" i="1"/>
  <c r="J26" i="1"/>
  <c r="J27" i="1"/>
  <c r="J28" i="1"/>
  <c r="J29" i="1"/>
  <c r="J30" i="1"/>
  <c r="J31" i="1"/>
  <c r="J24" i="1"/>
  <c r="I25" i="1"/>
  <c r="I26" i="1"/>
  <c r="I27" i="1"/>
  <c r="I28" i="1"/>
  <c r="I29" i="1"/>
  <c r="I30" i="1"/>
  <c r="I31" i="1"/>
  <c r="I32" i="1"/>
  <c r="I24" i="1"/>
  <c r="J16" i="1"/>
  <c r="I10" i="1" l="1"/>
  <c r="I11" i="1"/>
  <c r="I12" i="1"/>
  <c r="I13" i="1"/>
  <c r="I9" i="1"/>
  <c r="K17" i="1"/>
  <c r="K18" i="1"/>
  <c r="K16" i="1"/>
  <c r="J18" i="1"/>
  <c r="L9" i="1" s="1"/>
  <c r="I17" i="1"/>
  <c r="L10" i="1" l="1"/>
  <c r="K8" i="1"/>
  <c r="K9" i="1"/>
  <c r="M10" i="1"/>
  <c r="M9" i="1"/>
  <c r="M8" i="1"/>
  <c r="K10" i="1"/>
  <c r="L8" i="1"/>
</calcChain>
</file>

<file path=xl/sharedStrings.xml><?xml version="1.0" encoding="utf-8"?>
<sst xmlns="http://schemas.openxmlformats.org/spreadsheetml/2006/main" count="48" uniqueCount="42">
  <si>
    <t>Исходные целевые функции</t>
  </si>
  <si>
    <t>X1</t>
  </si>
  <si>
    <t>X2</t>
  </si>
  <si>
    <t>X3</t>
  </si>
  <si>
    <t>L1</t>
  </si>
  <si>
    <t>L2</t>
  </si>
  <si>
    <t>L3</t>
  </si>
  <si>
    <t>1 огр</t>
  </si>
  <si>
    <t>2 огр</t>
  </si>
  <si>
    <t>3 огр</t>
  </si>
  <si>
    <t>4 огр</t>
  </si>
  <si>
    <t>5 огр</t>
  </si>
  <si>
    <t>&lt;=</t>
  </si>
  <si>
    <t>&gt;=</t>
  </si>
  <si>
    <t>W1</t>
  </si>
  <si>
    <t>MAX</t>
  </si>
  <si>
    <t>MIN</t>
  </si>
  <si>
    <t>W2</t>
  </si>
  <si>
    <t>W3</t>
  </si>
  <si>
    <t>ПР1</t>
  </si>
  <si>
    <t>ПР2</t>
  </si>
  <si>
    <t>ПР3</t>
  </si>
  <si>
    <t>p1</t>
  </si>
  <si>
    <t>p2</t>
  </si>
  <si>
    <t>p3</t>
  </si>
  <si>
    <t>x1</t>
  </si>
  <si>
    <t>x2</t>
  </si>
  <si>
    <t>x3</t>
  </si>
  <si>
    <t>f1(x)</t>
  </si>
  <si>
    <t>f2(x)</t>
  </si>
  <si>
    <t>f3(x)</t>
  </si>
  <si>
    <t>w1(x)</t>
  </si>
  <si>
    <t>w2(x)</t>
  </si>
  <si>
    <t>w3(x)</t>
  </si>
  <si>
    <t>p1w1(x)</t>
  </si>
  <si>
    <t>F(x)</t>
  </si>
  <si>
    <t>Целевые  функции</t>
  </si>
  <si>
    <t>p2w2(x)</t>
  </si>
  <si>
    <t>p3w3(x)</t>
  </si>
  <si>
    <t>Табрица результатов</t>
  </si>
  <si>
    <t>Коэфф</t>
  </si>
  <si>
    <t>ЛАБОРАТОРНАЯ РАБОТА №2 (ТЕОРЕМА ГЕРМЕЙЕРА)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</si>
</sst>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0" fontId="2" fillId="2" borderId="1" xfId="0" applyFont="1" applyFill="1" applyBorder="1"/>
    <xf numFmtId="0" fontId="0" fillId="9" borderId="1" xfId="0" applyFill="1" applyBorder="1"/>
    <xf numFmtId="0" fontId="2" fillId="6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abSelected="1" workbookViewId="0">
      <selection activeCell="D1" sqref="D1:K1"/>
    </sheetView>
  </sheetViews>
  <sheetFormatPr defaultRowHeight="15" x14ac:dyDescent="0.25"/>
  <cols>
    <col min="10" max="10" width="11" bestFit="1" customWidth="1"/>
  </cols>
  <sheetData>
    <row r="1" spans="2:27" ht="18.75" x14ac:dyDescent="0.3">
      <c r="D1" s="17" t="s">
        <v>41</v>
      </c>
      <c r="E1" s="18"/>
      <c r="F1" s="18"/>
      <c r="G1" s="18"/>
      <c r="H1" s="18"/>
      <c r="I1" s="18"/>
      <c r="J1" s="18"/>
      <c r="K1" s="18"/>
    </row>
    <row r="3" spans="2:27" x14ac:dyDescent="0.25">
      <c r="B3" s="20" t="s">
        <v>0</v>
      </c>
      <c r="C3" s="20"/>
      <c r="D3" s="20"/>
      <c r="E3" s="20"/>
    </row>
    <row r="4" spans="2:27" x14ac:dyDescent="0.25">
      <c r="B4" s="6"/>
      <c r="C4" s="14" t="s">
        <v>1</v>
      </c>
      <c r="D4" s="14" t="s">
        <v>2</v>
      </c>
      <c r="E4" s="14" t="s">
        <v>3</v>
      </c>
      <c r="G4" s="11" t="s">
        <v>15</v>
      </c>
      <c r="H4" s="11" t="s">
        <v>16</v>
      </c>
      <c r="K4" s="12" t="s">
        <v>1</v>
      </c>
      <c r="L4" s="12" t="s">
        <v>2</v>
      </c>
      <c r="M4" s="12" t="s">
        <v>3</v>
      </c>
    </row>
    <row r="5" spans="2:27" x14ac:dyDescent="0.25">
      <c r="B5" s="14" t="s">
        <v>4</v>
      </c>
      <c r="C5" s="13">
        <v>2</v>
      </c>
      <c r="D5" s="13">
        <v>1</v>
      </c>
      <c r="E5" s="13">
        <v>1</v>
      </c>
      <c r="G5" s="3">
        <v>10</v>
      </c>
      <c r="H5" s="3">
        <v>0</v>
      </c>
      <c r="K5" s="1"/>
      <c r="L5" s="1"/>
      <c r="M5" s="1"/>
    </row>
    <row r="6" spans="2:27" x14ac:dyDescent="0.25">
      <c r="B6" s="14" t="s">
        <v>5</v>
      </c>
      <c r="C6" s="13">
        <v>-1</v>
      </c>
      <c r="D6" s="13">
        <v>1</v>
      </c>
      <c r="E6" s="13">
        <v>-2</v>
      </c>
      <c r="G6" s="3">
        <v>3</v>
      </c>
      <c r="H6" s="3">
        <v>-10</v>
      </c>
    </row>
    <row r="7" spans="2:27" x14ac:dyDescent="0.25">
      <c r="B7" s="14" t="s">
        <v>6</v>
      </c>
      <c r="C7" s="13">
        <v>0</v>
      </c>
      <c r="D7" s="13">
        <v>0</v>
      </c>
      <c r="E7" s="13">
        <v>1</v>
      </c>
      <c r="G7" s="3">
        <v>5</v>
      </c>
      <c r="H7" s="3">
        <v>0</v>
      </c>
      <c r="K7" s="19" t="s">
        <v>36</v>
      </c>
      <c r="L7" s="19"/>
      <c r="M7" s="19"/>
    </row>
    <row r="8" spans="2:27" x14ac:dyDescent="0.25">
      <c r="K8" s="13">
        <f>MAX(C16*I$16,D16*I$17,E16*I$18)</f>
        <v>0.7</v>
      </c>
      <c r="L8" s="13">
        <f>C16*J$16+D16*J$17+E16*J$18</f>
        <v>0.99999999999999989</v>
      </c>
      <c r="M8" s="13">
        <f>C16*K$16+D16*K$17*E16*K$18</f>
        <v>0.72</v>
      </c>
    </row>
    <row r="9" spans="2:27" x14ac:dyDescent="0.25">
      <c r="B9" s="14" t="s">
        <v>7</v>
      </c>
      <c r="C9" s="13">
        <v>1</v>
      </c>
      <c r="D9" s="13">
        <v>1</v>
      </c>
      <c r="E9" s="13">
        <v>1</v>
      </c>
      <c r="F9" s="13" t="s">
        <v>12</v>
      </c>
      <c r="G9" s="13">
        <v>5</v>
      </c>
      <c r="I9">
        <f>C9*K$5+D9*L$5+E9*M$5</f>
        <v>0</v>
      </c>
      <c r="K9" s="13">
        <f>MAX(C17*I$16,D17*I$17,E17*I$18)</f>
        <v>0.3</v>
      </c>
      <c r="L9" s="13">
        <f>C17*J$16+D17*J$17+E17*J$18</f>
        <v>0.99999999999999989</v>
      </c>
      <c r="M9" s="13">
        <f>C17*K$16+D17*K$17*E17*K$18</f>
        <v>0.36</v>
      </c>
    </row>
    <row r="10" spans="2:27" x14ac:dyDescent="0.25">
      <c r="B10" s="14" t="s">
        <v>8</v>
      </c>
      <c r="C10" s="13">
        <v>0</v>
      </c>
      <c r="D10" s="13">
        <v>1</v>
      </c>
      <c r="E10" s="13">
        <v>0</v>
      </c>
      <c r="F10" s="13" t="s">
        <v>12</v>
      </c>
      <c r="G10" s="13">
        <v>3</v>
      </c>
      <c r="I10">
        <f t="shared" ref="I10:I13" si="0">C10*K$5+D10*L$5+E10*M$5</f>
        <v>0</v>
      </c>
      <c r="K10" s="13">
        <f>MAX(C18*I$16,D18*I$17,E18*I$18)</f>
        <v>0.8</v>
      </c>
      <c r="L10" s="13">
        <f>C18*J$16+D18*J$17+E18*J$18</f>
        <v>1</v>
      </c>
      <c r="M10" s="13">
        <f>C18*K$16+D18*K$17*E18*K$18</f>
        <v>0.18000000000000002</v>
      </c>
    </row>
    <row r="11" spans="2:27" x14ac:dyDescent="0.25">
      <c r="B11" s="14" t="s">
        <v>9</v>
      </c>
      <c r="C11" s="13">
        <v>1</v>
      </c>
      <c r="D11" s="13">
        <v>0</v>
      </c>
      <c r="E11" s="13">
        <v>0</v>
      </c>
      <c r="F11" s="13" t="s">
        <v>13</v>
      </c>
      <c r="G11" s="13">
        <v>0</v>
      </c>
      <c r="I11">
        <f t="shared" si="0"/>
        <v>0</v>
      </c>
    </row>
    <row r="12" spans="2:27" x14ac:dyDescent="0.25">
      <c r="B12" s="14" t="s">
        <v>10</v>
      </c>
      <c r="C12" s="13">
        <v>0</v>
      </c>
      <c r="D12" s="13">
        <v>1</v>
      </c>
      <c r="E12" s="13">
        <v>0</v>
      </c>
      <c r="F12" s="13" t="s">
        <v>13</v>
      </c>
      <c r="G12" s="13">
        <v>0</v>
      </c>
      <c r="I12">
        <f t="shared" si="0"/>
        <v>0</v>
      </c>
    </row>
    <row r="13" spans="2:27" x14ac:dyDescent="0.25">
      <c r="B13" s="14" t="s">
        <v>11</v>
      </c>
      <c r="C13" s="13">
        <v>0</v>
      </c>
      <c r="D13" s="13">
        <v>0</v>
      </c>
      <c r="E13" s="13">
        <v>1</v>
      </c>
      <c r="F13" s="13" t="s">
        <v>13</v>
      </c>
      <c r="G13" s="13">
        <v>0</v>
      </c>
      <c r="I13">
        <f t="shared" si="0"/>
        <v>0</v>
      </c>
      <c r="W13" s="4"/>
      <c r="X13" s="4"/>
      <c r="Y13" s="4"/>
      <c r="Z13" s="4"/>
      <c r="AA13" s="4"/>
    </row>
    <row r="14" spans="2:27" x14ac:dyDescent="0.25">
      <c r="P14" s="4"/>
      <c r="Q14" s="4"/>
      <c r="R14" s="4"/>
      <c r="W14" s="4"/>
      <c r="X14" s="4"/>
      <c r="Y14" s="4"/>
      <c r="Z14" s="4"/>
      <c r="AA14" s="4"/>
    </row>
    <row r="15" spans="2:27" x14ac:dyDescent="0.25">
      <c r="B15" s="2"/>
      <c r="C15" s="21" t="s">
        <v>40</v>
      </c>
      <c r="D15" s="21"/>
      <c r="E15" s="21"/>
      <c r="H15" s="9"/>
      <c r="I15" s="9" t="s">
        <v>19</v>
      </c>
      <c r="J15" s="9" t="s">
        <v>20</v>
      </c>
      <c r="K15" s="9" t="s">
        <v>21</v>
      </c>
      <c r="P15" s="4"/>
      <c r="Q15" s="4"/>
      <c r="R15" s="4"/>
      <c r="W15" s="4"/>
      <c r="X15" s="4"/>
      <c r="Y15" s="4"/>
      <c r="Z15" s="4"/>
      <c r="AA15" s="4"/>
    </row>
    <row r="16" spans="2:27" x14ac:dyDescent="0.25">
      <c r="B16" s="9">
        <v>1</v>
      </c>
      <c r="C16" s="5">
        <v>0.7</v>
      </c>
      <c r="D16" s="5">
        <v>0.2</v>
      </c>
      <c r="E16" s="5">
        <v>0.1</v>
      </c>
      <c r="H16" s="9" t="s">
        <v>14</v>
      </c>
      <c r="I16" s="5">
        <f>(G5-(C5*K$5+D5*L$5+E5*M$5))/(G5-H5)</f>
        <v>1</v>
      </c>
      <c r="J16" s="5">
        <f>(G5-(C5*K$5+D5*L$5+E5*M$5))/(G5)</f>
        <v>1</v>
      </c>
      <c r="K16" s="5">
        <f>((G5-(C5*K$5+D5*L$5+E5*M$5))/(G5))^2</f>
        <v>1</v>
      </c>
      <c r="P16" s="4"/>
      <c r="Q16" s="4"/>
      <c r="R16" s="4"/>
      <c r="W16" s="4"/>
      <c r="X16" s="4"/>
      <c r="Y16" s="4"/>
      <c r="Z16" s="4"/>
      <c r="AA16" s="4"/>
    </row>
    <row r="17" spans="2:27" x14ac:dyDescent="0.25">
      <c r="B17" s="9">
        <v>2</v>
      </c>
      <c r="C17" s="5">
        <v>0.3</v>
      </c>
      <c r="D17" s="5">
        <v>0.6</v>
      </c>
      <c r="E17" s="5">
        <v>0.1</v>
      </c>
      <c r="H17" s="9" t="s">
        <v>17</v>
      </c>
      <c r="I17" s="5">
        <f>(G6-(C6*K$5+D6*L$5+E6*M$5))/(G6-H6)</f>
        <v>0.23076923076923078</v>
      </c>
      <c r="J17" s="5">
        <f>(G6-(C6*K$5+D6*L$5+E6*M$5))/(G6)</f>
        <v>1</v>
      </c>
      <c r="K17" s="5">
        <f t="shared" ref="K17:K18" si="1">((G6-(C6*K$5+D6*L$5+E6*M$5))/(G6))^2</f>
        <v>1</v>
      </c>
      <c r="W17" s="4"/>
      <c r="X17" s="4"/>
      <c r="Y17" s="4"/>
      <c r="Z17" s="4"/>
      <c r="AA17" s="4"/>
    </row>
    <row r="18" spans="2:27" x14ac:dyDescent="0.25">
      <c r="B18" s="9">
        <v>3</v>
      </c>
      <c r="C18" s="5">
        <v>0.1</v>
      </c>
      <c r="D18" s="5">
        <v>0.1</v>
      </c>
      <c r="E18" s="5">
        <v>0.8</v>
      </c>
      <c r="H18" s="9" t="s">
        <v>18</v>
      </c>
      <c r="I18" s="5">
        <f>(G7-(C7*K$5+D7*L$5+E7*M$5))/(G7-H7)</f>
        <v>1</v>
      </c>
      <c r="J18" s="5">
        <f t="shared" ref="J18" si="2">(G7-(C7*K$5+D7*L$5+E7*M$5))/(G7)</f>
        <v>1</v>
      </c>
      <c r="K18" s="5">
        <f t="shared" si="1"/>
        <v>1</v>
      </c>
      <c r="W18" s="4"/>
      <c r="X18" s="4"/>
      <c r="Y18" s="4"/>
      <c r="Z18" s="4"/>
      <c r="AA18" s="4"/>
    </row>
    <row r="19" spans="2:27" x14ac:dyDescent="0.25">
      <c r="H19" s="10"/>
      <c r="W19" s="4"/>
      <c r="X19" s="4"/>
      <c r="Y19" s="4"/>
      <c r="Z19" s="4"/>
      <c r="AA19" s="4"/>
    </row>
    <row r="20" spans="2:27" x14ac:dyDescent="0.25">
      <c r="W20" s="4"/>
      <c r="X20" s="4"/>
      <c r="Y20" s="4"/>
      <c r="Z20" s="4"/>
      <c r="AA20" s="4"/>
    </row>
    <row r="21" spans="2:27" x14ac:dyDescent="0.25">
      <c r="W21" s="4"/>
      <c r="X21" s="4"/>
      <c r="Y21" s="4"/>
      <c r="Z21" s="4"/>
      <c r="AA21" s="4"/>
    </row>
    <row r="22" spans="2:27" x14ac:dyDescent="0.25">
      <c r="G22" s="16" t="s">
        <v>39</v>
      </c>
      <c r="H22" s="16"/>
      <c r="I22" s="16"/>
      <c r="J22" s="16"/>
      <c r="K22" s="16"/>
      <c r="L22" s="16"/>
      <c r="M22" s="16"/>
    </row>
    <row r="23" spans="2:27" x14ac:dyDescent="0.25">
      <c r="B23" s="8"/>
      <c r="C23" s="8" t="s">
        <v>22</v>
      </c>
      <c r="D23" s="8" t="s">
        <v>23</v>
      </c>
      <c r="E23" s="8" t="s">
        <v>24</v>
      </c>
      <c r="F23" s="8" t="s">
        <v>25</v>
      </c>
      <c r="G23" s="8" t="s">
        <v>26</v>
      </c>
      <c r="H23" s="8" t="s">
        <v>27</v>
      </c>
      <c r="I23" s="8" t="s">
        <v>28</v>
      </c>
      <c r="J23" s="8" t="s">
        <v>29</v>
      </c>
      <c r="K23" s="8" t="s">
        <v>30</v>
      </c>
      <c r="L23" s="8" t="s">
        <v>31</v>
      </c>
      <c r="M23" s="8" t="s">
        <v>32</v>
      </c>
      <c r="N23" s="8" t="s">
        <v>33</v>
      </c>
      <c r="O23" s="8" t="s">
        <v>34</v>
      </c>
      <c r="P23" s="8" t="s">
        <v>37</v>
      </c>
      <c r="Q23" s="8" t="s">
        <v>38</v>
      </c>
      <c r="R23" s="8" t="s">
        <v>35</v>
      </c>
    </row>
    <row r="24" spans="2:27" x14ac:dyDescent="0.25">
      <c r="B24" s="15">
        <v>1</v>
      </c>
      <c r="C24" s="7">
        <v>0.7</v>
      </c>
      <c r="D24" s="7">
        <v>0.2</v>
      </c>
      <c r="E24" s="7">
        <v>0.1</v>
      </c>
      <c r="F24" s="7">
        <v>3.6522940557352799</v>
      </c>
      <c r="G24" s="7">
        <v>1.0697028092703349</v>
      </c>
      <c r="H24" s="7">
        <v>0.27800313499438661</v>
      </c>
      <c r="I24" s="7">
        <f>C$5*F24+D$5*G24+E$5*H24</f>
        <v>8.6522940557352825</v>
      </c>
      <c r="J24" s="7">
        <f>C$6*F24+D$6*G24+E$6*H24</f>
        <v>-3.1385975164537183</v>
      </c>
      <c r="K24" s="7">
        <f>C$7*F24+D$7*G24+E$7*H24</f>
        <v>0.27800313499438661</v>
      </c>
      <c r="L24" s="7">
        <v>0.134771</v>
      </c>
      <c r="M24" s="7">
        <v>0.47220000000000001</v>
      </c>
      <c r="N24" s="7">
        <v>0.94439899999999999</v>
      </c>
      <c r="O24" s="7">
        <f>C24*L24</f>
        <v>9.4339699999999999E-2</v>
      </c>
      <c r="P24" s="7">
        <f>D24*M24</f>
        <v>9.444000000000001E-2</v>
      </c>
      <c r="Q24" s="7">
        <f>E24*N24</f>
        <v>9.4439900000000007E-2</v>
      </c>
      <c r="R24" s="7">
        <v>9.4439999999999996E-2</v>
      </c>
    </row>
    <row r="25" spans="2:27" x14ac:dyDescent="0.25">
      <c r="B25" s="15"/>
      <c r="C25" s="7">
        <v>0.3</v>
      </c>
      <c r="D25" s="7">
        <v>0.6</v>
      </c>
      <c r="E25" s="7">
        <v>0.1</v>
      </c>
      <c r="F25" s="7">
        <v>1.8837215063650554</v>
      </c>
      <c r="G25" s="7">
        <v>3.0000000000000004</v>
      </c>
      <c r="H25" s="7">
        <v>0.11627849363494445</v>
      </c>
      <c r="I25" s="7">
        <f t="shared" ref="I25:I32" si="3">C$5*F25+D$5*G25+E$5*H25</f>
        <v>6.8837215063650561</v>
      </c>
      <c r="J25" s="7">
        <f>C$6*F25+D$6*G25+E$6*H25</f>
        <v>0.88372150636505609</v>
      </c>
      <c r="K25" s="7">
        <f t="shared" ref="K25:K32" si="4">C$7*F25+D$7*G25+E$7*H25</f>
        <v>0.11627849363494445</v>
      </c>
      <c r="L25" s="7">
        <v>0.31162800000000002</v>
      </c>
      <c r="M25" s="7">
        <v>0.16279099999999999</v>
      </c>
      <c r="N25" s="7">
        <v>0.97674399999999995</v>
      </c>
      <c r="O25" s="7">
        <f t="shared" ref="O25:O32" si="5">C25*L25</f>
        <v>9.3488399999999999E-2</v>
      </c>
      <c r="P25" s="7">
        <f t="shared" ref="P25:P32" si="6">D25*M25</f>
        <v>9.7674599999999986E-2</v>
      </c>
      <c r="Q25" s="7">
        <f t="shared" ref="Q25:Q32" si="7">E25*N25</f>
        <v>9.7674399999999995E-2</v>
      </c>
      <c r="R25" s="7">
        <v>0.97674000000000005</v>
      </c>
    </row>
    <row r="26" spans="2:27" x14ac:dyDescent="0.25">
      <c r="B26" s="15"/>
      <c r="C26" s="7">
        <v>0.1</v>
      </c>
      <c r="D26" s="7">
        <v>0.1</v>
      </c>
      <c r="E26" s="7">
        <v>0.8</v>
      </c>
      <c r="F26" s="7">
        <v>0</v>
      </c>
      <c r="G26" s="7">
        <v>0.54621259063893457</v>
      </c>
      <c r="H26" s="7">
        <v>4.4537874093610661</v>
      </c>
      <c r="I26" s="7">
        <f t="shared" si="3"/>
        <v>5.0000000000000009</v>
      </c>
      <c r="J26" s="7">
        <f t="shared" ref="J26:J31" si="8">C$6*F26+D$6*G26+E$6*H26</f>
        <v>-8.3613622280831983</v>
      </c>
      <c r="K26" s="7">
        <f t="shared" si="4"/>
        <v>4.4537874093610661</v>
      </c>
      <c r="L26" s="7">
        <v>0.5</v>
      </c>
      <c r="M26" s="7">
        <v>0.87395100000000003</v>
      </c>
      <c r="N26" s="7">
        <v>0.10924300000000001</v>
      </c>
      <c r="O26" s="7">
        <f t="shared" si="5"/>
        <v>0.05</v>
      </c>
      <c r="P26" s="7">
        <f t="shared" si="6"/>
        <v>8.7395100000000003E-2</v>
      </c>
      <c r="Q26" s="7">
        <f t="shared" si="7"/>
        <v>8.7394400000000011E-2</v>
      </c>
      <c r="R26" s="7">
        <v>8.7395E-2</v>
      </c>
    </row>
    <row r="27" spans="2:27" x14ac:dyDescent="0.25">
      <c r="B27" s="15">
        <v>2</v>
      </c>
      <c r="C27" s="7">
        <v>0.7</v>
      </c>
      <c r="D27" s="7">
        <v>0.2</v>
      </c>
      <c r="E27" s="7">
        <v>0.1</v>
      </c>
      <c r="F27" s="7">
        <v>2</v>
      </c>
      <c r="G27" s="7">
        <v>3</v>
      </c>
      <c r="H27" s="7">
        <v>0</v>
      </c>
      <c r="I27" s="7">
        <f t="shared" si="3"/>
        <v>7</v>
      </c>
      <c r="J27" s="7">
        <f t="shared" si="8"/>
        <v>1</v>
      </c>
      <c r="K27" s="7">
        <f t="shared" si="4"/>
        <v>0</v>
      </c>
      <c r="L27" s="7">
        <v>0.3</v>
      </c>
      <c r="M27" s="7">
        <v>0.66666700000000001</v>
      </c>
      <c r="N27" s="7">
        <v>1</v>
      </c>
      <c r="O27" s="7">
        <f t="shared" si="5"/>
        <v>0.21</v>
      </c>
      <c r="P27" s="7">
        <f t="shared" si="6"/>
        <v>0.13333340000000002</v>
      </c>
      <c r="Q27" s="7">
        <f t="shared" si="7"/>
        <v>0.1</v>
      </c>
      <c r="R27" s="7">
        <v>0.44333299999999998</v>
      </c>
    </row>
    <row r="28" spans="2:27" x14ac:dyDescent="0.25">
      <c r="B28" s="15"/>
      <c r="C28" s="7">
        <v>0.3</v>
      </c>
      <c r="D28" s="7">
        <v>0.6</v>
      </c>
      <c r="E28" s="7">
        <v>0.1</v>
      </c>
      <c r="F28" s="7">
        <v>0</v>
      </c>
      <c r="G28" s="7">
        <v>3</v>
      </c>
      <c r="H28" s="7">
        <v>0</v>
      </c>
      <c r="I28" s="7">
        <f t="shared" si="3"/>
        <v>3</v>
      </c>
      <c r="J28" s="7">
        <f t="shared" si="8"/>
        <v>3</v>
      </c>
      <c r="K28" s="7">
        <f t="shared" si="4"/>
        <v>0</v>
      </c>
      <c r="L28" s="7">
        <v>0.7</v>
      </c>
      <c r="M28" s="7">
        <v>0</v>
      </c>
      <c r="N28" s="7">
        <v>1</v>
      </c>
      <c r="O28" s="7">
        <f t="shared" si="5"/>
        <v>0.21</v>
      </c>
      <c r="P28" s="7">
        <f t="shared" si="6"/>
        <v>0</v>
      </c>
      <c r="Q28" s="7">
        <f t="shared" si="7"/>
        <v>0.1</v>
      </c>
      <c r="R28" s="7">
        <v>0.31</v>
      </c>
    </row>
    <row r="29" spans="2:27" x14ac:dyDescent="0.25">
      <c r="B29" s="15"/>
      <c r="C29" s="7">
        <v>0.1</v>
      </c>
      <c r="D29" s="7">
        <v>0.1</v>
      </c>
      <c r="E29" s="7">
        <v>0.8</v>
      </c>
      <c r="F29" s="7">
        <v>0</v>
      </c>
      <c r="G29" s="7">
        <v>0</v>
      </c>
      <c r="H29" s="7">
        <v>5</v>
      </c>
      <c r="I29" s="7">
        <f t="shared" si="3"/>
        <v>5</v>
      </c>
      <c r="J29" s="7">
        <f t="shared" si="8"/>
        <v>-10</v>
      </c>
      <c r="K29" s="7">
        <f t="shared" si="4"/>
        <v>5</v>
      </c>
      <c r="L29" s="7">
        <v>0.5</v>
      </c>
      <c r="M29" s="7">
        <v>4.3333329999999997</v>
      </c>
      <c r="N29" s="7">
        <v>0</v>
      </c>
      <c r="O29" s="7">
        <f t="shared" si="5"/>
        <v>0.05</v>
      </c>
      <c r="P29" s="7">
        <f t="shared" si="6"/>
        <v>0.43333329999999998</v>
      </c>
      <c r="Q29" s="7">
        <f t="shared" si="7"/>
        <v>0</v>
      </c>
      <c r="R29" s="7">
        <v>0.48333300000000001</v>
      </c>
    </row>
    <row r="30" spans="2:27" x14ac:dyDescent="0.25">
      <c r="B30" s="15">
        <v>3</v>
      </c>
      <c r="C30" s="7">
        <v>0.7</v>
      </c>
      <c r="D30" s="7">
        <v>0.2</v>
      </c>
      <c r="E30" s="7">
        <v>0.1</v>
      </c>
      <c r="F30" s="7">
        <v>2.7622377622377607</v>
      </c>
      <c r="G30" s="7">
        <v>2.2377622377622393</v>
      </c>
      <c r="H30" s="7">
        <v>0</v>
      </c>
      <c r="I30" s="7">
        <f t="shared" si="3"/>
        <v>7.7622377622377607</v>
      </c>
      <c r="J30" s="7">
        <f t="shared" si="8"/>
        <v>-0.52447552447552148</v>
      </c>
      <c r="K30" s="7">
        <f t="shared" si="4"/>
        <v>0</v>
      </c>
      <c r="L30" s="7">
        <v>5.0076000000000002E-2</v>
      </c>
      <c r="M30" s="7">
        <v>1.3802140000000001</v>
      </c>
      <c r="N30" s="7">
        <v>1</v>
      </c>
      <c r="O30" s="7">
        <f t="shared" si="5"/>
        <v>3.50532E-2</v>
      </c>
      <c r="P30" s="7">
        <f t="shared" si="6"/>
        <v>0.27604280000000003</v>
      </c>
      <c r="Q30" s="7">
        <f t="shared" si="7"/>
        <v>0.1</v>
      </c>
      <c r="R30" s="7">
        <v>6.2657000000000004E-2</v>
      </c>
    </row>
    <row r="31" spans="2:27" x14ac:dyDescent="0.25">
      <c r="B31" s="15"/>
      <c r="C31" s="7">
        <v>0.3</v>
      </c>
      <c r="D31" s="7">
        <v>0.6</v>
      </c>
      <c r="E31" s="7">
        <v>0.1</v>
      </c>
      <c r="F31" s="7">
        <v>2</v>
      </c>
      <c r="G31" s="7">
        <v>3</v>
      </c>
      <c r="H31" s="7">
        <v>0</v>
      </c>
      <c r="I31" s="7">
        <f t="shared" si="3"/>
        <v>7</v>
      </c>
      <c r="J31" s="7">
        <f t="shared" si="8"/>
        <v>1</v>
      </c>
      <c r="K31" s="7">
        <f t="shared" si="4"/>
        <v>0</v>
      </c>
      <c r="L31" s="7">
        <v>0.09</v>
      </c>
      <c r="M31" s="7">
        <v>0.44444400000000001</v>
      </c>
      <c r="N31" s="7">
        <v>1</v>
      </c>
      <c r="O31" s="7">
        <f t="shared" si="5"/>
        <v>2.7E-2</v>
      </c>
      <c r="P31" s="7">
        <f t="shared" si="6"/>
        <v>0.26666639999999997</v>
      </c>
      <c r="Q31" s="7">
        <f t="shared" si="7"/>
        <v>0.1</v>
      </c>
      <c r="R31" s="7">
        <v>5.3666999999999999E-2</v>
      </c>
    </row>
    <row r="32" spans="2:27" x14ac:dyDescent="0.25">
      <c r="B32" s="15"/>
      <c r="C32" s="7">
        <v>0.1</v>
      </c>
      <c r="D32" s="7">
        <v>0.1</v>
      </c>
      <c r="E32" s="7">
        <v>0.8</v>
      </c>
      <c r="F32" s="7">
        <v>1.0862068937108149</v>
      </c>
      <c r="G32" s="7">
        <v>3</v>
      </c>
      <c r="H32" s="7">
        <v>0</v>
      </c>
      <c r="I32" s="7">
        <f t="shared" si="3"/>
        <v>5.1724137874216298</v>
      </c>
      <c r="J32" s="7">
        <f>C$6*F32+D$6*G32+E$6*H32</f>
        <v>1.9137931062891851</v>
      </c>
      <c r="K32" s="7">
        <f t="shared" si="4"/>
        <v>0</v>
      </c>
      <c r="L32" s="7">
        <v>0.23305600000000001</v>
      </c>
      <c r="M32" s="7">
        <v>0.13109399999999999</v>
      </c>
      <c r="N32" s="7">
        <v>1</v>
      </c>
      <c r="O32" s="7">
        <f t="shared" si="5"/>
        <v>2.3305600000000003E-2</v>
      </c>
      <c r="P32" s="7">
        <f t="shared" si="6"/>
        <v>1.31094E-2</v>
      </c>
      <c r="Q32" s="7">
        <f t="shared" si="7"/>
        <v>0.8</v>
      </c>
      <c r="R32" s="7">
        <v>3.3792999999999997E-2</v>
      </c>
    </row>
  </sheetData>
  <mergeCells count="8">
    <mergeCell ref="B30:B32"/>
    <mergeCell ref="G22:M22"/>
    <mergeCell ref="D1:K1"/>
    <mergeCell ref="K7:M7"/>
    <mergeCell ref="B3:E3"/>
    <mergeCell ref="C15:E15"/>
    <mergeCell ref="B24:B26"/>
    <mergeCell ref="B27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2019-04-03T11:15:00Z</dcterms:modified>
</cp:coreProperties>
</file>