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Учеба\ТПР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Лист1!$J$10:$N$10</definedName>
    <definedName name="solver_adj" localSheetId="1" hidden="1">Лист2!$G$4:$K$4</definedName>
    <definedName name="solver_adj" localSheetId="2" hidden="1">Лист3!$G$4:$K$4</definedName>
    <definedName name="solver_adj" localSheetId="3" hidden="1">Лист4!$G$4:$K$4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Лист1!$V$10</definedName>
    <definedName name="solver_lhs1" localSheetId="1" hidden="1">Лист2!$Q$12:$Q$15</definedName>
    <definedName name="solver_lhs1" localSheetId="2" hidden="1">Лист3!$Q$12:$Q$15</definedName>
    <definedName name="solver_lhs1" localSheetId="3" hidden="1">Лист4!$Q$12:$Q$15</definedName>
    <definedName name="solver_lhs2" localSheetId="0" hidden="1">Лист1!$V$11</definedName>
    <definedName name="solver_lhs2" localSheetId="1" hidden="1">Лист2!$Q$16:$Q$20</definedName>
    <definedName name="solver_lhs2" localSheetId="2" hidden="1">Лист3!$Q$16:$Q$20</definedName>
    <definedName name="solver_lhs2" localSheetId="3" hidden="1">Лист4!$Q$16:$Q$20</definedName>
    <definedName name="solver_lhs3" localSheetId="0" hidden="1">Лист1!$V$12</definedName>
    <definedName name="solver_lhs3" localSheetId="1" hidden="1">Лист2!$O$16</definedName>
    <definedName name="solver_lhs4" localSheetId="0" hidden="1">Лист1!$V$13</definedName>
    <definedName name="solver_lhs4" localSheetId="1" hidden="1">Лист2!$O$16</definedName>
    <definedName name="solver_lhs5" localSheetId="0" hidden="1">Лист1!$V$14</definedName>
    <definedName name="solver_lhs5" localSheetId="1" hidden="1">Лист2!$O$16</definedName>
    <definedName name="solver_lhs6" localSheetId="0" hidden="1">Лист1!$V$6</definedName>
    <definedName name="solver_lhs7" localSheetId="0" hidden="1">Лист1!$V$7</definedName>
    <definedName name="solver_lhs8" localSheetId="0" hidden="1">Лист1!$V$8</definedName>
    <definedName name="solver_lhs9" localSheetId="0" hidden="1">Лист1!$V$9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9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Лист1!$R$3</definedName>
    <definedName name="solver_opt" localSheetId="1" hidden="1">Лист2!$G$22</definedName>
    <definedName name="solver_opt" localSheetId="2" hidden="1">Лист3!$G$22</definedName>
    <definedName name="solver_opt" localSheetId="3" hidden="1">Лист4!$G$22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3</definedName>
    <definedName name="solver_rel3" localSheetId="1" hidden="1">1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Лист1!$G$10</definedName>
    <definedName name="solver_rhs1" localSheetId="1" hidden="1">Лист2!$U$2:$U$5</definedName>
    <definedName name="solver_rhs1" localSheetId="2" hidden="1">Лист3!$U$2:$U$5</definedName>
    <definedName name="solver_rhs1" localSheetId="3" hidden="1">Лист4!$U$2:$U$5</definedName>
    <definedName name="solver_rhs2" localSheetId="0" hidden="1">Лист1!$G$11</definedName>
    <definedName name="solver_rhs2" localSheetId="1" hidden="1">Лист2!$U$6:$U$10</definedName>
    <definedName name="solver_rhs2" localSheetId="2" hidden="1">Лист3!$U$6:$U$10</definedName>
    <definedName name="solver_rhs2" localSheetId="3" hidden="1">Лист4!$U$6:$U$10</definedName>
    <definedName name="solver_rhs3" localSheetId="0" hidden="1">Лист1!$G$12</definedName>
    <definedName name="solver_rhs3" localSheetId="1" hidden="1">Лист2!$U$6</definedName>
    <definedName name="solver_rhs4" localSheetId="0" hidden="1">Лист1!$G$13</definedName>
    <definedName name="solver_rhs4" localSheetId="1" hidden="1">Лист2!$U$6</definedName>
    <definedName name="solver_rhs5" localSheetId="0" hidden="1">Лист1!$G$14</definedName>
    <definedName name="solver_rhs5" localSheetId="1" hidden="1">Лист2!$U$6</definedName>
    <definedName name="solver_rhs6" localSheetId="0" hidden="1">Лист1!$G$6</definedName>
    <definedName name="solver_rhs7" localSheetId="0" hidden="1">Лист1!$G$7</definedName>
    <definedName name="solver_rhs8" localSheetId="0" hidden="1">Лист1!$G$8</definedName>
    <definedName name="solver_rhs9" localSheetId="0" hidden="1">Лист1!$G$9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4" l="1"/>
  <c r="L17" i="4" s="1"/>
  <c r="L21" i="4" s="1"/>
  <c r="G29" i="4"/>
  <c r="L16" i="4" s="1"/>
  <c r="L20" i="4" s="1"/>
  <c r="J28" i="4"/>
  <c r="K17" i="4" s="1"/>
  <c r="G28" i="4"/>
  <c r="K16" i="4" s="1"/>
  <c r="J27" i="4"/>
  <c r="J17" i="4" s="1"/>
  <c r="J21" i="4" s="1"/>
  <c r="G27" i="4"/>
  <c r="J16" i="4" s="1"/>
  <c r="J20" i="4" s="1"/>
  <c r="Q20" i="4"/>
  <c r="P20" i="4"/>
  <c r="O20" i="4"/>
  <c r="Q19" i="4"/>
  <c r="P19" i="4"/>
  <c r="O19" i="4"/>
  <c r="Q18" i="4"/>
  <c r="P18" i="4"/>
  <c r="O18" i="4"/>
  <c r="Q17" i="4"/>
  <c r="P17" i="4"/>
  <c r="O17" i="4"/>
  <c r="G17" i="4"/>
  <c r="L15" i="4" s="1"/>
  <c r="L19" i="4" s="1"/>
  <c r="Q16" i="4"/>
  <c r="P16" i="4"/>
  <c r="O16" i="4"/>
  <c r="G16" i="4"/>
  <c r="K15" i="4" s="1"/>
  <c r="Q15" i="4"/>
  <c r="P15" i="4"/>
  <c r="O15" i="4"/>
  <c r="G15" i="4"/>
  <c r="J15" i="4" s="1"/>
  <c r="Q14" i="4"/>
  <c r="P14" i="4"/>
  <c r="O14" i="4"/>
  <c r="Q13" i="4"/>
  <c r="P13" i="4"/>
  <c r="O13" i="4"/>
  <c r="Q12" i="4"/>
  <c r="P12" i="4"/>
  <c r="O12" i="4"/>
  <c r="J29" i="3"/>
  <c r="L17" i="3" s="1"/>
  <c r="G29" i="3"/>
  <c r="L16" i="3" s="1"/>
  <c r="J28" i="3"/>
  <c r="K17" i="3" s="1"/>
  <c r="K21" i="3" s="1"/>
  <c r="G28" i="3"/>
  <c r="K16" i="3" s="1"/>
  <c r="K20" i="3" s="1"/>
  <c r="J27" i="3"/>
  <c r="J17" i="3" s="1"/>
  <c r="J21" i="3" s="1"/>
  <c r="G27" i="3"/>
  <c r="J16" i="3" s="1"/>
  <c r="J20" i="3" s="1"/>
  <c r="Q20" i="3"/>
  <c r="P20" i="3"/>
  <c r="O20" i="3"/>
  <c r="Q19" i="3"/>
  <c r="P19" i="3"/>
  <c r="O19" i="3"/>
  <c r="Q18" i="3"/>
  <c r="P18" i="3"/>
  <c r="O18" i="3"/>
  <c r="Q17" i="3"/>
  <c r="P17" i="3"/>
  <c r="O17" i="3"/>
  <c r="G17" i="3"/>
  <c r="L15" i="3" s="1"/>
  <c r="Q16" i="3"/>
  <c r="P16" i="3"/>
  <c r="O16" i="3"/>
  <c r="G16" i="3"/>
  <c r="K15" i="3" s="1"/>
  <c r="Q15" i="3"/>
  <c r="P15" i="3"/>
  <c r="O15" i="3"/>
  <c r="G15" i="3"/>
  <c r="J15" i="3" s="1"/>
  <c r="Q14" i="3"/>
  <c r="P14" i="3"/>
  <c r="O14" i="3"/>
  <c r="Q13" i="3"/>
  <c r="P13" i="3"/>
  <c r="O13" i="3"/>
  <c r="Q12" i="3"/>
  <c r="P12" i="3"/>
  <c r="O12" i="3"/>
  <c r="J21" i="2"/>
  <c r="K21" i="2"/>
  <c r="L21" i="2"/>
  <c r="J28" i="2"/>
  <c r="K17" i="2" s="1"/>
  <c r="J29" i="2"/>
  <c r="L17" i="2" s="1"/>
  <c r="J27" i="2"/>
  <c r="J17" i="2" s="1"/>
  <c r="G28" i="2"/>
  <c r="K16" i="2" s="1"/>
  <c r="K20" i="2" s="1"/>
  <c r="G29" i="2"/>
  <c r="L16" i="2" s="1"/>
  <c r="L20" i="2" s="1"/>
  <c r="G27" i="2"/>
  <c r="J16" i="2" s="1"/>
  <c r="J20" i="2" s="1"/>
  <c r="G17" i="2"/>
  <c r="L15" i="2" s="1"/>
  <c r="L19" i="2" s="1"/>
  <c r="G16" i="2"/>
  <c r="K15" i="2" s="1"/>
  <c r="K19" i="2" s="1"/>
  <c r="Q13" i="2"/>
  <c r="Q14" i="2"/>
  <c r="Q15" i="2"/>
  <c r="Q16" i="2"/>
  <c r="Q17" i="2"/>
  <c r="Q18" i="2"/>
  <c r="Q19" i="2"/>
  <c r="Q20" i="2"/>
  <c r="Q12" i="2"/>
  <c r="P13" i="2"/>
  <c r="P14" i="2"/>
  <c r="P15" i="2"/>
  <c r="P16" i="2"/>
  <c r="P17" i="2"/>
  <c r="P18" i="2"/>
  <c r="P19" i="2"/>
  <c r="P20" i="2"/>
  <c r="P12" i="2"/>
  <c r="O13" i="2"/>
  <c r="O14" i="2"/>
  <c r="O15" i="2"/>
  <c r="O16" i="2"/>
  <c r="O17" i="2"/>
  <c r="O18" i="2"/>
  <c r="O19" i="2"/>
  <c r="O20" i="2"/>
  <c r="O12" i="2"/>
  <c r="G15" i="2"/>
  <c r="J15" i="2" s="1"/>
  <c r="J19" i="2" s="1"/>
  <c r="V7" i="1"/>
  <c r="V8" i="1"/>
  <c r="V9" i="1"/>
  <c r="V10" i="1"/>
  <c r="V11" i="1"/>
  <c r="V12" i="1"/>
  <c r="V13" i="1"/>
  <c r="V14" i="1"/>
  <c r="V6" i="1"/>
  <c r="U7" i="1"/>
  <c r="U8" i="1"/>
  <c r="U9" i="1"/>
  <c r="U10" i="1"/>
  <c r="U11" i="1"/>
  <c r="U12" i="1"/>
  <c r="U13" i="1"/>
  <c r="U14" i="1"/>
  <c r="U6" i="1"/>
  <c r="T7" i="1"/>
  <c r="T8" i="1"/>
  <c r="T9" i="1"/>
  <c r="T10" i="1"/>
  <c r="T11" i="1"/>
  <c r="T12" i="1"/>
  <c r="T13" i="1"/>
  <c r="T14" i="1"/>
  <c r="T6" i="1"/>
  <c r="R3" i="1"/>
  <c r="Q3" i="1"/>
  <c r="P3" i="1"/>
  <c r="G21" i="4" l="1"/>
  <c r="K19" i="4"/>
  <c r="K21" i="4"/>
  <c r="G22" i="4"/>
  <c r="G20" i="4"/>
  <c r="J19" i="4"/>
  <c r="K20" i="4"/>
  <c r="L20" i="3"/>
  <c r="K19" i="3"/>
  <c r="L21" i="3"/>
  <c r="L19" i="3"/>
  <c r="G20" i="3"/>
  <c r="J19" i="3"/>
  <c r="G21" i="3"/>
  <c r="G22" i="3"/>
  <c r="G22" i="2"/>
  <c r="G21" i="2"/>
  <c r="G20" i="2"/>
  <c r="P13" i="1" l="1"/>
  <c r="R14" i="1"/>
  <c r="R9" i="1"/>
  <c r="R7" i="1"/>
  <c r="R8" i="1"/>
  <c r="R10" i="1"/>
  <c r="R11" i="1"/>
  <c r="R12" i="1"/>
  <c r="R13" i="1"/>
  <c r="R6" i="1"/>
  <c r="Q8" i="1"/>
  <c r="Q7" i="1"/>
  <c r="Q6" i="1"/>
  <c r="Q9" i="1"/>
  <c r="Q10" i="1"/>
  <c r="Q11" i="1"/>
  <c r="Q12" i="1"/>
  <c r="Q13" i="1"/>
  <c r="Q14" i="1"/>
  <c r="P14" i="1"/>
  <c r="P7" i="1"/>
  <c r="P8" i="1"/>
  <c r="P9" i="1"/>
  <c r="P10" i="1"/>
  <c r="P11" i="1"/>
  <c r="P12" i="1"/>
  <c r="P6" i="1"/>
  <c r="R2" i="1"/>
  <c r="Q2" i="1"/>
  <c r="P2" i="1"/>
</calcChain>
</file>

<file path=xl/sharedStrings.xml><?xml version="1.0" encoding="utf-8"?>
<sst xmlns="http://schemas.openxmlformats.org/spreadsheetml/2006/main" count="207" uniqueCount="31">
  <si>
    <t>x1</t>
  </si>
  <si>
    <t>x2</t>
  </si>
  <si>
    <t>x3</t>
  </si>
  <si>
    <t>x4</t>
  </si>
  <si>
    <t>x5</t>
  </si>
  <si>
    <t>&lt;=</t>
  </si>
  <si>
    <t>&gt;=</t>
  </si>
  <si>
    <t>f1</t>
  </si>
  <si>
    <t>f2</t>
  </si>
  <si>
    <t>f3</t>
  </si>
  <si>
    <t>max</t>
  </si>
  <si>
    <t>min</t>
  </si>
  <si>
    <t>p1</t>
  </si>
  <si>
    <t>p2</t>
  </si>
  <si>
    <t>p3</t>
  </si>
  <si>
    <t>I</t>
  </si>
  <si>
    <t>II</t>
  </si>
  <si>
    <t>III</t>
  </si>
  <si>
    <t>f</t>
  </si>
  <si>
    <t>omega</t>
  </si>
  <si>
    <t>omega1</t>
  </si>
  <si>
    <t>omega2</t>
  </si>
  <si>
    <t>omega3</t>
  </si>
  <si>
    <t>F</t>
  </si>
  <si>
    <t>F1</t>
  </si>
  <si>
    <t>F2</t>
  </si>
  <si>
    <t>F3</t>
  </si>
  <si>
    <t>func I</t>
  </si>
  <si>
    <t>func II</t>
  </si>
  <si>
    <t>func III</t>
  </si>
  <si>
    <t>q*omega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</si>
</sst>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  <xf numFmtId="164" fontId="0" fillId="5" borderId="0" xfId="0" applyNumberFormat="1" applyFill="1"/>
    <xf numFmtId="2" fontId="0" fillId="0" borderId="0" xfId="0" applyNumberFormat="1"/>
    <xf numFmtId="0" fontId="0" fillId="0" borderId="0" xfId="0" applyNumberFormat="1"/>
    <xf numFmtId="2" fontId="1" fillId="4" borderId="0" xfId="0" applyNumberFormat="1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J2" sqref="J2:N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P1" t="s">
        <v>7</v>
      </c>
      <c r="Q1" t="s">
        <v>8</v>
      </c>
      <c r="R1" t="s">
        <v>9</v>
      </c>
    </row>
    <row r="2" spans="1:23" x14ac:dyDescent="0.3">
      <c r="A2" s="2">
        <v>0</v>
      </c>
      <c r="B2" s="2">
        <v>-3</v>
      </c>
      <c r="C2" s="2">
        <v>1</v>
      </c>
      <c r="D2" s="2">
        <v>3</v>
      </c>
      <c r="E2" s="2">
        <v>3</v>
      </c>
      <c r="J2">
        <v>0</v>
      </c>
      <c r="K2">
        <v>0</v>
      </c>
      <c r="L2">
        <v>0</v>
      </c>
      <c r="M2">
        <v>15.5</v>
      </c>
      <c r="N2">
        <v>10.625</v>
      </c>
      <c r="P2">
        <f>SUMPRODUCT(A2:E2,J2:N2)</f>
        <v>78.375</v>
      </c>
      <c r="Q2">
        <f>SUMPRODUCT(A3:E3,J3:N3)</f>
        <v>21.6</v>
      </c>
      <c r="R2">
        <f>SUMPRODUCT(A4:E4,J4:N4)</f>
        <v>53.023809523809526</v>
      </c>
      <c r="S2" t="s">
        <v>10</v>
      </c>
    </row>
    <row r="3" spans="1:23" x14ac:dyDescent="0.3">
      <c r="A3" s="2">
        <v>-3</v>
      </c>
      <c r="B3" s="2">
        <v>-1</v>
      </c>
      <c r="C3" s="2">
        <v>2</v>
      </c>
      <c r="D3" s="2">
        <v>-2</v>
      </c>
      <c r="E3" s="2">
        <v>-1</v>
      </c>
      <c r="J3">
        <v>0</v>
      </c>
      <c r="K3">
        <v>0</v>
      </c>
      <c r="L3">
        <v>10.8</v>
      </c>
      <c r="M3">
        <v>0</v>
      </c>
      <c r="N3">
        <v>0</v>
      </c>
      <c r="P3">
        <f>SUMPRODUCT(A2:E2,J8:N8)</f>
        <v>-31.5</v>
      </c>
      <c r="Q3">
        <f>SUMPRODUCT(A3:E3,J9:N9)</f>
        <v>-43.416666666666664</v>
      </c>
      <c r="R3">
        <f>SUMPRODUCT(A4:E4,J10:N10)</f>
        <v>0</v>
      </c>
      <c r="S3" t="s">
        <v>11</v>
      </c>
    </row>
    <row r="4" spans="1:23" x14ac:dyDescent="0.3">
      <c r="A4" s="2">
        <v>3</v>
      </c>
      <c r="B4" s="2">
        <v>4</v>
      </c>
      <c r="C4" s="2">
        <v>1</v>
      </c>
      <c r="D4" s="2">
        <v>1</v>
      </c>
      <c r="E4" s="2">
        <v>1</v>
      </c>
      <c r="J4">
        <v>0</v>
      </c>
      <c r="K4">
        <v>9.3809523809523814</v>
      </c>
      <c r="L4">
        <v>12.142857142857144</v>
      </c>
      <c r="M4">
        <v>3.3571428571428568</v>
      </c>
      <c r="N4">
        <v>0</v>
      </c>
    </row>
    <row r="6" spans="1:23" x14ac:dyDescent="0.3">
      <c r="A6" s="1">
        <v>2</v>
      </c>
      <c r="B6" s="1">
        <v>0</v>
      </c>
      <c r="C6" s="1">
        <v>5</v>
      </c>
      <c r="D6" s="1">
        <v>-2</v>
      </c>
      <c r="E6" s="1">
        <v>8</v>
      </c>
      <c r="F6" s="3" t="s">
        <v>5</v>
      </c>
      <c r="G6" s="1">
        <v>54</v>
      </c>
      <c r="P6">
        <f>SUMPRODUCT(A6:E6,$J$2:$N$2)</f>
        <v>54</v>
      </c>
      <c r="Q6">
        <f>SUMPRODUCT(A6:E6,$J$3:$N$3)</f>
        <v>54</v>
      </c>
      <c r="R6">
        <f>SUMPRODUCT(A6:E6,$J$4:$N$4)</f>
        <v>54.000000000000007</v>
      </c>
      <c r="S6" t="s">
        <v>10</v>
      </c>
      <c r="T6">
        <f>SUMPRODUCT(A6:E6,$J$8:$N$8)</f>
        <v>0</v>
      </c>
      <c r="U6">
        <f>SUMPRODUCT(A6:E6,$J$9:$N$9)</f>
        <v>54</v>
      </c>
      <c r="V6">
        <f>SUMPRODUCT(A6:E6,$J$10:$N$10)</f>
        <v>0</v>
      </c>
      <c r="W6" t="s">
        <v>11</v>
      </c>
    </row>
    <row r="7" spans="1:23" x14ac:dyDescent="0.3">
      <c r="A7" s="1">
        <v>0</v>
      </c>
      <c r="B7" s="1">
        <v>1</v>
      </c>
      <c r="C7" s="1">
        <v>0</v>
      </c>
      <c r="D7" s="1">
        <v>2</v>
      </c>
      <c r="E7" s="1">
        <v>0</v>
      </c>
      <c r="F7" s="3" t="s">
        <v>5</v>
      </c>
      <c r="G7" s="1">
        <v>53</v>
      </c>
      <c r="P7">
        <f t="shared" ref="P7:P12" si="0">SUMPRODUCT(A7:E7,$J$2:$N$2)</f>
        <v>31</v>
      </c>
      <c r="Q7">
        <f>SUMPRODUCT(A7:E7,$J$3:$N$3)</f>
        <v>0</v>
      </c>
      <c r="R7">
        <f t="shared" ref="R7:R13" si="1">SUMPRODUCT(A7:E7,$J$4:$N$4)</f>
        <v>16.095238095238095</v>
      </c>
      <c r="T7">
        <f t="shared" ref="T7:T14" si="2">SUMPRODUCT(A7:E7,$J$8:$N$8)</f>
        <v>10.5</v>
      </c>
      <c r="U7">
        <f t="shared" ref="U7:U14" si="3">SUMPRODUCT(A7:E7,$J$9:$N$9)</f>
        <v>32.791666666666664</v>
      </c>
      <c r="V7">
        <f t="shared" ref="V7:V14" si="4">SUMPRODUCT(A7:E7,$J$10:$N$10)</f>
        <v>0</v>
      </c>
    </row>
    <row r="8" spans="1:23" x14ac:dyDescent="0.3">
      <c r="A8" s="1">
        <v>5</v>
      </c>
      <c r="B8" s="1">
        <v>0</v>
      </c>
      <c r="C8" s="1">
        <v>4</v>
      </c>
      <c r="D8" s="1">
        <v>4</v>
      </c>
      <c r="E8" s="1">
        <v>0</v>
      </c>
      <c r="F8" s="3" t="s">
        <v>5</v>
      </c>
      <c r="G8" s="1">
        <v>62</v>
      </c>
      <c r="I8" t="s">
        <v>11</v>
      </c>
      <c r="J8">
        <v>0</v>
      </c>
      <c r="K8">
        <v>10.5</v>
      </c>
      <c r="L8">
        <v>0</v>
      </c>
      <c r="M8">
        <v>0</v>
      </c>
      <c r="N8">
        <v>0</v>
      </c>
      <c r="P8">
        <f t="shared" si="0"/>
        <v>62</v>
      </c>
      <c r="Q8">
        <f>SUMPRODUCT(A8:E8,$J$3:$N$3)</f>
        <v>43.2</v>
      </c>
      <c r="R8">
        <f t="shared" si="1"/>
        <v>62</v>
      </c>
      <c r="T8">
        <f t="shared" si="2"/>
        <v>0</v>
      </c>
      <c r="U8">
        <f t="shared" si="3"/>
        <v>62</v>
      </c>
      <c r="V8">
        <f t="shared" si="4"/>
        <v>0</v>
      </c>
    </row>
    <row r="9" spans="1:23" x14ac:dyDescent="0.3">
      <c r="A9" s="1">
        <v>4</v>
      </c>
      <c r="B9" s="1">
        <v>6</v>
      </c>
      <c r="C9" s="1">
        <v>0</v>
      </c>
      <c r="D9" s="1">
        <v>2</v>
      </c>
      <c r="E9" s="1">
        <v>2</v>
      </c>
      <c r="F9" s="3" t="s">
        <v>5</v>
      </c>
      <c r="G9" s="1">
        <v>63</v>
      </c>
      <c r="J9">
        <v>0</v>
      </c>
      <c r="K9">
        <v>1.7916666666666665</v>
      </c>
      <c r="L9">
        <v>0</v>
      </c>
      <c r="M9">
        <v>15.5</v>
      </c>
      <c r="N9">
        <v>10.625</v>
      </c>
      <c r="P9">
        <f t="shared" si="0"/>
        <v>52.25</v>
      </c>
      <c r="Q9">
        <f t="shared" ref="Q9:Q14" si="5">SUMPRODUCT(A9:E9,$J$3:$N$3)</f>
        <v>0</v>
      </c>
      <c r="R9">
        <f>SUMPRODUCT(A9:E9,$J$4:$N$4)</f>
        <v>63.000000000000007</v>
      </c>
      <c r="T9">
        <f t="shared" si="2"/>
        <v>63</v>
      </c>
      <c r="U9">
        <f t="shared" si="3"/>
        <v>63</v>
      </c>
      <c r="V9">
        <f t="shared" si="4"/>
        <v>0</v>
      </c>
    </row>
    <row r="10" spans="1:23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3" t="s">
        <v>6</v>
      </c>
      <c r="G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0</v>
      </c>
      <c r="Q10">
        <f t="shared" si="5"/>
        <v>0</v>
      </c>
      <c r="R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</row>
    <row r="11" spans="1:23" x14ac:dyDescent="0.3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3" t="s">
        <v>6</v>
      </c>
      <c r="G11" s="1">
        <v>0</v>
      </c>
      <c r="P11">
        <f t="shared" si="0"/>
        <v>0</v>
      </c>
      <c r="Q11">
        <f t="shared" si="5"/>
        <v>0</v>
      </c>
      <c r="R11">
        <f t="shared" si="1"/>
        <v>9.3809523809523814</v>
      </c>
      <c r="T11">
        <f t="shared" si="2"/>
        <v>10.5</v>
      </c>
      <c r="U11">
        <f t="shared" si="3"/>
        <v>1.7916666666666665</v>
      </c>
      <c r="V11">
        <f t="shared" si="4"/>
        <v>0</v>
      </c>
    </row>
    <row r="12" spans="1:23" x14ac:dyDescent="0.3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3" t="s">
        <v>6</v>
      </c>
      <c r="G12" s="1">
        <v>0</v>
      </c>
      <c r="P12">
        <f t="shared" si="0"/>
        <v>0</v>
      </c>
      <c r="Q12">
        <f t="shared" si="5"/>
        <v>10.8</v>
      </c>
      <c r="R12">
        <f t="shared" si="1"/>
        <v>12.142857142857144</v>
      </c>
      <c r="T12">
        <f t="shared" si="2"/>
        <v>0</v>
      </c>
      <c r="U12">
        <f t="shared" si="3"/>
        <v>0</v>
      </c>
      <c r="V12">
        <f t="shared" si="4"/>
        <v>0</v>
      </c>
    </row>
    <row r="13" spans="1:23" x14ac:dyDescent="0.3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3" t="s">
        <v>6</v>
      </c>
      <c r="G13" s="1">
        <v>0</v>
      </c>
      <c r="P13">
        <f>SUMPRODUCT(A13:E13,$J$2:$N$2)</f>
        <v>15.5</v>
      </c>
      <c r="Q13">
        <f t="shared" si="5"/>
        <v>0</v>
      </c>
      <c r="R13">
        <f t="shared" si="1"/>
        <v>3.3571428571428568</v>
      </c>
      <c r="T13">
        <f t="shared" si="2"/>
        <v>0</v>
      </c>
      <c r="U13">
        <f t="shared" si="3"/>
        <v>15.5</v>
      </c>
      <c r="V13">
        <f t="shared" si="4"/>
        <v>0</v>
      </c>
    </row>
    <row r="14" spans="1:23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3" t="s">
        <v>6</v>
      </c>
      <c r="G14" s="1">
        <v>0</v>
      </c>
      <c r="P14">
        <f>SUMPRODUCT(A14:E14,$J$2:$N$2)</f>
        <v>10.625</v>
      </c>
      <c r="Q14">
        <f t="shared" si="5"/>
        <v>0</v>
      </c>
      <c r="R14">
        <f>SUMPRODUCT(A14:E14,$J$4:$N$4)</f>
        <v>0</v>
      </c>
      <c r="T14">
        <f t="shared" si="2"/>
        <v>0</v>
      </c>
      <c r="U14">
        <f t="shared" si="3"/>
        <v>10.625</v>
      </c>
      <c r="V14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G20" sqref="G20"/>
    </sheetView>
  </sheetViews>
  <sheetFormatPr defaultRowHeight="14.4" x14ac:dyDescent="0.3"/>
  <cols>
    <col min="7" max="7" width="8.88671875" customWidth="1"/>
  </cols>
  <sheetData>
    <row r="1" spans="1:21" x14ac:dyDescent="0.3">
      <c r="B1" t="s">
        <v>12</v>
      </c>
      <c r="C1" t="s">
        <v>13</v>
      </c>
      <c r="D1" t="s">
        <v>14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21" x14ac:dyDescent="0.3">
      <c r="A2" t="s">
        <v>15</v>
      </c>
      <c r="B2" s="5">
        <v>0.7</v>
      </c>
      <c r="C2" s="5">
        <v>0.1</v>
      </c>
      <c r="D2" s="5">
        <v>0.2</v>
      </c>
      <c r="G2">
        <v>0</v>
      </c>
      <c r="H2">
        <v>0</v>
      </c>
      <c r="I2">
        <v>0</v>
      </c>
      <c r="J2">
        <v>15.5</v>
      </c>
      <c r="K2">
        <v>10.625</v>
      </c>
      <c r="O2" s="1">
        <v>2</v>
      </c>
      <c r="P2" s="1">
        <v>0</v>
      </c>
      <c r="Q2" s="1">
        <v>5</v>
      </c>
      <c r="R2" s="1">
        <v>-2</v>
      </c>
      <c r="S2" s="1">
        <v>8</v>
      </c>
      <c r="T2" s="3" t="s">
        <v>5</v>
      </c>
      <c r="U2" s="1">
        <v>54</v>
      </c>
    </row>
    <row r="3" spans="1:21" x14ac:dyDescent="0.3">
      <c r="A3" t="s">
        <v>16</v>
      </c>
      <c r="B3" s="5">
        <v>0.3</v>
      </c>
      <c r="C3" s="5">
        <v>0.6</v>
      </c>
      <c r="D3" s="5">
        <v>0.1</v>
      </c>
      <c r="G3">
        <v>0</v>
      </c>
      <c r="H3">
        <v>0</v>
      </c>
      <c r="I3">
        <v>12.142857142857144</v>
      </c>
      <c r="J3" s="6">
        <v>3.3571428571428568</v>
      </c>
      <c r="K3">
        <v>0</v>
      </c>
      <c r="O3" s="1">
        <v>0</v>
      </c>
      <c r="P3" s="1">
        <v>1</v>
      </c>
      <c r="Q3" s="1">
        <v>0</v>
      </c>
      <c r="R3" s="1">
        <v>2</v>
      </c>
      <c r="S3" s="1">
        <v>0</v>
      </c>
      <c r="T3" s="3" t="s">
        <v>5</v>
      </c>
      <c r="U3" s="1">
        <v>53</v>
      </c>
    </row>
    <row r="4" spans="1:21" x14ac:dyDescent="0.3">
      <c r="A4" t="s">
        <v>17</v>
      </c>
      <c r="B4" s="5">
        <v>0.3</v>
      </c>
      <c r="C4" s="5">
        <v>0.3</v>
      </c>
      <c r="D4" s="5">
        <v>0.4</v>
      </c>
      <c r="G4">
        <v>0</v>
      </c>
      <c r="H4">
        <v>9.3809523809523814</v>
      </c>
      <c r="I4">
        <v>12.142857142857144</v>
      </c>
      <c r="J4">
        <v>3.3571428571428568</v>
      </c>
      <c r="K4">
        <v>0</v>
      </c>
      <c r="O4" s="1">
        <v>5</v>
      </c>
      <c r="P4" s="1">
        <v>0</v>
      </c>
      <c r="Q4" s="1">
        <v>4</v>
      </c>
      <c r="R4" s="1">
        <v>4</v>
      </c>
      <c r="S4" s="1">
        <v>0</v>
      </c>
      <c r="T4" s="3" t="s">
        <v>5</v>
      </c>
      <c r="U4" s="1">
        <v>62</v>
      </c>
    </row>
    <row r="5" spans="1:21" x14ac:dyDescent="0.3">
      <c r="O5" s="1">
        <v>4</v>
      </c>
      <c r="P5" s="1">
        <v>6</v>
      </c>
      <c r="Q5" s="1">
        <v>0</v>
      </c>
      <c r="R5" s="1">
        <v>2</v>
      </c>
      <c r="S5" s="1">
        <v>2</v>
      </c>
      <c r="T5" s="3" t="s">
        <v>5</v>
      </c>
      <c r="U5" s="1">
        <v>63</v>
      </c>
    </row>
    <row r="6" spans="1:21" x14ac:dyDescent="0.3">
      <c r="O6" s="1">
        <v>1</v>
      </c>
      <c r="P6" s="1">
        <v>0</v>
      </c>
      <c r="Q6" s="1">
        <v>0</v>
      </c>
      <c r="R6" s="1">
        <v>0</v>
      </c>
      <c r="S6" s="1">
        <v>0</v>
      </c>
      <c r="T6" s="3" t="s">
        <v>6</v>
      </c>
      <c r="U6" s="1">
        <v>0</v>
      </c>
    </row>
    <row r="7" spans="1:2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3" t="s">
        <v>6</v>
      </c>
      <c r="U7" s="1">
        <v>0</v>
      </c>
    </row>
    <row r="8" spans="1:21" x14ac:dyDescent="0.3">
      <c r="A8" s="2">
        <v>0</v>
      </c>
      <c r="B8" s="2">
        <v>-3</v>
      </c>
      <c r="C8" s="2">
        <v>1</v>
      </c>
      <c r="D8" s="2">
        <v>3</v>
      </c>
      <c r="E8" s="2">
        <v>3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3" t="s">
        <v>6</v>
      </c>
      <c r="U8" s="1">
        <v>0</v>
      </c>
    </row>
    <row r="9" spans="1:21" x14ac:dyDescent="0.3">
      <c r="A9" s="2">
        <v>-3</v>
      </c>
      <c r="B9" s="2">
        <v>-1</v>
      </c>
      <c r="C9" s="2">
        <v>2</v>
      </c>
      <c r="D9" s="2">
        <v>-2</v>
      </c>
      <c r="E9" s="2">
        <v>-1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3" t="s">
        <v>6</v>
      </c>
      <c r="U9" s="1">
        <v>0</v>
      </c>
    </row>
    <row r="10" spans="1:21" x14ac:dyDescent="0.3">
      <c r="A10" s="2">
        <v>3</v>
      </c>
      <c r="B10" s="2">
        <v>4</v>
      </c>
      <c r="C10" s="2">
        <v>1</v>
      </c>
      <c r="D10" s="2">
        <v>1</v>
      </c>
      <c r="E10" s="2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3" t="s">
        <v>6</v>
      </c>
      <c r="U10" s="1">
        <v>0</v>
      </c>
    </row>
    <row r="12" spans="1:21" x14ac:dyDescent="0.3">
      <c r="O12">
        <f>SUMPRODUCT(O2:S2,$G$2:$K$2)</f>
        <v>54</v>
      </c>
      <c r="P12">
        <f>SUMPRODUCT(O2:S2,$G$3:$K$3)</f>
        <v>54.000000000000007</v>
      </c>
      <c r="Q12">
        <f>SUMPRODUCT(O2:S2,$G$4:$K$4)</f>
        <v>54.000000000000007</v>
      </c>
    </row>
    <row r="13" spans="1:21" x14ac:dyDescent="0.3">
      <c r="O13">
        <f t="shared" ref="O13:O20" si="0">SUMPRODUCT(O3:S3,$G$2:$K$2)</f>
        <v>31</v>
      </c>
      <c r="P13">
        <f t="shared" ref="P13:P20" si="1">SUMPRODUCT(O3:S3,$G$3:$K$3)</f>
        <v>6.7142857142857135</v>
      </c>
      <c r="Q13">
        <f t="shared" ref="Q13:Q20" si="2">SUMPRODUCT(O3:S3,$G$4:$K$4)</f>
        <v>16.095238095238095</v>
      </c>
    </row>
    <row r="14" spans="1:21" x14ac:dyDescent="0.3">
      <c r="A14" t="s">
        <v>18</v>
      </c>
      <c r="B14" t="s">
        <v>11</v>
      </c>
      <c r="C14" t="s">
        <v>10</v>
      </c>
      <c r="F14" t="s">
        <v>27</v>
      </c>
      <c r="I14" t="s">
        <v>19</v>
      </c>
      <c r="J14" t="s">
        <v>20</v>
      </c>
      <c r="K14" t="s">
        <v>21</v>
      </c>
      <c r="L14" t="s">
        <v>22</v>
      </c>
      <c r="O14">
        <f t="shared" si="0"/>
        <v>62</v>
      </c>
      <c r="P14">
        <f t="shared" si="1"/>
        <v>62</v>
      </c>
      <c r="Q14">
        <f t="shared" si="2"/>
        <v>62</v>
      </c>
    </row>
    <row r="15" spans="1:21" x14ac:dyDescent="0.3">
      <c r="A15" t="s">
        <v>7</v>
      </c>
      <c r="B15" s="4">
        <v>-31.5</v>
      </c>
      <c r="C15" s="4">
        <v>78.375</v>
      </c>
      <c r="F15" t="s">
        <v>7</v>
      </c>
      <c r="G15">
        <f>SUMPRODUCT(A8:E8,G2:K2)</f>
        <v>78.375</v>
      </c>
      <c r="J15" s="7">
        <f>(C15-G15)/(C15-B15)</f>
        <v>0</v>
      </c>
      <c r="K15" s="7">
        <f>(C16-G16)/(C16-B16)</f>
        <v>0.97244246478212526</v>
      </c>
      <c r="L15" s="7">
        <f>(C17-G17)/(C17-B17)</f>
        <v>0.5072968162793281</v>
      </c>
      <c r="M15" t="s">
        <v>15</v>
      </c>
      <c r="O15">
        <f t="shared" si="0"/>
        <v>52.25</v>
      </c>
      <c r="P15">
        <f t="shared" si="1"/>
        <v>6.7142857142857135</v>
      </c>
      <c r="Q15">
        <f t="shared" si="2"/>
        <v>63.000000000000007</v>
      </c>
    </row>
    <row r="16" spans="1:21" x14ac:dyDescent="0.3">
      <c r="A16" t="s">
        <v>8</v>
      </c>
      <c r="B16" s="4">
        <v>-43.416699999999999</v>
      </c>
      <c r="C16" s="4">
        <v>21.6</v>
      </c>
      <c r="F16" t="s">
        <v>8</v>
      </c>
      <c r="G16">
        <f>SUMPRODUCT(A9:E9,G2:K2)</f>
        <v>-41.625</v>
      </c>
      <c r="J16">
        <f>(C15-G27)/(C15-B15)</f>
        <v>0.51113278075735413</v>
      </c>
      <c r="K16">
        <f>(C16-G28)/(C16-B16)</f>
        <v>6.196210248399911E-2</v>
      </c>
      <c r="L16">
        <f>(C17-G29)/(C17-B17)</f>
        <v>0.707678493869075</v>
      </c>
      <c r="M16" t="s">
        <v>16</v>
      </c>
      <c r="O16">
        <f t="shared" si="0"/>
        <v>0</v>
      </c>
      <c r="P16">
        <f t="shared" si="1"/>
        <v>0</v>
      </c>
      <c r="Q16">
        <f t="shared" si="2"/>
        <v>0</v>
      </c>
    </row>
    <row r="17" spans="1:17" x14ac:dyDescent="0.3">
      <c r="A17" t="s">
        <v>9</v>
      </c>
      <c r="B17" s="4">
        <v>0</v>
      </c>
      <c r="C17" s="4">
        <v>53.023809999999997</v>
      </c>
      <c r="F17" t="s">
        <v>9</v>
      </c>
      <c r="G17">
        <f>SUMPRODUCT(A10:E10,G2:K2)</f>
        <v>26.125</v>
      </c>
      <c r="J17">
        <f>(C15-J27)/(C15-B15)</f>
        <v>0.76726799934991063</v>
      </c>
      <c r="K17">
        <f>(C16-J28)/(C16-B16)</f>
        <v>0.20624737658976552</v>
      </c>
      <c r="L17">
        <f>(C17-J29)/(C17-B17)</f>
        <v>8.9806913524891498E-9</v>
      </c>
      <c r="O17">
        <f t="shared" si="0"/>
        <v>0</v>
      </c>
      <c r="P17">
        <f t="shared" si="1"/>
        <v>0</v>
      </c>
      <c r="Q17">
        <f t="shared" si="2"/>
        <v>9.3809523809523814</v>
      </c>
    </row>
    <row r="18" spans="1:17" x14ac:dyDescent="0.3">
      <c r="O18">
        <f t="shared" si="0"/>
        <v>0</v>
      </c>
      <c r="P18">
        <f t="shared" si="1"/>
        <v>12.142857142857144</v>
      </c>
      <c r="Q18">
        <f t="shared" si="2"/>
        <v>12.142857142857144</v>
      </c>
    </row>
    <row r="19" spans="1:17" x14ac:dyDescent="0.3">
      <c r="F19" t="s">
        <v>23</v>
      </c>
      <c r="I19" t="s">
        <v>30</v>
      </c>
      <c r="J19">
        <f t="shared" ref="J19:L21" si="3">J15*B2</f>
        <v>0</v>
      </c>
      <c r="K19">
        <f t="shared" si="3"/>
        <v>9.7244246478212532E-2</v>
      </c>
      <c r="L19">
        <f t="shared" si="3"/>
        <v>0.10145936325586563</v>
      </c>
      <c r="O19">
        <f t="shared" si="0"/>
        <v>15.5</v>
      </c>
      <c r="P19">
        <f t="shared" si="1"/>
        <v>3.3571428571428568</v>
      </c>
      <c r="Q19">
        <f t="shared" si="2"/>
        <v>3.3571428571428568</v>
      </c>
    </row>
    <row r="20" spans="1:17" x14ac:dyDescent="0.3">
      <c r="F20" t="s">
        <v>24</v>
      </c>
      <c r="G20" s="8">
        <f>SUMPRODUCT(B2:D2,J15:L15)</f>
        <v>0.19870360973407816</v>
      </c>
      <c r="J20">
        <f t="shared" si="3"/>
        <v>0.15333983422720623</v>
      </c>
      <c r="K20">
        <f t="shared" si="3"/>
        <v>3.7177261490399467E-2</v>
      </c>
      <c r="L20">
        <f t="shared" si="3"/>
        <v>7.07678493869075E-2</v>
      </c>
      <c r="O20">
        <f t="shared" si="0"/>
        <v>10.625</v>
      </c>
      <c r="P20">
        <f t="shared" si="1"/>
        <v>0</v>
      </c>
      <c r="Q20">
        <f t="shared" si="2"/>
        <v>0</v>
      </c>
    </row>
    <row r="21" spans="1:17" x14ac:dyDescent="0.3">
      <c r="F21" t="s">
        <v>25</v>
      </c>
      <c r="G21" s="9">
        <f>SUMPRODUCT(B3:D3,J16:L16)</f>
        <v>0.26128494510451317</v>
      </c>
      <c r="J21">
        <f t="shared" si="3"/>
        <v>0.23018039980497318</v>
      </c>
      <c r="K21">
        <f t="shared" si="3"/>
        <v>6.1874212976929653E-2</v>
      </c>
      <c r="L21">
        <f t="shared" si="3"/>
        <v>3.5922765409956602E-9</v>
      </c>
    </row>
    <row r="22" spans="1:17" x14ac:dyDescent="0.3">
      <c r="F22" t="s">
        <v>26</v>
      </c>
      <c r="G22" s="9">
        <f>SUMPRODUCT(J17:L17,B4:D4)</f>
        <v>0.29205461637417934</v>
      </c>
    </row>
    <row r="26" spans="1:17" x14ac:dyDescent="0.3">
      <c r="F26" t="s">
        <v>28</v>
      </c>
      <c r="I26" t="s">
        <v>29</v>
      </c>
    </row>
    <row r="27" spans="1:17" x14ac:dyDescent="0.3">
      <c r="F27" t="s">
        <v>7</v>
      </c>
      <c r="G27">
        <f>SUMPRODUCT($G$3:$K$3,A8:E8)</f>
        <v>22.214285714285715</v>
      </c>
      <c r="I27" t="s">
        <v>7</v>
      </c>
      <c r="J27">
        <f>SUMPRODUCT($G$4:$K$4,A8:E8)</f>
        <v>-5.9285714285714306</v>
      </c>
    </row>
    <row r="28" spans="1:17" x14ac:dyDescent="0.3">
      <c r="F28" t="s">
        <v>8</v>
      </c>
      <c r="G28">
        <f>SUMPRODUCT($G$3:$K$3,A9:E9)</f>
        <v>17.571428571428577</v>
      </c>
      <c r="I28" t="s">
        <v>8</v>
      </c>
      <c r="J28">
        <f>SUMPRODUCT($G$4:$K$4,A9:E9)</f>
        <v>8.1904761904761934</v>
      </c>
    </row>
    <row r="29" spans="1:17" x14ac:dyDescent="0.3">
      <c r="F29" t="s">
        <v>9</v>
      </c>
      <c r="G29">
        <f>SUMPRODUCT($G$3:$K$3,A10:E10)</f>
        <v>15.5</v>
      </c>
      <c r="I29" t="s">
        <v>9</v>
      </c>
      <c r="J29">
        <f>SUMPRODUCT($G$4:$K$4,A10:E10)</f>
        <v>53.023809523809526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M3" sqref="M3"/>
    </sheetView>
  </sheetViews>
  <sheetFormatPr defaultRowHeight="14.4" x14ac:dyDescent="0.3"/>
  <cols>
    <col min="12" max="12" width="12" bestFit="1" customWidth="1"/>
  </cols>
  <sheetData>
    <row r="1" spans="1:21" x14ac:dyDescent="0.3">
      <c r="B1" t="s">
        <v>12</v>
      </c>
      <c r="C1" t="s">
        <v>13</v>
      </c>
      <c r="D1" t="s">
        <v>14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21" x14ac:dyDescent="0.3">
      <c r="A2" t="s">
        <v>15</v>
      </c>
      <c r="B2" s="5">
        <v>0.7</v>
      </c>
      <c r="C2" s="5">
        <v>0.1</v>
      </c>
      <c r="D2" s="5">
        <v>0.2</v>
      </c>
      <c r="G2">
        <v>0</v>
      </c>
      <c r="H2">
        <v>0</v>
      </c>
      <c r="I2">
        <v>0</v>
      </c>
      <c r="J2">
        <v>15.5</v>
      </c>
      <c r="K2">
        <v>10.625</v>
      </c>
      <c r="O2" s="1">
        <v>2</v>
      </c>
      <c r="P2" s="1">
        <v>0</v>
      </c>
      <c r="Q2" s="1">
        <v>5</v>
      </c>
      <c r="R2" s="1">
        <v>-2</v>
      </c>
      <c r="S2" s="1">
        <v>8</v>
      </c>
      <c r="T2" s="3" t="s">
        <v>5</v>
      </c>
      <c r="U2" s="1">
        <v>54</v>
      </c>
    </row>
    <row r="3" spans="1:21" x14ac:dyDescent="0.3">
      <c r="A3" t="s">
        <v>16</v>
      </c>
      <c r="B3" s="5">
        <v>0.3</v>
      </c>
      <c r="C3" s="5">
        <v>0.6</v>
      </c>
      <c r="D3" s="5">
        <v>0.1</v>
      </c>
      <c r="G3">
        <v>0</v>
      </c>
      <c r="H3">
        <v>0</v>
      </c>
      <c r="I3">
        <v>10.8</v>
      </c>
      <c r="J3">
        <v>0</v>
      </c>
      <c r="K3">
        <v>0</v>
      </c>
      <c r="O3" s="1">
        <v>0</v>
      </c>
      <c r="P3" s="1">
        <v>1</v>
      </c>
      <c r="Q3" s="1">
        <v>0</v>
      </c>
      <c r="R3" s="1">
        <v>2</v>
      </c>
      <c r="S3" s="1">
        <v>0</v>
      </c>
      <c r="T3" s="3" t="s">
        <v>5</v>
      </c>
      <c r="U3" s="1">
        <v>53</v>
      </c>
    </row>
    <row r="4" spans="1:21" x14ac:dyDescent="0.3">
      <c r="A4" t="s">
        <v>17</v>
      </c>
      <c r="B4" s="5">
        <v>0.3</v>
      </c>
      <c r="C4" s="5">
        <v>0.3</v>
      </c>
      <c r="D4" s="5">
        <v>0.4</v>
      </c>
      <c r="G4">
        <v>0</v>
      </c>
      <c r="H4">
        <v>9.3809523809523796</v>
      </c>
      <c r="I4">
        <v>12.142857142857144</v>
      </c>
      <c r="J4">
        <v>3.3571428571428568</v>
      </c>
      <c r="K4">
        <v>0</v>
      </c>
      <c r="O4" s="1">
        <v>5</v>
      </c>
      <c r="P4" s="1">
        <v>0</v>
      </c>
      <c r="Q4" s="1">
        <v>4</v>
      </c>
      <c r="R4" s="1">
        <v>4</v>
      </c>
      <c r="S4" s="1">
        <v>0</v>
      </c>
      <c r="T4" s="3" t="s">
        <v>5</v>
      </c>
      <c r="U4" s="1">
        <v>62</v>
      </c>
    </row>
    <row r="5" spans="1:21" x14ac:dyDescent="0.3">
      <c r="O5" s="1">
        <v>4</v>
      </c>
      <c r="P5" s="1">
        <v>6</v>
      </c>
      <c r="Q5" s="1">
        <v>0</v>
      </c>
      <c r="R5" s="1">
        <v>2</v>
      </c>
      <c r="S5" s="1">
        <v>2</v>
      </c>
      <c r="T5" s="3" t="s">
        <v>5</v>
      </c>
      <c r="U5" s="1">
        <v>63</v>
      </c>
    </row>
    <row r="6" spans="1:21" x14ac:dyDescent="0.3">
      <c r="O6" s="1">
        <v>1</v>
      </c>
      <c r="P6" s="1">
        <v>0</v>
      </c>
      <c r="Q6" s="1">
        <v>0</v>
      </c>
      <c r="R6" s="1">
        <v>0</v>
      </c>
      <c r="S6" s="1">
        <v>0</v>
      </c>
      <c r="T6" s="3" t="s">
        <v>6</v>
      </c>
      <c r="U6" s="1">
        <v>0</v>
      </c>
    </row>
    <row r="7" spans="1:2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3" t="s">
        <v>6</v>
      </c>
      <c r="U7" s="1">
        <v>0</v>
      </c>
    </row>
    <row r="8" spans="1:21" x14ac:dyDescent="0.3">
      <c r="A8" s="2">
        <v>0</v>
      </c>
      <c r="B8" s="2">
        <v>-3</v>
      </c>
      <c r="C8" s="2">
        <v>1</v>
      </c>
      <c r="D8" s="2">
        <v>3</v>
      </c>
      <c r="E8" s="2">
        <v>3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3" t="s">
        <v>6</v>
      </c>
      <c r="U8" s="1">
        <v>0</v>
      </c>
    </row>
    <row r="9" spans="1:21" x14ac:dyDescent="0.3">
      <c r="A9" s="2">
        <v>-3</v>
      </c>
      <c r="B9" s="2">
        <v>-1</v>
      </c>
      <c r="C9" s="2">
        <v>2</v>
      </c>
      <c r="D9" s="2">
        <v>-2</v>
      </c>
      <c r="E9" s="2">
        <v>-1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3" t="s">
        <v>6</v>
      </c>
      <c r="U9" s="1">
        <v>0</v>
      </c>
    </row>
    <row r="10" spans="1:21" x14ac:dyDescent="0.3">
      <c r="A10" s="2">
        <v>3</v>
      </c>
      <c r="B10" s="2">
        <v>4</v>
      </c>
      <c r="C10" s="2">
        <v>1</v>
      </c>
      <c r="D10" s="2">
        <v>1</v>
      </c>
      <c r="E10" s="2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3" t="s">
        <v>6</v>
      </c>
      <c r="U10" s="1">
        <v>0</v>
      </c>
    </row>
    <row r="12" spans="1:21" x14ac:dyDescent="0.3">
      <c r="O12">
        <f>SUMPRODUCT(O2:S2,$G$2:$K$2)</f>
        <v>54</v>
      </c>
      <c r="P12">
        <f>SUMPRODUCT(O2:S2,$G$3:$K$3)</f>
        <v>54</v>
      </c>
      <c r="Q12">
        <f>SUMPRODUCT(O2:S2,$G$4:$K$4)</f>
        <v>54.000000000000007</v>
      </c>
    </row>
    <row r="13" spans="1:21" x14ac:dyDescent="0.3">
      <c r="O13">
        <f t="shared" ref="O13:O20" si="0">SUMPRODUCT(O3:S3,$G$2:$K$2)</f>
        <v>31</v>
      </c>
      <c r="P13">
        <f t="shared" ref="P13:P20" si="1">SUMPRODUCT(O3:S3,$G$3:$K$3)</f>
        <v>0</v>
      </c>
      <c r="Q13">
        <f t="shared" ref="Q13:Q20" si="2">SUMPRODUCT(O3:S3,$G$4:$K$4)</f>
        <v>16.095238095238095</v>
      </c>
    </row>
    <row r="14" spans="1:21" x14ac:dyDescent="0.3">
      <c r="A14" t="s">
        <v>18</v>
      </c>
      <c r="B14" t="s">
        <v>11</v>
      </c>
      <c r="C14" t="s">
        <v>10</v>
      </c>
      <c r="F14" t="s">
        <v>27</v>
      </c>
      <c r="I14" t="s">
        <v>19</v>
      </c>
      <c r="J14" t="s">
        <v>20</v>
      </c>
      <c r="K14" t="s">
        <v>21</v>
      </c>
      <c r="L14" t="s">
        <v>22</v>
      </c>
      <c r="O14">
        <f t="shared" si="0"/>
        <v>62</v>
      </c>
      <c r="P14">
        <f t="shared" si="1"/>
        <v>43.2</v>
      </c>
      <c r="Q14">
        <f t="shared" si="2"/>
        <v>62</v>
      </c>
    </row>
    <row r="15" spans="1:21" x14ac:dyDescent="0.3">
      <c r="A15" t="s">
        <v>7</v>
      </c>
      <c r="B15" s="4">
        <v>-31.5</v>
      </c>
      <c r="C15" s="4">
        <v>78.375</v>
      </c>
      <c r="F15" t="s">
        <v>7</v>
      </c>
      <c r="G15">
        <f>SUMPRODUCT(A8:E8,G2:K2)</f>
        <v>78.375</v>
      </c>
      <c r="J15" s="7">
        <f>(C15-G15)/(C15)</f>
        <v>0</v>
      </c>
      <c r="K15" s="7">
        <f>(C16-G16)/(C16)</f>
        <v>2.927083333333333</v>
      </c>
      <c r="L15" s="7">
        <f>(C17-G17)/(C17)</f>
        <v>0.5072968162793281</v>
      </c>
      <c r="M15" t="s">
        <v>15</v>
      </c>
      <c r="O15">
        <f t="shared" si="0"/>
        <v>52.25</v>
      </c>
      <c r="P15">
        <f t="shared" si="1"/>
        <v>0</v>
      </c>
      <c r="Q15">
        <f t="shared" si="2"/>
        <v>62.999999999999993</v>
      </c>
    </row>
    <row r="16" spans="1:21" x14ac:dyDescent="0.3">
      <c r="A16" t="s">
        <v>8</v>
      </c>
      <c r="B16" s="4">
        <v>-43.416699999999999</v>
      </c>
      <c r="C16" s="4">
        <v>21.6</v>
      </c>
      <c r="F16" t="s">
        <v>8</v>
      </c>
      <c r="G16">
        <f>SUMPRODUCT(A9:E9,G2:K2)</f>
        <v>-41.625</v>
      </c>
      <c r="J16">
        <f>(C15-G27)/(C15)</f>
        <v>0.86220095693779908</v>
      </c>
      <c r="K16">
        <f>(C16-G28)/(C16)</f>
        <v>0</v>
      </c>
      <c r="L16">
        <f>(C17-G29)/(C17)</f>
        <v>0.79631791830877496</v>
      </c>
      <c r="M16" t="s">
        <v>16</v>
      </c>
      <c r="O16">
        <f t="shared" si="0"/>
        <v>0</v>
      </c>
      <c r="P16">
        <f t="shared" si="1"/>
        <v>0</v>
      </c>
      <c r="Q16">
        <f t="shared" si="2"/>
        <v>0</v>
      </c>
    </row>
    <row r="17" spans="1:17" x14ac:dyDescent="0.3">
      <c r="A17" t="s">
        <v>9</v>
      </c>
      <c r="B17" s="4">
        <v>0</v>
      </c>
      <c r="C17" s="4">
        <v>53.023809999999997</v>
      </c>
      <c r="F17" t="s">
        <v>9</v>
      </c>
      <c r="G17">
        <f>SUMPRODUCT(A10:E10,G2:K2)</f>
        <v>26.125</v>
      </c>
      <c r="J17">
        <f>(C15-J27)/(C15)</f>
        <v>1.0756436545910231</v>
      </c>
      <c r="K17">
        <f>(C16-J28)/(C16)</f>
        <v>0.620811287477954</v>
      </c>
      <c r="L17">
        <f>(C17-J29)/(C17)</f>
        <v>8.980691486493615E-9</v>
      </c>
      <c r="M17" t="s">
        <v>17</v>
      </c>
      <c r="O17">
        <f t="shared" si="0"/>
        <v>0</v>
      </c>
      <c r="P17">
        <f t="shared" si="1"/>
        <v>0</v>
      </c>
      <c r="Q17">
        <f t="shared" si="2"/>
        <v>9.3809523809523796</v>
      </c>
    </row>
    <row r="18" spans="1:17" x14ac:dyDescent="0.3">
      <c r="O18">
        <f t="shared" si="0"/>
        <v>0</v>
      </c>
      <c r="P18">
        <f t="shared" si="1"/>
        <v>10.8</v>
      </c>
      <c r="Q18">
        <f t="shared" si="2"/>
        <v>12.142857142857144</v>
      </c>
    </row>
    <row r="19" spans="1:17" x14ac:dyDescent="0.3">
      <c r="F19" t="s">
        <v>23</v>
      </c>
      <c r="I19" t="s">
        <v>30</v>
      </c>
      <c r="J19">
        <f>J15*B2</f>
        <v>0</v>
      </c>
      <c r="K19">
        <f t="shared" ref="K19:L21" si="3">K15*C2</f>
        <v>0.29270833333333329</v>
      </c>
      <c r="L19">
        <f t="shared" si="3"/>
        <v>0.10145936325586563</v>
      </c>
      <c r="O19">
        <f t="shared" si="0"/>
        <v>15.5</v>
      </c>
      <c r="P19">
        <f t="shared" si="1"/>
        <v>0</v>
      </c>
      <c r="Q19">
        <f t="shared" si="2"/>
        <v>3.3571428571428568</v>
      </c>
    </row>
    <row r="20" spans="1:17" x14ac:dyDescent="0.3">
      <c r="F20" t="s">
        <v>24</v>
      </c>
      <c r="G20" s="8">
        <f>SUMPRODUCT(B2:D2,J15:L15)</f>
        <v>0.39416769658919892</v>
      </c>
      <c r="J20">
        <f>J16*B3</f>
        <v>0.2586602870813397</v>
      </c>
      <c r="K20">
        <f t="shared" si="3"/>
        <v>0</v>
      </c>
      <c r="L20">
        <f t="shared" si="3"/>
        <v>7.9631791830877499E-2</v>
      </c>
      <c r="O20">
        <f t="shared" si="0"/>
        <v>10.625</v>
      </c>
      <c r="P20">
        <f t="shared" si="1"/>
        <v>0</v>
      </c>
      <c r="Q20">
        <f t="shared" si="2"/>
        <v>0</v>
      </c>
    </row>
    <row r="21" spans="1:17" x14ac:dyDescent="0.3">
      <c r="F21" t="s">
        <v>25</v>
      </c>
      <c r="G21" s="9">
        <f>SUMPRODUCT(B3:D3,J16:L16)</f>
        <v>0.33829207891221719</v>
      </c>
      <c r="J21">
        <f>J17*B4</f>
        <v>0.32269309637730692</v>
      </c>
      <c r="K21">
        <f t="shared" si="3"/>
        <v>0.18624338624338618</v>
      </c>
      <c r="L21">
        <f t="shared" si="3"/>
        <v>3.5922765945974461E-9</v>
      </c>
    </row>
    <row r="22" spans="1:17" x14ac:dyDescent="0.3">
      <c r="F22" t="s">
        <v>26</v>
      </c>
      <c r="G22" s="9">
        <f>SUMPRODUCT(J17:L17,B4:D4)</f>
        <v>0.50893648621296972</v>
      </c>
    </row>
    <row r="26" spans="1:17" x14ac:dyDescent="0.3">
      <c r="F26" t="s">
        <v>28</v>
      </c>
      <c r="I26" t="s">
        <v>29</v>
      </c>
    </row>
    <row r="27" spans="1:17" x14ac:dyDescent="0.3">
      <c r="F27" t="s">
        <v>7</v>
      </c>
      <c r="G27">
        <f>SUMPRODUCT($G$3:$K$3,A8:E8)</f>
        <v>10.8</v>
      </c>
      <c r="I27" t="s">
        <v>7</v>
      </c>
      <c r="J27">
        <f>SUMPRODUCT($G$4:$K$4,A8:E8)</f>
        <v>-5.9285714285714253</v>
      </c>
    </row>
    <row r="28" spans="1:17" x14ac:dyDescent="0.3">
      <c r="F28" t="s">
        <v>8</v>
      </c>
      <c r="G28">
        <f>SUMPRODUCT($G$3:$K$3,A9:E9)</f>
        <v>21.6</v>
      </c>
      <c r="I28" t="s">
        <v>8</v>
      </c>
      <c r="J28">
        <f>SUMPRODUCT($G$4:$K$4,A9:E9)</f>
        <v>8.1904761904761951</v>
      </c>
    </row>
    <row r="29" spans="1:17" x14ac:dyDescent="0.3">
      <c r="F29" t="s">
        <v>9</v>
      </c>
      <c r="G29">
        <f>SUMPRODUCT($G$3:$K$3,A10:E10)</f>
        <v>10.8</v>
      </c>
      <c r="I29" t="s">
        <v>9</v>
      </c>
      <c r="J29">
        <f>SUMPRODUCT($G$4:$K$4,A10:E10)</f>
        <v>53.023809523809518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B1" workbookViewId="0">
      <selection activeCell="J15" sqref="J15:L21"/>
    </sheetView>
  </sheetViews>
  <sheetFormatPr defaultRowHeight="14.4" x14ac:dyDescent="0.3"/>
  <cols>
    <col min="12" max="12" width="12" bestFit="1" customWidth="1"/>
  </cols>
  <sheetData>
    <row r="1" spans="1:21" x14ac:dyDescent="0.3">
      <c r="B1" t="s">
        <v>12</v>
      </c>
      <c r="C1" t="s">
        <v>13</v>
      </c>
      <c r="D1" t="s">
        <v>14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21" x14ac:dyDescent="0.3">
      <c r="A2" t="s">
        <v>15</v>
      </c>
      <c r="B2" s="5">
        <v>0.7</v>
      </c>
      <c r="C2" s="5">
        <v>0.1</v>
      </c>
      <c r="D2" s="5">
        <v>0.2</v>
      </c>
      <c r="G2">
        <v>0</v>
      </c>
      <c r="H2">
        <v>0</v>
      </c>
      <c r="I2">
        <v>8.4879181403959727</v>
      </c>
      <c r="J2">
        <v>7.0120819069236608</v>
      </c>
      <c r="K2">
        <v>3.1980716816378854</v>
      </c>
      <c r="O2" s="1">
        <v>2</v>
      </c>
      <c r="P2" s="1">
        <v>0</v>
      </c>
      <c r="Q2" s="1">
        <v>5</v>
      </c>
      <c r="R2" s="1">
        <v>-2</v>
      </c>
      <c r="S2" s="1">
        <v>8</v>
      </c>
      <c r="T2" s="3" t="s">
        <v>5</v>
      </c>
      <c r="U2" s="1">
        <v>54</v>
      </c>
    </row>
    <row r="3" spans="1:21" x14ac:dyDescent="0.3">
      <c r="A3" t="s">
        <v>16</v>
      </c>
      <c r="B3" s="5">
        <v>0.3</v>
      </c>
      <c r="C3" s="5">
        <v>0.6</v>
      </c>
      <c r="D3" s="5">
        <v>0.1</v>
      </c>
      <c r="G3">
        <v>0</v>
      </c>
      <c r="H3">
        <v>0</v>
      </c>
      <c r="I3">
        <v>12.14285715000362</v>
      </c>
      <c r="J3">
        <v>3.3571428499963796</v>
      </c>
      <c r="K3">
        <v>0</v>
      </c>
      <c r="O3" s="1">
        <v>0</v>
      </c>
      <c r="P3" s="1">
        <v>1</v>
      </c>
      <c r="Q3" s="1">
        <v>0</v>
      </c>
      <c r="R3" s="1">
        <v>2</v>
      </c>
      <c r="S3" s="1">
        <v>0</v>
      </c>
      <c r="T3" s="3" t="s">
        <v>5</v>
      </c>
      <c r="U3" s="1">
        <v>53</v>
      </c>
    </row>
    <row r="4" spans="1:21" x14ac:dyDescent="0.3">
      <c r="A4" t="s">
        <v>17</v>
      </c>
      <c r="B4" s="5">
        <v>0.3</v>
      </c>
      <c r="C4" s="5">
        <v>0.3</v>
      </c>
      <c r="D4" s="5">
        <v>0.4</v>
      </c>
      <c r="G4">
        <v>0</v>
      </c>
      <c r="H4">
        <v>3.1365658621138044</v>
      </c>
      <c r="I4">
        <v>12.142857142857144</v>
      </c>
      <c r="J4">
        <v>3.3571428571428568</v>
      </c>
      <c r="K4">
        <v>0</v>
      </c>
      <c r="O4" s="1">
        <v>5</v>
      </c>
      <c r="P4" s="1">
        <v>0</v>
      </c>
      <c r="Q4" s="1">
        <v>4</v>
      </c>
      <c r="R4" s="1">
        <v>4</v>
      </c>
      <c r="S4" s="1">
        <v>0</v>
      </c>
      <c r="T4" s="3" t="s">
        <v>5</v>
      </c>
      <c r="U4" s="1">
        <v>62</v>
      </c>
    </row>
    <row r="5" spans="1:21" x14ac:dyDescent="0.3">
      <c r="O5" s="1">
        <v>4</v>
      </c>
      <c r="P5" s="1">
        <v>6</v>
      </c>
      <c r="Q5" s="1">
        <v>0</v>
      </c>
      <c r="R5" s="1">
        <v>2</v>
      </c>
      <c r="S5" s="1">
        <v>2</v>
      </c>
      <c r="T5" s="3" t="s">
        <v>5</v>
      </c>
      <c r="U5" s="1">
        <v>63</v>
      </c>
    </row>
    <row r="6" spans="1:21" x14ac:dyDescent="0.3">
      <c r="O6" s="1">
        <v>1</v>
      </c>
      <c r="P6" s="1">
        <v>0</v>
      </c>
      <c r="Q6" s="1">
        <v>0</v>
      </c>
      <c r="R6" s="1">
        <v>0</v>
      </c>
      <c r="S6" s="1">
        <v>0</v>
      </c>
      <c r="T6" s="3" t="s">
        <v>6</v>
      </c>
      <c r="U6" s="1">
        <v>0</v>
      </c>
    </row>
    <row r="7" spans="1:2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3" t="s">
        <v>6</v>
      </c>
      <c r="U7" s="1">
        <v>0</v>
      </c>
    </row>
    <row r="8" spans="1:21" x14ac:dyDescent="0.3">
      <c r="A8" s="2">
        <v>0</v>
      </c>
      <c r="B8" s="2">
        <v>-3</v>
      </c>
      <c r="C8" s="2">
        <v>1</v>
      </c>
      <c r="D8" s="2">
        <v>3</v>
      </c>
      <c r="E8" s="2">
        <v>3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3" t="s">
        <v>6</v>
      </c>
      <c r="U8" s="1">
        <v>0</v>
      </c>
    </row>
    <row r="9" spans="1:21" x14ac:dyDescent="0.3">
      <c r="A9" s="2">
        <v>-3</v>
      </c>
      <c r="B9" s="2">
        <v>-1</v>
      </c>
      <c r="C9" s="2">
        <v>2</v>
      </c>
      <c r="D9" s="2">
        <v>-2</v>
      </c>
      <c r="E9" s="2">
        <v>-1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3" t="s">
        <v>6</v>
      </c>
      <c r="U9" s="1">
        <v>0</v>
      </c>
    </row>
    <row r="10" spans="1:21" x14ac:dyDescent="0.3">
      <c r="A10" s="2">
        <v>3</v>
      </c>
      <c r="B10" s="2">
        <v>4</v>
      </c>
      <c r="C10" s="2">
        <v>1</v>
      </c>
      <c r="D10" s="2">
        <v>1</v>
      </c>
      <c r="E10" s="2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3" t="s">
        <v>6</v>
      </c>
      <c r="U10" s="1">
        <v>0</v>
      </c>
    </row>
    <row r="12" spans="1:21" x14ac:dyDescent="0.3">
      <c r="O12">
        <f>SUMPRODUCT(O2:S2,$G$2:$K$2)</f>
        <v>54.000000341235626</v>
      </c>
      <c r="P12">
        <f>SUMPRODUCT(O2:S2,$G$3:$K$3)</f>
        <v>54.000000050025342</v>
      </c>
      <c r="Q12">
        <f>SUMPRODUCT(O2:S2,$G$4:$K$4)</f>
        <v>54.000000000000007</v>
      </c>
    </row>
    <row r="13" spans="1:21" x14ac:dyDescent="0.3">
      <c r="O13">
        <f t="shared" ref="O13:O20" si="0">SUMPRODUCT(O3:S3,$G$2:$K$2)</f>
        <v>14.024163813847322</v>
      </c>
      <c r="P13">
        <f t="shared" ref="P13:P20" si="1">SUMPRODUCT(O3:S3,$G$3:$K$3)</f>
        <v>6.7142856999927591</v>
      </c>
      <c r="Q13">
        <f t="shared" ref="Q13:Q20" si="2">SUMPRODUCT(O3:S3,$G$4:$K$4)</f>
        <v>9.850851576399517</v>
      </c>
    </row>
    <row r="14" spans="1:21" x14ac:dyDescent="0.3">
      <c r="A14" t="s">
        <v>18</v>
      </c>
      <c r="B14" t="s">
        <v>11</v>
      </c>
      <c r="C14" t="s">
        <v>10</v>
      </c>
      <c r="F14" t="s">
        <v>27</v>
      </c>
      <c r="I14" t="s">
        <v>19</v>
      </c>
      <c r="J14" t="s">
        <v>20</v>
      </c>
      <c r="K14" t="s">
        <v>21</v>
      </c>
      <c r="L14" t="s">
        <v>22</v>
      </c>
      <c r="O14">
        <f t="shared" si="0"/>
        <v>62.000000189278538</v>
      </c>
      <c r="P14">
        <f t="shared" si="1"/>
        <v>62</v>
      </c>
      <c r="Q14">
        <f t="shared" si="2"/>
        <v>62</v>
      </c>
    </row>
    <row r="15" spans="1:21" x14ac:dyDescent="0.3">
      <c r="A15" t="s">
        <v>7</v>
      </c>
      <c r="B15" s="4">
        <v>-31.5</v>
      </c>
      <c r="C15" s="4">
        <v>78.375</v>
      </c>
      <c r="F15" t="s">
        <v>7</v>
      </c>
      <c r="G15">
        <f>SUMPRODUCT(A8:E8,G2:K2)</f>
        <v>39.118378906080608</v>
      </c>
      <c r="J15" s="7">
        <f>((C15-G15)/(C15))^2</f>
        <v>0.25088270562980508</v>
      </c>
      <c r="K15" s="7">
        <f>((C16-G16)/(C16))^2</f>
        <v>1.0229448702155144</v>
      </c>
      <c r="L15" s="7">
        <f>((C17-G17)/(C17))^2</f>
        <v>0.41908094291199682</v>
      </c>
      <c r="M15" t="s">
        <v>15</v>
      </c>
      <c r="O15">
        <f t="shared" si="0"/>
        <v>20.420307177123092</v>
      </c>
      <c r="P15">
        <f t="shared" si="1"/>
        <v>6.7142856999927591</v>
      </c>
      <c r="Q15">
        <f t="shared" si="2"/>
        <v>25.53368088696854</v>
      </c>
    </row>
    <row r="16" spans="1:21" x14ac:dyDescent="0.3">
      <c r="A16" t="s">
        <v>8</v>
      </c>
      <c r="B16" s="4">
        <v>-43.416699999999999</v>
      </c>
      <c r="C16" s="4">
        <v>21.6</v>
      </c>
      <c r="F16" t="s">
        <v>8</v>
      </c>
      <c r="G16">
        <f>SUMPRODUCT(A9:E9,G2:K2)</f>
        <v>-0.24639921469326165</v>
      </c>
      <c r="J16" s="7">
        <f>((C15-G27)/(C15))^2</f>
        <v>0.5134641635798185</v>
      </c>
      <c r="K16" s="7">
        <f>((C16-G28)/(C16))^2</f>
        <v>3.4785209886791228E-2</v>
      </c>
      <c r="L16" s="7">
        <f>((C17-G29)/(C17))^2</f>
        <v>0.50080885068480241</v>
      </c>
      <c r="M16" t="s">
        <v>16</v>
      </c>
      <c r="O16">
        <f t="shared" si="0"/>
        <v>0</v>
      </c>
      <c r="P16">
        <f t="shared" si="1"/>
        <v>0</v>
      </c>
      <c r="Q16">
        <f t="shared" si="2"/>
        <v>0</v>
      </c>
    </row>
    <row r="17" spans="1:17" x14ac:dyDescent="0.3">
      <c r="A17" t="s">
        <v>9</v>
      </c>
      <c r="B17" s="4">
        <v>0</v>
      </c>
      <c r="C17" s="4">
        <v>53.023809999999997</v>
      </c>
      <c r="F17" t="s">
        <v>9</v>
      </c>
      <c r="G17">
        <f>SUMPRODUCT(A10:E10,G2:K2)</f>
        <v>18.698071728957519</v>
      </c>
      <c r="J17" s="7">
        <f>((C15-J27)/(C15))^2</f>
        <v>0.69993984274003052</v>
      </c>
      <c r="K17" s="7">
        <f>((C16-J28)/(C16))^2</f>
        <v>0.11003770660658459</v>
      </c>
      <c r="L17" s="7">
        <f>((C17-J29)/(C17))^2</f>
        <v>0.22190019967882854</v>
      </c>
      <c r="M17" t="s">
        <v>17</v>
      </c>
      <c r="O17">
        <f t="shared" si="0"/>
        <v>0</v>
      </c>
      <c r="P17">
        <f t="shared" si="1"/>
        <v>0</v>
      </c>
      <c r="Q17">
        <f t="shared" si="2"/>
        <v>3.1365658621138044</v>
      </c>
    </row>
    <row r="18" spans="1:17" x14ac:dyDescent="0.3">
      <c r="O18">
        <f t="shared" si="0"/>
        <v>8.4879181403959727</v>
      </c>
      <c r="P18">
        <f t="shared" si="1"/>
        <v>12.14285715000362</v>
      </c>
      <c r="Q18">
        <f t="shared" si="2"/>
        <v>12.142857142857144</v>
      </c>
    </row>
    <row r="19" spans="1:17" x14ac:dyDescent="0.3">
      <c r="F19" t="s">
        <v>23</v>
      </c>
      <c r="I19" t="s">
        <v>30</v>
      </c>
      <c r="J19">
        <f>J15*B2</f>
        <v>0.17561789394086355</v>
      </c>
      <c r="K19">
        <f t="shared" ref="K19:L21" si="3">K15*C2</f>
        <v>0.10229448702155144</v>
      </c>
      <c r="L19">
        <f t="shared" si="3"/>
        <v>8.3816188582399365E-2</v>
      </c>
      <c r="O19">
        <f t="shared" si="0"/>
        <v>7.0120819069236608</v>
      </c>
      <c r="P19">
        <f t="shared" si="1"/>
        <v>3.3571428499963796</v>
      </c>
      <c r="Q19">
        <f t="shared" si="2"/>
        <v>3.3571428571428568</v>
      </c>
    </row>
    <row r="20" spans="1:17" x14ac:dyDescent="0.3">
      <c r="F20" t="s">
        <v>24</v>
      </c>
      <c r="G20" s="8">
        <f>SUMPRODUCT(B2:D2,J15:L15)</f>
        <v>0.36172856954481436</v>
      </c>
      <c r="J20">
        <f>J16*B3</f>
        <v>0.15403924907394553</v>
      </c>
      <c r="K20">
        <f t="shared" si="3"/>
        <v>2.0871125932074738E-2</v>
      </c>
      <c r="L20">
        <f t="shared" si="3"/>
        <v>5.0080885068480241E-2</v>
      </c>
      <c r="O20">
        <f t="shared" si="0"/>
        <v>3.1980716816378854</v>
      </c>
      <c r="P20">
        <f t="shared" si="1"/>
        <v>0</v>
      </c>
      <c r="Q20">
        <f t="shared" si="2"/>
        <v>0</v>
      </c>
    </row>
    <row r="21" spans="1:17" x14ac:dyDescent="0.3">
      <c r="F21" t="s">
        <v>25</v>
      </c>
      <c r="G21" s="9">
        <f>SUMPRODUCT(B3:D3,J16:L16)</f>
        <v>0.22499126007450052</v>
      </c>
      <c r="J21">
        <f>J17*B4</f>
        <v>0.20998195282200915</v>
      </c>
      <c r="K21">
        <f t="shared" si="3"/>
        <v>3.3011311981975378E-2</v>
      </c>
      <c r="L21">
        <f t="shared" si="3"/>
        <v>8.8760079871531422E-2</v>
      </c>
    </row>
    <row r="22" spans="1:17" x14ac:dyDescent="0.3">
      <c r="F22" t="s">
        <v>26</v>
      </c>
      <c r="G22" s="9">
        <f>SUMPRODUCT(J17:L17,B4:D4)</f>
        <v>0.33175334467551598</v>
      </c>
    </row>
    <row r="26" spans="1:17" x14ac:dyDescent="0.3">
      <c r="F26" t="s">
        <v>28</v>
      </c>
      <c r="I26" t="s">
        <v>29</v>
      </c>
    </row>
    <row r="27" spans="1:17" x14ac:dyDescent="0.3">
      <c r="F27" t="s">
        <v>7</v>
      </c>
      <c r="G27">
        <f>SUMPRODUCT($G$3:$K$3,A8:E8)</f>
        <v>22.214285699992757</v>
      </c>
      <c r="I27" t="s">
        <v>7</v>
      </c>
      <c r="J27">
        <f>SUMPRODUCT($G$4:$K$4,A8:E8)</f>
        <v>12.804588127944301</v>
      </c>
    </row>
    <row r="28" spans="1:17" x14ac:dyDescent="0.3">
      <c r="F28" t="s">
        <v>8</v>
      </c>
      <c r="G28">
        <f>SUMPRODUCT($G$3:$K$3,A9:E9)</f>
        <v>17.571428600014478</v>
      </c>
      <c r="I28" t="s">
        <v>8</v>
      </c>
      <c r="J28">
        <f>SUMPRODUCT($G$4:$K$4,A9:E9)</f>
        <v>14.434862709314769</v>
      </c>
    </row>
    <row r="29" spans="1:17" x14ac:dyDescent="0.3">
      <c r="F29" t="s">
        <v>9</v>
      </c>
      <c r="G29">
        <f>SUMPRODUCT($G$3:$K$3,A10:E10)</f>
        <v>15.5</v>
      </c>
      <c r="I29" t="s">
        <v>9</v>
      </c>
      <c r="J29">
        <f>SUMPRODUCT($G$4:$K$4,A10:E10)</f>
        <v>28.046263448455218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2019-09-15T19:26:06Z</dcterms:created>
  <dcterms:modified xsi:type="dcterms:W3CDTF">2019-12-13T18:07:57Z</dcterms:modified>
</cp:coreProperties>
</file>