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E7CF9DA7-829E-4AC2-990F-75529FF378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Аркуш1" sheetId="1" r:id="rId1"/>
    <sheet name="Отчет о допустимости 1" sheetId="4" r:id="rId2"/>
    <sheet name="Отчет о допустимости 2" sheetId="5" r:id="rId3"/>
    <sheet name="Отчет о допустимости 3" sheetId="6" r:id="rId4"/>
    <sheet name="Аркуш2" sheetId="2" r:id="rId5"/>
    <sheet name="Аркуш3" sheetId="3" r:id="rId6"/>
  </sheets>
  <definedNames>
    <definedName name="f_1" localSheetId="0">Аркуш1!$A$2:$E$2</definedName>
    <definedName name="f_2" localSheetId="0">Аркуш1!$A$4:$E$4</definedName>
    <definedName name="f_3" localSheetId="0">Аркуш1!$A$6:$E$6</definedName>
    <definedName name="f1max">Аркуш1!$L$2</definedName>
    <definedName name="f1min">Аркуш1!$L$5</definedName>
    <definedName name="f2max">Аркуш1!#REF!</definedName>
    <definedName name="f2min">Аркуш1!#REF!</definedName>
    <definedName name="f3max">Аркуш1!#REF!</definedName>
    <definedName name="f3min">Аркуш1!#REF!</definedName>
    <definedName name="solver_adj" localSheetId="0" hidden="1">Аркуш1!$B$52:$F$52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Аркуш1!$B$52:$F$52</definedName>
    <definedName name="solver_lhs2" localSheetId="0" hidden="1">Аркуш1!$G$52</definedName>
    <definedName name="solver_lhs3" localSheetId="0" hidden="1">Аркуш1!$I$52</definedName>
    <definedName name="solver_lhs4" localSheetId="0" hidden="1">Аркуш1!$K$52:$N$52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Аркуш1!$H$52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1</definedName>
    <definedName name="solver_rhs1" localSheetId="0" hidden="1">0</definedName>
    <definedName name="solver_rhs2" localSheetId="0" hidden="1">Аркуш1!$A$52</definedName>
    <definedName name="solver_rhs3" localSheetId="0" hidden="1">Аркуш1!$A$52</definedName>
    <definedName name="solver_rhs4" localSheetId="0" hidden="1">Аркуш1!$G$9:$G$12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  <definedName name="Матрица_А">Аркуш1!$A$9:$E$12</definedName>
    <definedName name="х_1_макс">Аркуш1!$J$2:$J$6</definedName>
    <definedName name="х_1_мин">Аркуш1!$K$2:$K$6</definedName>
    <definedName name="х_2_макс">Аркуш1!$N$2:$N$6</definedName>
    <definedName name="х_2_мин">Аркуш1!$O$2:$O$6</definedName>
    <definedName name="х_3_макс">Аркуш1!#REF!</definedName>
    <definedName name="х_3_мин">Аркуш1!#REF!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5" i="1" l="1"/>
  <c r="M65" i="1"/>
  <c r="L65" i="1"/>
  <c r="K65" i="1"/>
  <c r="I65" i="1"/>
  <c r="H65" i="1"/>
  <c r="G65" i="1"/>
  <c r="N64" i="1"/>
  <c r="M64" i="1"/>
  <c r="L64" i="1"/>
  <c r="K64" i="1"/>
  <c r="I64" i="1"/>
  <c r="H64" i="1"/>
  <c r="G64" i="1"/>
  <c r="N63" i="1"/>
  <c r="M63" i="1"/>
  <c r="L63" i="1"/>
  <c r="K63" i="1"/>
  <c r="I63" i="1"/>
  <c r="H63" i="1"/>
  <c r="G63" i="1"/>
  <c r="N62" i="1"/>
  <c r="M62" i="1"/>
  <c r="L62" i="1"/>
  <c r="K62" i="1"/>
  <c r="I62" i="1"/>
  <c r="H62" i="1"/>
  <c r="G62" i="1"/>
  <c r="N61" i="1"/>
  <c r="M61" i="1"/>
  <c r="L61" i="1"/>
  <c r="K61" i="1"/>
  <c r="I61" i="1"/>
  <c r="H61" i="1"/>
  <c r="G61" i="1"/>
  <c r="N60" i="1"/>
  <c r="M60" i="1"/>
  <c r="L60" i="1"/>
  <c r="K60" i="1"/>
  <c r="I60" i="1"/>
  <c r="H60" i="1"/>
  <c r="G60" i="1"/>
  <c r="N56" i="1"/>
  <c r="M56" i="1"/>
  <c r="L56" i="1"/>
  <c r="K56" i="1"/>
  <c r="N55" i="1"/>
  <c r="M55" i="1"/>
  <c r="L55" i="1"/>
  <c r="K55" i="1"/>
  <c r="N54" i="1"/>
  <c r="M54" i="1"/>
  <c r="L54" i="1"/>
  <c r="K54" i="1"/>
  <c r="N53" i="1"/>
  <c r="M53" i="1"/>
  <c r="L53" i="1"/>
  <c r="K53" i="1"/>
  <c r="N52" i="1"/>
  <c r="M52" i="1"/>
  <c r="L52" i="1"/>
  <c r="K52" i="1"/>
  <c r="N51" i="1"/>
  <c r="M51" i="1"/>
  <c r="L51" i="1"/>
  <c r="K51" i="1"/>
  <c r="I56" i="1"/>
  <c r="H56" i="1"/>
  <c r="G56" i="1"/>
  <c r="I55" i="1"/>
  <c r="H55" i="1"/>
  <c r="G55" i="1"/>
  <c r="I54" i="1"/>
  <c r="H54" i="1"/>
  <c r="G54" i="1"/>
  <c r="I53" i="1"/>
  <c r="H53" i="1"/>
  <c r="G53" i="1"/>
  <c r="I52" i="1"/>
  <c r="H52" i="1"/>
  <c r="G52" i="1"/>
  <c r="I51" i="1"/>
  <c r="H51" i="1"/>
  <c r="G51" i="1"/>
  <c r="G42" i="1"/>
  <c r="G43" i="1"/>
  <c r="N43" i="1"/>
  <c r="N44" i="1"/>
  <c r="N45" i="1"/>
  <c r="N46" i="1"/>
  <c r="N47" i="1"/>
  <c r="N42" i="1"/>
  <c r="M43" i="1"/>
  <c r="M44" i="1"/>
  <c r="M45" i="1"/>
  <c r="M46" i="1"/>
  <c r="M47" i="1"/>
  <c r="M42" i="1"/>
  <c r="L43" i="1"/>
  <c r="L44" i="1"/>
  <c r="L45" i="1"/>
  <c r="L46" i="1"/>
  <c r="L47" i="1"/>
  <c r="L42" i="1"/>
  <c r="K43" i="1"/>
  <c r="K44" i="1"/>
  <c r="K45" i="1"/>
  <c r="K46" i="1"/>
  <c r="K47" i="1"/>
  <c r="K42" i="1"/>
  <c r="I43" i="1"/>
  <c r="I44" i="1"/>
  <c r="I45" i="1"/>
  <c r="I46" i="1"/>
  <c r="I47" i="1"/>
  <c r="I42" i="1"/>
  <c r="H43" i="1"/>
  <c r="H44" i="1"/>
  <c r="H45" i="1"/>
  <c r="H46" i="1"/>
  <c r="H47" i="1"/>
  <c r="H42" i="1"/>
  <c r="G44" i="1"/>
  <c r="G45" i="1"/>
  <c r="G46" i="1"/>
  <c r="G47" i="1"/>
  <c r="I10" i="1"/>
  <c r="I11" i="1"/>
  <c r="I12" i="1"/>
  <c r="I9" i="1"/>
  <c r="C15" i="1"/>
  <c r="C31" i="1" l="1"/>
  <c r="L5" i="1" s="1"/>
  <c r="B35" i="1" a="1"/>
  <c r="B35" i="1" s="1"/>
  <c r="C28" i="1"/>
  <c r="A35" i="1" a="1"/>
  <c r="A35" i="1" s="1"/>
  <c r="G18" i="1"/>
  <c r="L4" i="1" s="1"/>
  <c r="F22" i="1" a="1"/>
  <c r="F22" i="1" s="1"/>
  <c r="G15" i="1" a="1"/>
  <c r="G15" i="1" s="1"/>
  <c r="E22" i="1" a="1"/>
  <c r="E22" i="1" s="1"/>
  <c r="B22" i="1" a="1"/>
  <c r="B22" i="1" s="1"/>
  <c r="C18" i="1"/>
  <c r="L3" i="1" s="1"/>
  <c r="A22" i="1" a="1"/>
  <c r="A22" i="1" s="1"/>
  <c r="N3" i="1" l="1"/>
  <c r="N5" i="1"/>
  <c r="N4" i="1"/>
  <c r="B38" i="1"/>
  <c r="B37" i="1"/>
  <c r="B36" i="1"/>
  <c r="A38" i="1"/>
  <c r="A37" i="1"/>
  <c r="A36" i="1"/>
  <c r="F25" i="1"/>
  <c r="F24" i="1"/>
  <c r="F23" i="1"/>
  <c r="E25" i="1"/>
  <c r="E24" i="1"/>
  <c r="E23" i="1"/>
  <c r="B24" i="1"/>
  <c r="B23" i="1"/>
  <c r="B25" i="1"/>
  <c r="A23" i="1"/>
  <c r="A25" i="1"/>
  <c r="A24" i="1"/>
</calcChain>
</file>

<file path=xl/sharedStrings.xml><?xml version="1.0" encoding="utf-8"?>
<sst xmlns="http://schemas.openxmlformats.org/spreadsheetml/2006/main" count="169" uniqueCount="99">
  <si>
    <t>Первая функция</t>
  </si>
  <si>
    <t>Вторая функция</t>
  </si>
  <si>
    <t>Третья функция</t>
  </si>
  <si>
    <t>Матрица_А</t>
  </si>
  <si>
    <t>В</t>
  </si>
  <si>
    <t>х(1)макс</t>
  </si>
  <si>
    <t>х(1)мин</t>
  </si>
  <si>
    <t>f1max</t>
  </si>
  <si>
    <t>f1min</t>
  </si>
  <si>
    <t>Ах(1)макс</t>
  </si>
  <si>
    <t>Ах(1)мин</t>
  </si>
  <si>
    <t>х(2)макс</t>
  </si>
  <si>
    <t>х(2)мин</t>
  </si>
  <si>
    <t>f2max</t>
  </si>
  <si>
    <t>f2min</t>
  </si>
  <si>
    <t>Ах(2)макс</t>
  </si>
  <si>
    <t>Ах(2)мин</t>
  </si>
  <si>
    <t>х(3)макс</t>
  </si>
  <si>
    <t>х(3)мин</t>
  </si>
  <si>
    <t>f3max</t>
  </si>
  <si>
    <t>f3min</t>
  </si>
  <si>
    <t>Ах(3)макс</t>
  </si>
  <si>
    <t>Ах(3)мин</t>
  </si>
  <si>
    <t>f(x)</t>
  </si>
  <si>
    <t>xmin</t>
  </si>
  <si>
    <t>f(xmin)</t>
  </si>
  <si>
    <t>xmax</t>
  </si>
  <si>
    <t>f(xmax)</t>
  </si>
  <si>
    <t>f1=-3x2-x3+3x4+3x5</t>
  </si>
  <si>
    <t>(0,0,0,15.5,10.75)</t>
  </si>
  <si>
    <t>(0,10.5,0,0,0)</t>
  </si>
  <si>
    <t>f2=-3x1-x2+2x3-2x4-x5</t>
  </si>
  <si>
    <t>(0,1.75,0,15.5,10.75)</t>
  </si>
  <si>
    <t>(0,0,11,0,0)</t>
  </si>
  <si>
    <t>f2=3x1+4x2+x3+x4+x5</t>
  </si>
  <si>
    <t>(0,0,0,0,0)</t>
  </si>
  <si>
    <t>(0,9.428571,12.28571,3.214286,0)</t>
  </si>
  <si>
    <t>Z</t>
  </si>
  <si>
    <t>x1</t>
  </si>
  <si>
    <t>x2</t>
  </si>
  <si>
    <t>x3</t>
  </si>
  <si>
    <t>f1(x)</t>
  </si>
  <si>
    <t>f2(x)</t>
  </si>
  <si>
    <t>f3(x)</t>
  </si>
  <si>
    <t>x4</t>
  </si>
  <si>
    <t>x5</t>
  </si>
  <si>
    <t>Microsoft Excel 16.0 Отчет о допустимости</t>
  </si>
  <si>
    <t>Лист: [Оформление31.xlsx]Аркуш1</t>
  </si>
  <si>
    <t>Отчет создан: 09.12.2019 13:30:32</t>
  </si>
  <si>
    <t>Ограничения, препятствующие существованию допустимого решения задачи</t>
  </si>
  <si>
    <t>Ячейка</t>
  </si>
  <si>
    <t>Имя</t>
  </si>
  <si>
    <t>Значение ячейки</t>
  </si>
  <si>
    <t>Формула</t>
  </si>
  <si>
    <t>Состояние</t>
  </si>
  <si>
    <t>Допуск</t>
  </si>
  <si>
    <t>$H$47</t>
  </si>
  <si>
    <t>$H$47&gt;=$A$47</t>
  </si>
  <si>
    <t>Нарушены</t>
  </si>
  <si>
    <t>$I$47</t>
  </si>
  <si>
    <t>$I$47&gt;=$A$47</t>
  </si>
  <si>
    <t>Привязка</t>
  </si>
  <si>
    <t>$K$47</t>
  </si>
  <si>
    <t>$K$47&lt;=$G$9</t>
  </si>
  <si>
    <t>$B$47</t>
  </si>
  <si>
    <t>$B$47&gt;=0</t>
  </si>
  <si>
    <t>$E$47</t>
  </si>
  <si>
    <t>$E$47&gt;=0</t>
  </si>
  <si>
    <t>$F$47</t>
  </si>
  <si>
    <t>$F$47&gt;=0</t>
  </si>
  <si>
    <t>Отчет создан: 09.12.2019 13:42:56</t>
  </si>
  <si>
    <t>$G$56</t>
  </si>
  <si>
    <t>$G$56&gt;=$A$56</t>
  </si>
  <si>
    <t>$I$56</t>
  </si>
  <si>
    <t>$I$56&gt;=$A$56</t>
  </si>
  <si>
    <t>$K$56</t>
  </si>
  <si>
    <t>$K$56&lt;=$G$9</t>
  </si>
  <si>
    <t>$M$56</t>
  </si>
  <si>
    <t>$M$56&lt;=$G$11</t>
  </si>
  <si>
    <t>$N$56</t>
  </si>
  <si>
    <t>$N$56&lt;=$G$12</t>
  </si>
  <si>
    <t>$B$56</t>
  </si>
  <si>
    <t>$B$56&gt;=0</t>
  </si>
  <si>
    <t>Отчет создан: 09.12.2019 13:50:45</t>
  </si>
  <si>
    <t>$G$65</t>
  </si>
  <si>
    <t>$G$65&gt;=$A$65</t>
  </si>
  <si>
    <t>$H$65</t>
  </si>
  <si>
    <t>$H$65&gt;=$A$65</t>
  </si>
  <si>
    <t>$K$65</t>
  </si>
  <si>
    <t>$K$65&lt;=$G$9</t>
  </si>
  <si>
    <t>$B$65</t>
  </si>
  <si>
    <t>$B$65&gt;=0</t>
  </si>
  <si>
    <t>$C$65</t>
  </si>
  <si>
    <t>$C$65&gt;=0</t>
  </si>
  <si>
    <t>$F$65</t>
  </si>
  <si>
    <t>$F$65&gt;=0</t>
  </si>
  <si>
    <t>Таблица 1</t>
  </si>
  <si>
    <t>Таблица 2</t>
  </si>
  <si>
    <t>Таблица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</si>
</sst>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1" fillId="0" borderId="0" xfId="0" applyFont="1"/>
    <xf numFmtId="0" fontId="2" fillId="0" borderId="2" xfId="0" applyFont="1" applyFill="1" applyBorder="1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1"/>
  <sheetViews>
    <sheetView tabSelected="1" topLeftCell="A34" zoomScale="80" zoomScaleNormal="80" workbookViewId="0">
      <selection activeCell="A40" sqref="A40"/>
    </sheetView>
  </sheetViews>
  <sheetFormatPr defaultRowHeight="15" x14ac:dyDescent="0.25"/>
  <cols>
    <col min="1" max="1" width="11.42578125" customWidth="1"/>
    <col min="6" max="7" width="9.140625" customWidth="1"/>
    <col min="9" max="9" width="9.140625" customWidth="1"/>
    <col min="10" max="10" width="15.5703125" customWidth="1"/>
    <col min="11" max="11" width="13.28515625" customWidth="1"/>
    <col min="12" max="12" width="13.7109375" bestFit="1" customWidth="1"/>
    <col min="13" max="13" width="13" customWidth="1"/>
    <col min="14" max="14" width="11.5703125" customWidth="1"/>
    <col min="15" max="15" width="29" customWidth="1"/>
  </cols>
  <sheetData>
    <row r="1" spans="1:14" x14ac:dyDescent="0.25">
      <c r="A1" t="s">
        <v>0</v>
      </c>
    </row>
    <row r="2" spans="1:14" x14ac:dyDescent="0.25">
      <c r="A2">
        <v>0</v>
      </c>
      <c r="B2">
        <v>-3</v>
      </c>
      <c r="C2">
        <v>1</v>
      </c>
      <c r="D2">
        <v>3</v>
      </c>
      <c r="E2">
        <v>3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x14ac:dyDescent="0.25">
      <c r="A3" t="s">
        <v>1</v>
      </c>
      <c r="J3" s="1" t="s">
        <v>28</v>
      </c>
      <c r="K3" s="1" t="s">
        <v>30</v>
      </c>
      <c r="L3" s="1">
        <f>C18</f>
        <v>-31.5</v>
      </c>
      <c r="M3" s="1" t="s">
        <v>29</v>
      </c>
      <c r="N3" s="1">
        <f>C15</f>
        <v>78.75</v>
      </c>
    </row>
    <row r="4" spans="1:14" x14ac:dyDescent="0.25">
      <c r="A4">
        <v>-3</v>
      </c>
      <c r="B4">
        <v>-1</v>
      </c>
      <c r="C4">
        <v>2</v>
      </c>
      <c r="D4">
        <v>-2</v>
      </c>
      <c r="E4">
        <v>-1</v>
      </c>
      <c r="J4" s="1" t="s">
        <v>31</v>
      </c>
      <c r="K4" s="1" t="s">
        <v>32</v>
      </c>
      <c r="L4" s="1">
        <f>G18</f>
        <v>-43.5</v>
      </c>
      <c r="M4" s="1" t="s">
        <v>33</v>
      </c>
      <c r="N4" s="1">
        <f>G15</f>
        <v>22</v>
      </c>
    </row>
    <row r="5" spans="1:14" x14ac:dyDescent="0.25">
      <c r="A5" t="s">
        <v>2</v>
      </c>
      <c r="J5" s="1" t="s">
        <v>34</v>
      </c>
      <c r="K5" s="1" t="s">
        <v>35</v>
      </c>
      <c r="L5" s="1">
        <f>C31</f>
        <v>0</v>
      </c>
      <c r="M5" s="1" t="s">
        <v>36</v>
      </c>
      <c r="N5" s="1">
        <f>C28</f>
        <v>53.214285714285715</v>
      </c>
    </row>
    <row r="6" spans="1:14" x14ac:dyDescent="0.25">
      <c r="A6">
        <v>3</v>
      </c>
      <c r="B6">
        <v>4</v>
      </c>
      <c r="C6">
        <v>1</v>
      </c>
      <c r="D6">
        <v>1</v>
      </c>
      <c r="E6">
        <v>1</v>
      </c>
    </row>
    <row r="8" spans="1:14" x14ac:dyDescent="0.25">
      <c r="A8" t="s">
        <v>3</v>
      </c>
      <c r="G8" t="s">
        <v>4</v>
      </c>
    </row>
    <row r="9" spans="1:14" x14ac:dyDescent="0.25">
      <c r="A9">
        <v>2</v>
      </c>
      <c r="B9">
        <v>0</v>
      </c>
      <c r="C9">
        <v>5</v>
      </c>
      <c r="D9">
        <v>-2</v>
      </c>
      <c r="E9">
        <v>8</v>
      </c>
      <c r="G9">
        <v>55</v>
      </c>
      <c r="I9">
        <f>A9*B$42+B9*C$42+C9*D$42+D9*E$42+E9*F$42</f>
        <v>55.000000000000007</v>
      </c>
    </row>
    <row r="10" spans="1:14" x14ac:dyDescent="0.25">
      <c r="A10">
        <v>0</v>
      </c>
      <c r="B10">
        <v>1</v>
      </c>
      <c r="C10">
        <v>0</v>
      </c>
      <c r="D10">
        <v>2</v>
      </c>
      <c r="E10">
        <v>0</v>
      </c>
      <c r="G10">
        <v>53</v>
      </c>
      <c r="I10">
        <f>A10*B$42+B10*C$42+C10*D$42+D10*E$42+E10*F$42</f>
        <v>13.87179487179487</v>
      </c>
    </row>
    <row r="11" spans="1:14" x14ac:dyDescent="0.25">
      <c r="A11">
        <v>5</v>
      </c>
      <c r="B11">
        <v>0</v>
      </c>
      <c r="C11">
        <v>4</v>
      </c>
      <c r="D11">
        <v>4</v>
      </c>
      <c r="E11">
        <v>0</v>
      </c>
      <c r="G11">
        <v>62</v>
      </c>
      <c r="I11">
        <f t="shared" ref="I11:I12" si="0">A11*B$42+B11*C$42+C11*D$42+D11*E$42+E11*F$42</f>
        <v>62</v>
      </c>
    </row>
    <row r="12" spans="1:14" x14ac:dyDescent="0.25">
      <c r="A12">
        <v>4</v>
      </c>
      <c r="B12">
        <v>6</v>
      </c>
      <c r="C12">
        <v>0</v>
      </c>
      <c r="D12">
        <v>2</v>
      </c>
      <c r="E12">
        <v>2</v>
      </c>
      <c r="G12">
        <v>63</v>
      </c>
      <c r="I12">
        <f t="shared" si="0"/>
        <v>20.384615384615387</v>
      </c>
    </row>
    <row r="14" spans="1:14" x14ac:dyDescent="0.25">
      <c r="A14" t="s">
        <v>5</v>
      </c>
      <c r="B14" t="s">
        <v>6</v>
      </c>
      <c r="C14" t="s">
        <v>7</v>
      </c>
      <c r="E14" t="s">
        <v>11</v>
      </c>
      <c r="F14" t="s">
        <v>12</v>
      </c>
      <c r="G14" t="s">
        <v>13</v>
      </c>
    </row>
    <row r="15" spans="1:14" x14ac:dyDescent="0.25">
      <c r="A15">
        <v>0</v>
      </c>
      <c r="B15">
        <v>0</v>
      </c>
      <c r="C15">
        <f>MMULT(f_1,A15:A19)</f>
        <v>78.75</v>
      </c>
      <c r="E15">
        <v>0</v>
      </c>
      <c r="F15">
        <v>0</v>
      </c>
      <c r="G15">
        <f t="array" ref="G15">MMULT(f_2,E15:E19)</f>
        <v>22</v>
      </c>
    </row>
    <row r="16" spans="1:14" x14ac:dyDescent="0.25">
      <c r="A16">
        <v>0</v>
      </c>
      <c r="B16">
        <v>10.5</v>
      </c>
      <c r="E16">
        <v>0</v>
      </c>
      <c r="F16">
        <v>1.75</v>
      </c>
    </row>
    <row r="17" spans="1:7" x14ac:dyDescent="0.25">
      <c r="A17">
        <v>0</v>
      </c>
      <c r="B17">
        <v>0</v>
      </c>
      <c r="C17" t="s">
        <v>8</v>
      </c>
      <c r="E17">
        <v>11</v>
      </c>
      <c r="F17">
        <v>0</v>
      </c>
      <c r="G17" t="s">
        <v>14</v>
      </c>
    </row>
    <row r="18" spans="1:7" x14ac:dyDescent="0.25">
      <c r="A18">
        <v>15.5</v>
      </c>
      <c r="B18">
        <v>0</v>
      </c>
      <c r="C18">
        <f>MMULT(f_1,B15:B19)</f>
        <v>-31.5</v>
      </c>
      <c r="E18">
        <v>0</v>
      </c>
      <c r="F18">
        <v>15.5</v>
      </c>
      <c r="G18">
        <f>MMULT(f_2,F15:F19)</f>
        <v>-43.5</v>
      </c>
    </row>
    <row r="19" spans="1:7" x14ac:dyDescent="0.25">
      <c r="A19">
        <v>10.75</v>
      </c>
      <c r="B19">
        <v>0</v>
      </c>
      <c r="E19">
        <v>0</v>
      </c>
      <c r="F19">
        <v>10.75</v>
      </c>
    </row>
    <row r="21" spans="1:7" x14ac:dyDescent="0.25">
      <c r="A21" t="s">
        <v>9</v>
      </c>
      <c r="B21" t="s">
        <v>10</v>
      </c>
      <c r="E21" t="s">
        <v>15</v>
      </c>
      <c r="F21" t="s">
        <v>16</v>
      </c>
    </row>
    <row r="22" spans="1:7" x14ac:dyDescent="0.25">
      <c r="A22">
        <f t="array" ref="A22:A25">MMULT(A9:E12,A15:A19)</f>
        <v>55</v>
      </c>
      <c r="B22">
        <f t="array" ref="B22:B25">MMULT(Матрица_А,B15:B19)</f>
        <v>0</v>
      </c>
      <c r="E22">
        <f t="array" ref="E22:E25">MMULT(A9:E12,E15:E19)</f>
        <v>55</v>
      </c>
      <c r="F22">
        <f t="array" ref="F22:F25">MMULT(Матрица_А,F15:F19)</f>
        <v>55</v>
      </c>
    </row>
    <row r="23" spans="1:7" x14ac:dyDescent="0.25">
      <c r="A23">
        <v>31</v>
      </c>
      <c r="B23">
        <v>10.5</v>
      </c>
      <c r="E23">
        <v>0</v>
      </c>
      <c r="F23">
        <v>32.75</v>
      </c>
    </row>
    <row r="24" spans="1:7" x14ac:dyDescent="0.25">
      <c r="A24">
        <v>62</v>
      </c>
      <c r="B24">
        <v>0</v>
      </c>
      <c r="E24">
        <v>44</v>
      </c>
      <c r="F24">
        <v>62</v>
      </c>
    </row>
    <row r="25" spans="1:7" x14ac:dyDescent="0.25">
      <c r="A25">
        <v>52.5</v>
      </c>
      <c r="B25">
        <v>63</v>
      </c>
      <c r="E25">
        <v>0</v>
      </c>
      <c r="F25">
        <v>63</v>
      </c>
    </row>
    <row r="27" spans="1:7" x14ac:dyDescent="0.25">
      <c r="A27" t="s">
        <v>17</v>
      </c>
      <c r="B27" t="s">
        <v>18</v>
      </c>
      <c r="C27" t="s">
        <v>19</v>
      </c>
    </row>
    <row r="28" spans="1:7" x14ac:dyDescent="0.25">
      <c r="A28">
        <v>0</v>
      </c>
      <c r="B28">
        <v>0</v>
      </c>
      <c r="C28">
        <f>MMULT(f_3,A28:A32)</f>
        <v>53.214285714285715</v>
      </c>
    </row>
    <row r="29" spans="1:7" x14ac:dyDescent="0.25">
      <c r="A29">
        <v>9.4285714285714288</v>
      </c>
      <c r="B29">
        <v>0</v>
      </c>
    </row>
    <row r="30" spans="1:7" x14ac:dyDescent="0.25">
      <c r="A30">
        <v>12.285714285714286</v>
      </c>
      <c r="B30">
        <v>0</v>
      </c>
      <c r="C30" t="s">
        <v>20</v>
      </c>
    </row>
    <row r="31" spans="1:7" x14ac:dyDescent="0.25">
      <c r="A31">
        <v>3.2142857142857144</v>
      </c>
      <c r="B31">
        <v>0</v>
      </c>
      <c r="C31">
        <f>MMULT(f_3,B28:B32)</f>
        <v>0</v>
      </c>
    </row>
    <row r="32" spans="1:7" x14ac:dyDescent="0.25">
      <c r="A32">
        <v>0</v>
      </c>
      <c r="B32">
        <v>0</v>
      </c>
    </row>
    <row r="34" spans="1:14" x14ac:dyDescent="0.25">
      <c r="A34" t="s">
        <v>21</v>
      </c>
      <c r="B34" t="s">
        <v>22</v>
      </c>
    </row>
    <row r="35" spans="1:14" x14ac:dyDescent="0.25">
      <c r="A35">
        <f t="array" ref="A35:A38">MMULT(Матрица_А,A28:A32)</f>
        <v>55</v>
      </c>
      <c r="B35">
        <f t="array" ref="B35:B38">MMULT(Матрица_А,B28:B32)</f>
        <v>0</v>
      </c>
    </row>
    <row r="36" spans="1:14" x14ac:dyDescent="0.25">
      <c r="A36">
        <v>15.857142857142858</v>
      </c>
      <c r="B36">
        <v>0</v>
      </c>
    </row>
    <row r="37" spans="1:14" x14ac:dyDescent="0.25">
      <c r="A37">
        <v>62</v>
      </c>
      <c r="B37">
        <v>0</v>
      </c>
    </row>
    <row r="38" spans="1:14" x14ac:dyDescent="0.25">
      <c r="A38">
        <v>63</v>
      </c>
      <c r="B38">
        <v>0</v>
      </c>
    </row>
    <row r="39" spans="1:14" ht="181.5" customHeight="1" x14ac:dyDescent="0.25"/>
    <row r="40" spans="1:14" ht="15" customHeight="1" x14ac:dyDescent="0.25">
      <c r="A40" t="s">
        <v>96</v>
      </c>
    </row>
    <row r="41" spans="1:14" x14ac:dyDescent="0.25">
      <c r="A41" s="1" t="s">
        <v>37</v>
      </c>
      <c r="B41" s="1" t="s">
        <v>38</v>
      </c>
      <c r="C41" s="1" t="s">
        <v>39</v>
      </c>
      <c r="D41" s="1" t="s">
        <v>40</v>
      </c>
      <c r="E41" s="1" t="s">
        <v>44</v>
      </c>
      <c r="F41" s="1" t="s">
        <v>45</v>
      </c>
      <c r="G41" s="1" t="s">
        <v>41</v>
      </c>
      <c r="H41" s="1" t="s">
        <v>42</v>
      </c>
      <c r="I41" s="1" t="s">
        <v>43</v>
      </c>
    </row>
    <row r="42" spans="1:14" x14ac:dyDescent="0.25">
      <c r="A42" s="1">
        <v>0</v>
      </c>
      <c r="B42" s="1">
        <v>0</v>
      </c>
      <c r="C42" s="1">
        <v>0</v>
      </c>
      <c r="D42" s="1">
        <v>8.5641025641025639</v>
      </c>
      <c r="E42" s="1">
        <v>6.9358974358974352</v>
      </c>
      <c r="F42" s="1">
        <v>3.2564102564102573</v>
      </c>
      <c r="G42" s="1">
        <f>B42*A$2+C42*B$2+D42*C$2+E42*D$2+F42*E$2</f>
        <v>39.141025641025642</v>
      </c>
      <c r="H42" s="1">
        <f>B42*A$4+C42*B$4+D42*C$4+E42*D$4+F42*E$4</f>
        <v>0</v>
      </c>
      <c r="I42" s="1">
        <f>B42*A$6+C42*B$6+D42*C$6+E42*D$6+F42*E$6</f>
        <v>18.756410256410255</v>
      </c>
      <c r="K42">
        <f>A$9*B42+B$9*C42+C$9*D42+D$9*E42+E$9*F42</f>
        <v>55.000000000000007</v>
      </c>
      <c r="L42">
        <f>A$10*B42+B$10*C42+C$10*D42+D$10*E42+E$10*F42</f>
        <v>13.87179487179487</v>
      </c>
      <c r="M42">
        <f>A$11*B42+B$11*C42+C$11*D42+D$11*E42+E$11*F42</f>
        <v>62</v>
      </c>
      <c r="N42">
        <f>A$12*B42+B$12*C42+C$12*D42+D$12*E42+E$12*F42</f>
        <v>20.384615384615387</v>
      </c>
    </row>
    <row r="43" spans="1:14" x14ac:dyDescent="0.25">
      <c r="A43" s="1">
        <v>4</v>
      </c>
      <c r="B43" s="1">
        <v>0</v>
      </c>
      <c r="C43" s="1">
        <v>0</v>
      </c>
      <c r="D43" s="1">
        <v>9.3846153846153832</v>
      </c>
      <c r="E43" s="1">
        <v>6.1153846153846176</v>
      </c>
      <c r="F43" s="1">
        <v>2.5384615384615383</v>
      </c>
      <c r="G43" s="1">
        <f>B43*A$2+C43*B$2+D43*C$2+E43*D$2+F43*E$2</f>
        <v>35.346153846153854</v>
      </c>
      <c r="H43" s="1">
        <f>B43*A$4+C43*B$4+D43*C$4+E43*D$4+F43*E$4</f>
        <v>3.9999999999999929</v>
      </c>
      <c r="I43" s="1">
        <f t="shared" ref="I43:I47" si="1">B43*A$6+C43*B$6+D43*C$6+E43*D$6+F43*E$6</f>
        <v>18.03846153846154</v>
      </c>
      <c r="K43">
        <f t="shared" ref="K43:K47" si="2">A$9*B43+B$9*C43+C$9*D43+D$9*E43+E$9*F43</f>
        <v>54.999999999999993</v>
      </c>
      <c r="L43">
        <f t="shared" ref="L43:L47" si="3">A$10*B43+B$10*C43+C$10*D43+D$10*E43+E$10*F43</f>
        <v>12.230769230769235</v>
      </c>
      <c r="M43">
        <f t="shared" ref="M43:M47" si="4">A$11*B43+B$11*C43+C$11*D43+D$11*E43+E$11*F43</f>
        <v>62</v>
      </c>
      <c r="N43">
        <f t="shared" ref="N43:N47" si="5">A$12*B43+B$12*C43+C$12*D43+D$12*E43+E$12*F43</f>
        <v>17.307692307692314</v>
      </c>
    </row>
    <row r="44" spans="1:14" x14ac:dyDescent="0.25">
      <c r="A44" s="1">
        <v>8</v>
      </c>
      <c r="B44" s="1">
        <v>0</v>
      </c>
      <c r="C44" s="1">
        <v>0</v>
      </c>
      <c r="D44" s="1">
        <v>10.205128205128206</v>
      </c>
      <c r="E44" s="1">
        <v>5.2948717948717947</v>
      </c>
      <c r="F44" s="1">
        <v>1.820512820512822</v>
      </c>
      <c r="G44" s="1">
        <f t="shared" ref="G44:G47" si="6">B44*A$2+C44*B$2+D44*C$2+E44*D$2+F44*E$2</f>
        <v>31.551282051282058</v>
      </c>
      <c r="H44" s="1">
        <f t="shared" ref="H44:H47" si="7">B44*A$4+C44*B$4+D44*C$4+E44*D$4+F44*E$4</f>
        <v>8</v>
      </c>
      <c r="I44" s="1">
        <f t="shared" si="1"/>
        <v>17.320512820512821</v>
      </c>
      <c r="K44">
        <f t="shared" si="2"/>
        <v>55.000000000000014</v>
      </c>
      <c r="L44">
        <f t="shared" si="3"/>
        <v>10.589743589743589</v>
      </c>
      <c r="M44">
        <f t="shared" si="4"/>
        <v>62</v>
      </c>
      <c r="N44">
        <f t="shared" si="5"/>
        <v>14.230769230769234</v>
      </c>
    </row>
    <row r="45" spans="1:14" x14ac:dyDescent="0.25">
      <c r="A45" s="1">
        <v>12</v>
      </c>
      <c r="B45" s="1">
        <v>0</v>
      </c>
      <c r="C45" s="1">
        <v>0</v>
      </c>
      <c r="D45" s="1">
        <v>11.025641025641026</v>
      </c>
      <c r="E45" s="1">
        <v>4.4743589743589745</v>
      </c>
      <c r="F45" s="1">
        <v>1.102564102564102</v>
      </c>
      <c r="G45" s="1">
        <f t="shared" si="6"/>
        <v>27.756410256410255</v>
      </c>
      <c r="H45" s="1">
        <f t="shared" si="7"/>
        <v>12</v>
      </c>
      <c r="I45" s="1">
        <f t="shared" si="1"/>
        <v>16.602564102564102</v>
      </c>
      <c r="K45">
        <f t="shared" si="2"/>
        <v>54.999999999999993</v>
      </c>
      <c r="L45">
        <f t="shared" si="3"/>
        <v>8.9487179487179489</v>
      </c>
      <c r="M45">
        <f t="shared" si="4"/>
        <v>62</v>
      </c>
      <c r="N45">
        <f t="shared" si="5"/>
        <v>11.153846153846153</v>
      </c>
    </row>
    <row r="46" spans="1:14" x14ac:dyDescent="0.25">
      <c r="A46" s="1">
        <v>16</v>
      </c>
      <c r="B46" s="1">
        <v>0</v>
      </c>
      <c r="C46" s="1">
        <v>3.0201342281879321E-2</v>
      </c>
      <c r="D46" s="1">
        <v>11.85234899328859</v>
      </c>
      <c r="E46" s="1">
        <v>3.6476510067114094</v>
      </c>
      <c r="F46" s="1">
        <v>0.3791946308724829</v>
      </c>
      <c r="G46" s="1">
        <f t="shared" si="6"/>
        <v>23.84228187919463</v>
      </c>
      <c r="H46" s="1">
        <f t="shared" si="7"/>
        <v>15.999999999999996</v>
      </c>
      <c r="I46" s="1">
        <f t="shared" si="1"/>
        <v>16</v>
      </c>
      <c r="K46">
        <f t="shared" si="2"/>
        <v>54.999999999999993</v>
      </c>
      <c r="L46">
        <f t="shared" si="3"/>
        <v>7.325503355704698</v>
      </c>
      <c r="M46">
        <f t="shared" si="4"/>
        <v>62</v>
      </c>
      <c r="N46">
        <f t="shared" si="5"/>
        <v>8.2348993288590613</v>
      </c>
    </row>
    <row r="47" spans="1:14" x14ac:dyDescent="0.25">
      <c r="A47" s="1">
        <v>20</v>
      </c>
      <c r="B47" s="1">
        <v>0</v>
      </c>
      <c r="C47" s="1">
        <v>2.25</v>
      </c>
      <c r="D47" s="1">
        <v>11</v>
      </c>
      <c r="E47" s="1">
        <v>0</v>
      </c>
      <c r="F47" s="1">
        <v>0</v>
      </c>
      <c r="G47" s="1">
        <f t="shared" si="6"/>
        <v>4.25</v>
      </c>
      <c r="H47" s="1">
        <f t="shared" si="7"/>
        <v>19.75</v>
      </c>
      <c r="I47" s="1">
        <f t="shared" si="1"/>
        <v>20</v>
      </c>
      <c r="K47">
        <f t="shared" si="2"/>
        <v>55</v>
      </c>
      <c r="L47">
        <f t="shared" si="3"/>
        <v>2.25</v>
      </c>
      <c r="M47">
        <f t="shared" si="4"/>
        <v>44</v>
      </c>
      <c r="N47">
        <f t="shared" si="5"/>
        <v>13.5</v>
      </c>
    </row>
    <row r="49" spans="1:18" x14ac:dyDescent="0.25">
      <c r="A49" t="s">
        <v>97</v>
      </c>
    </row>
    <row r="50" spans="1:18" x14ac:dyDescent="0.25">
      <c r="A50" s="1" t="s">
        <v>37</v>
      </c>
      <c r="B50" s="1" t="s">
        <v>38</v>
      </c>
      <c r="C50" s="1" t="s">
        <v>39</v>
      </c>
      <c r="D50" s="1" t="s">
        <v>40</v>
      </c>
      <c r="E50" s="1" t="s">
        <v>44</v>
      </c>
      <c r="F50" s="1" t="s">
        <v>45</v>
      </c>
      <c r="G50" s="1" t="s">
        <v>41</v>
      </c>
      <c r="H50" s="1" t="s">
        <v>42</v>
      </c>
      <c r="I50" s="1" t="s">
        <v>43</v>
      </c>
      <c r="J50" s="2"/>
      <c r="O50" s="2"/>
      <c r="P50" s="2"/>
      <c r="Q50" s="2"/>
      <c r="R50" s="2"/>
    </row>
    <row r="51" spans="1:18" x14ac:dyDescent="0.25">
      <c r="A51" s="1">
        <v>0</v>
      </c>
      <c r="B51" s="1">
        <v>0</v>
      </c>
      <c r="C51" s="1">
        <v>0</v>
      </c>
      <c r="D51" s="1">
        <v>11</v>
      </c>
      <c r="E51" s="1">
        <v>0</v>
      </c>
      <c r="F51" s="1">
        <v>0</v>
      </c>
      <c r="G51" s="1">
        <f>B51*A$2+C51*B$2+D51*C$2+E51*D$2+F51*E$2</f>
        <v>11</v>
      </c>
      <c r="H51" s="1">
        <f>B51*A$4+C51*B$4+D51*C$4+E51*D$4+F51*E$4</f>
        <v>22</v>
      </c>
      <c r="I51" s="1">
        <f>B51*A$6+C51*B$6+D51*C$6+E51*D$6+F51*E$6</f>
        <v>11</v>
      </c>
      <c r="J51" s="2"/>
      <c r="K51">
        <f>A$9*B51+B$9*C51+C$9*D51+D$9*E51+E$9*F51</f>
        <v>55</v>
      </c>
      <c r="L51">
        <f>A$10*B51+B$10*C51+C$10*D51+D$10*E51+E$10*F51</f>
        <v>0</v>
      </c>
      <c r="M51">
        <f>A$11*B51+B$11*C51+C$11*D51+D$11*E51+E$11*F51</f>
        <v>44</v>
      </c>
      <c r="N51">
        <f>A$12*B51+B$12*C51+C$12*D51+D$12*E51+E$12*F51</f>
        <v>0</v>
      </c>
      <c r="O51" s="2"/>
      <c r="P51" s="2"/>
      <c r="Q51" s="2"/>
      <c r="R51" s="2"/>
    </row>
    <row r="52" spans="1:18" x14ac:dyDescent="0.25">
      <c r="A52" s="1">
        <v>10</v>
      </c>
      <c r="B52" s="1">
        <v>0</v>
      </c>
      <c r="C52" s="1">
        <v>0</v>
      </c>
      <c r="D52" s="1">
        <v>11</v>
      </c>
      <c r="E52" s="1">
        <v>0</v>
      </c>
      <c r="F52" s="1">
        <v>0</v>
      </c>
      <c r="G52" s="1">
        <f>B52*A$2+C52*B$2+D52*C$2+E52*D$2+F52*E$2</f>
        <v>11</v>
      </c>
      <c r="H52" s="1">
        <f>B52*A$4+C52*B$4+D52*C$4+E52*D$4+F52*E$4</f>
        <v>22</v>
      </c>
      <c r="I52" s="1">
        <f t="shared" ref="I52:I56" si="8">B52*A$6+C52*B$6+D52*C$6+E52*D$6+F52*E$6</f>
        <v>11</v>
      </c>
      <c r="J52" s="3"/>
      <c r="K52">
        <f t="shared" ref="K52:K56" si="9">A$9*B52+B$9*C52+C$9*D52+D$9*E52+E$9*F52</f>
        <v>55</v>
      </c>
      <c r="L52">
        <f t="shared" ref="L52:L56" si="10">A$10*B52+B$10*C52+C$10*D52+D$10*E52+E$10*F52</f>
        <v>0</v>
      </c>
      <c r="M52">
        <f t="shared" ref="M52:M56" si="11">A$11*B52+B$11*C52+C$11*D52+D$11*E52+E$11*F52</f>
        <v>44</v>
      </c>
      <c r="N52">
        <f t="shared" ref="N52:N56" si="12">A$12*B52+B$12*C52+C$12*D52+D$12*E52+E$12*F52</f>
        <v>0</v>
      </c>
      <c r="O52" s="2"/>
      <c r="P52" s="2"/>
      <c r="Q52" s="2"/>
      <c r="R52" s="2"/>
    </row>
    <row r="53" spans="1:18" x14ac:dyDescent="0.25">
      <c r="A53" s="1">
        <v>20</v>
      </c>
      <c r="B53" s="1">
        <v>0</v>
      </c>
      <c r="C53" s="1">
        <v>1.0650887455621307</v>
      </c>
      <c r="D53" s="1">
        <v>12.011834408284022</v>
      </c>
      <c r="E53" s="1">
        <v>3.488165591715978</v>
      </c>
      <c r="F53" s="1">
        <v>0.23964501775147873</v>
      </c>
      <c r="G53" s="1">
        <f t="shared" ref="G53:G56" si="13">B53*A$2+C53*B$2+D53*C$2+E53*D$2+F53*E$2</f>
        <v>20.000000000000004</v>
      </c>
      <c r="H53" s="1">
        <f t="shared" ref="H53:H56" si="14">B53*A$4+C53*B$4+D53*C$4+E53*D$4+F53*E$4</f>
        <v>15.742603869822478</v>
      </c>
      <c r="I53" s="1">
        <f t="shared" si="8"/>
        <v>20</v>
      </c>
      <c r="J53" s="3"/>
      <c r="K53">
        <f t="shared" si="9"/>
        <v>55.00000099999999</v>
      </c>
      <c r="L53">
        <f t="shared" si="10"/>
        <v>8.0414199289940864</v>
      </c>
      <c r="M53">
        <f t="shared" si="11"/>
        <v>62</v>
      </c>
      <c r="N53">
        <f t="shared" si="12"/>
        <v>13.846153692307698</v>
      </c>
      <c r="O53" s="2"/>
      <c r="P53" s="2"/>
      <c r="Q53" s="2"/>
      <c r="R53" s="2"/>
    </row>
    <row r="54" spans="1:18" x14ac:dyDescent="0.25">
      <c r="A54" s="1">
        <v>30</v>
      </c>
      <c r="B54" s="1">
        <v>0</v>
      </c>
      <c r="C54" s="1">
        <v>2.8402366745562118</v>
      </c>
      <c r="D54" s="1">
        <v>8.6982249408284034</v>
      </c>
      <c r="E54" s="1">
        <v>6.8017750591715984</v>
      </c>
      <c r="F54" s="1">
        <v>3.1390533017751467</v>
      </c>
      <c r="G54" s="1">
        <f t="shared" si="13"/>
        <v>30.000000000000007</v>
      </c>
      <c r="H54" s="1">
        <f t="shared" si="14"/>
        <v>-2.1863902130177495</v>
      </c>
      <c r="I54" s="1">
        <f t="shared" si="8"/>
        <v>29.999999999999996</v>
      </c>
      <c r="J54" s="3"/>
      <c r="K54">
        <f t="shared" si="9"/>
        <v>55.000000999999997</v>
      </c>
      <c r="L54">
        <f t="shared" si="10"/>
        <v>16.443786792899409</v>
      </c>
      <c r="M54">
        <f t="shared" si="11"/>
        <v>62.000000000000007</v>
      </c>
      <c r="N54">
        <f t="shared" si="12"/>
        <v>36.923076769230761</v>
      </c>
      <c r="O54" s="2"/>
      <c r="P54" s="2"/>
      <c r="Q54" s="2"/>
      <c r="R54" s="2"/>
    </row>
    <row r="55" spans="1:18" x14ac:dyDescent="0.25">
      <c r="A55" s="1">
        <v>40</v>
      </c>
      <c r="B55" s="1">
        <v>0</v>
      </c>
      <c r="C55" s="1">
        <v>4.6153846547370456</v>
      </c>
      <c r="D55" s="1">
        <v>5.3846155645122113</v>
      </c>
      <c r="E55" s="1">
        <v>10.115384435487789</v>
      </c>
      <c r="F55" s="1">
        <v>6.0384613810518148</v>
      </c>
      <c r="G55" s="1">
        <f t="shared" si="13"/>
        <v>39.999999049919886</v>
      </c>
      <c r="H55" s="1">
        <f t="shared" si="14"/>
        <v>-20.115383777740014</v>
      </c>
      <c r="I55" s="1">
        <f t="shared" si="8"/>
        <v>40</v>
      </c>
      <c r="J55" s="3"/>
      <c r="K55">
        <f t="shared" si="9"/>
        <v>55</v>
      </c>
      <c r="L55">
        <f t="shared" si="10"/>
        <v>24.846153525712623</v>
      </c>
      <c r="M55">
        <f t="shared" si="11"/>
        <v>62</v>
      </c>
      <c r="N55">
        <f t="shared" si="12"/>
        <v>59.999999561501475</v>
      </c>
      <c r="O55" s="2"/>
      <c r="P55" s="2"/>
      <c r="Q55" s="2"/>
      <c r="R55" s="2"/>
    </row>
    <row r="56" spans="1:18" x14ac:dyDescent="0.25">
      <c r="A56" s="1">
        <v>50</v>
      </c>
      <c r="B56" s="1">
        <v>-9.9999999991773336E-7</v>
      </c>
      <c r="C56" s="1">
        <v>4.0096159519230774</v>
      </c>
      <c r="D56" s="1">
        <v>3.6153854230769218</v>
      </c>
      <c r="E56" s="1">
        <v>11.884615826923078</v>
      </c>
      <c r="F56" s="1">
        <v>7.586538317307693</v>
      </c>
      <c r="G56" s="1">
        <f t="shared" si="13"/>
        <v>50</v>
      </c>
      <c r="H56" s="1">
        <f t="shared" si="14"/>
        <v>-28.134612076923084</v>
      </c>
      <c r="I56" s="1">
        <f t="shared" si="8"/>
        <v>39.125000375000006</v>
      </c>
      <c r="J56" s="3"/>
      <c r="K56">
        <f t="shared" si="9"/>
        <v>55</v>
      </c>
      <c r="L56">
        <f t="shared" si="10"/>
        <v>27.778847605769233</v>
      </c>
      <c r="M56">
        <f t="shared" si="11"/>
        <v>62</v>
      </c>
      <c r="N56">
        <f t="shared" si="12"/>
        <v>63</v>
      </c>
      <c r="O56" s="2"/>
      <c r="P56" s="2"/>
      <c r="Q56" s="2"/>
      <c r="R56" s="2"/>
    </row>
    <row r="57" spans="1:18" x14ac:dyDescent="0.25">
      <c r="A57" s="2"/>
      <c r="B57" s="2"/>
      <c r="C57" s="2"/>
      <c r="D57" s="2"/>
      <c r="E57" s="2"/>
      <c r="F57" s="2"/>
      <c r="G57" s="2"/>
      <c r="H57" s="2"/>
      <c r="I57" s="2"/>
      <c r="J57" s="3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 t="s">
        <v>98</v>
      </c>
      <c r="B58" s="2"/>
      <c r="C58" s="2"/>
      <c r="D58" s="2"/>
      <c r="E58" s="2"/>
      <c r="F58" s="2"/>
      <c r="G58" s="2"/>
      <c r="H58" s="2"/>
      <c r="I58" s="2"/>
      <c r="J58" s="3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1" t="s">
        <v>37</v>
      </c>
      <c r="B59" s="1" t="s">
        <v>38</v>
      </c>
      <c r="C59" s="1" t="s">
        <v>39</v>
      </c>
      <c r="D59" s="1" t="s">
        <v>40</v>
      </c>
      <c r="E59" s="1" t="s">
        <v>44</v>
      </c>
      <c r="F59" s="1" t="s">
        <v>45</v>
      </c>
      <c r="G59" s="1" t="s">
        <v>41</v>
      </c>
      <c r="H59" s="1" t="s">
        <v>42</v>
      </c>
      <c r="I59" s="1" t="s">
        <v>43</v>
      </c>
      <c r="J59" s="2"/>
      <c r="O59" s="2"/>
      <c r="P59" s="2"/>
      <c r="Q59" s="2"/>
      <c r="R59" s="2"/>
    </row>
    <row r="60" spans="1:18" x14ac:dyDescent="0.25">
      <c r="A60" s="1">
        <v>0</v>
      </c>
      <c r="B60" s="1">
        <v>0</v>
      </c>
      <c r="C60" s="1">
        <v>8.8173076923076898</v>
      </c>
      <c r="D60" s="1">
        <v>11.307692307692308</v>
      </c>
      <c r="E60" s="1">
        <v>4.1923076923076916</v>
      </c>
      <c r="F60" s="1">
        <v>0.85576923076923073</v>
      </c>
      <c r="G60" s="1">
        <f>B60*A$2+C60*B$2+D60*C$2+E60*D$2+F60*E$2</f>
        <v>5.773159728050814E-15</v>
      </c>
      <c r="H60" s="1">
        <f>B60*A$4+C60*B$4+D60*C$4+E60*D$4+F60*E$4</f>
        <v>4.5576923076923128</v>
      </c>
      <c r="I60" s="1">
        <f>B60*A$6+C60*B$6+D60*C$6+E60*D$6+F60*E$6</f>
        <v>51.624999999999993</v>
      </c>
      <c r="J60" s="2"/>
      <c r="K60">
        <f>A$9*B60+B$9*C60+C$9*D60+D$9*E60+E$9*F60</f>
        <v>55.000000000000007</v>
      </c>
      <c r="L60">
        <f>A$10*B60+B$10*C60+C$10*D60+D$10*E60+E$10*F60</f>
        <v>17.201923076923073</v>
      </c>
      <c r="M60">
        <f>A$11*B60+B$11*C60+C$11*D60+D$11*E60+E$11*F60</f>
        <v>62</v>
      </c>
      <c r="N60">
        <f>A$12*B60+B$12*C60+C$12*D60+D$12*E60+E$12*F60</f>
        <v>62.999999999999979</v>
      </c>
      <c r="O60" s="2"/>
      <c r="P60" s="2"/>
      <c r="Q60" s="2"/>
      <c r="R60" s="2"/>
    </row>
    <row r="61" spans="1:18" x14ac:dyDescent="0.25">
      <c r="A61" s="1">
        <v>4</v>
      </c>
      <c r="B61" s="1">
        <v>0</v>
      </c>
      <c r="C61" s="1">
        <v>7.9383117532467535</v>
      </c>
      <c r="D61" s="1">
        <v>11.01298705194805</v>
      </c>
      <c r="E61" s="1">
        <v>4.4870129480519489</v>
      </c>
      <c r="F61" s="1">
        <v>1.1136364545454542</v>
      </c>
      <c r="G61" s="1">
        <f>B61*A$2+C61*B$2+D61*C$2+E61*D$2+F61*E$2</f>
        <v>4.0000000000000009</v>
      </c>
      <c r="H61" s="1">
        <f>B61*A$4+C61*B$4+D61*C$4+E61*D$4+F61*E$4</f>
        <v>3.9999999999999938</v>
      </c>
      <c r="I61" s="1">
        <f t="shared" ref="I61:I65" si="15">B61*A$6+C61*B$6+D61*C$6+E61*D$6+F61*E$6</f>
        <v>48.366883467532467</v>
      </c>
      <c r="J61" s="3"/>
      <c r="K61">
        <f t="shared" ref="K61:K65" si="16">A$9*B61+B$9*C61+C$9*D61+D$9*E61+E$9*F61</f>
        <v>55.00000099999999</v>
      </c>
      <c r="L61">
        <f t="shared" ref="L61:L65" si="17">A$10*B61+B$10*C61+C$10*D61+D$10*E61+E$10*F61</f>
        <v>16.912337649350651</v>
      </c>
      <c r="M61">
        <f t="shared" ref="M61:M65" si="18">A$11*B61+B$11*C61+C$11*D61+D$11*E61+E$11*F61</f>
        <v>62</v>
      </c>
      <c r="N61">
        <f t="shared" ref="N61:N65" si="19">A$12*B61+B$12*C61+C$12*D61+D$12*E61+E$12*F61</f>
        <v>58.831169324675322</v>
      </c>
      <c r="O61" s="2"/>
      <c r="P61" s="2"/>
      <c r="Q61" s="2"/>
      <c r="R61" s="2"/>
    </row>
    <row r="62" spans="1:18" x14ac:dyDescent="0.25">
      <c r="A62" s="1">
        <v>8</v>
      </c>
      <c r="B62" s="1">
        <v>0</v>
      </c>
      <c r="C62" s="1">
        <v>5.9642857792207788</v>
      </c>
      <c r="D62" s="1">
        <v>11.428571467532468</v>
      </c>
      <c r="E62" s="1">
        <v>4.0714285324675323</v>
      </c>
      <c r="F62" s="1">
        <v>0.75000009090908959</v>
      </c>
      <c r="G62" s="1">
        <f t="shared" ref="G62:G65" si="20">B62*A$2+C62*B$2+D62*C$2+E62*D$2+F62*E$2</f>
        <v>7.9999999999999982</v>
      </c>
      <c r="H62" s="1">
        <f t="shared" ref="H62:H65" si="21">B62*A$4+C62*B$4+D62*C$4+E62*D$4+F62*E$4</f>
        <v>8</v>
      </c>
      <c r="I62" s="1">
        <f t="shared" si="15"/>
        <v>40.107143207792213</v>
      </c>
      <c r="J62" s="3"/>
      <c r="K62">
        <f t="shared" si="16"/>
        <v>55.000000999999983</v>
      </c>
      <c r="L62">
        <f t="shared" si="17"/>
        <v>14.107142844155844</v>
      </c>
      <c r="M62">
        <f t="shared" si="18"/>
        <v>62</v>
      </c>
      <c r="N62">
        <f t="shared" si="19"/>
        <v>45.428571922077914</v>
      </c>
      <c r="O62" s="2"/>
      <c r="P62" s="2"/>
      <c r="Q62" s="2"/>
      <c r="R62" s="2"/>
    </row>
    <row r="63" spans="1:18" x14ac:dyDescent="0.25">
      <c r="A63" s="1">
        <v>12</v>
      </c>
      <c r="B63" s="1">
        <v>0</v>
      </c>
      <c r="C63" s="1">
        <v>3.9902597402597411</v>
      </c>
      <c r="D63" s="1">
        <v>11.844155844155845</v>
      </c>
      <c r="E63" s="1">
        <v>3.6558441558441559</v>
      </c>
      <c r="F63" s="1">
        <v>0.38636363636363691</v>
      </c>
      <c r="G63" s="1">
        <f t="shared" si="20"/>
        <v>12</v>
      </c>
      <c r="H63" s="1">
        <f t="shared" si="21"/>
        <v>12</v>
      </c>
      <c r="I63" s="1">
        <f t="shared" si="15"/>
        <v>31.847402597402603</v>
      </c>
      <c r="J63" s="3"/>
      <c r="K63">
        <f t="shared" si="16"/>
        <v>55</v>
      </c>
      <c r="L63">
        <f t="shared" si="17"/>
        <v>11.301948051948052</v>
      </c>
      <c r="M63">
        <f t="shared" si="18"/>
        <v>62</v>
      </c>
      <c r="N63">
        <f t="shared" si="19"/>
        <v>32.02597402597403</v>
      </c>
      <c r="O63" s="2"/>
      <c r="P63" s="2"/>
      <c r="Q63" s="2"/>
      <c r="R63" s="2"/>
    </row>
    <row r="64" spans="1:18" x14ac:dyDescent="0.25">
      <c r="A64" s="1">
        <v>16</v>
      </c>
      <c r="B64" s="1">
        <v>0</v>
      </c>
      <c r="C64" s="1">
        <v>2.0162337662337655</v>
      </c>
      <c r="D64" s="1">
        <v>12.25974025974026</v>
      </c>
      <c r="E64" s="1">
        <v>3.2402597402597397</v>
      </c>
      <c r="F64" s="1">
        <v>2.2727272727272513E-2</v>
      </c>
      <c r="G64" s="1">
        <f t="shared" si="20"/>
        <v>16</v>
      </c>
      <c r="H64" s="1">
        <f t="shared" si="21"/>
        <v>16.000000000000004</v>
      </c>
      <c r="I64" s="1">
        <f t="shared" si="15"/>
        <v>23.587662337662337</v>
      </c>
      <c r="J64" s="3"/>
      <c r="K64">
        <f t="shared" si="16"/>
        <v>55.000000000000007</v>
      </c>
      <c r="L64">
        <f t="shared" si="17"/>
        <v>8.4967532467532454</v>
      </c>
      <c r="M64">
        <f t="shared" si="18"/>
        <v>62</v>
      </c>
      <c r="N64">
        <f t="shared" si="19"/>
        <v>18.623376623376618</v>
      </c>
      <c r="O64" s="2"/>
      <c r="P64" s="2"/>
      <c r="Q64" s="2"/>
      <c r="R64" s="2"/>
    </row>
    <row r="65" spans="1:18" x14ac:dyDescent="0.25">
      <c r="A65" s="1">
        <v>20</v>
      </c>
      <c r="B65" s="1">
        <v>0</v>
      </c>
      <c r="C65" s="1">
        <v>0</v>
      </c>
      <c r="D65" s="1">
        <v>12.058825294117646</v>
      </c>
      <c r="E65" s="1">
        <v>2.647059235294118</v>
      </c>
      <c r="F65" s="1">
        <v>-9.9999999997324451E-7</v>
      </c>
      <c r="G65" s="1">
        <f t="shared" si="20"/>
        <v>20</v>
      </c>
      <c r="H65" s="1">
        <f t="shared" si="21"/>
        <v>18.823533117647056</v>
      </c>
      <c r="I65" s="1">
        <f t="shared" si="15"/>
        <v>14.705883529411766</v>
      </c>
      <c r="J65" s="3"/>
      <c r="K65">
        <f t="shared" si="16"/>
        <v>54.999999999999993</v>
      </c>
      <c r="L65">
        <f t="shared" si="17"/>
        <v>5.294118470588236</v>
      </c>
      <c r="M65">
        <f t="shared" si="18"/>
        <v>58.823538117647061</v>
      </c>
      <c r="N65">
        <f t="shared" si="19"/>
        <v>5.2941164705882358</v>
      </c>
      <c r="O65" s="2"/>
      <c r="P65" s="2"/>
      <c r="Q65" s="2"/>
      <c r="R65" s="2"/>
    </row>
    <row r="66" spans="1: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  <c r="M67" s="2"/>
      <c r="N67" s="2"/>
      <c r="O67" s="2"/>
      <c r="P67" s="2"/>
      <c r="Q67" s="2"/>
      <c r="R67" s="2"/>
    </row>
    <row r="68" spans="1: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  <c r="M68" s="2"/>
      <c r="N68" s="2"/>
      <c r="O68" s="2"/>
      <c r="P68" s="2"/>
      <c r="Q68" s="2"/>
      <c r="R68" s="2"/>
    </row>
    <row r="69" spans="1: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3"/>
      <c r="M69" s="2"/>
      <c r="N69" s="2"/>
      <c r="O69" s="2"/>
      <c r="P69" s="2"/>
      <c r="Q69" s="2"/>
      <c r="R69" s="2"/>
    </row>
    <row r="70" spans="1: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3"/>
      <c r="M70" s="2"/>
      <c r="N70" s="2"/>
      <c r="O70" s="2"/>
      <c r="P70" s="2"/>
      <c r="Q70" s="2"/>
      <c r="R70" s="2"/>
    </row>
    <row r="71" spans="1: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3"/>
      <c r="M71" s="2"/>
      <c r="N71" s="2"/>
      <c r="O71" s="2"/>
      <c r="P71" s="2"/>
      <c r="Q71" s="2"/>
      <c r="R71" s="2"/>
    </row>
    <row r="72" spans="1: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3"/>
      <c r="M72" s="2"/>
      <c r="N72" s="2"/>
      <c r="O72" s="2"/>
      <c r="P72" s="2"/>
      <c r="Q72" s="2"/>
      <c r="R72" s="2"/>
    </row>
    <row r="73" spans="1: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3"/>
      <c r="M73" s="2"/>
      <c r="N73" s="2"/>
      <c r="O73" s="2"/>
      <c r="P73" s="2"/>
      <c r="Q73" s="2"/>
      <c r="R73" s="2"/>
    </row>
    <row r="74" spans="1: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3"/>
      <c r="M74" s="2"/>
      <c r="N74" s="2"/>
      <c r="O74" s="2"/>
      <c r="P74" s="2"/>
      <c r="Q74" s="2"/>
      <c r="R74" s="2"/>
    </row>
    <row r="75" spans="1: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3"/>
      <c r="M75" s="2"/>
      <c r="N75" s="2"/>
      <c r="O75" s="2"/>
      <c r="P75" s="2"/>
      <c r="Q75" s="2"/>
      <c r="R75" s="2"/>
    </row>
    <row r="76" spans="1: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3"/>
      <c r="M76" s="2"/>
      <c r="N76" s="2"/>
      <c r="O76" s="2"/>
      <c r="P76" s="2"/>
      <c r="Q76" s="2"/>
      <c r="R76" s="2"/>
    </row>
    <row r="77" spans="1: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3"/>
      <c r="M77" s="2"/>
      <c r="N77" s="2"/>
      <c r="O77" s="2"/>
      <c r="P77" s="2"/>
      <c r="Q77" s="2"/>
      <c r="R77" s="2"/>
    </row>
    <row r="78" spans="1: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3"/>
      <c r="M78" s="2"/>
      <c r="N78" s="2"/>
      <c r="O78" s="2"/>
      <c r="P78" s="2"/>
      <c r="Q78" s="2"/>
      <c r="R78" s="2"/>
    </row>
    <row r="79" spans="1: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3"/>
      <c r="K102" s="2"/>
      <c r="L102" s="2"/>
      <c r="M102" s="2"/>
      <c r="N102" s="2"/>
      <c r="O102" s="2"/>
      <c r="P102" s="2"/>
      <c r="Q102" s="2"/>
      <c r="R102" s="2"/>
    </row>
    <row r="103" spans="1: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3"/>
      <c r="K103" s="2"/>
      <c r="L103" s="2"/>
      <c r="M103" s="2"/>
      <c r="N103" s="2"/>
      <c r="O103" s="2"/>
      <c r="P103" s="2"/>
      <c r="Q103" s="2"/>
      <c r="R103" s="2"/>
    </row>
    <row r="104" spans="1: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3"/>
      <c r="K104" s="2"/>
      <c r="L104" s="2"/>
      <c r="M104" s="2"/>
      <c r="N104" s="2"/>
      <c r="O104" s="2"/>
      <c r="P104" s="2"/>
      <c r="Q104" s="2"/>
      <c r="R104" s="2"/>
    </row>
    <row r="105" spans="1: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3"/>
      <c r="K105" s="2"/>
      <c r="L105" s="2"/>
      <c r="M105" s="2"/>
      <c r="N105" s="2"/>
      <c r="O105" s="2"/>
      <c r="P105" s="2"/>
      <c r="Q105" s="2"/>
      <c r="R105" s="2"/>
    </row>
    <row r="106" spans="1: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3"/>
      <c r="K106" s="2"/>
      <c r="L106" s="2"/>
      <c r="M106" s="2"/>
      <c r="N106" s="2"/>
      <c r="O106" s="2"/>
      <c r="P106" s="2"/>
      <c r="Q106" s="2"/>
      <c r="R106" s="2"/>
    </row>
    <row r="107" spans="1: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3"/>
      <c r="K107" s="2"/>
      <c r="L107" s="2"/>
      <c r="M107" s="2"/>
      <c r="N107" s="2"/>
      <c r="O107" s="2"/>
      <c r="P107" s="2"/>
      <c r="Q107" s="2"/>
      <c r="R107" s="2"/>
    </row>
    <row r="108" spans="1: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3"/>
      <c r="K108" s="2"/>
      <c r="L108" s="2"/>
      <c r="M108" s="2"/>
      <c r="N108" s="2"/>
      <c r="O108" s="2"/>
      <c r="P108" s="2"/>
      <c r="Q108" s="2"/>
      <c r="R108" s="2"/>
    </row>
    <row r="109" spans="1: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3"/>
      <c r="K109" s="2"/>
      <c r="L109" s="2"/>
      <c r="M109" s="2"/>
      <c r="N109" s="2"/>
      <c r="O109" s="2"/>
      <c r="P109" s="2"/>
      <c r="Q109" s="2"/>
      <c r="R109" s="2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3"/>
      <c r="K110" s="2"/>
      <c r="L110" s="2"/>
      <c r="M110" s="2"/>
      <c r="N110" s="2"/>
      <c r="O110" s="2"/>
      <c r="P110" s="2"/>
      <c r="Q110" s="2"/>
      <c r="R110" s="2"/>
    </row>
    <row r="111" spans="1: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3"/>
      <c r="K111" s="2"/>
      <c r="L111" s="2"/>
      <c r="M111" s="2"/>
      <c r="N111" s="2"/>
      <c r="O111" s="2"/>
      <c r="P111" s="2"/>
      <c r="Q111" s="2"/>
      <c r="R111" s="2"/>
    </row>
    <row r="112" spans="1: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A114" s="4"/>
      <c r="B114" s="4"/>
      <c r="C114" s="4"/>
      <c r="D114" s="4"/>
      <c r="E114" s="4"/>
      <c r="F114" s="4"/>
      <c r="G114" s="4"/>
      <c r="H114" s="2"/>
      <c r="I114" s="2"/>
      <c r="J114" s="4"/>
      <c r="K114" s="4"/>
      <c r="L114" s="4"/>
      <c r="M114" s="2"/>
      <c r="N114" s="2"/>
      <c r="O114" s="2"/>
      <c r="P114" s="2"/>
      <c r="Q114" s="2"/>
      <c r="R114" s="2"/>
    </row>
    <row r="115" spans="1:18" x14ac:dyDescent="0.25">
      <c r="A115" s="4"/>
      <c r="B115" s="4"/>
      <c r="C115" s="4"/>
      <c r="D115" s="4"/>
      <c r="E115" s="4"/>
      <c r="F115" s="4"/>
      <c r="G115" s="4"/>
      <c r="H115" s="2"/>
      <c r="I115" s="2"/>
      <c r="J115" s="2"/>
      <c r="K115" s="2"/>
      <c r="L115" s="4"/>
      <c r="M115" s="2"/>
      <c r="N115" s="2"/>
      <c r="O115" s="2"/>
      <c r="P115" s="2"/>
      <c r="Q115" s="2"/>
      <c r="R115" s="2"/>
    </row>
    <row r="116" spans="1:18" x14ac:dyDescent="0.25">
      <c r="A116" s="4"/>
      <c r="B116" s="4"/>
      <c r="C116" s="4"/>
      <c r="D116" s="4"/>
      <c r="E116" s="4"/>
      <c r="F116" s="4"/>
      <c r="G116" s="4"/>
      <c r="H116" s="2"/>
      <c r="I116" s="2"/>
      <c r="J116" s="2"/>
      <c r="K116" s="2"/>
      <c r="L116" s="5"/>
      <c r="M116" s="2"/>
      <c r="N116" s="2"/>
      <c r="O116" s="2"/>
      <c r="P116" s="2"/>
      <c r="Q116" s="2"/>
      <c r="R116" s="2"/>
    </row>
    <row r="117" spans="1:18" x14ac:dyDescent="0.25">
      <c r="A117" s="4"/>
      <c r="B117" s="4"/>
      <c r="C117" s="4"/>
      <c r="D117" s="4"/>
      <c r="E117" s="4"/>
      <c r="F117" s="4"/>
      <c r="G117" s="4"/>
      <c r="H117" s="2"/>
      <c r="I117" s="2"/>
      <c r="J117" s="2"/>
      <c r="K117" s="2"/>
      <c r="L117" s="5"/>
      <c r="M117" s="2"/>
      <c r="N117" s="2"/>
      <c r="O117" s="2"/>
      <c r="P117" s="2"/>
      <c r="Q117" s="2"/>
      <c r="R117" s="2"/>
    </row>
    <row r="118" spans="1:18" x14ac:dyDescent="0.25">
      <c r="A118" s="4"/>
      <c r="B118" s="4"/>
      <c r="C118" s="4"/>
      <c r="D118" s="4"/>
      <c r="E118" s="4"/>
      <c r="F118" s="4"/>
      <c r="G118" s="4"/>
      <c r="H118" s="2"/>
      <c r="I118" s="2"/>
      <c r="J118" s="2"/>
      <c r="K118" s="2"/>
      <c r="L118" s="5"/>
      <c r="M118" s="2"/>
      <c r="N118" s="2"/>
      <c r="O118" s="2"/>
      <c r="P118" s="2"/>
      <c r="Q118" s="2"/>
      <c r="R118" s="2"/>
    </row>
    <row r="119" spans="1:18" x14ac:dyDescent="0.25">
      <c r="A119" s="4"/>
      <c r="B119" s="4"/>
      <c r="C119" s="4"/>
      <c r="D119" s="4"/>
      <c r="E119" s="4"/>
      <c r="F119" s="4"/>
      <c r="G119" s="4"/>
      <c r="H119" s="2"/>
      <c r="I119" s="2"/>
      <c r="J119" s="2"/>
      <c r="K119" s="2"/>
      <c r="L119" s="5"/>
      <c r="M119" s="2"/>
      <c r="N119" s="2"/>
      <c r="O119" s="2"/>
      <c r="P119" s="2"/>
      <c r="Q119" s="2"/>
      <c r="R119" s="2"/>
    </row>
    <row r="120" spans="1:18" x14ac:dyDescent="0.25">
      <c r="A120" s="4"/>
      <c r="B120" s="4"/>
      <c r="C120" s="4"/>
      <c r="D120" s="4"/>
      <c r="E120" s="4"/>
      <c r="F120" s="4"/>
      <c r="G120" s="4"/>
      <c r="H120" s="2"/>
      <c r="I120" s="2"/>
      <c r="J120" s="2"/>
      <c r="K120" s="2"/>
      <c r="L120" s="5"/>
      <c r="M120" s="2"/>
      <c r="N120" s="2"/>
      <c r="O120" s="2"/>
      <c r="P120" s="2"/>
      <c r="Q120" s="2"/>
      <c r="R120" s="2"/>
    </row>
    <row r="121" spans="1:18" x14ac:dyDescent="0.25">
      <c r="A121" s="4"/>
      <c r="B121" s="4"/>
      <c r="C121" s="4"/>
      <c r="D121" s="4"/>
      <c r="E121" s="4"/>
      <c r="F121" s="4"/>
      <c r="G121" s="4"/>
      <c r="H121" s="2"/>
      <c r="I121" s="2"/>
      <c r="J121" s="2"/>
      <c r="K121" s="2"/>
      <c r="L121" s="5"/>
      <c r="M121" s="2"/>
      <c r="N121" s="2"/>
      <c r="O121" s="2"/>
      <c r="P121" s="2"/>
      <c r="Q121" s="2"/>
      <c r="R121" s="2"/>
    </row>
    <row r="122" spans="1:18" x14ac:dyDescent="0.25">
      <c r="A122" s="4"/>
      <c r="B122" s="4"/>
      <c r="C122" s="4"/>
      <c r="D122" s="4"/>
      <c r="E122" s="4"/>
      <c r="F122" s="4"/>
      <c r="G122" s="4"/>
      <c r="H122" s="2"/>
      <c r="I122" s="2"/>
      <c r="J122" s="2"/>
      <c r="K122" s="2"/>
      <c r="L122" s="3"/>
      <c r="M122" s="2"/>
      <c r="N122" s="2"/>
      <c r="O122" s="2"/>
      <c r="P122" s="2"/>
      <c r="Q122" s="2"/>
      <c r="R122" s="2"/>
    </row>
    <row r="123" spans="1:18" x14ac:dyDescent="0.25">
      <c r="A123" s="4"/>
      <c r="B123" s="4"/>
      <c r="C123" s="4"/>
      <c r="D123" s="4"/>
      <c r="E123" s="4"/>
      <c r="F123" s="4"/>
      <c r="G123" s="4"/>
      <c r="H123" s="2"/>
      <c r="I123" s="2"/>
      <c r="J123" s="2"/>
      <c r="K123" s="2"/>
      <c r="L123" s="3"/>
      <c r="M123" s="2"/>
      <c r="N123" s="2"/>
      <c r="O123" s="2"/>
      <c r="P123" s="2"/>
      <c r="Q123" s="2"/>
      <c r="R123" s="2"/>
    </row>
    <row r="124" spans="1: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"/>
      <c r="M124" s="2"/>
      <c r="N124" s="2"/>
      <c r="O124" s="2"/>
      <c r="P124" s="2"/>
      <c r="Q124" s="2"/>
      <c r="R124" s="2"/>
    </row>
    <row r="125" spans="1: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3"/>
      <c r="K152" s="2"/>
      <c r="L152" s="2"/>
      <c r="M152" s="2"/>
      <c r="N152" s="2"/>
      <c r="O152" s="2"/>
      <c r="P152" s="2"/>
      <c r="Q152" s="2"/>
      <c r="R152" s="2"/>
    </row>
    <row r="153" spans="1:1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3"/>
      <c r="K153" s="2"/>
      <c r="L153" s="2"/>
      <c r="M153" s="2"/>
      <c r="N153" s="2"/>
      <c r="O153" s="2"/>
      <c r="P153" s="2"/>
      <c r="Q153" s="2"/>
      <c r="R153" s="2"/>
    </row>
    <row r="154" spans="1:1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3"/>
      <c r="K154" s="2"/>
      <c r="L154" s="2"/>
      <c r="M154" s="2"/>
      <c r="N154" s="2"/>
      <c r="O154" s="2"/>
      <c r="P154" s="2"/>
      <c r="Q154" s="2"/>
      <c r="R154" s="2"/>
    </row>
    <row r="155" spans="1:1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2"/>
      <c r="L155" s="2"/>
      <c r="M155" s="2"/>
      <c r="N155" s="2"/>
      <c r="O155" s="2"/>
      <c r="P155" s="2"/>
      <c r="Q155" s="2"/>
      <c r="R155" s="2"/>
    </row>
    <row r="156" spans="1:1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3"/>
      <c r="K156" s="2"/>
      <c r="L156" s="2"/>
      <c r="M156" s="2"/>
      <c r="N156" s="2"/>
      <c r="O156" s="2"/>
      <c r="P156" s="2"/>
      <c r="Q156" s="2"/>
      <c r="R156" s="2"/>
    </row>
    <row r="157" spans="1:1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3"/>
      <c r="K157" s="2"/>
      <c r="L157" s="2"/>
      <c r="M157" s="2"/>
      <c r="N157" s="2"/>
      <c r="O157" s="2"/>
      <c r="P157" s="2"/>
      <c r="Q157" s="2"/>
      <c r="R157" s="2"/>
    </row>
    <row r="158" spans="1:1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3"/>
      <c r="K158" s="2"/>
      <c r="L158" s="2"/>
      <c r="M158" s="2"/>
      <c r="N158" s="2"/>
      <c r="O158" s="2"/>
      <c r="P158" s="2"/>
      <c r="Q158" s="2"/>
      <c r="R158" s="2"/>
    </row>
    <row r="159" spans="1:1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3"/>
      <c r="K159" s="2"/>
      <c r="L159" s="2"/>
      <c r="M159" s="2"/>
      <c r="N159" s="2"/>
      <c r="O159" s="2"/>
      <c r="P159" s="2"/>
      <c r="Q159" s="2"/>
      <c r="R159" s="2"/>
    </row>
    <row r="160" spans="1:1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3"/>
      <c r="K160" s="2"/>
      <c r="L160" s="2"/>
      <c r="M160" s="2"/>
      <c r="N160" s="2"/>
      <c r="O160" s="2"/>
      <c r="P160" s="2"/>
      <c r="Q160" s="2"/>
      <c r="R160" s="2"/>
    </row>
    <row r="161" spans="1:1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4"/>
      <c r="M165" s="2"/>
      <c r="N165" s="2"/>
      <c r="O165" s="2"/>
      <c r="P165" s="2"/>
      <c r="Q165" s="2"/>
      <c r="R165" s="2"/>
    </row>
    <row r="166" spans="1:1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5"/>
      <c r="M166" s="2"/>
      <c r="N166" s="2"/>
      <c r="O166" s="2"/>
      <c r="P166" s="2"/>
      <c r="Q166" s="2"/>
      <c r="R166" s="2"/>
    </row>
    <row r="167" spans="1:1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5"/>
      <c r="M167" s="2"/>
      <c r="N167" s="2"/>
      <c r="O167" s="2"/>
      <c r="P167" s="2"/>
      <c r="Q167" s="2"/>
      <c r="R167" s="2"/>
    </row>
    <row r="168" spans="1:1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5"/>
      <c r="M168" s="2"/>
      <c r="N168" s="2"/>
      <c r="O168" s="2"/>
      <c r="P168" s="2"/>
      <c r="Q168" s="2"/>
      <c r="R168" s="2"/>
    </row>
    <row r="169" spans="1:1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5"/>
      <c r="M169" s="2"/>
      <c r="N169" s="2"/>
      <c r="O169" s="2"/>
      <c r="P169" s="2"/>
      <c r="Q169" s="2"/>
      <c r="R169" s="2"/>
    </row>
    <row r="170" spans="1:1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5"/>
      <c r="M170" s="2"/>
      <c r="N170" s="2"/>
      <c r="O170" s="2"/>
      <c r="P170" s="2"/>
      <c r="Q170" s="2"/>
      <c r="R170" s="2"/>
    </row>
    <row r="171" spans="1:1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5"/>
      <c r="M171" s="2"/>
      <c r="N171" s="2"/>
      <c r="O171" s="2"/>
      <c r="P171" s="2"/>
      <c r="Q171" s="2"/>
      <c r="R171" s="2"/>
    </row>
    <row r="172" spans="1:1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  <c r="M172" s="2"/>
      <c r="N172" s="2"/>
      <c r="O172" s="2"/>
      <c r="P172" s="2"/>
      <c r="Q172" s="2"/>
      <c r="R172" s="2"/>
    </row>
    <row r="173" spans="1:1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  <c r="M173" s="2"/>
      <c r="N173" s="2"/>
      <c r="O173" s="2"/>
      <c r="P173" s="2"/>
      <c r="Q173" s="2"/>
      <c r="R173" s="2"/>
    </row>
    <row r="174" spans="1:1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/>
      <c r="M174" s="2"/>
      <c r="N174" s="2"/>
      <c r="O174" s="2"/>
      <c r="P174" s="2"/>
      <c r="Q174" s="2"/>
      <c r="R174" s="2"/>
    </row>
    <row r="175" spans="1:1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0E7D-2AC6-4AD9-B40B-3F6B345C9034}">
  <dimension ref="A1:G13"/>
  <sheetViews>
    <sheetView showGridLines="0" workbookViewId="0">
      <selection activeCell="E8" sqref="E8"/>
    </sheetView>
  </sheetViews>
  <sheetFormatPr defaultRowHeight="15" x14ac:dyDescent="0.25"/>
  <cols>
    <col min="1" max="1" width="2.28515625" customWidth="1"/>
    <col min="2" max="2" width="7.5703125" bestFit="1" customWidth="1"/>
    <col min="3" max="3" width="9.7109375" bestFit="1" customWidth="1"/>
    <col min="4" max="4" width="16.7109375" bestFit="1" customWidth="1"/>
    <col min="5" max="5" width="13.7109375" bestFit="1" customWidth="1"/>
    <col min="6" max="6" width="10.7109375" bestFit="1" customWidth="1"/>
    <col min="7" max="7" width="7.5703125" bestFit="1" customWidth="1"/>
  </cols>
  <sheetData>
    <row r="1" spans="1:7" x14ac:dyDescent="0.25">
      <c r="A1" s="6" t="s">
        <v>46</v>
      </c>
    </row>
    <row r="2" spans="1:7" x14ac:dyDescent="0.25">
      <c r="A2" s="6" t="s">
        <v>47</v>
      </c>
    </row>
    <row r="3" spans="1:7" x14ac:dyDescent="0.25">
      <c r="A3" s="6" t="s">
        <v>48</v>
      </c>
    </row>
    <row r="6" spans="1:7" ht="15.75" thickBot="1" x14ac:dyDescent="0.3">
      <c r="A6" t="s">
        <v>49</v>
      </c>
    </row>
    <row r="7" spans="1:7" ht="15.75" thickBot="1" x14ac:dyDescent="0.3">
      <c r="B7" s="7" t="s">
        <v>50</v>
      </c>
      <c r="C7" s="7" t="s">
        <v>51</v>
      </c>
      <c r="D7" s="7" t="s">
        <v>52</v>
      </c>
      <c r="E7" s="7" t="s">
        <v>53</v>
      </c>
      <c r="F7" s="7" t="s">
        <v>54</v>
      </c>
      <c r="G7" s="7" t="s">
        <v>55</v>
      </c>
    </row>
    <row r="8" spans="1:7" x14ac:dyDescent="0.25">
      <c r="B8" t="s">
        <v>56</v>
      </c>
      <c r="C8" t="s">
        <v>42</v>
      </c>
      <c r="D8" s="8">
        <v>19.75</v>
      </c>
      <c r="E8" t="s">
        <v>57</v>
      </c>
      <c r="F8" t="s">
        <v>58</v>
      </c>
      <c r="G8">
        <v>-0.25</v>
      </c>
    </row>
    <row r="9" spans="1:7" x14ac:dyDescent="0.25">
      <c r="B9" t="s">
        <v>59</v>
      </c>
      <c r="C9" t="s">
        <v>43</v>
      </c>
      <c r="D9" s="8">
        <v>20</v>
      </c>
      <c r="E9" t="s">
        <v>60</v>
      </c>
      <c r="F9" t="s">
        <v>61</v>
      </c>
      <c r="G9">
        <v>0</v>
      </c>
    </row>
    <row r="10" spans="1:7" x14ac:dyDescent="0.25">
      <c r="B10" t="s">
        <v>62</v>
      </c>
      <c r="C10" t="s">
        <v>35</v>
      </c>
      <c r="D10" s="8">
        <v>55</v>
      </c>
      <c r="E10" t="s">
        <v>63</v>
      </c>
      <c r="F10" t="s">
        <v>61</v>
      </c>
      <c r="G10">
        <v>0</v>
      </c>
    </row>
    <row r="11" spans="1:7" x14ac:dyDescent="0.25">
      <c r="B11" t="s">
        <v>64</v>
      </c>
      <c r="C11" t="s">
        <v>38</v>
      </c>
      <c r="D11" s="8">
        <v>0</v>
      </c>
      <c r="E11" t="s">
        <v>65</v>
      </c>
      <c r="F11" t="s">
        <v>61</v>
      </c>
      <c r="G11">
        <v>0</v>
      </c>
    </row>
    <row r="12" spans="1:7" x14ac:dyDescent="0.25">
      <c r="B12" t="s">
        <v>66</v>
      </c>
      <c r="C12" t="s">
        <v>44</v>
      </c>
      <c r="D12" s="8">
        <v>0</v>
      </c>
      <c r="E12" t="s">
        <v>67</v>
      </c>
      <c r="F12" t="s">
        <v>61</v>
      </c>
      <c r="G12">
        <v>0</v>
      </c>
    </row>
    <row r="13" spans="1:7" x14ac:dyDescent="0.25">
      <c r="B13" t="s">
        <v>68</v>
      </c>
      <c r="C13" t="s">
        <v>45</v>
      </c>
      <c r="D13" s="8">
        <v>0</v>
      </c>
      <c r="E13" t="s">
        <v>69</v>
      </c>
      <c r="F13" t="s">
        <v>61</v>
      </c>
      <c r="G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BE90-14C5-4AC7-9AA7-AB9C2CF303D4}">
  <dimension ref="A1:G13"/>
  <sheetViews>
    <sheetView showGridLines="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30.140625" bestFit="1" customWidth="1"/>
    <col min="4" max="4" width="16.7109375" bestFit="1" customWidth="1"/>
    <col min="5" max="5" width="14.140625" bestFit="1" customWidth="1"/>
    <col min="6" max="6" width="10.7109375" bestFit="1" customWidth="1"/>
    <col min="7" max="7" width="12.7109375" bestFit="1" customWidth="1"/>
  </cols>
  <sheetData>
    <row r="1" spans="1:7" x14ac:dyDescent="0.25">
      <c r="A1" s="6" t="s">
        <v>46</v>
      </c>
    </row>
    <row r="2" spans="1:7" x14ac:dyDescent="0.25">
      <c r="A2" s="6" t="s">
        <v>47</v>
      </c>
    </row>
    <row r="3" spans="1:7" x14ac:dyDescent="0.25">
      <c r="A3" s="6" t="s">
        <v>70</v>
      </c>
    </row>
    <row r="6" spans="1:7" ht="15.75" thickBot="1" x14ac:dyDescent="0.3">
      <c r="A6" t="s">
        <v>49</v>
      </c>
    </row>
    <row r="7" spans="1:7" ht="15.75" thickBot="1" x14ac:dyDescent="0.3">
      <c r="B7" s="7" t="s">
        <v>50</v>
      </c>
      <c r="C7" s="7" t="s">
        <v>51</v>
      </c>
      <c r="D7" s="7" t="s">
        <v>52</v>
      </c>
      <c r="E7" s="7" t="s">
        <v>53</v>
      </c>
      <c r="F7" s="7" t="s">
        <v>54</v>
      </c>
      <c r="G7" s="7" t="s">
        <v>55</v>
      </c>
    </row>
    <row r="8" spans="1:7" x14ac:dyDescent="0.25">
      <c r="B8" t="s">
        <v>71</v>
      </c>
      <c r="C8" t="s">
        <v>41</v>
      </c>
      <c r="D8" s="8">
        <v>50</v>
      </c>
      <c r="E8" t="s">
        <v>72</v>
      </c>
      <c r="F8" t="s">
        <v>61</v>
      </c>
      <c r="G8">
        <v>0</v>
      </c>
    </row>
    <row r="9" spans="1:7" x14ac:dyDescent="0.25">
      <c r="B9" t="s">
        <v>73</v>
      </c>
      <c r="C9" t="s">
        <v>43</v>
      </c>
      <c r="D9" s="8">
        <v>39.125000375000006</v>
      </c>
      <c r="E9" t="s">
        <v>74</v>
      </c>
      <c r="F9" t="s">
        <v>58</v>
      </c>
      <c r="G9">
        <v>-10.874999624999994</v>
      </c>
    </row>
    <row r="10" spans="1:7" x14ac:dyDescent="0.25">
      <c r="B10" t="s">
        <v>75</v>
      </c>
      <c r="C10" t="s">
        <v>35</v>
      </c>
      <c r="D10" s="8">
        <v>55</v>
      </c>
      <c r="E10" t="s">
        <v>76</v>
      </c>
      <c r="F10" t="s">
        <v>61</v>
      </c>
      <c r="G10">
        <v>0</v>
      </c>
    </row>
    <row r="11" spans="1:7" x14ac:dyDescent="0.25">
      <c r="B11" t="s">
        <v>77</v>
      </c>
      <c r="C11" t="s">
        <v>36</v>
      </c>
      <c r="D11" s="8">
        <v>62</v>
      </c>
      <c r="E11" t="s">
        <v>78</v>
      </c>
      <c r="F11" t="s">
        <v>61</v>
      </c>
      <c r="G11">
        <v>0</v>
      </c>
    </row>
    <row r="12" spans="1:7" x14ac:dyDescent="0.25">
      <c r="B12" t="s">
        <v>79</v>
      </c>
      <c r="C12" t="s">
        <v>27</v>
      </c>
      <c r="D12" s="8">
        <v>63</v>
      </c>
      <c r="E12" t="s">
        <v>80</v>
      </c>
      <c r="F12" t="s">
        <v>61</v>
      </c>
      <c r="G12">
        <v>0</v>
      </c>
    </row>
    <row r="13" spans="1:7" x14ac:dyDescent="0.25">
      <c r="B13" t="s">
        <v>81</v>
      </c>
      <c r="C13" t="s">
        <v>38</v>
      </c>
      <c r="D13" s="8">
        <v>-9.9999999991773336E-7</v>
      </c>
      <c r="E13" t="s">
        <v>82</v>
      </c>
      <c r="F13" t="s">
        <v>61</v>
      </c>
      <c r="G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3752-17F0-4F03-96F9-C8AB4A61D35C}">
  <dimension ref="A1:G13"/>
  <sheetViews>
    <sheetView showGridLines="0" workbookViewId="0">
      <selection activeCell="E9" sqref="E9"/>
    </sheetView>
  </sheetViews>
  <sheetFormatPr defaultRowHeight="15" x14ac:dyDescent="0.25"/>
  <cols>
    <col min="1" max="1" width="2.28515625" customWidth="1"/>
    <col min="2" max="2" width="7.5703125" bestFit="1" customWidth="1"/>
    <col min="3" max="3" width="9.7109375" bestFit="1" customWidth="1"/>
    <col min="4" max="4" width="16.7109375" bestFit="1" customWidth="1"/>
    <col min="5" max="5" width="13.7109375" bestFit="1" customWidth="1"/>
    <col min="6" max="6" width="10.7109375" bestFit="1" customWidth="1"/>
    <col min="7" max="7" width="12.7109375" bestFit="1" customWidth="1"/>
  </cols>
  <sheetData>
    <row r="1" spans="1:7" x14ac:dyDescent="0.25">
      <c r="A1" s="6" t="s">
        <v>46</v>
      </c>
    </row>
    <row r="2" spans="1:7" x14ac:dyDescent="0.25">
      <c r="A2" s="6" t="s">
        <v>47</v>
      </c>
    </row>
    <row r="3" spans="1:7" x14ac:dyDescent="0.25">
      <c r="A3" s="6" t="s">
        <v>83</v>
      </c>
    </row>
    <row r="6" spans="1:7" ht="15.75" thickBot="1" x14ac:dyDescent="0.3">
      <c r="A6" t="s">
        <v>49</v>
      </c>
    </row>
    <row r="7" spans="1:7" ht="15.75" thickBot="1" x14ac:dyDescent="0.3">
      <c r="B7" s="7" t="s">
        <v>50</v>
      </c>
      <c r="C7" s="7" t="s">
        <v>51</v>
      </c>
      <c r="D7" s="7" t="s">
        <v>52</v>
      </c>
      <c r="E7" s="7" t="s">
        <v>53</v>
      </c>
      <c r="F7" s="7" t="s">
        <v>54</v>
      </c>
      <c r="G7" s="7" t="s">
        <v>55</v>
      </c>
    </row>
    <row r="8" spans="1:7" x14ac:dyDescent="0.25">
      <c r="B8" t="s">
        <v>84</v>
      </c>
      <c r="C8" t="s">
        <v>41</v>
      </c>
      <c r="D8" s="8">
        <v>20</v>
      </c>
      <c r="E8" t="s">
        <v>85</v>
      </c>
      <c r="F8" t="s">
        <v>61</v>
      </c>
      <c r="G8">
        <v>0</v>
      </c>
    </row>
    <row r="9" spans="1:7" x14ac:dyDescent="0.25">
      <c r="B9" t="s">
        <v>86</v>
      </c>
      <c r="C9" t="s">
        <v>42</v>
      </c>
      <c r="D9" s="8">
        <v>18.823533117647056</v>
      </c>
      <c r="E9" t="s">
        <v>87</v>
      </c>
      <c r="F9" t="s">
        <v>58</v>
      </c>
      <c r="G9">
        <v>-1.1764668823529441</v>
      </c>
    </row>
    <row r="10" spans="1:7" x14ac:dyDescent="0.25">
      <c r="B10" t="s">
        <v>88</v>
      </c>
      <c r="C10" t="s">
        <v>35</v>
      </c>
      <c r="D10" s="8">
        <v>54.999999999999993</v>
      </c>
      <c r="E10" t="s">
        <v>89</v>
      </c>
      <c r="F10" t="s">
        <v>61</v>
      </c>
      <c r="G10">
        <v>0</v>
      </c>
    </row>
    <row r="11" spans="1:7" x14ac:dyDescent="0.25">
      <c r="B11" t="s">
        <v>90</v>
      </c>
      <c r="C11" t="s">
        <v>38</v>
      </c>
      <c r="D11" s="8">
        <v>0</v>
      </c>
      <c r="E11" t="s">
        <v>91</v>
      </c>
      <c r="F11" t="s">
        <v>61</v>
      </c>
      <c r="G11">
        <v>0</v>
      </c>
    </row>
    <row r="12" spans="1:7" x14ac:dyDescent="0.25">
      <c r="B12" t="s">
        <v>92</v>
      </c>
      <c r="C12" t="s">
        <v>39</v>
      </c>
      <c r="D12" s="8">
        <v>0</v>
      </c>
      <c r="E12" t="s">
        <v>93</v>
      </c>
      <c r="F12" t="s">
        <v>61</v>
      </c>
      <c r="G12">
        <v>0</v>
      </c>
    </row>
    <row r="13" spans="1:7" x14ac:dyDescent="0.25">
      <c r="B13" t="s">
        <v>94</v>
      </c>
      <c r="C13" t="s">
        <v>45</v>
      </c>
      <c r="D13" s="8">
        <v>-9.9999999997324451E-7</v>
      </c>
      <c r="E13" t="s">
        <v>95</v>
      </c>
      <c r="F13" t="s">
        <v>61</v>
      </c>
      <c r="G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10</vt:i4>
      </vt:variant>
    </vt:vector>
  </HeadingPairs>
  <TitlesOfParts>
    <vt:vector size="16" baseType="lpstr">
      <vt:lpstr>Аркуш1</vt:lpstr>
      <vt:lpstr>Отчет о допустимости 1</vt:lpstr>
      <vt:lpstr>Отчет о допустимости 2</vt:lpstr>
      <vt:lpstr>Отчет о допустимости 3</vt:lpstr>
      <vt:lpstr>Аркуш2</vt:lpstr>
      <vt:lpstr>Аркуш3</vt:lpstr>
      <vt:lpstr>Аркуш1!f_1</vt:lpstr>
      <vt:lpstr>Аркуш1!f_2</vt:lpstr>
      <vt:lpstr>Аркуш1!f_3</vt:lpstr>
      <vt:lpstr>f1max</vt:lpstr>
      <vt:lpstr>f1min</vt:lpstr>
      <vt:lpstr>Матрица_А</vt:lpstr>
      <vt:lpstr>х_1_макс</vt:lpstr>
      <vt:lpstr>х_1_мин</vt:lpstr>
      <vt:lpstr>х_2_макс</vt:lpstr>
      <vt:lpstr>х_2_мин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2019-12-09T12:24:16Z</dcterms:modified>
</cp:coreProperties>
</file>