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I135" i="1"/>
  <c r="J53"/>
  <c r="J54" s="1"/>
  <c r="J55" s="1"/>
  <c r="J56" s="1"/>
  <c r="J57" s="1"/>
  <c r="J58" s="1"/>
  <c r="L32"/>
  <c r="K31"/>
  <c r="J59" l="1"/>
  <c r="J60" s="1"/>
</calcChain>
</file>

<file path=xl/sharedStrings.xml><?xml version="1.0" encoding="utf-8"?>
<sst xmlns="http://schemas.openxmlformats.org/spreadsheetml/2006/main" count="159" uniqueCount="92">
  <si>
    <t>№</t>
  </si>
  <si>
    <t>Посещение занятий</t>
  </si>
  <si>
    <t>Успеваимость студентов в групах 1-10</t>
  </si>
  <si>
    <t>Отличники</t>
  </si>
  <si>
    <t>Хорошисты</t>
  </si>
  <si>
    <t>Однофакторный дисперсионный анализ</t>
  </si>
  <si>
    <t>ИТОГИ</t>
  </si>
  <si>
    <t>Группы</t>
  </si>
  <si>
    <t>Счет</t>
  </si>
  <si>
    <t>Сумма</t>
  </si>
  <si>
    <t>Среднее</t>
  </si>
  <si>
    <t>Дисперсия</t>
  </si>
  <si>
    <t>Столбец 1</t>
  </si>
  <si>
    <t>Столбец 2</t>
  </si>
  <si>
    <t>Столбец 3</t>
  </si>
  <si>
    <t>Дисперсионный анализ</t>
  </si>
  <si>
    <t>Источник вариации</t>
  </si>
  <si>
    <t>SS</t>
  </si>
  <si>
    <t>df</t>
  </si>
  <si>
    <t>MS</t>
  </si>
  <si>
    <t>F</t>
  </si>
  <si>
    <t>P-Значение</t>
  </si>
  <si>
    <t>F критическое</t>
  </si>
  <si>
    <t>Между группами</t>
  </si>
  <si>
    <t>Внутри групп</t>
  </si>
  <si>
    <t>Итого</t>
  </si>
  <si>
    <t>Оценки</t>
  </si>
  <si>
    <t>Посещение лекций</t>
  </si>
  <si>
    <t>Средняя оценка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</si>
  <si>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</si>
  <si>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</si>
  <si>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</si>
  <si>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</si>
  <si>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</si>
  <si>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</si>
  <si>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</si>
  <si>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</si>
  <si>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</si>
  <si>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</si>
  <si>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Месяц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</si>
  <si>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</si>
  <si>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</si>
  <si>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</si>
  <si>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</si>
  <si>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</si>
  <si>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</si>
  <si>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</si>
  <si>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Май</t>
  </si>
  <si>
    <t>Апрель</t>
  </si>
  <si>
    <t>#Н/Д</t>
  </si>
  <si>
    <t>Двухвыборочный F-тест для дисперсии</t>
  </si>
  <si>
    <t>Переменная 1</t>
  </si>
  <si>
    <t>Переменная 2</t>
  </si>
  <si>
    <t>Наблюдения</t>
  </si>
  <si>
    <t>P(F&lt;=f) одностороннее</t>
  </si>
  <si>
    <t>F критическое одностороннее</t>
  </si>
  <si>
    <t>Оценки студента 2</t>
  </si>
  <si>
    <t>Оценки студента 1</t>
  </si>
  <si>
    <t>Карман</t>
  </si>
  <si>
    <t>Еще</t>
  </si>
  <si>
    <t>Частота</t>
  </si>
  <si>
    <t>Количество студентов</t>
  </si>
  <si>
    <t>Точка</t>
  </si>
  <si>
    <t>Столбец1</t>
  </si>
  <si>
    <t>Ранг</t>
  </si>
  <si>
    <t>Процент</t>
  </si>
  <si>
    <t>оценки за экзамен</t>
  </si>
  <si>
    <t>часы подготовки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</si>
  <si>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</si>
  <si>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</si>
  <si>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</si>
  <si>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</si>
  <si>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</si>
  <si>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Регрессия</t>
  </si>
  <si>
    <t>Остаток</t>
  </si>
  <si>
    <t>Y-пересечение</t>
  </si>
  <si>
    <t>Значимость F</t>
  </si>
  <si>
    <t>Коэффициенты</t>
  </si>
  <si>
    <t>t-статистика</t>
  </si>
  <si>
    <t>Нижние 95%</t>
  </si>
  <si>
    <t>Верхние 95%</t>
  </si>
  <si>
    <t>Нижние 95.0%</t>
  </si>
  <si>
    <t>Верхние 95.0%</t>
  </si>
  <si>
    <t>Переменная X 1</t>
  </si>
  <si>
    <t>Гистограммы</t>
  </si>
  <si>
    <t>2015г</t>
  </si>
  <si>
    <t>Июнь</t>
  </si>
  <si>
    <t>Июль</t>
  </si>
  <si>
    <t>Август</t>
  </si>
  <si>
    <t>Продажи молока, л</t>
  </si>
  <si>
    <t>Продажи сливок, л</t>
  </si>
  <si>
    <t>Продажи кефира, л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</si>
</sst>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1" fillId="0" borderId="2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NumberFormat="1"/>
    <xf numFmtId="0" fontId="0" fillId="0" borderId="0" xfId="0" applyNumberFormat="1" applyFill="1" applyBorder="1" applyAlignment="1"/>
    <xf numFmtId="1" fontId="0" fillId="0" borderId="0" xfId="0" applyNumberFormat="1"/>
    <xf numFmtId="10" fontId="0" fillId="0" borderId="0" xfId="0" applyNumberFormat="1" applyFill="1" applyBorder="1" applyAlignment="1"/>
    <xf numFmtId="0" fontId="0" fillId="0" borderId="1" xfId="0" applyNumberFormat="1" applyFill="1" applyBorder="1" applyAlignment="1"/>
    <xf numFmtId="10" fontId="0" fillId="0" borderId="1" xfId="0" applyNumberFormat="1" applyFill="1" applyBorder="1" applyAlignment="1"/>
    <xf numFmtId="0" fontId="1" fillId="0" borderId="2" xfId="0" applyFont="1" applyFill="1" applyBorder="1" applyAlignment="1">
      <alignment horizontal="centerContinuous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ru-RU"/>
              <a:t>Экспоненциальное сглаживание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Фактический</c:v>
          </c:tx>
          <c:val>
            <c:numRef>
              <c:f>Лист1!$G$53:$G$61</c:f>
              <c:numCache>
                <c:formatCode>General</c:formatCode>
                <c:ptCount val="9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64</c:v>
                </c:pt>
                <c:pt idx="4">
                  <c:v>62</c:v>
                </c:pt>
                <c:pt idx="5">
                  <c:v>60</c:v>
                </c:pt>
                <c:pt idx="6">
                  <c:v>68</c:v>
                </c:pt>
                <c:pt idx="7">
                  <c:v>70</c:v>
                </c:pt>
                <c:pt idx="8">
                  <c:v>70</c:v>
                </c:pt>
              </c:numCache>
            </c:numRef>
          </c:val>
        </c:ser>
        <c:ser>
          <c:idx val="1"/>
          <c:order val="1"/>
          <c:tx>
            <c:v>Прогноз</c:v>
          </c:tx>
          <c:val>
            <c:numRef>
              <c:f>Лист1!$J$52:$J$60</c:f>
              <c:numCache>
                <c:formatCode>General</c:formatCode>
                <c:ptCount val="9"/>
                <c:pt idx="0">
                  <c:v>0</c:v>
                </c:pt>
                <c:pt idx="1">
                  <c:v>80</c:v>
                </c:pt>
                <c:pt idx="2">
                  <c:v>73</c:v>
                </c:pt>
                <c:pt idx="3">
                  <c:v>63.9</c:v>
                </c:pt>
                <c:pt idx="4">
                  <c:v>63.97</c:v>
                </c:pt>
                <c:pt idx="5">
                  <c:v>62.590999999999994</c:v>
                </c:pt>
                <c:pt idx="6">
                  <c:v>60.777299999999997</c:v>
                </c:pt>
                <c:pt idx="7">
                  <c:v>65.833189999999988</c:v>
                </c:pt>
                <c:pt idx="8">
                  <c:v>68.749956999999995</c:v>
                </c:pt>
              </c:numCache>
            </c:numRef>
          </c:val>
        </c:ser>
        <c:marker val="1"/>
        <c:axId val="108425984"/>
        <c:axId val="108428288"/>
      </c:lineChart>
      <c:catAx>
        <c:axId val="108425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Точка данных</a:t>
                </a:r>
              </a:p>
            </c:rich>
          </c:tx>
          <c:layout/>
        </c:title>
        <c:tickLblPos val="nextTo"/>
        <c:crossAx val="108428288"/>
        <c:crosses val="autoZero"/>
        <c:auto val="1"/>
        <c:lblAlgn val="ctr"/>
        <c:lblOffset val="100"/>
      </c:catAx>
      <c:valAx>
        <c:axId val="1084282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Значение</a:t>
                </a:r>
              </a:p>
            </c:rich>
          </c:tx>
          <c:layout/>
        </c:title>
        <c:numFmt formatCode="General" sourceLinked="1"/>
        <c:tickLblPos val="nextTo"/>
        <c:crossAx val="1084259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Лист3!$E$8</c:f>
              <c:strCache>
                <c:ptCount val="1"/>
                <c:pt idx="0">
                  <c:v>Продажи молока, л</c:v>
                </c:pt>
              </c:strCache>
            </c:strRef>
          </c:tx>
          <c:cat>
            <c:strRef>
              <c:f>Лист3!$F$7:$Q$7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Лист3!$F$8:$Q$8</c:f>
              <c:numCache>
                <c:formatCode>General</c:formatCode>
                <c:ptCount val="12"/>
                <c:pt idx="0">
                  <c:v>1800</c:v>
                </c:pt>
                <c:pt idx="1">
                  <c:v>2500</c:v>
                </c:pt>
                <c:pt idx="2">
                  <c:v>2700</c:v>
                </c:pt>
                <c:pt idx="3">
                  <c:v>2900</c:v>
                </c:pt>
                <c:pt idx="4">
                  <c:v>3400</c:v>
                </c:pt>
                <c:pt idx="5">
                  <c:v>2400</c:v>
                </c:pt>
                <c:pt idx="6">
                  <c:v>2100</c:v>
                </c:pt>
                <c:pt idx="7">
                  <c:v>1400</c:v>
                </c:pt>
                <c:pt idx="8">
                  <c:v>2800</c:v>
                </c:pt>
                <c:pt idx="9">
                  <c:v>2700</c:v>
                </c:pt>
                <c:pt idx="10">
                  <c:v>3900</c:v>
                </c:pt>
                <c:pt idx="11">
                  <c:v>3400</c:v>
                </c:pt>
              </c:numCache>
            </c:numRef>
          </c:val>
        </c:ser>
        <c:ser>
          <c:idx val="1"/>
          <c:order val="1"/>
          <c:tx>
            <c:strRef>
              <c:f>Лист3!$E$9</c:f>
              <c:strCache>
                <c:ptCount val="1"/>
                <c:pt idx="0">
                  <c:v>Продажи сливок, л</c:v>
                </c:pt>
              </c:strCache>
            </c:strRef>
          </c:tx>
          <c:cat>
            <c:strRef>
              <c:f>Лист3!$F$7:$Q$7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Лист3!$F$9:$Q$9</c:f>
              <c:numCache>
                <c:formatCode>General</c:formatCode>
                <c:ptCount val="12"/>
                <c:pt idx="0">
                  <c:v>2000</c:v>
                </c:pt>
                <c:pt idx="1">
                  <c:v>1800</c:v>
                </c:pt>
                <c:pt idx="2">
                  <c:v>1800</c:v>
                </c:pt>
                <c:pt idx="3">
                  <c:v>1400</c:v>
                </c:pt>
                <c:pt idx="4">
                  <c:v>1800</c:v>
                </c:pt>
                <c:pt idx="5">
                  <c:v>1000</c:v>
                </c:pt>
                <c:pt idx="6">
                  <c:v>1100</c:v>
                </c:pt>
                <c:pt idx="7">
                  <c:v>1500</c:v>
                </c:pt>
                <c:pt idx="8">
                  <c:v>1700</c:v>
                </c:pt>
                <c:pt idx="9">
                  <c:v>2400</c:v>
                </c:pt>
                <c:pt idx="10">
                  <c:v>2300</c:v>
                </c:pt>
                <c:pt idx="11">
                  <c:v>1400</c:v>
                </c:pt>
              </c:numCache>
            </c:numRef>
          </c:val>
        </c:ser>
        <c:ser>
          <c:idx val="2"/>
          <c:order val="2"/>
          <c:tx>
            <c:strRef>
              <c:f>Лист3!$E$10</c:f>
              <c:strCache>
                <c:ptCount val="1"/>
                <c:pt idx="0">
                  <c:v>Продажи кефира, л</c:v>
                </c:pt>
              </c:strCache>
            </c:strRef>
          </c:tx>
          <c:cat>
            <c:strRef>
              <c:f>Лист3!$F$7:$Q$7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Лист3!$F$10:$Q$10</c:f>
              <c:numCache>
                <c:formatCode>General</c:formatCode>
                <c:ptCount val="12"/>
                <c:pt idx="0">
                  <c:v>4000</c:v>
                </c:pt>
                <c:pt idx="1">
                  <c:v>1700</c:v>
                </c:pt>
                <c:pt idx="2">
                  <c:v>1900</c:v>
                </c:pt>
                <c:pt idx="3">
                  <c:v>2400</c:v>
                </c:pt>
                <c:pt idx="4">
                  <c:v>2600</c:v>
                </c:pt>
                <c:pt idx="5">
                  <c:v>1700</c:v>
                </c:pt>
                <c:pt idx="6">
                  <c:v>2800</c:v>
                </c:pt>
                <c:pt idx="7">
                  <c:v>1400</c:v>
                </c:pt>
                <c:pt idx="8">
                  <c:v>1600</c:v>
                </c:pt>
                <c:pt idx="9">
                  <c:v>2500</c:v>
                </c:pt>
                <c:pt idx="10">
                  <c:v>1900</c:v>
                </c:pt>
                <c:pt idx="11">
                  <c:v>3100</c:v>
                </c:pt>
              </c:numCache>
            </c:numRef>
          </c:val>
        </c:ser>
        <c:gapWidth val="100"/>
        <c:axId val="94382720"/>
        <c:axId val="143980032"/>
      </c:barChart>
      <c:valAx>
        <c:axId val="143980032"/>
        <c:scaling>
          <c:orientation val="minMax"/>
        </c:scaling>
        <c:axPos val="b"/>
        <c:majorGridlines/>
        <c:numFmt formatCode="General" sourceLinked="1"/>
        <c:tickLblPos val="nextTo"/>
        <c:crossAx val="94382720"/>
        <c:crossBetween val="between"/>
      </c:valAx>
      <c:catAx>
        <c:axId val="94382720"/>
        <c:scaling>
          <c:orientation val="minMax"/>
        </c:scaling>
        <c:axPos val="l"/>
        <c:tickLblPos val="nextTo"/>
        <c:crossAx val="143980032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area3DChart>
        <c:grouping val="percentStacked"/>
        <c:ser>
          <c:idx val="0"/>
          <c:order val="0"/>
          <c:tx>
            <c:strRef>
              <c:f>Лист3!$E$8</c:f>
              <c:strCache>
                <c:ptCount val="1"/>
                <c:pt idx="0">
                  <c:v>Продажи молока, л</c:v>
                </c:pt>
              </c:strCache>
            </c:strRef>
          </c:tx>
          <c:cat>
            <c:strRef>
              <c:f>Лист3!$F$7:$Q$7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Лист3!$F$8:$Q$8</c:f>
              <c:numCache>
                <c:formatCode>General</c:formatCode>
                <c:ptCount val="12"/>
                <c:pt idx="0">
                  <c:v>1800</c:v>
                </c:pt>
                <c:pt idx="1">
                  <c:v>2500</c:v>
                </c:pt>
                <c:pt idx="2">
                  <c:v>2700</c:v>
                </c:pt>
                <c:pt idx="3">
                  <c:v>2900</c:v>
                </c:pt>
                <c:pt idx="4">
                  <c:v>3400</c:v>
                </c:pt>
                <c:pt idx="5">
                  <c:v>2400</c:v>
                </c:pt>
                <c:pt idx="6">
                  <c:v>2100</c:v>
                </c:pt>
                <c:pt idx="7">
                  <c:v>1400</c:v>
                </c:pt>
                <c:pt idx="8">
                  <c:v>2800</c:v>
                </c:pt>
                <c:pt idx="9">
                  <c:v>2700</c:v>
                </c:pt>
                <c:pt idx="10">
                  <c:v>3900</c:v>
                </c:pt>
                <c:pt idx="11">
                  <c:v>3400</c:v>
                </c:pt>
              </c:numCache>
            </c:numRef>
          </c:val>
        </c:ser>
        <c:ser>
          <c:idx val="1"/>
          <c:order val="1"/>
          <c:tx>
            <c:strRef>
              <c:f>Лист3!$E$9</c:f>
              <c:strCache>
                <c:ptCount val="1"/>
                <c:pt idx="0">
                  <c:v>Продажи сливок, л</c:v>
                </c:pt>
              </c:strCache>
            </c:strRef>
          </c:tx>
          <c:cat>
            <c:strRef>
              <c:f>Лист3!$F$7:$Q$7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Лист3!$F$9:$Q$9</c:f>
              <c:numCache>
                <c:formatCode>General</c:formatCode>
                <c:ptCount val="12"/>
                <c:pt idx="0">
                  <c:v>2000</c:v>
                </c:pt>
                <c:pt idx="1">
                  <c:v>1800</c:v>
                </c:pt>
                <c:pt idx="2">
                  <c:v>1800</c:v>
                </c:pt>
                <c:pt idx="3">
                  <c:v>1400</c:v>
                </c:pt>
                <c:pt idx="4">
                  <c:v>1800</c:v>
                </c:pt>
                <c:pt idx="5">
                  <c:v>1000</c:v>
                </c:pt>
                <c:pt idx="6">
                  <c:v>1100</c:v>
                </c:pt>
                <c:pt idx="7">
                  <c:v>1500</c:v>
                </c:pt>
                <c:pt idx="8">
                  <c:v>1700</c:v>
                </c:pt>
                <c:pt idx="9">
                  <c:v>2400</c:v>
                </c:pt>
                <c:pt idx="10">
                  <c:v>2300</c:v>
                </c:pt>
                <c:pt idx="11">
                  <c:v>1400</c:v>
                </c:pt>
              </c:numCache>
            </c:numRef>
          </c:val>
        </c:ser>
        <c:ser>
          <c:idx val="2"/>
          <c:order val="2"/>
          <c:tx>
            <c:strRef>
              <c:f>Лист3!$E$10</c:f>
              <c:strCache>
                <c:ptCount val="1"/>
                <c:pt idx="0">
                  <c:v>Продажи кефира, л</c:v>
                </c:pt>
              </c:strCache>
            </c:strRef>
          </c:tx>
          <c:cat>
            <c:strRef>
              <c:f>Лист3!$F$7:$Q$7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Лист3!$F$10:$Q$10</c:f>
              <c:numCache>
                <c:formatCode>General</c:formatCode>
                <c:ptCount val="12"/>
                <c:pt idx="0">
                  <c:v>4000</c:v>
                </c:pt>
                <c:pt idx="1">
                  <c:v>1700</c:v>
                </c:pt>
                <c:pt idx="2">
                  <c:v>1900</c:v>
                </c:pt>
                <c:pt idx="3">
                  <c:v>2400</c:v>
                </c:pt>
                <c:pt idx="4">
                  <c:v>2600</c:v>
                </c:pt>
                <c:pt idx="5">
                  <c:v>1700</c:v>
                </c:pt>
                <c:pt idx="6">
                  <c:v>2800</c:v>
                </c:pt>
                <c:pt idx="7">
                  <c:v>1400</c:v>
                </c:pt>
                <c:pt idx="8">
                  <c:v>1600</c:v>
                </c:pt>
                <c:pt idx="9">
                  <c:v>2500</c:v>
                </c:pt>
                <c:pt idx="10">
                  <c:v>1900</c:v>
                </c:pt>
                <c:pt idx="11">
                  <c:v>3100</c:v>
                </c:pt>
              </c:numCache>
            </c:numRef>
          </c:val>
        </c:ser>
        <c:axId val="166707968"/>
        <c:axId val="166689024"/>
        <c:axId val="0"/>
      </c:area3DChart>
      <c:catAx>
        <c:axId val="166707968"/>
        <c:scaling>
          <c:orientation val="minMax"/>
        </c:scaling>
        <c:axPos val="b"/>
        <c:tickLblPos val="nextTo"/>
        <c:crossAx val="166689024"/>
        <c:auto val="1"/>
        <c:lblAlgn val="ctr"/>
        <c:lblOffset val="100"/>
      </c:catAx>
      <c:valAx>
        <c:axId val="166689024"/>
        <c:scaling>
          <c:orientation val="minMax"/>
        </c:scaling>
        <c:axPos val="l"/>
        <c:majorGridlines/>
        <c:numFmt formatCode="0%" sourceLinked="1"/>
        <c:tickLblPos val="nextTo"/>
        <c:crossAx val="166707968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Частота</c:v>
          </c:tx>
          <c:cat>
            <c:strRef>
              <c:f>Лист1!$K$85:$K$87</c:f>
              <c:strCache>
                <c:ptCount val="3"/>
                <c:pt idx="0">
                  <c:v>0</c:v>
                </c:pt>
                <c:pt idx="1">
                  <c:v>20</c:v>
                </c:pt>
                <c:pt idx="2">
                  <c:v>Еще</c:v>
                </c:pt>
              </c:strCache>
            </c:strRef>
          </c:cat>
          <c:val>
            <c:numRef>
              <c:f>Лист1!$L$85:$L$87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2</c:v>
                </c:pt>
              </c:numCache>
            </c:numRef>
          </c:val>
        </c:ser>
        <c:axId val="108436480"/>
        <c:axId val="108467328"/>
      </c:barChart>
      <c:catAx>
        <c:axId val="108436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layout/>
        </c:title>
        <c:tickLblPos val="nextTo"/>
        <c:crossAx val="108467328"/>
        <c:crosses val="autoZero"/>
        <c:auto val="1"/>
        <c:lblAlgn val="ctr"/>
        <c:lblOffset val="100"/>
      </c:catAx>
      <c:valAx>
        <c:axId val="1084673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</c:title>
        <c:numFmt formatCode="General" sourceLinked="1"/>
        <c:tickLblPos val="nextTo"/>
        <c:crossAx val="108436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Лист2!$F$8</c:f>
              <c:strCache>
                <c:ptCount val="1"/>
                <c:pt idx="0">
                  <c:v>Продажи молока, л</c:v>
                </c:pt>
              </c:strCache>
            </c:strRef>
          </c:tx>
          <c:cat>
            <c:strRef>
              <c:f>Лист2!$G$7:$R$7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Лист2!$G$8:$R$8</c:f>
              <c:numCache>
                <c:formatCode>General</c:formatCode>
                <c:ptCount val="12"/>
                <c:pt idx="0">
                  <c:v>1800</c:v>
                </c:pt>
                <c:pt idx="1">
                  <c:v>2500</c:v>
                </c:pt>
                <c:pt idx="2">
                  <c:v>2700</c:v>
                </c:pt>
                <c:pt idx="3">
                  <c:v>2900</c:v>
                </c:pt>
                <c:pt idx="4">
                  <c:v>3400</c:v>
                </c:pt>
                <c:pt idx="5">
                  <c:v>2400</c:v>
                </c:pt>
                <c:pt idx="6">
                  <c:v>2100</c:v>
                </c:pt>
                <c:pt idx="7">
                  <c:v>1400</c:v>
                </c:pt>
                <c:pt idx="8">
                  <c:v>2800</c:v>
                </c:pt>
                <c:pt idx="9">
                  <c:v>2700</c:v>
                </c:pt>
                <c:pt idx="10">
                  <c:v>3900</c:v>
                </c:pt>
                <c:pt idx="11">
                  <c:v>3400</c:v>
                </c:pt>
              </c:numCache>
            </c:numRef>
          </c:val>
        </c:ser>
        <c:ser>
          <c:idx val="1"/>
          <c:order val="1"/>
          <c:tx>
            <c:strRef>
              <c:f>Лист2!$F$9</c:f>
              <c:strCache>
                <c:ptCount val="1"/>
                <c:pt idx="0">
                  <c:v>Продажи сливок, л</c:v>
                </c:pt>
              </c:strCache>
            </c:strRef>
          </c:tx>
          <c:cat>
            <c:strRef>
              <c:f>Лист2!$G$7:$R$7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Лист2!$G$9:$R$9</c:f>
              <c:numCache>
                <c:formatCode>General</c:formatCode>
                <c:ptCount val="12"/>
                <c:pt idx="0">
                  <c:v>2000</c:v>
                </c:pt>
                <c:pt idx="1">
                  <c:v>1800</c:v>
                </c:pt>
                <c:pt idx="2">
                  <c:v>1800</c:v>
                </c:pt>
                <c:pt idx="3">
                  <c:v>1400</c:v>
                </c:pt>
                <c:pt idx="4">
                  <c:v>1800</c:v>
                </c:pt>
                <c:pt idx="5">
                  <c:v>1000</c:v>
                </c:pt>
                <c:pt idx="6">
                  <c:v>1100</c:v>
                </c:pt>
                <c:pt idx="7">
                  <c:v>1500</c:v>
                </c:pt>
                <c:pt idx="8">
                  <c:v>1700</c:v>
                </c:pt>
                <c:pt idx="9">
                  <c:v>2400</c:v>
                </c:pt>
                <c:pt idx="10">
                  <c:v>2300</c:v>
                </c:pt>
                <c:pt idx="11">
                  <c:v>1400</c:v>
                </c:pt>
              </c:numCache>
            </c:numRef>
          </c:val>
        </c:ser>
        <c:ser>
          <c:idx val="2"/>
          <c:order val="2"/>
          <c:tx>
            <c:strRef>
              <c:f>Лист2!$F$10</c:f>
              <c:strCache>
                <c:ptCount val="1"/>
                <c:pt idx="0">
                  <c:v>Продажи кефира, л</c:v>
                </c:pt>
              </c:strCache>
            </c:strRef>
          </c:tx>
          <c:cat>
            <c:strRef>
              <c:f>Лист2!$G$7:$R$7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Лист2!$G$10:$R$10</c:f>
              <c:numCache>
                <c:formatCode>General</c:formatCode>
                <c:ptCount val="12"/>
                <c:pt idx="0">
                  <c:v>4000</c:v>
                </c:pt>
                <c:pt idx="1">
                  <c:v>1700</c:v>
                </c:pt>
                <c:pt idx="2">
                  <c:v>1900</c:v>
                </c:pt>
                <c:pt idx="3">
                  <c:v>2400</c:v>
                </c:pt>
                <c:pt idx="4">
                  <c:v>2600</c:v>
                </c:pt>
                <c:pt idx="5">
                  <c:v>1700</c:v>
                </c:pt>
                <c:pt idx="6">
                  <c:v>2800</c:v>
                </c:pt>
                <c:pt idx="7">
                  <c:v>1400</c:v>
                </c:pt>
                <c:pt idx="8">
                  <c:v>1600</c:v>
                </c:pt>
                <c:pt idx="9">
                  <c:v>2500</c:v>
                </c:pt>
                <c:pt idx="10">
                  <c:v>1900</c:v>
                </c:pt>
                <c:pt idx="11">
                  <c:v>3100</c:v>
                </c:pt>
              </c:numCache>
            </c:numRef>
          </c:val>
        </c:ser>
        <c:axId val="171424768"/>
        <c:axId val="94405376"/>
      </c:barChart>
      <c:catAx>
        <c:axId val="171424768"/>
        <c:scaling>
          <c:orientation val="minMax"/>
        </c:scaling>
        <c:axPos val="b"/>
        <c:tickLblPos val="nextTo"/>
        <c:crossAx val="94405376"/>
        <c:crosses val="autoZero"/>
        <c:auto val="1"/>
        <c:lblAlgn val="ctr"/>
        <c:lblOffset val="100"/>
      </c:catAx>
      <c:valAx>
        <c:axId val="94405376"/>
        <c:scaling>
          <c:orientation val="minMax"/>
        </c:scaling>
        <c:axPos val="l"/>
        <c:majorGridlines/>
        <c:numFmt formatCode="General" sourceLinked="1"/>
        <c:tickLblPos val="nextTo"/>
        <c:crossAx val="171424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Лист2!$F$8</c:f>
              <c:strCache>
                <c:ptCount val="1"/>
                <c:pt idx="0">
                  <c:v>Продажи молока, л</c:v>
                </c:pt>
              </c:strCache>
            </c:strRef>
          </c:tx>
          <c:cat>
            <c:strRef>
              <c:f>Лист2!$G$7:$R$7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Лист2!$G$8:$R$8</c:f>
              <c:numCache>
                <c:formatCode>General</c:formatCode>
                <c:ptCount val="12"/>
                <c:pt idx="0">
                  <c:v>1800</c:v>
                </c:pt>
                <c:pt idx="1">
                  <c:v>2500</c:v>
                </c:pt>
                <c:pt idx="2">
                  <c:v>2700</c:v>
                </c:pt>
                <c:pt idx="3">
                  <c:v>2900</c:v>
                </c:pt>
                <c:pt idx="4">
                  <c:v>3400</c:v>
                </c:pt>
                <c:pt idx="5">
                  <c:v>2400</c:v>
                </c:pt>
                <c:pt idx="6">
                  <c:v>2100</c:v>
                </c:pt>
                <c:pt idx="7">
                  <c:v>1400</c:v>
                </c:pt>
                <c:pt idx="8">
                  <c:v>2800</c:v>
                </c:pt>
                <c:pt idx="9">
                  <c:v>2700</c:v>
                </c:pt>
                <c:pt idx="10">
                  <c:v>3900</c:v>
                </c:pt>
                <c:pt idx="11">
                  <c:v>3400</c:v>
                </c:pt>
              </c:numCache>
            </c:numRef>
          </c:val>
        </c:ser>
        <c:ser>
          <c:idx val="1"/>
          <c:order val="1"/>
          <c:tx>
            <c:strRef>
              <c:f>Лист2!$F$9</c:f>
              <c:strCache>
                <c:ptCount val="1"/>
                <c:pt idx="0">
                  <c:v>Продажи сливок, л</c:v>
                </c:pt>
              </c:strCache>
            </c:strRef>
          </c:tx>
          <c:cat>
            <c:strRef>
              <c:f>Лист2!$G$7:$R$7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Лист2!$G$9:$R$9</c:f>
              <c:numCache>
                <c:formatCode>General</c:formatCode>
                <c:ptCount val="12"/>
                <c:pt idx="0">
                  <c:v>2000</c:v>
                </c:pt>
                <c:pt idx="1">
                  <c:v>1800</c:v>
                </c:pt>
                <c:pt idx="2">
                  <c:v>1800</c:v>
                </c:pt>
                <c:pt idx="3">
                  <c:v>1400</c:v>
                </c:pt>
                <c:pt idx="4">
                  <c:v>1800</c:v>
                </c:pt>
                <c:pt idx="5">
                  <c:v>1000</c:v>
                </c:pt>
                <c:pt idx="6">
                  <c:v>1100</c:v>
                </c:pt>
                <c:pt idx="7">
                  <c:v>1500</c:v>
                </c:pt>
                <c:pt idx="8">
                  <c:v>1700</c:v>
                </c:pt>
                <c:pt idx="9">
                  <c:v>2400</c:v>
                </c:pt>
                <c:pt idx="10">
                  <c:v>2300</c:v>
                </c:pt>
                <c:pt idx="11">
                  <c:v>1400</c:v>
                </c:pt>
              </c:numCache>
            </c:numRef>
          </c:val>
        </c:ser>
        <c:ser>
          <c:idx val="2"/>
          <c:order val="2"/>
          <c:tx>
            <c:strRef>
              <c:f>Лист2!$F$10</c:f>
              <c:strCache>
                <c:ptCount val="1"/>
                <c:pt idx="0">
                  <c:v>Продажи кефира, л</c:v>
                </c:pt>
              </c:strCache>
            </c:strRef>
          </c:tx>
          <c:cat>
            <c:strRef>
              <c:f>Лист2!$G$7:$R$7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Лист2!$G$10:$R$10</c:f>
              <c:numCache>
                <c:formatCode>General</c:formatCode>
                <c:ptCount val="12"/>
                <c:pt idx="0">
                  <c:v>4000</c:v>
                </c:pt>
                <c:pt idx="1">
                  <c:v>1700</c:v>
                </c:pt>
                <c:pt idx="2">
                  <c:v>1900</c:v>
                </c:pt>
                <c:pt idx="3">
                  <c:v>2400</c:v>
                </c:pt>
                <c:pt idx="4">
                  <c:v>2600</c:v>
                </c:pt>
                <c:pt idx="5">
                  <c:v>1700</c:v>
                </c:pt>
                <c:pt idx="6">
                  <c:v>2800</c:v>
                </c:pt>
                <c:pt idx="7">
                  <c:v>1400</c:v>
                </c:pt>
                <c:pt idx="8">
                  <c:v>1600</c:v>
                </c:pt>
                <c:pt idx="9">
                  <c:v>2500</c:v>
                </c:pt>
                <c:pt idx="10">
                  <c:v>1900</c:v>
                </c:pt>
                <c:pt idx="11">
                  <c:v>3100</c:v>
                </c:pt>
              </c:numCache>
            </c:numRef>
          </c:val>
        </c:ser>
        <c:overlap val="100"/>
        <c:axId val="108873600"/>
        <c:axId val="108875136"/>
      </c:barChart>
      <c:catAx>
        <c:axId val="108873600"/>
        <c:scaling>
          <c:orientation val="minMax"/>
        </c:scaling>
        <c:axPos val="b"/>
        <c:tickLblPos val="nextTo"/>
        <c:crossAx val="108875136"/>
        <c:crosses val="autoZero"/>
        <c:auto val="1"/>
        <c:lblAlgn val="ctr"/>
        <c:lblOffset val="100"/>
      </c:catAx>
      <c:valAx>
        <c:axId val="108875136"/>
        <c:scaling>
          <c:orientation val="minMax"/>
        </c:scaling>
        <c:axPos val="l"/>
        <c:majorGridlines/>
        <c:numFmt formatCode="General" sourceLinked="1"/>
        <c:tickLblPos val="nextTo"/>
        <c:crossAx val="108873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tx>
            <c:strRef>
              <c:f>Лист2!$F$8</c:f>
              <c:strCache>
                <c:ptCount val="1"/>
                <c:pt idx="0">
                  <c:v>Продажи молока, л</c:v>
                </c:pt>
              </c:strCache>
            </c:strRef>
          </c:tx>
          <c:cat>
            <c:strRef>
              <c:f>Лист2!$G$7:$R$7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Лист2!$G$8:$R$8</c:f>
              <c:numCache>
                <c:formatCode>General</c:formatCode>
                <c:ptCount val="12"/>
                <c:pt idx="0">
                  <c:v>1800</c:v>
                </c:pt>
                <c:pt idx="1">
                  <c:v>2500</c:v>
                </c:pt>
                <c:pt idx="2">
                  <c:v>2700</c:v>
                </c:pt>
                <c:pt idx="3">
                  <c:v>2900</c:v>
                </c:pt>
                <c:pt idx="4">
                  <c:v>3400</c:v>
                </c:pt>
                <c:pt idx="5">
                  <c:v>2400</c:v>
                </c:pt>
                <c:pt idx="6">
                  <c:v>2100</c:v>
                </c:pt>
                <c:pt idx="7">
                  <c:v>1400</c:v>
                </c:pt>
                <c:pt idx="8">
                  <c:v>2800</c:v>
                </c:pt>
                <c:pt idx="9">
                  <c:v>2700</c:v>
                </c:pt>
                <c:pt idx="10">
                  <c:v>3900</c:v>
                </c:pt>
                <c:pt idx="11">
                  <c:v>3400</c:v>
                </c:pt>
              </c:numCache>
            </c:numRef>
          </c:val>
        </c:ser>
        <c:ser>
          <c:idx val="1"/>
          <c:order val="1"/>
          <c:tx>
            <c:strRef>
              <c:f>Лист2!$F$9</c:f>
              <c:strCache>
                <c:ptCount val="1"/>
                <c:pt idx="0">
                  <c:v>Продажи сливок, л</c:v>
                </c:pt>
              </c:strCache>
            </c:strRef>
          </c:tx>
          <c:cat>
            <c:strRef>
              <c:f>Лист2!$G$7:$R$7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Лист2!$G$9:$R$9</c:f>
              <c:numCache>
                <c:formatCode>General</c:formatCode>
                <c:ptCount val="12"/>
                <c:pt idx="0">
                  <c:v>2000</c:v>
                </c:pt>
                <c:pt idx="1">
                  <c:v>1800</c:v>
                </c:pt>
                <c:pt idx="2">
                  <c:v>1800</c:v>
                </c:pt>
                <c:pt idx="3">
                  <c:v>1400</c:v>
                </c:pt>
                <c:pt idx="4">
                  <c:v>1800</c:v>
                </c:pt>
                <c:pt idx="5">
                  <c:v>1000</c:v>
                </c:pt>
                <c:pt idx="6">
                  <c:v>1100</c:v>
                </c:pt>
                <c:pt idx="7">
                  <c:v>1500</c:v>
                </c:pt>
                <c:pt idx="8">
                  <c:v>1700</c:v>
                </c:pt>
                <c:pt idx="9">
                  <c:v>2400</c:v>
                </c:pt>
                <c:pt idx="10">
                  <c:v>2300</c:v>
                </c:pt>
                <c:pt idx="11">
                  <c:v>1400</c:v>
                </c:pt>
              </c:numCache>
            </c:numRef>
          </c:val>
        </c:ser>
        <c:ser>
          <c:idx val="2"/>
          <c:order val="2"/>
          <c:tx>
            <c:strRef>
              <c:f>Лист2!$F$10</c:f>
              <c:strCache>
                <c:ptCount val="1"/>
                <c:pt idx="0">
                  <c:v>Продажи кефира, л</c:v>
                </c:pt>
              </c:strCache>
            </c:strRef>
          </c:tx>
          <c:cat>
            <c:strRef>
              <c:f>Лист2!$G$7:$R$7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Лист2!$G$10:$R$10</c:f>
              <c:numCache>
                <c:formatCode>General</c:formatCode>
                <c:ptCount val="12"/>
                <c:pt idx="0">
                  <c:v>4000</c:v>
                </c:pt>
                <c:pt idx="1">
                  <c:v>1700</c:v>
                </c:pt>
                <c:pt idx="2">
                  <c:v>1900</c:v>
                </c:pt>
                <c:pt idx="3">
                  <c:v>2400</c:v>
                </c:pt>
                <c:pt idx="4">
                  <c:v>2600</c:v>
                </c:pt>
                <c:pt idx="5">
                  <c:v>1700</c:v>
                </c:pt>
                <c:pt idx="6">
                  <c:v>2800</c:v>
                </c:pt>
                <c:pt idx="7">
                  <c:v>1400</c:v>
                </c:pt>
                <c:pt idx="8">
                  <c:v>1600</c:v>
                </c:pt>
                <c:pt idx="9">
                  <c:v>2500</c:v>
                </c:pt>
                <c:pt idx="10">
                  <c:v>1900</c:v>
                </c:pt>
                <c:pt idx="11">
                  <c:v>3100</c:v>
                </c:pt>
              </c:numCache>
            </c:numRef>
          </c:val>
        </c:ser>
        <c:overlap val="100"/>
        <c:axId val="144253312"/>
        <c:axId val="144254848"/>
      </c:barChart>
      <c:catAx>
        <c:axId val="144253312"/>
        <c:scaling>
          <c:orientation val="minMax"/>
        </c:scaling>
        <c:axPos val="b"/>
        <c:tickLblPos val="nextTo"/>
        <c:crossAx val="144254848"/>
        <c:crosses val="autoZero"/>
        <c:auto val="1"/>
        <c:lblAlgn val="ctr"/>
        <c:lblOffset val="100"/>
      </c:catAx>
      <c:valAx>
        <c:axId val="144254848"/>
        <c:scaling>
          <c:orientation val="minMax"/>
        </c:scaling>
        <c:axPos val="l"/>
        <c:majorGridlines/>
        <c:numFmt formatCode="0%" sourceLinked="1"/>
        <c:tickLblPos val="nextTo"/>
        <c:crossAx val="144253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Лист3!$E$8</c:f>
              <c:strCache>
                <c:ptCount val="1"/>
                <c:pt idx="0">
                  <c:v>Продажи молока, л</c:v>
                </c:pt>
              </c:strCache>
            </c:strRef>
          </c:tx>
          <c:marker>
            <c:symbol val="none"/>
          </c:marker>
          <c:cat>
            <c:strRef>
              <c:f>Лист3!$F$7:$Q$7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Лист3!$F$8:$Q$8</c:f>
              <c:numCache>
                <c:formatCode>General</c:formatCode>
                <c:ptCount val="12"/>
                <c:pt idx="0">
                  <c:v>1800</c:v>
                </c:pt>
                <c:pt idx="1">
                  <c:v>2500</c:v>
                </c:pt>
                <c:pt idx="2">
                  <c:v>2700</c:v>
                </c:pt>
                <c:pt idx="3">
                  <c:v>2900</c:v>
                </c:pt>
                <c:pt idx="4">
                  <c:v>3400</c:v>
                </c:pt>
                <c:pt idx="5">
                  <c:v>2400</c:v>
                </c:pt>
                <c:pt idx="6">
                  <c:v>2100</c:v>
                </c:pt>
                <c:pt idx="7">
                  <c:v>1400</c:v>
                </c:pt>
                <c:pt idx="8">
                  <c:v>2800</c:v>
                </c:pt>
                <c:pt idx="9">
                  <c:v>2700</c:v>
                </c:pt>
                <c:pt idx="10">
                  <c:v>3900</c:v>
                </c:pt>
                <c:pt idx="11">
                  <c:v>3400</c:v>
                </c:pt>
              </c:numCache>
            </c:numRef>
          </c:val>
        </c:ser>
        <c:ser>
          <c:idx val="1"/>
          <c:order val="1"/>
          <c:tx>
            <c:strRef>
              <c:f>Лист3!$E$9</c:f>
              <c:strCache>
                <c:ptCount val="1"/>
                <c:pt idx="0">
                  <c:v>Продажи сливок, л</c:v>
                </c:pt>
              </c:strCache>
            </c:strRef>
          </c:tx>
          <c:marker>
            <c:symbol val="none"/>
          </c:marker>
          <c:cat>
            <c:strRef>
              <c:f>Лист3!$F$7:$Q$7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Лист3!$F$9:$Q$9</c:f>
              <c:numCache>
                <c:formatCode>General</c:formatCode>
                <c:ptCount val="12"/>
                <c:pt idx="0">
                  <c:v>2000</c:v>
                </c:pt>
                <c:pt idx="1">
                  <c:v>1800</c:v>
                </c:pt>
                <c:pt idx="2">
                  <c:v>1800</c:v>
                </c:pt>
                <c:pt idx="3">
                  <c:v>1400</c:v>
                </c:pt>
                <c:pt idx="4">
                  <c:v>1800</c:v>
                </c:pt>
                <c:pt idx="5">
                  <c:v>1000</c:v>
                </c:pt>
                <c:pt idx="6">
                  <c:v>1100</c:v>
                </c:pt>
                <c:pt idx="7">
                  <c:v>1500</c:v>
                </c:pt>
                <c:pt idx="8">
                  <c:v>1700</c:v>
                </c:pt>
                <c:pt idx="9">
                  <c:v>2400</c:v>
                </c:pt>
                <c:pt idx="10">
                  <c:v>2300</c:v>
                </c:pt>
                <c:pt idx="11">
                  <c:v>1400</c:v>
                </c:pt>
              </c:numCache>
            </c:numRef>
          </c:val>
        </c:ser>
        <c:ser>
          <c:idx val="2"/>
          <c:order val="2"/>
          <c:tx>
            <c:strRef>
              <c:f>Лист3!$E$10</c:f>
              <c:strCache>
                <c:ptCount val="1"/>
                <c:pt idx="0">
                  <c:v>Продажи кефира, л</c:v>
                </c:pt>
              </c:strCache>
            </c:strRef>
          </c:tx>
          <c:marker>
            <c:symbol val="none"/>
          </c:marker>
          <c:cat>
            <c:strRef>
              <c:f>Лист3!$F$7:$Q$7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Лист3!$F$10:$Q$10</c:f>
              <c:numCache>
                <c:formatCode>General</c:formatCode>
                <c:ptCount val="12"/>
                <c:pt idx="0">
                  <c:v>4000</c:v>
                </c:pt>
                <c:pt idx="1">
                  <c:v>1700</c:v>
                </c:pt>
                <c:pt idx="2">
                  <c:v>1900</c:v>
                </c:pt>
                <c:pt idx="3">
                  <c:v>2400</c:v>
                </c:pt>
                <c:pt idx="4">
                  <c:v>2600</c:v>
                </c:pt>
                <c:pt idx="5">
                  <c:v>1700</c:v>
                </c:pt>
                <c:pt idx="6">
                  <c:v>2800</c:v>
                </c:pt>
                <c:pt idx="7">
                  <c:v>1400</c:v>
                </c:pt>
                <c:pt idx="8">
                  <c:v>1600</c:v>
                </c:pt>
                <c:pt idx="9">
                  <c:v>2500</c:v>
                </c:pt>
                <c:pt idx="10">
                  <c:v>1900</c:v>
                </c:pt>
                <c:pt idx="11">
                  <c:v>3100</c:v>
                </c:pt>
              </c:numCache>
            </c:numRef>
          </c:val>
        </c:ser>
        <c:marker val="1"/>
        <c:axId val="166675968"/>
        <c:axId val="166708736"/>
      </c:lineChart>
      <c:catAx>
        <c:axId val="166675968"/>
        <c:scaling>
          <c:orientation val="minMax"/>
        </c:scaling>
        <c:axPos val="b"/>
        <c:tickLblPos val="nextTo"/>
        <c:crossAx val="166708736"/>
        <c:crosses val="autoZero"/>
        <c:auto val="1"/>
        <c:lblAlgn val="ctr"/>
        <c:lblOffset val="100"/>
      </c:catAx>
      <c:valAx>
        <c:axId val="166708736"/>
        <c:scaling>
          <c:orientation val="minMax"/>
        </c:scaling>
        <c:axPos val="l"/>
        <c:majorGridlines/>
        <c:numFmt formatCode="General" sourceLinked="1"/>
        <c:tickLblPos val="nextTo"/>
        <c:crossAx val="166675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8297126539964262E-2"/>
          <c:y val="5.0870651477843622E-2"/>
          <c:w val="0.63206117964896091"/>
          <c:h val="0.72263513452571004"/>
        </c:manualLayout>
      </c:layout>
      <c:lineChart>
        <c:grouping val="stacked"/>
        <c:ser>
          <c:idx val="0"/>
          <c:order val="0"/>
          <c:tx>
            <c:strRef>
              <c:f>Лист3!$E$8</c:f>
              <c:strCache>
                <c:ptCount val="1"/>
                <c:pt idx="0">
                  <c:v>Продажи молока, л</c:v>
                </c:pt>
              </c:strCache>
            </c:strRef>
          </c:tx>
          <c:marker>
            <c:symbol val="none"/>
          </c:marker>
          <c:cat>
            <c:strRef>
              <c:f>Лист3!$F$7:$Q$7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Лист3!$F$8:$Q$8</c:f>
              <c:numCache>
                <c:formatCode>General</c:formatCode>
                <c:ptCount val="12"/>
                <c:pt idx="0">
                  <c:v>1800</c:v>
                </c:pt>
                <c:pt idx="1">
                  <c:v>2500</c:v>
                </c:pt>
                <c:pt idx="2">
                  <c:v>2700</c:v>
                </c:pt>
                <c:pt idx="3">
                  <c:v>2900</c:v>
                </c:pt>
                <c:pt idx="4">
                  <c:v>3400</c:v>
                </c:pt>
                <c:pt idx="5">
                  <c:v>2400</c:v>
                </c:pt>
                <c:pt idx="6">
                  <c:v>2100</c:v>
                </c:pt>
                <c:pt idx="7">
                  <c:v>1400</c:v>
                </c:pt>
                <c:pt idx="8">
                  <c:v>2800</c:v>
                </c:pt>
                <c:pt idx="9">
                  <c:v>2700</c:v>
                </c:pt>
                <c:pt idx="10">
                  <c:v>3900</c:v>
                </c:pt>
                <c:pt idx="11">
                  <c:v>3400</c:v>
                </c:pt>
              </c:numCache>
            </c:numRef>
          </c:val>
        </c:ser>
        <c:ser>
          <c:idx val="1"/>
          <c:order val="1"/>
          <c:tx>
            <c:strRef>
              <c:f>Лист3!$E$9</c:f>
              <c:strCache>
                <c:ptCount val="1"/>
                <c:pt idx="0">
                  <c:v>Продажи сливок, л</c:v>
                </c:pt>
              </c:strCache>
            </c:strRef>
          </c:tx>
          <c:marker>
            <c:symbol val="none"/>
          </c:marker>
          <c:cat>
            <c:strRef>
              <c:f>Лист3!$F$7:$Q$7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Лист3!$F$9:$Q$9</c:f>
              <c:numCache>
                <c:formatCode>General</c:formatCode>
                <c:ptCount val="12"/>
                <c:pt idx="0">
                  <c:v>2000</c:v>
                </c:pt>
                <c:pt idx="1">
                  <c:v>1800</c:v>
                </c:pt>
                <c:pt idx="2">
                  <c:v>1800</c:v>
                </c:pt>
                <c:pt idx="3">
                  <c:v>1400</c:v>
                </c:pt>
                <c:pt idx="4">
                  <c:v>1800</c:v>
                </c:pt>
                <c:pt idx="5">
                  <c:v>1000</c:v>
                </c:pt>
                <c:pt idx="6">
                  <c:v>1100</c:v>
                </c:pt>
                <c:pt idx="7">
                  <c:v>1500</c:v>
                </c:pt>
                <c:pt idx="8">
                  <c:v>1700</c:v>
                </c:pt>
                <c:pt idx="9">
                  <c:v>2400</c:v>
                </c:pt>
                <c:pt idx="10">
                  <c:v>2300</c:v>
                </c:pt>
                <c:pt idx="11">
                  <c:v>1400</c:v>
                </c:pt>
              </c:numCache>
            </c:numRef>
          </c:val>
        </c:ser>
        <c:ser>
          <c:idx val="2"/>
          <c:order val="2"/>
          <c:tx>
            <c:strRef>
              <c:f>Лист3!$E$10</c:f>
              <c:strCache>
                <c:ptCount val="1"/>
                <c:pt idx="0">
                  <c:v>Продажи кефира, л</c:v>
                </c:pt>
              </c:strCache>
            </c:strRef>
          </c:tx>
          <c:marker>
            <c:symbol val="none"/>
          </c:marker>
          <c:cat>
            <c:strRef>
              <c:f>Лист3!$F$7:$Q$7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Лист3!$F$10:$Q$10</c:f>
              <c:numCache>
                <c:formatCode>General</c:formatCode>
                <c:ptCount val="12"/>
                <c:pt idx="0">
                  <c:v>4000</c:v>
                </c:pt>
                <c:pt idx="1">
                  <c:v>1700</c:v>
                </c:pt>
                <c:pt idx="2">
                  <c:v>1900</c:v>
                </c:pt>
                <c:pt idx="3">
                  <c:v>2400</c:v>
                </c:pt>
                <c:pt idx="4">
                  <c:v>2600</c:v>
                </c:pt>
                <c:pt idx="5">
                  <c:v>1700</c:v>
                </c:pt>
                <c:pt idx="6">
                  <c:v>2800</c:v>
                </c:pt>
                <c:pt idx="7">
                  <c:v>1400</c:v>
                </c:pt>
                <c:pt idx="8">
                  <c:v>1600</c:v>
                </c:pt>
                <c:pt idx="9">
                  <c:v>2500</c:v>
                </c:pt>
                <c:pt idx="10">
                  <c:v>1900</c:v>
                </c:pt>
                <c:pt idx="11">
                  <c:v>3100</c:v>
                </c:pt>
              </c:numCache>
            </c:numRef>
          </c:val>
        </c:ser>
        <c:marker val="1"/>
        <c:axId val="167164160"/>
        <c:axId val="167484416"/>
      </c:lineChart>
      <c:catAx>
        <c:axId val="167164160"/>
        <c:scaling>
          <c:orientation val="minMax"/>
        </c:scaling>
        <c:axPos val="b"/>
        <c:tickLblPos val="nextTo"/>
        <c:crossAx val="167484416"/>
        <c:crosses val="autoZero"/>
        <c:auto val="1"/>
        <c:lblAlgn val="ctr"/>
        <c:lblOffset val="100"/>
      </c:catAx>
      <c:valAx>
        <c:axId val="167484416"/>
        <c:scaling>
          <c:orientation val="minMax"/>
        </c:scaling>
        <c:axPos val="l"/>
        <c:majorGridlines/>
        <c:numFmt formatCode="General" sourceLinked="1"/>
        <c:tickLblPos val="nextTo"/>
        <c:crossAx val="167164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8297126539964262E-2"/>
          <c:y val="5.0870651477843642E-2"/>
          <c:w val="0.63206117964896091"/>
          <c:h val="0.72263513452571027"/>
        </c:manualLayout>
      </c:layout>
      <c:lineChart>
        <c:grouping val="percentStacked"/>
        <c:ser>
          <c:idx val="0"/>
          <c:order val="0"/>
          <c:tx>
            <c:strRef>
              <c:f>Лист3!$E$8</c:f>
              <c:strCache>
                <c:ptCount val="1"/>
                <c:pt idx="0">
                  <c:v>Продажи молока, л</c:v>
                </c:pt>
              </c:strCache>
            </c:strRef>
          </c:tx>
          <c:marker>
            <c:symbol val="none"/>
          </c:marker>
          <c:cat>
            <c:strRef>
              <c:f>Лист3!$F$7:$Q$7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Лист3!$F$8:$Q$8</c:f>
              <c:numCache>
                <c:formatCode>General</c:formatCode>
                <c:ptCount val="12"/>
                <c:pt idx="0">
                  <c:v>1800</c:v>
                </c:pt>
                <c:pt idx="1">
                  <c:v>2500</c:v>
                </c:pt>
                <c:pt idx="2">
                  <c:v>2700</c:v>
                </c:pt>
                <c:pt idx="3">
                  <c:v>2900</c:v>
                </c:pt>
                <c:pt idx="4">
                  <c:v>3400</c:v>
                </c:pt>
                <c:pt idx="5">
                  <c:v>2400</c:v>
                </c:pt>
                <c:pt idx="6">
                  <c:v>2100</c:v>
                </c:pt>
                <c:pt idx="7">
                  <c:v>1400</c:v>
                </c:pt>
                <c:pt idx="8">
                  <c:v>2800</c:v>
                </c:pt>
                <c:pt idx="9">
                  <c:v>2700</c:v>
                </c:pt>
                <c:pt idx="10">
                  <c:v>3900</c:v>
                </c:pt>
                <c:pt idx="11">
                  <c:v>3400</c:v>
                </c:pt>
              </c:numCache>
            </c:numRef>
          </c:val>
        </c:ser>
        <c:ser>
          <c:idx val="1"/>
          <c:order val="1"/>
          <c:tx>
            <c:strRef>
              <c:f>Лист3!$E$9</c:f>
              <c:strCache>
                <c:ptCount val="1"/>
                <c:pt idx="0">
                  <c:v>Продажи сливок, л</c:v>
                </c:pt>
              </c:strCache>
            </c:strRef>
          </c:tx>
          <c:marker>
            <c:symbol val="none"/>
          </c:marker>
          <c:cat>
            <c:strRef>
              <c:f>Лист3!$F$7:$Q$7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Лист3!$F$9:$Q$9</c:f>
              <c:numCache>
                <c:formatCode>General</c:formatCode>
                <c:ptCount val="12"/>
                <c:pt idx="0">
                  <c:v>2000</c:v>
                </c:pt>
                <c:pt idx="1">
                  <c:v>1800</c:v>
                </c:pt>
                <c:pt idx="2">
                  <c:v>1800</c:v>
                </c:pt>
                <c:pt idx="3">
                  <c:v>1400</c:v>
                </c:pt>
                <c:pt idx="4">
                  <c:v>1800</c:v>
                </c:pt>
                <c:pt idx="5">
                  <c:v>1000</c:v>
                </c:pt>
                <c:pt idx="6">
                  <c:v>1100</c:v>
                </c:pt>
                <c:pt idx="7">
                  <c:v>1500</c:v>
                </c:pt>
                <c:pt idx="8">
                  <c:v>1700</c:v>
                </c:pt>
                <c:pt idx="9">
                  <c:v>2400</c:v>
                </c:pt>
                <c:pt idx="10">
                  <c:v>2300</c:v>
                </c:pt>
                <c:pt idx="11">
                  <c:v>1400</c:v>
                </c:pt>
              </c:numCache>
            </c:numRef>
          </c:val>
        </c:ser>
        <c:ser>
          <c:idx val="2"/>
          <c:order val="2"/>
          <c:tx>
            <c:strRef>
              <c:f>Лист3!$E$10</c:f>
              <c:strCache>
                <c:ptCount val="1"/>
                <c:pt idx="0">
                  <c:v>Продажи кефира, л</c:v>
                </c:pt>
              </c:strCache>
            </c:strRef>
          </c:tx>
          <c:marker>
            <c:symbol val="none"/>
          </c:marker>
          <c:cat>
            <c:strRef>
              <c:f>Лист3!$F$7:$Q$7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Лист3!$F$10:$Q$10</c:f>
              <c:numCache>
                <c:formatCode>General</c:formatCode>
                <c:ptCount val="12"/>
                <c:pt idx="0">
                  <c:v>4000</c:v>
                </c:pt>
                <c:pt idx="1">
                  <c:v>1700</c:v>
                </c:pt>
                <c:pt idx="2">
                  <c:v>1900</c:v>
                </c:pt>
                <c:pt idx="3">
                  <c:v>2400</c:v>
                </c:pt>
                <c:pt idx="4">
                  <c:v>2600</c:v>
                </c:pt>
                <c:pt idx="5">
                  <c:v>1700</c:v>
                </c:pt>
                <c:pt idx="6">
                  <c:v>2800</c:v>
                </c:pt>
                <c:pt idx="7">
                  <c:v>1400</c:v>
                </c:pt>
                <c:pt idx="8">
                  <c:v>1600</c:v>
                </c:pt>
                <c:pt idx="9">
                  <c:v>2500</c:v>
                </c:pt>
                <c:pt idx="10">
                  <c:v>1900</c:v>
                </c:pt>
                <c:pt idx="11">
                  <c:v>3100</c:v>
                </c:pt>
              </c:numCache>
            </c:numRef>
          </c:val>
        </c:ser>
        <c:marker val="1"/>
        <c:axId val="167246848"/>
        <c:axId val="167315328"/>
      </c:lineChart>
      <c:catAx>
        <c:axId val="167246848"/>
        <c:scaling>
          <c:orientation val="minMax"/>
        </c:scaling>
        <c:axPos val="b"/>
        <c:tickLblPos val="nextTo"/>
        <c:crossAx val="167315328"/>
        <c:crosses val="autoZero"/>
        <c:auto val="1"/>
        <c:lblAlgn val="ctr"/>
        <c:lblOffset val="100"/>
      </c:catAx>
      <c:valAx>
        <c:axId val="167315328"/>
        <c:scaling>
          <c:orientation val="minMax"/>
        </c:scaling>
        <c:axPos val="l"/>
        <c:majorGridlines/>
        <c:numFmt formatCode="0%" sourceLinked="1"/>
        <c:tickLblPos val="nextTo"/>
        <c:crossAx val="167246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Лист3!$E$8</c:f>
              <c:strCache>
                <c:ptCount val="1"/>
                <c:pt idx="0">
                  <c:v>Продажи молока, л</c:v>
                </c:pt>
              </c:strCache>
            </c:strRef>
          </c:tx>
          <c:cat>
            <c:strRef>
              <c:f>Лист3!$F$7:$Q$7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Лист3!$F$8:$Q$8</c:f>
              <c:numCache>
                <c:formatCode>General</c:formatCode>
                <c:ptCount val="12"/>
                <c:pt idx="0">
                  <c:v>1800</c:v>
                </c:pt>
                <c:pt idx="1">
                  <c:v>2500</c:v>
                </c:pt>
                <c:pt idx="2">
                  <c:v>2700</c:v>
                </c:pt>
                <c:pt idx="3">
                  <c:v>2900</c:v>
                </c:pt>
                <c:pt idx="4">
                  <c:v>3400</c:v>
                </c:pt>
                <c:pt idx="5">
                  <c:v>2400</c:v>
                </c:pt>
                <c:pt idx="6">
                  <c:v>2100</c:v>
                </c:pt>
                <c:pt idx="7">
                  <c:v>1400</c:v>
                </c:pt>
                <c:pt idx="8">
                  <c:v>2800</c:v>
                </c:pt>
                <c:pt idx="9">
                  <c:v>2700</c:v>
                </c:pt>
                <c:pt idx="10">
                  <c:v>3900</c:v>
                </c:pt>
                <c:pt idx="11">
                  <c:v>3400</c:v>
                </c:pt>
              </c:numCache>
            </c:numRef>
          </c:val>
        </c:ser>
        <c:ser>
          <c:idx val="1"/>
          <c:order val="1"/>
          <c:tx>
            <c:strRef>
              <c:f>Лист3!$E$9</c:f>
              <c:strCache>
                <c:ptCount val="1"/>
                <c:pt idx="0">
                  <c:v>Продажи сливок, л</c:v>
                </c:pt>
              </c:strCache>
            </c:strRef>
          </c:tx>
          <c:cat>
            <c:strRef>
              <c:f>Лист3!$F$7:$Q$7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Лист3!$F$9:$Q$9</c:f>
              <c:numCache>
                <c:formatCode>General</c:formatCode>
                <c:ptCount val="12"/>
                <c:pt idx="0">
                  <c:v>2000</c:v>
                </c:pt>
                <c:pt idx="1">
                  <c:v>1800</c:v>
                </c:pt>
                <c:pt idx="2">
                  <c:v>1800</c:v>
                </c:pt>
                <c:pt idx="3">
                  <c:v>1400</c:v>
                </c:pt>
                <c:pt idx="4">
                  <c:v>1800</c:v>
                </c:pt>
                <c:pt idx="5">
                  <c:v>1000</c:v>
                </c:pt>
                <c:pt idx="6">
                  <c:v>1100</c:v>
                </c:pt>
                <c:pt idx="7">
                  <c:v>1500</c:v>
                </c:pt>
                <c:pt idx="8">
                  <c:v>1700</c:v>
                </c:pt>
                <c:pt idx="9">
                  <c:v>2400</c:v>
                </c:pt>
                <c:pt idx="10">
                  <c:v>2300</c:v>
                </c:pt>
                <c:pt idx="11">
                  <c:v>1400</c:v>
                </c:pt>
              </c:numCache>
            </c:numRef>
          </c:val>
        </c:ser>
        <c:ser>
          <c:idx val="2"/>
          <c:order val="2"/>
          <c:tx>
            <c:strRef>
              <c:f>Лист3!$E$10</c:f>
              <c:strCache>
                <c:ptCount val="1"/>
                <c:pt idx="0">
                  <c:v>Продажи кефира, л</c:v>
                </c:pt>
              </c:strCache>
            </c:strRef>
          </c:tx>
          <c:cat>
            <c:strRef>
              <c:f>Лист3!$F$7:$Q$7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Лист3!$F$10:$Q$10</c:f>
              <c:numCache>
                <c:formatCode>General</c:formatCode>
                <c:ptCount val="12"/>
                <c:pt idx="0">
                  <c:v>4000</c:v>
                </c:pt>
                <c:pt idx="1">
                  <c:v>1700</c:v>
                </c:pt>
                <c:pt idx="2">
                  <c:v>1900</c:v>
                </c:pt>
                <c:pt idx="3">
                  <c:v>2400</c:v>
                </c:pt>
                <c:pt idx="4">
                  <c:v>2600</c:v>
                </c:pt>
                <c:pt idx="5">
                  <c:v>1700</c:v>
                </c:pt>
                <c:pt idx="6">
                  <c:v>2800</c:v>
                </c:pt>
                <c:pt idx="7">
                  <c:v>1400</c:v>
                </c:pt>
                <c:pt idx="8">
                  <c:v>1600</c:v>
                </c:pt>
                <c:pt idx="9">
                  <c:v>2500</c:v>
                </c:pt>
                <c:pt idx="10">
                  <c:v>1900</c:v>
                </c:pt>
                <c:pt idx="11">
                  <c:v>3100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51</xdr:row>
      <xdr:rowOff>0</xdr:rowOff>
    </xdr:from>
    <xdr:to>
      <xdr:col>17</xdr:col>
      <xdr:colOff>0</xdr:colOff>
      <xdr:row>61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1613647</xdr:colOff>
      <xdr:row>88</xdr:row>
      <xdr:rowOff>168089</xdr:rowOff>
    </xdr:from>
    <xdr:to>
      <xdr:col>11</xdr:col>
      <xdr:colOff>1299882</xdr:colOff>
      <xdr:row>99</xdr:row>
      <xdr:rowOff>1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11</xdr:row>
      <xdr:rowOff>57150</xdr:rowOff>
    </xdr:from>
    <xdr:to>
      <xdr:col>9</xdr:col>
      <xdr:colOff>552450</xdr:colOff>
      <xdr:row>22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38101</xdr:colOff>
      <xdr:row>11</xdr:row>
      <xdr:rowOff>104775</xdr:rowOff>
    </xdr:from>
    <xdr:to>
      <xdr:col>15</xdr:col>
      <xdr:colOff>304801</xdr:colOff>
      <xdr:row>22</xdr:row>
      <xdr:rowOff>85725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495299</xdr:colOff>
      <xdr:row>11</xdr:row>
      <xdr:rowOff>114300</xdr:rowOff>
    </xdr:from>
    <xdr:to>
      <xdr:col>24</xdr:col>
      <xdr:colOff>47624</xdr:colOff>
      <xdr:row>24</xdr:row>
      <xdr:rowOff>38100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114300</xdr:colOff>
      <xdr:row>29</xdr:row>
      <xdr:rowOff>152399</xdr:rowOff>
    </xdr:from>
    <xdr:to>
      <xdr:col>12</xdr:col>
      <xdr:colOff>209550</xdr:colOff>
      <xdr:row>44</xdr:row>
      <xdr:rowOff>66674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457200</xdr:colOff>
      <xdr:row>30</xdr:row>
      <xdr:rowOff>0</xdr:rowOff>
    </xdr:from>
    <xdr:to>
      <xdr:col>22</xdr:col>
      <xdr:colOff>209550</xdr:colOff>
      <xdr:row>44</xdr:row>
      <xdr:rowOff>104775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30</xdr:row>
      <xdr:rowOff>0</xdr:rowOff>
    </xdr:from>
    <xdr:to>
      <xdr:col>32</xdr:col>
      <xdr:colOff>361950</xdr:colOff>
      <xdr:row>44</xdr:row>
      <xdr:rowOff>104775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50</xdr:row>
      <xdr:rowOff>0</xdr:rowOff>
    </xdr:from>
    <xdr:to>
      <xdr:col>8</xdr:col>
      <xdr:colOff>247650</xdr:colOff>
      <xdr:row>64</xdr:row>
      <xdr:rowOff>104775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72</xdr:row>
      <xdr:rowOff>0</xdr:rowOff>
    </xdr:from>
    <xdr:to>
      <xdr:col>8</xdr:col>
      <xdr:colOff>247650</xdr:colOff>
      <xdr:row>86</xdr:row>
      <xdr:rowOff>104775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92</xdr:row>
      <xdr:rowOff>0</xdr:rowOff>
    </xdr:from>
    <xdr:to>
      <xdr:col>8</xdr:col>
      <xdr:colOff>247650</xdr:colOff>
      <xdr:row>106</xdr:row>
      <xdr:rowOff>104775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3:DG155"/>
  <sheetViews>
    <sheetView topLeftCell="A145" zoomScale="85" zoomScaleNormal="85" workbookViewId="0">
      <selection activeCell="G164" sqref="G164"/>
    </sheetView>
  </sheetViews>
  <sheetFormatPr defaultRowHeight="15"/>
  <cols>
    <col min="1" max="4" width="9.140625" style="1"/>
    <col min="5" max="5" width="12.140625" style="1" customWidth="1"/>
    <col min="6" max="6" width="28" style="1" customWidth="1"/>
    <col min="7" max="7" width="11.28515625" style="1" customWidth="1"/>
    <col min="8" max="8" width="13" style="1" customWidth="1"/>
    <col min="9" max="9" width="9.140625" style="1" customWidth="1"/>
    <col min="10" max="10" width="25" style="1" customWidth="1"/>
    <col min="11" max="11" width="30" style="1" customWidth="1"/>
    <col min="12" max="12" width="27" style="1" customWidth="1"/>
    <col min="13" max="13" width="14.28515625" style="1" customWidth="1"/>
    <col min="14" max="14" width="13.85546875" style="1" bestFit="1" customWidth="1"/>
    <col min="15" max="15" width="10.7109375" style="1" customWidth="1"/>
    <col min="16" max="16" width="14.28515625" style="1" customWidth="1"/>
    <col min="17" max="17" width="13.85546875" style="1" customWidth="1"/>
    <col min="18" max="18" width="15" style="1" customWidth="1"/>
    <col min="19" max="23" width="13.85546875" style="1" bestFit="1" customWidth="1"/>
    <col min="24" max="24" width="12.7109375" style="1" bestFit="1" customWidth="1"/>
    <col min="25" max="31" width="13.85546875" style="1" bestFit="1" customWidth="1"/>
    <col min="32" max="16384" width="9.140625" style="1"/>
  </cols>
  <sheetData>
    <row r="3" spans="5:18" ht="60">
      <c r="E3" s="1" t="s">
        <v>2</v>
      </c>
      <c r="L3" s="1" t="s">
        <v>5</v>
      </c>
    </row>
    <row r="5" spans="5:18" ht="33" customHeight="1" thickBot="1">
      <c r="E5" s="5" t="s">
        <v>0</v>
      </c>
      <c r="F5" s="5" t="s">
        <v>1</v>
      </c>
      <c r="G5" s="5" t="s">
        <v>3</v>
      </c>
      <c r="H5" s="5" t="s">
        <v>4</v>
      </c>
      <c r="L5" s="1" t="s">
        <v>6</v>
      </c>
    </row>
    <row r="6" spans="5:18">
      <c r="E6" s="1">
        <v>1</v>
      </c>
      <c r="F6" s="1">
        <v>2</v>
      </c>
      <c r="G6" s="1">
        <v>5</v>
      </c>
      <c r="H6" s="1">
        <v>8</v>
      </c>
      <c r="L6" s="6" t="s">
        <v>7</v>
      </c>
      <c r="M6" s="6" t="s">
        <v>8</v>
      </c>
      <c r="N6" s="6" t="s">
        <v>9</v>
      </c>
      <c r="O6" s="6" t="s">
        <v>10</v>
      </c>
      <c r="P6" s="6" t="s">
        <v>11</v>
      </c>
    </row>
    <row r="7" spans="5:18">
      <c r="E7" s="1">
        <v>2</v>
      </c>
      <c r="F7" s="1">
        <v>3</v>
      </c>
      <c r="G7" s="1">
        <v>5</v>
      </c>
      <c r="H7" s="1">
        <v>7</v>
      </c>
      <c r="L7" s="7" t="s">
        <v>12</v>
      </c>
      <c r="M7" s="7">
        <v>10</v>
      </c>
      <c r="N7" s="7">
        <v>61</v>
      </c>
      <c r="O7" s="7">
        <v>6.1</v>
      </c>
      <c r="P7" s="7">
        <v>5.6555555555555532</v>
      </c>
    </row>
    <row r="8" spans="5:18">
      <c r="E8" s="1">
        <v>3</v>
      </c>
      <c r="F8" s="1">
        <v>5</v>
      </c>
      <c r="G8" s="1">
        <v>3</v>
      </c>
      <c r="H8" s="1">
        <v>6</v>
      </c>
      <c r="L8" s="7" t="s">
        <v>13</v>
      </c>
      <c r="M8" s="7">
        <v>10</v>
      </c>
      <c r="N8" s="7">
        <v>52</v>
      </c>
      <c r="O8" s="7">
        <v>5.2</v>
      </c>
      <c r="P8" s="7">
        <v>3.9555555555555579</v>
      </c>
    </row>
    <row r="9" spans="5:18" ht="15.75" thickBot="1">
      <c r="E9" s="1">
        <v>4</v>
      </c>
      <c r="F9" s="1">
        <v>5</v>
      </c>
      <c r="G9" s="1">
        <v>2</v>
      </c>
      <c r="H9" s="1">
        <v>7</v>
      </c>
      <c r="L9" s="8" t="s">
        <v>14</v>
      </c>
      <c r="M9" s="8">
        <v>10</v>
      </c>
      <c r="N9" s="8">
        <v>54</v>
      </c>
      <c r="O9" s="8">
        <v>5.4</v>
      </c>
      <c r="P9" s="8">
        <v>4.4888888888888863</v>
      </c>
    </row>
    <row r="10" spans="5:18">
      <c r="E10" s="1">
        <v>5</v>
      </c>
      <c r="F10" s="1">
        <v>6</v>
      </c>
      <c r="G10" s="1">
        <v>4</v>
      </c>
      <c r="H10" s="1">
        <v>8</v>
      </c>
    </row>
    <row r="11" spans="5:18">
      <c r="E11" s="1">
        <v>6</v>
      </c>
      <c r="F11" s="1">
        <v>7</v>
      </c>
      <c r="G11" s="1">
        <v>5</v>
      </c>
      <c r="H11" s="1">
        <v>5</v>
      </c>
    </row>
    <row r="12" spans="5:18" ht="15.75" thickBot="1">
      <c r="E12" s="1">
        <v>7</v>
      </c>
      <c r="F12" s="1">
        <v>7</v>
      </c>
      <c r="G12" s="1">
        <v>7</v>
      </c>
      <c r="H12" s="1">
        <v>4</v>
      </c>
      <c r="L12" s="1" t="s">
        <v>15</v>
      </c>
    </row>
    <row r="13" spans="5:18">
      <c r="E13" s="1">
        <v>8</v>
      </c>
      <c r="F13" s="1">
        <v>8</v>
      </c>
      <c r="G13" s="1">
        <v>8</v>
      </c>
      <c r="H13" s="1">
        <v>4</v>
      </c>
      <c r="L13" s="6" t="s">
        <v>16</v>
      </c>
      <c r="M13" s="6" t="s">
        <v>17</v>
      </c>
      <c r="N13" s="6" t="s">
        <v>18</v>
      </c>
      <c r="O13" s="6" t="s">
        <v>19</v>
      </c>
      <c r="P13" s="6" t="s">
        <v>20</v>
      </c>
      <c r="Q13" s="6" t="s">
        <v>21</v>
      </c>
      <c r="R13" s="6" t="s">
        <v>22</v>
      </c>
    </row>
    <row r="14" spans="5:18">
      <c r="E14" s="1">
        <v>9</v>
      </c>
      <c r="F14" s="1">
        <v>9</v>
      </c>
      <c r="G14" s="1">
        <v>8</v>
      </c>
      <c r="H14" s="1">
        <v>3</v>
      </c>
      <c r="L14" s="7" t="s">
        <v>23</v>
      </c>
      <c r="M14" s="7">
        <v>4.4666666666666401</v>
      </c>
      <c r="N14" s="7">
        <v>2</v>
      </c>
      <c r="O14" s="7">
        <v>2.2333333333333201</v>
      </c>
      <c r="P14" s="7">
        <v>0.47517730496453614</v>
      </c>
      <c r="Q14" s="7">
        <v>0.62687646646852135</v>
      </c>
      <c r="R14" s="7">
        <v>3.3541308285806135</v>
      </c>
    </row>
    <row r="15" spans="5:18">
      <c r="E15" s="1">
        <v>10</v>
      </c>
      <c r="F15" s="1">
        <v>9</v>
      </c>
      <c r="G15" s="1">
        <v>5</v>
      </c>
      <c r="H15" s="1">
        <v>2</v>
      </c>
      <c r="L15" s="7" t="s">
        <v>24</v>
      </c>
      <c r="M15" s="7">
        <v>126.9</v>
      </c>
      <c r="N15" s="7">
        <v>27</v>
      </c>
      <c r="O15" s="7">
        <v>4.7</v>
      </c>
      <c r="P15" s="7"/>
      <c r="Q15" s="7"/>
      <c r="R15" s="7"/>
    </row>
    <row r="16" spans="5:18">
      <c r="L16" s="7"/>
      <c r="M16" s="7"/>
      <c r="N16" s="7"/>
      <c r="O16" s="7"/>
      <c r="P16" s="7"/>
      <c r="Q16" s="7"/>
      <c r="R16" s="7"/>
    </row>
    <row r="17" spans="6:18" ht="15.75" thickBot="1">
      <c r="L17" s="8" t="s">
        <v>25</v>
      </c>
      <c r="M17" s="8">
        <v>131.36666666666665</v>
      </c>
      <c r="N17" s="8">
        <v>29</v>
      </c>
      <c r="O17" s="8"/>
      <c r="P17" s="8"/>
      <c r="Q17" s="8"/>
      <c r="R17" s="8"/>
    </row>
    <row r="21" spans="6:18" ht="30.75" thickBot="1">
      <c r="F21" s="5" t="s">
        <v>28</v>
      </c>
      <c r="G21" s="5" t="s">
        <v>27</v>
      </c>
    </row>
    <row r="22" spans="6:18">
      <c r="F22" s="1">
        <v>3.4</v>
      </c>
      <c r="G22" s="1">
        <v>60</v>
      </c>
    </row>
    <row r="23" spans="6:18" ht="15.75" thickBot="1">
      <c r="F23" s="1">
        <v>3.5</v>
      </c>
      <c r="G23" s="1">
        <v>65</v>
      </c>
    </row>
    <row r="24" spans="6:18">
      <c r="F24" s="1">
        <v>4.0999999999999996</v>
      </c>
      <c r="G24" s="1">
        <v>70</v>
      </c>
      <c r="J24" s="4"/>
      <c r="K24" s="4" t="s">
        <v>12</v>
      </c>
      <c r="L24" s="4" t="s">
        <v>13</v>
      </c>
    </row>
    <row r="25" spans="6:18">
      <c r="F25" s="1">
        <v>4.2</v>
      </c>
      <c r="G25" s="1">
        <v>70</v>
      </c>
      <c r="J25" s="2" t="s">
        <v>12</v>
      </c>
      <c r="K25" s="2">
        <v>1</v>
      </c>
      <c r="L25" s="2"/>
    </row>
    <row r="26" spans="6:18" ht="15.75" thickBot="1">
      <c r="F26" s="1">
        <v>4.2</v>
      </c>
      <c r="G26" s="1">
        <v>80</v>
      </c>
      <c r="J26" s="3" t="s">
        <v>13</v>
      </c>
      <c r="K26" s="3">
        <v>0.90680601903476554</v>
      </c>
      <c r="L26" s="3">
        <v>1</v>
      </c>
    </row>
    <row r="27" spans="6:18">
      <c r="F27" s="1">
        <v>4.7</v>
      </c>
      <c r="G27" s="1">
        <v>95</v>
      </c>
    </row>
    <row r="29" spans="6:18" ht="15.75" thickBot="1"/>
    <row r="30" spans="6:18">
      <c r="J30" s="4"/>
      <c r="K30" s="4" t="s">
        <v>12</v>
      </c>
      <c r="L30" s="4" t="s">
        <v>13</v>
      </c>
    </row>
    <row r="31" spans="6:18">
      <c r="J31" s="2" t="s">
        <v>12</v>
      </c>
      <c r="K31" s="2">
        <f>VARP(Лист1!$F$22:$F$27)</f>
        <v>0.19805555555555859</v>
      </c>
      <c r="L31" s="2"/>
    </row>
    <row r="32" spans="6:18" ht="15.75" thickBot="1">
      <c r="F32"/>
      <c r="G32"/>
      <c r="H32"/>
      <c r="J32" s="3" t="s">
        <v>13</v>
      </c>
      <c r="K32" s="3">
        <v>4.6111111111111116</v>
      </c>
      <c r="L32" s="3">
        <f>VARP(Лист1!$G$22:$G$27)</f>
        <v>130.55555555555554</v>
      </c>
    </row>
    <row r="33" spans="6:13" ht="15.75" thickBot="1">
      <c r="F33"/>
      <c r="G33"/>
      <c r="H33"/>
    </row>
    <row r="34" spans="6:13" ht="15.75" thickBot="1">
      <c r="F34" s="4"/>
      <c r="G34" s="4"/>
      <c r="H34" s="4"/>
    </row>
    <row r="35" spans="6:13">
      <c r="F35" s="2"/>
      <c r="G35" s="2"/>
      <c r="H35" s="2"/>
      <c r="J35" s="4" t="s">
        <v>28</v>
      </c>
      <c r="K35" s="4"/>
      <c r="L35" s="4" t="s">
        <v>27</v>
      </c>
      <c r="M35" s="4"/>
    </row>
    <row r="36" spans="6:13">
      <c r="F36" s="2"/>
      <c r="G36" s="2"/>
      <c r="H36" s="2"/>
      <c r="J36" s="2"/>
      <c r="K36" s="2"/>
      <c r="L36" s="2"/>
      <c r="M36" s="2"/>
    </row>
    <row r="37" spans="6:13">
      <c r="F37" s="2"/>
      <c r="G37" s="2"/>
      <c r="H37" s="2"/>
      <c r="J37" s="2" t="s">
        <v>10</v>
      </c>
      <c r="K37" s="2">
        <v>4.0166666666666666</v>
      </c>
      <c r="L37" s="2" t="s">
        <v>10</v>
      </c>
      <c r="M37" s="2">
        <v>73.333333333333329</v>
      </c>
    </row>
    <row r="38" spans="6:13">
      <c r="F38" s="2"/>
      <c r="G38" s="2"/>
      <c r="H38" s="2"/>
      <c r="J38" s="2" t="s">
        <v>29</v>
      </c>
      <c r="K38" s="2">
        <v>0.19902540318037687</v>
      </c>
      <c r="L38" s="2" t="s">
        <v>29</v>
      </c>
      <c r="M38" s="2">
        <v>5.1099032389186272</v>
      </c>
    </row>
    <row r="39" spans="6:13">
      <c r="F39" s="2"/>
      <c r="G39" s="2"/>
      <c r="H39" s="2"/>
      <c r="J39" s="2" t="s">
        <v>30</v>
      </c>
      <c r="K39" s="2">
        <v>4.1500000000000004</v>
      </c>
      <c r="L39" s="2" t="s">
        <v>30</v>
      </c>
      <c r="M39" s="2">
        <v>70</v>
      </c>
    </row>
    <row r="40" spans="6:13">
      <c r="F40" s="2"/>
      <c r="G40" s="2"/>
      <c r="H40" s="2"/>
      <c r="J40" s="2" t="s">
        <v>31</v>
      </c>
      <c r="K40" s="2">
        <v>4.2</v>
      </c>
      <c r="L40" s="2" t="s">
        <v>31</v>
      </c>
      <c r="M40" s="2">
        <v>70</v>
      </c>
    </row>
    <row r="41" spans="6:13" ht="15.75" thickBot="1">
      <c r="F41" s="3"/>
      <c r="G41" s="3"/>
      <c r="H41" s="3"/>
      <c r="J41" s="2" t="s">
        <v>32</v>
      </c>
      <c r="K41" s="2">
        <v>0.4875106836436196</v>
      </c>
      <c r="L41" s="2" t="s">
        <v>32</v>
      </c>
      <c r="M41" s="2">
        <v>12.516655570345716</v>
      </c>
    </row>
    <row r="42" spans="6:13">
      <c r="J42" s="2" t="s">
        <v>33</v>
      </c>
      <c r="K42" s="2">
        <v>0.23766666666666936</v>
      </c>
      <c r="L42" s="2" t="s">
        <v>33</v>
      </c>
      <c r="M42" s="2">
        <v>156.66666666666643</v>
      </c>
    </row>
    <row r="43" spans="6:13">
      <c r="J43" s="2" t="s">
        <v>34</v>
      </c>
      <c r="K43" s="2">
        <v>-0.84417027788870058</v>
      </c>
      <c r="L43" s="2" t="s">
        <v>34</v>
      </c>
      <c r="M43" s="2">
        <v>1.1373924852874646</v>
      </c>
    </row>
    <row r="44" spans="6:13">
      <c r="J44" s="2" t="s">
        <v>35</v>
      </c>
      <c r="K44" s="2">
        <v>-0.10471953768597712</v>
      </c>
      <c r="L44" s="2" t="s">
        <v>35</v>
      </c>
      <c r="M44" s="2">
        <v>1.1389079989314144</v>
      </c>
    </row>
    <row r="45" spans="6:13">
      <c r="J45" s="2" t="s">
        <v>36</v>
      </c>
      <c r="K45" s="2">
        <v>1.3000000000000003</v>
      </c>
      <c r="L45" s="2" t="s">
        <v>36</v>
      </c>
      <c r="M45" s="2">
        <v>35</v>
      </c>
    </row>
    <row r="46" spans="6:13">
      <c r="J46" s="2" t="s">
        <v>37</v>
      </c>
      <c r="K46" s="2">
        <v>3.4</v>
      </c>
      <c r="L46" s="2" t="s">
        <v>37</v>
      </c>
      <c r="M46" s="2">
        <v>60</v>
      </c>
    </row>
    <row r="47" spans="6:13">
      <c r="J47" s="2" t="s">
        <v>38</v>
      </c>
      <c r="K47" s="2">
        <v>4.7</v>
      </c>
      <c r="L47" s="2" t="s">
        <v>38</v>
      </c>
      <c r="M47" s="2">
        <v>95</v>
      </c>
    </row>
    <row r="48" spans="6:13">
      <c r="J48" s="2" t="s">
        <v>9</v>
      </c>
      <c r="K48" s="2">
        <v>24.099999999999998</v>
      </c>
      <c r="L48" s="2" t="s">
        <v>9</v>
      </c>
      <c r="M48" s="2">
        <v>440</v>
      </c>
    </row>
    <row r="49" spans="7:13" ht="15.75" thickBot="1">
      <c r="J49" s="3" t="s">
        <v>8</v>
      </c>
      <c r="K49" s="3">
        <v>6</v>
      </c>
      <c r="L49" s="3" t="s">
        <v>8</v>
      </c>
      <c r="M49" s="3">
        <v>6</v>
      </c>
    </row>
    <row r="52" spans="7:13" ht="30.75" thickBot="1">
      <c r="G52" s="5" t="s">
        <v>27</v>
      </c>
      <c r="H52" s="5" t="s">
        <v>39</v>
      </c>
      <c r="J52" t="s">
        <v>49</v>
      </c>
    </row>
    <row r="53" spans="7:13">
      <c r="G53" s="1">
        <v>80</v>
      </c>
      <c r="H53" s="1" t="s">
        <v>40</v>
      </c>
      <c r="J53">
        <f>G53</f>
        <v>80</v>
      </c>
    </row>
    <row r="54" spans="7:13">
      <c r="G54" s="1">
        <v>70</v>
      </c>
      <c r="H54" s="1" t="s">
        <v>41</v>
      </c>
      <c r="J54">
        <f t="shared" ref="J54:J60" si="0">0.7*G54+0.3*J53</f>
        <v>73</v>
      </c>
    </row>
    <row r="55" spans="7:13">
      <c r="G55" s="1">
        <v>60</v>
      </c>
      <c r="H55" s="1" t="s">
        <v>42</v>
      </c>
      <c r="J55">
        <f t="shared" si="0"/>
        <v>63.9</v>
      </c>
    </row>
    <row r="56" spans="7:13">
      <c r="G56" s="1">
        <v>64</v>
      </c>
      <c r="H56" s="1" t="s">
        <v>43</v>
      </c>
      <c r="J56">
        <f t="shared" si="0"/>
        <v>63.97</v>
      </c>
    </row>
    <row r="57" spans="7:13">
      <c r="G57" s="1">
        <v>62</v>
      </c>
      <c r="H57" s="1" t="s">
        <v>44</v>
      </c>
      <c r="J57">
        <f t="shared" si="0"/>
        <v>62.590999999999994</v>
      </c>
    </row>
    <row r="58" spans="7:13">
      <c r="G58" s="1">
        <v>60</v>
      </c>
      <c r="H58" s="1" t="s">
        <v>45</v>
      </c>
      <c r="J58">
        <f t="shared" si="0"/>
        <v>60.777299999999997</v>
      </c>
    </row>
    <row r="59" spans="7:13">
      <c r="G59" s="1">
        <v>68</v>
      </c>
      <c r="H59" s="1" t="s">
        <v>46</v>
      </c>
      <c r="J59">
        <f t="shared" si="0"/>
        <v>65.833189999999988</v>
      </c>
    </row>
    <row r="60" spans="7:13">
      <c r="G60" s="1">
        <v>70</v>
      </c>
      <c r="H60" s="1" t="s">
        <v>48</v>
      </c>
      <c r="J60">
        <f t="shared" si="0"/>
        <v>68.749956999999995</v>
      </c>
    </row>
    <row r="61" spans="7:13">
      <c r="G61" s="1">
        <v>70</v>
      </c>
      <c r="H61" s="1" t="s">
        <v>47</v>
      </c>
    </row>
    <row r="67" spans="7:16" ht="30">
      <c r="G67" s="1" t="s">
        <v>57</v>
      </c>
      <c r="H67" s="1" t="s">
        <v>56</v>
      </c>
      <c r="K67" t="s">
        <v>50</v>
      </c>
      <c r="L67"/>
      <c r="M67"/>
    </row>
    <row r="68" spans="7:16" ht="15.75" thickBot="1">
      <c r="G68" s="1">
        <v>4</v>
      </c>
      <c r="H68" s="1">
        <v>3</v>
      </c>
      <c r="K68"/>
      <c r="L68"/>
      <c r="M68"/>
    </row>
    <row r="69" spans="7:16">
      <c r="G69" s="1">
        <v>5</v>
      </c>
      <c r="H69" s="1">
        <v>4</v>
      </c>
      <c r="K69" s="4"/>
      <c r="L69" s="4" t="s">
        <v>51</v>
      </c>
      <c r="M69" s="4" t="s">
        <v>52</v>
      </c>
    </row>
    <row r="70" spans="7:16">
      <c r="G70" s="1">
        <v>5</v>
      </c>
      <c r="H70" s="1">
        <v>3</v>
      </c>
      <c r="K70" s="2" t="s">
        <v>10</v>
      </c>
      <c r="L70" s="2">
        <v>4.666666666666667</v>
      </c>
      <c r="M70" s="2">
        <v>3.6666666666666665</v>
      </c>
    </row>
    <row r="71" spans="7:16">
      <c r="G71" s="1">
        <v>5</v>
      </c>
      <c r="H71" s="1">
        <v>4</v>
      </c>
      <c r="K71" s="2" t="s">
        <v>11</v>
      </c>
      <c r="L71" s="2">
        <v>0.26666666666666855</v>
      </c>
      <c r="M71" s="2">
        <v>0.66666666666666574</v>
      </c>
    </row>
    <row r="72" spans="7:16">
      <c r="G72" s="1">
        <v>5</v>
      </c>
      <c r="H72" s="1">
        <v>5</v>
      </c>
      <c r="K72" s="2" t="s">
        <v>53</v>
      </c>
      <c r="L72" s="2">
        <v>6</v>
      </c>
      <c r="M72" s="2">
        <v>6</v>
      </c>
      <c r="P72"/>
    </row>
    <row r="73" spans="7:16">
      <c r="G73" s="1">
        <v>4</v>
      </c>
      <c r="H73" s="1">
        <v>3</v>
      </c>
      <c r="K73" s="2" t="s">
        <v>18</v>
      </c>
      <c r="L73" s="2">
        <v>5</v>
      </c>
      <c r="M73" s="2">
        <v>5</v>
      </c>
      <c r="P73"/>
    </row>
    <row r="74" spans="7:16">
      <c r="K74" s="2" t="s">
        <v>20</v>
      </c>
      <c r="L74" s="2">
        <v>0.40000000000000341</v>
      </c>
      <c r="M74" s="2"/>
      <c r="P74"/>
    </row>
    <row r="75" spans="7:16">
      <c r="K75" s="2" t="s">
        <v>54</v>
      </c>
      <c r="L75" s="2">
        <v>0.16868415546925131</v>
      </c>
      <c r="M75" s="2"/>
      <c r="P75"/>
    </row>
    <row r="76" spans="7:16" ht="15.75" thickBot="1">
      <c r="K76" s="3" t="s">
        <v>55</v>
      </c>
      <c r="L76" s="3">
        <v>0.19800689986082914</v>
      </c>
      <c r="M76" s="3"/>
      <c r="P76"/>
    </row>
    <row r="77" spans="7:16">
      <c r="P77"/>
    </row>
    <row r="78" spans="7:16">
      <c r="P78"/>
    </row>
    <row r="79" spans="7:16">
      <c r="P79"/>
    </row>
    <row r="80" spans="7:16">
      <c r="P80"/>
    </row>
    <row r="83" spans="7:17" ht="30.75" thickBot="1">
      <c r="G83" s="1" t="s">
        <v>26</v>
      </c>
      <c r="H83" s="1" t="s">
        <v>61</v>
      </c>
    </row>
    <row r="84" spans="7:17">
      <c r="G84" s="1">
        <v>1</v>
      </c>
      <c r="H84" s="1">
        <v>0</v>
      </c>
      <c r="K84" s="4" t="s">
        <v>58</v>
      </c>
      <c r="L84" s="4" t="s">
        <v>60</v>
      </c>
    </row>
    <row r="85" spans="7:17">
      <c r="G85" s="1">
        <v>2</v>
      </c>
      <c r="H85" s="1">
        <v>15</v>
      </c>
      <c r="K85" s="2">
        <v>0</v>
      </c>
      <c r="L85" s="2">
        <v>1</v>
      </c>
    </row>
    <row r="86" spans="7:17" ht="15.75" thickBot="1">
      <c r="G86" s="1">
        <v>3</v>
      </c>
      <c r="H86" s="1">
        <v>40</v>
      </c>
      <c r="K86" s="2">
        <v>20</v>
      </c>
      <c r="L86" s="2">
        <v>7</v>
      </c>
    </row>
    <row r="87" spans="7:17" ht="15.75" thickBot="1">
      <c r="G87" s="1">
        <v>4</v>
      </c>
      <c r="H87" s="1">
        <v>25</v>
      </c>
      <c r="K87" s="3" t="s">
        <v>59</v>
      </c>
      <c r="L87" s="3">
        <v>2</v>
      </c>
      <c r="P87" s="4"/>
      <c r="Q87" s="4"/>
    </row>
    <row r="88" spans="7:17" ht="15.75" thickBot="1">
      <c r="G88" s="1">
        <v>5</v>
      </c>
      <c r="H88" s="1">
        <v>10</v>
      </c>
      <c r="K88" s="3"/>
      <c r="L88" s="3"/>
      <c r="P88" s="10"/>
      <c r="Q88" s="2"/>
    </row>
    <row r="89" spans="7:17">
      <c r="L89"/>
      <c r="M89"/>
      <c r="P89" s="10"/>
      <c r="Q89" s="2"/>
    </row>
    <row r="90" spans="7:17">
      <c r="L90" s="9"/>
      <c r="M90"/>
      <c r="P90" s="10"/>
      <c r="Q90" s="2"/>
    </row>
    <row r="91" spans="7:17">
      <c r="L91" s="9"/>
      <c r="M91"/>
      <c r="P91" s="10"/>
      <c r="Q91" s="2"/>
    </row>
    <row r="92" spans="7:17">
      <c r="L92" s="9"/>
      <c r="M92"/>
      <c r="P92" s="10"/>
      <c r="Q92" s="2"/>
    </row>
    <row r="93" spans="7:17" ht="15.75" thickBot="1">
      <c r="L93" s="9"/>
      <c r="M93"/>
      <c r="P93" s="3"/>
      <c r="Q93" s="3"/>
    </row>
    <row r="94" spans="7:17">
      <c r="L94"/>
      <c r="M94"/>
    </row>
    <row r="107" spans="12:111">
      <c r="L107" s="11">
        <v>16.910306100650043</v>
      </c>
      <c r="M107" s="11">
        <v>69.441816461684013</v>
      </c>
      <c r="N107" s="11">
        <v>99.108859523300879</v>
      </c>
      <c r="O107" s="11">
        <v>6.4973906674398023</v>
      </c>
      <c r="P107" s="11">
        <v>70.69612720114749</v>
      </c>
      <c r="Q107" s="11">
        <v>42.381054109317304</v>
      </c>
      <c r="R107" s="11">
        <v>14.346751304666281</v>
      </c>
      <c r="S107" s="11">
        <v>47.862178411206393</v>
      </c>
      <c r="T107" s="11">
        <v>17.563402203436386</v>
      </c>
      <c r="U107" s="11">
        <v>92.21472823267311</v>
      </c>
      <c r="V107" s="11">
        <v>83.559678945280311</v>
      </c>
      <c r="W107" s="11">
        <v>13.965269936216314</v>
      </c>
      <c r="X107" s="11">
        <v>8.3895382549516277</v>
      </c>
      <c r="Y107" s="11">
        <v>21.265297402874843</v>
      </c>
      <c r="Z107" s="11">
        <v>84.987945188756981</v>
      </c>
      <c r="AA107" s="11">
        <v>64.458143864253671</v>
      </c>
      <c r="AB107" s="11">
        <v>31.086153752250738</v>
      </c>
      <c r="AC107" s="11">
        <v>15.253151036103397</v>
      </c>
      <c r="AD107" s="11">
        <v>63.078707235938595</v>
      </c>
      <c r="AE107" s="11">
        <v>11.157567064424574</v>
      </c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</row>
    <row r="108" spans="12:111"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</row>
    <row r="109" spans="12:111"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</row>
    <row r="110" spans="12:111"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</row>
    <row r="111" spans="12:111"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</row>
    <row r="112" spans="12:111" ht="15.75" thickBot="1"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</row>
    <row r="113" spans="5:111">
      <c r="E113" s="1" t="s">
        <v>26</v>
      </c>
      <c r="G113" s="4" t="s">
        <v>62</v>
      </c>
      <c r="H113" s="4" t="s">
        <v>63</v>
      </c>
      <c r="I113" s="4" t="s">
        <v>64</v>
      </c>
      <c r="J113" s="4" t="s">
        <v>65</v>
      </c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</row>
    <row r="114" spans="5:111">
      <c r="E114" s="1">
        <v>4</v>
      </c>
      <c r="G114" s="2">
        <v>5</v>
      </c>
      <c r="H114" s="10">
        <v>5</v>
      </c>
      <c r="I114" s="2">
        <v>1</v>
      </c>
      <c r="J114" s="12">
        <v>1</v>
      </c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</row>
    <row r="115" spans="5:111">
      <c r="E115" s="1">
        <v>3</v>
      </c>
      <c r="G115" s="2">
        <v>1</v>
      </c>
      <c r="H115" s="10">
        <v>4</v>
      </c>
      <c r="I115" s="2">
        <v>2</v>
      </c>
      <c r="J115" s="12">
        <v>0.5</v>
      </c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</row>
    <row r="116" spans="5:111">
      <c r="E116" s="1">
        <v>4</v>
      </c>
      <c r="G116" s="2">
        <v>3</v>
      </c>
      <c r="H116" s="10">
        <v>4</v>
      </c>
      <c r="I116" s="2">
        <v>2</v>
      </c>
      <c r="J116" s="12">
        <v>0.5</v>
      </c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</row>
    <row r="117" spans="5:111">
      <c r="E117" s="1">
        <v>4</v>
      </c>
      <c r="G117" s="2">
        <v>4</v>
      </c>
      <c r="H117" s="10">
        <v>4</v>
      </c>
      <c r="I117" s="2">
        <v>2</v>
      </c>
      <c r="J117" s="12">
        <v>0.5</v>
      </c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</row>
    <row r="118" spans="5:111">
      <c r="E118" s="1">
        <v>5</v>
      </c>
      <c r="G118" s="2">
        <v>2</v>
      </c>
      <c r="H118" s="10">
        <v>3</v>
      </c>
      <c r="I118" s="2">
        <v>5</v>
      </c>
      <c r="J118" s="12">
        <v>0.33300000000000002</v>
      </c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</row>
    <row r="119" spans="5:111">
      <c r="E119" s="1">
        <v>2</v>
      </c>
      <c r="G119" s="2">
        <v>6</v>
      </c>
      <c r="H119" s="10">
        <v>2</v>
      </c>
      <c r="I119" s="2">
        <v>6</v>
      </c>
      <c r="J119" s="12">
        <v>0.16600000000000001</v>
      </c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</row>
    <row r="120" spans="5:111" ht="15.75" thickBot="1">
      <c r="E120" s="1">
        <v>1</v>
      </c>
      <c r="G120" s="3">
        <v>7</v>
      </c>
      <c r="H120" s="13">
        <v>1</v>
      </c>
      <c r="I120" s="3">
        <v>7</v>
      </c>
      <c r="J120" s="14">
        <v>0</v>
      </c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</row>
    <row r="121" spans="5:111"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</row>
    <row r="122" spans="5:111"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</row>
    <row r="123" spans="5:111"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</row>
    <row r="124" spans="5:111"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</row>
    <row r="125" spans="5:111" ht="30.75" thickBot="1">
      <c r="E125" s="5" t="s">
        <v>67</v>
      </c>
      <c r="F125" s="5" t="s">
        <v>66</v>
      </c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</row>
    <row r="126" spans="5:111">
      <c r="E126" s="1">
        <v>2</v>
      </c>
      <c r="F126" s="1">
        <v>68</v>
      </c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</row>
    <row r="127" spans="5:111">
      <c r="E127" s="1">
        <v>4</v>
      </c>
      <c r="F127" s="1">
        <v>70</v>
      </c>
    </row>
    <row r="128" spans="5:111">
      <c r="E128" s="1">
        <v>6</v>
      </c>
      <c r="F128" s="1">
        <v>75</v>
      </c>
    </row>
    <row r="129" spans="5:19">
      <c r="E129" s="1">
        <v>10</v>
      </c>
      <c r="F129" s="1">
        <v>70</v>
      </c>
    </row>
    <row r="130" spans="5:19">
      <c r="E130" s="1">
        <v>20</v>
      </c>
      <c r="F130" s="1">
        <v>89</v>
      </c>
    </row>
    <row r="131" spans="5:19">
      <c r="E131" s="1">
        <v>15</v>
      </c>
      <c r="F131" s="1">
        <v>88</v>
      </c>
    </row>
    <row r="132" spans="5:19">
      <c r="E132" s="1">
        <v>4</v>
      </c>
      <c r="F132" s="1">
        <v>67</v>
      </c>
    </row>
    <row r="133" spans="5:19">
      <c r="E133" s="1">
        <v>8</v>
      </c>
      <c r="F133" s="1">
        <v>80</v>
      </c>
    </row>
    <row r="135" spans="5:19">
      <c r="I135" s="1">
        <f>LINEST(F126:F133,E126:E133)</f>
        <v>1.2736248236953456</v>
      </c>
      <c r="K135" t="s">
        <v>68</v>
      </c>
      <c r="L135"/>
      <c r="M135"/>
      <c r="N135"/>
      <c r="O135"/>
      <c r="P135"/>
      <c r="Q135"/>
      <c r="R135"/>
      <c r="S135"/>
    </row>
    <row r="136" spans="5:19" ht="15.75" thickBot="1">
      <c r="K136"/>
      <c r="L136"/>
      <c r="M136"/>
      <c r="N136"/>
      <c r="O136"/>
      <c r="P136"/>
      <c r="Q136"/>
      <c r="R136"/>
      <c r="S136"/>
    </row>
    <row r="137" spans="5:19">
      <c r="K137" s="15" t="s">
        <v>69</v>
      </c>
      <c r="L137" s="15"/>
      <c r="M137"/>
      <c r="N137"/>
      <c r="O137"/>
      <c r="P137"/>
      <c r="Q137"/>
      <c r="R137"/>
      <c r="S137"/>
    </row>
    <row r="138" spans="5:19">
      <c r="K138" s="2" t="s">
        <v>70</v>
      </c>
      <c r="L138" s="2">
        <v>0.88804757239246934</v>
      </c>
      <c r="M138"/>
      <c r="N138"/>
      <c r="O138"/>
      <c r="P138"/>
      <c r="Q138"/>
      <c r="R138"/>
      <c r="S138"/>
    </row>
    <row r="139" spans="5:19">
      <c r="K139" s="2" t="s">
        <v>71</v>
      </c>
      <c r="L139" s="2">
        <v>0.78862849083215802</v>
      </c>
      <c r="M139"/>
      <c r="N139"/>
      <c r="O139"/>
      <c r="P139"/>
      <c r="Q139"/>
      <c r="R139"/>
      <c r="S139"/>
    </row>
    <row r="140" spans="5:19">
      <c r="E140"/>
      <c r="F140">
        <v>67</v>
      </c>
      <c r="K140" s="2" t="s">
        <v>72</v>
      </c>
      <c r="L140" s="2">
        <v>0.75339990597085105</v>
      </c>
      <c r="M140"/>
      <c r="N140"/>
      <c r="O140"/>
      <c r="P140"/>
      <c r="Q140"/>
      <c r="R140"/>
      <c r="S140"/>
    </row>
    <row r="141" spans="5:19">
      <c r="E141"/>
      <c r="F141">
        <v>88</v>
      </c>
      <c r="K141" s="2" t="s">
        <v>29</v>
      </c>
      <c r="L141" s="2">
        <v>4.3892633033377333</v>
      </c>
      <c r="M141"/>
      <c r="N141"/>
      <c r="O141"/>
      <c r="P141"/>
      <c r="Q141"/>
      <c r="R141"/>
      <c r="S141"/>
    </row>
    <row r="142" spans="5:19" ht="15.75" thickBot="1">
      <c r="E142"/>
      <c r="F142">
        <v>80</v>
      </c>
      <c r="K142" s="3" t="s">
        <v>53</v>
      </c>
      <c r="L142" s="3">
        <v>8</v>
      </c>
      <c r="M142"/>
      <c r="N142"/>
      <c r="O142"/>
      <c r="P142"/>
      <c r="Q142"/>
      <c r="R142"/>
      <c r="S142"/>
    </row>
    <row r="143" spans="5:19">
      <c r="E143"/>
      <c r="F143">
        <v>88</v>
      </c>
      <c r="K143"/>
      <c r="L143"/>
      <c r="M143"/>
      <c r="N143"/>
      <c r="O143"/>
      <c r="P143"/>
      <c r="Q143"/>
      <c r="R143"/>
      <c r="S143"/>
    </row>
    <row r="144" spans="5:19" ht="15.75" thickBot="1">
      <c r="K144" t="s">
        <v>15</v>
      </c>
      <c r="L144"/>
      <c r="M144"/>
      <c r="N144"/>
      <c r="O144"/>
      <c r="P144"/>
      <c r="Q144"/>
      <c r="R144"/>
      <c r="S144"/>
    </row>
    <row r="145" spans="11:19">
      <c r="K145" s="4"/>
      <c r="L145" s="4" t="s">
        <v>18</v>
      </c>
      <c r="M145" s="4" t="s">
        <v>17</v>
      </c>
      <c r="N145" s="4" t="s">
        <v>19</v>
      </c>
      <c r="O145" s="4" t="s">
        <v>20</v>
      </c>
      <c r="P145" s="4" t="s">
        <v>76</v>
      </c>
      <c r="Q145"/>
      <c r="R145"/>
      <c r="S145"/>
    </row>
    <row r="146" spans="11:19">
      <c r="K146" s="2" t="s">
        <v>73</v>
      </c>
      <c r="L146" s="2">
        <v>1</v>
      </c>
      <c r="M146" s="2">
        <v>431.28120592383641</v>
      </c>
      <c r="N146" s="2">
        <v>431.28120592383641</v>
      </c>
      <c r="O146" s="2">
        <v>22.386039460198152</v>
      </c>
      <c r="P146" s="2">
        <v>3.2199071165501122E-3</v>
      </c>
      <c r="Q146"/>
      <c r="R146"/>
      <c r="S146"/>
    </row>
    <row r="147" spans="11:19">
      <c r="K147" s="2" t="s">
        <v>74</v>
      </c>
      <c r="L147" s="2">
        <v>6</v>
      </c>
      <c r="M147" s="2">
        <v>115.59379407616362</v>
      </c>
      <c r="N147" s="2">
        <v>19.265632346027271</v>
      </c>
      <c r="O147" s="2"/>
      <c r="P147" s="2"/>
      <c r="Q147"/>
      <c r="R147"/>
      <c r="S147"/>
    </row>
    <row r="148" spans="11:19" ht="15.75" thickBot="1">
      <c r="K148" s="3" t="s">
        <v>25</v>
      </c>
      <c r="L148" s="3">
        <v>7</v>
      </c>
      <c r="M148" s="3">
        <v>546.875</v>
      </c>
      <c r="N148" s="3"/>
      <c r="O148" s="3"/>
      <c r="P148" s="3"/>
      <c r="Q148"/>
      <c r="R148"/>
      <c r="S148"/>
    </row>
    <row r="149" spans="11:19" ht="15.75" thickBot="1">
      <c r="K149"/>
      <c r="L149"/>
      <c r="M149"/>
      <c r="N149"/>
      <c r="O149"/>
      <c r="P149"/>
      <c r="Q149"/>
      <c r="R149"/>
      <c r="S149"/>
    </row>
    <row r="150" spans="11:19">
      <c r="K150" s="4"/>
      <c r="L150" s="4" t="s">
        <v>77</v>
      </c>
      <c r="M150" s="4" t="s">
        <v>29</v>
      </c>
      <c r="N150" s="4" t="s">
        <v>78</v>
      </c>
      <c r="O150" s="4" t="s">
        <v>21</v>
      </c>
      <c r="P150" s="4" t="s">
        <v>79</v>
      </c>
      <c r="Q150" s="4" t="s">
        <v>80</v>
      </c>
      <c r="R150" s="4" t="s">
        <v>81</v>
      </c>
      <c r="S150" s="4" t="s">
        <v>82</v>
      </c>
    </row>
    <row r="151" spans="11:19">
      <c r="K151" s="2" t="s">
        <v>75</v>
      </c>
      <c r="L151" s="2">
        <v>64.889985895627646</v>
      </c>
      <c r="M151" s="2">
        <v>2.7926047017404936</v>
      </c>
      <c r="N151" s="2">
        <v>23.2363663411384</v>
      </c>
      <c r="O151" s="2">
        <v>4.1657578375614604E-7</v>
      </c>
      <c r="P151" s="2">
        <v>58.056728368535225</v>
      </c>
      <c r="Q151" s="2">
        <v>71.72324342272006</v>
      </c>
      <c r="R151" s="2">
        <v>58.056728368535225</v>
      </c>
      <c r="S151" s="2">
        <v>71.72324342272006</v>
      </c>
    </row>
    <row r="152" spans="11:19" ht="15.75" thickBot="1">
      <c r="K152" s="3" t="s">
        <v>83</v>
      </c>
      <c r="L152" s="3">
        <v>1.2736248236953456</v>
      </c>
      <c r="M152" s="3">
        <v>0.26918625634614085</v>
      </c>
      <c r="N152" s="3">
        <v>4.7313887454106078</v>
      </c>
      <c r="O152" s="3">
        <v>3.219907116550107E-3</v>
      </c>
      <c r="P152" s="3">
        <v>0.6149497841451087</v>
      </c>
      <c r="Q152" s="3">
        <v>1.9322998632455826</v>
      </c>
      <c r="R152" s="3">
        <v>0.6149497841451087</v>
      </c>
      <c r="S152" s="3">
        <v>1.9322998632455826</v>
      </c>
    </row>
    <row r="153" spans="11:19">
      <c r="K153"/>
      <c r="L153"/>
      <c r="M153"/>
      <c r="N153"/>
      <c r="O153"/>
      <c r="P153"/>
      <c r="Q153"/>
      <c r="R153"/>
      <c r="S153"/>
    </row>
    <row r="154" spans="11:19">
      <c r="K154"/>
      <c r="L154"/>
      <c r="M154"/>
      <c r="N154"/>
      <c r="O154"/>
      <c r="P154"/>
      <c r="Q154"/>
      <c r="R154"/>
      <c r="S154"/>
    </row>
    <row r="155" spans="11:19" s="17" customFormat="1">
      <c r="K155" s="16"/>
      <c r="L155" s="16"/>
      <c r="M155" s="16"/>
      <c r="N155" s="16"/>
      <c r="O155" s="16"/>
      <c r="P155" s="16"/>
      <c r="Q155" s="16"/>
      <c r="R155" s="16"/>
      <c r="S155" s="16"/>
    </row>
  </sheetData>
  <sortState ref="G114:J120">
    <sortCondition ref="I116"/>
  </sortState>
  <conditionalFormatting sqref="G89:G93 H84:H96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F5:R67"/>
  <sheetViews>
    <sheetView tabSelected="1" topLeftCell="A43" workbookViewId="0">
      <selection activeCell="N53" sqref="N53"/>
    </sheetView>
  </sheetViews>
  <sheetFormatPr defaultRowHeight="15"/>
  <cols>
    <col min="5" max="5" width="12" customWidth="1"/>
    <col min="6" max="6" width="19.42578125" customWidth="1"/>
  </cols>
  <sheetData>
    <row r="5" spans="6:18">
      <c r="F5" t="s">
        <v>84</v>
      </c>
    </row>
    <row r="7" spans="6:18" ht="15.75" thickBot="1">
      <c r="F7" s="18" t="s">
        <v>85</v>
      </c>
      <c r="G7" s="18" t="s">
        <v>44</v>
      </c>
      <c r="H7" s="18" t="s">
        <v>45</v>
      </c>
      <c r="I7" s="18" t="s">
        <v>46</v>
      </c>
      <c r="J7" s="18" t="s">
        <v>48</v>
      </c>
      <c r="K7" s="18" t="s">
        <v>47</v>
      </c>
      <c r="L7" s="18" t="s">
        <v>86</v>
      </c>
      <c r="M7" s="18" t="s">
        <v>87</v>
      </c>
      <c r="N7" s="18" t="s">
        <v>88</v>
      </c>
      <c r="O7" s="18" t="s">
        <v>40</v>
      </c>
      <c r="P7" s="18" t="s">
        <v>41</v>
      </c>
      <c r="Q7" s="18" t="s">
        <v>42</v>
      </c>
      <c r="R7" s="18" t="s">
        <v>43</v>
      </c>
    </row>
    <row r="8" spans="6:18">
      <c r="F8" t="s">
        <v>89</v>
      </c>
      <c r="G8">
        <v>1800</v>
      </c>
      <c r="H8">
        <v>2500</v>
      </c>
      <c r="I8">
        <v>2700</v>
      </c>
      <c r="J8">
        <v>2900</v>
      </c>
      <c r="K8">
        <v>3400</v>
      </c>
      <c r="L8">
        <v>2400</v>
      </c>
      <c r="M8">
        <v>2100</v>
      </c>
      <c r="N8">
        <v>1400</v>
      </c>
      <c r="O8">
        <v>2800</v>
      </c>
      <c r="P8">
        <v>2700</v>
      </c>
      <c r="Q8">
        <v>3900</v>
      </c>
      <c r="R8">
        <v>3400</v>
      </c>
    </row>
    <row r="9" spans="6:18">
      <c r="F9" t="s">
        <v>90</v>
      </c>
      <c r="G9">
        <v>2000</v>
      </c>
      <c r="H9">
        <v>1800</v>
      </c>
      <c r="I9">
        <v>1800</v>
      </c>
      <c r="J9">
        <v>1400</v>
      </c>
      <c r="K9">
        <v>1800</v>
      </c>
      <c r="L9">
        <v>1000</v>
      </c>
      <c r="M9">
        <v>1100</v>
      </c>
      <c r="N9">
        <v>1500</v>
      </c>
      <c r="O9">
        <v>1700</v>
      </c>
      <c r="P9">
        <v>2400</v>
      </c>
      <c r="Q9">
        <v>2300</v>
      </c>
      <c r="R9">
        <v>1400</v>
      </c>
    </row>
    <row r="10" spans="6:18">
      <c r="F10" t="s">
        <v>91</v>
      </c>
      <c r="G10">
        <v>4000</v>
      </c>
      <c r="H10">
        <v>1700</v>
      </c>
      <c r="I10">
        <v>1900</v>
      </c>
      <c r="J10">
        <v>2400</v>
      </c>
      <c r="K10">
        <v>2600</v>
      </c>
      <c r="L10">
        <v>1700</v>
      </c>
      <c r="M10">
        <v>2800</v>
      </c>
      <c r="N10">
        <v>1400</v>
      </c>
      <c r="O10">
        <v>1600</v>
      </c>
      <c r="P10">
        <v>2500</v>
      </c>
      <c r="Q10">
        <v>1900</v>
      </c>
      <c r="R10">
        <v>3100</v>
      </c>
    </row>
    <row r="29" s="16" customFormat="1"/>
    <row r="47" s="16" customFormat="1"/>
    <row r="67" s="16" customForma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E7:Q10"/>
  <sheetViews>
    <sheetView workbookViewId="0">
      <selection activeCell="E13" sqref="E13"/>
    </sheetView>
  </sheetViews>
  <sheetFormatPr defaultRowHeight="15"/>
  <sheetData>
    <row r="7" spans="5:17" ht="15.75" thickBot="1">
      <c r="E7" s="18" t="s">
        <v>85</v>
      </c>
      <c r="F7" s="18" t="s">
        <v>44</v>
      </c>
      <c r="G7" s="18" t="s">
        <v>45</v>
      </c>
      <c r="H7" s="18" t="s">
        <v>46</v>
      </c>
      <c r="I7" s="18" t="s">
        <v>48</v>
      </c>
      <c r="J7" s="18" t="s">
        <v>47</v>
      </c>
      <c r="K7" s="18" t="s">
        <v>86</v>
      </c>
      <c r="L7" s="18" t="s">
        <v>87</v>
      </c>
      <c r="M7" s="18" t="s">
        <v>88</v>
      </c>
      <c r="N7" s="18" t="s">
        <v>40</v>
      </c>
      <c r="O7" s="18" t="s">
        <v>41</v>
      </c>
      <c r="P7" s="18" t="s">
        <v>42</v>
      </c>
      <c r="Q7" s="18" t="s">
        <v>43</v>
      </c>
    </row>
    <row r="8" spans="5:17">
      <c r="E8" t="s">
        <v>89</v>
      </c>
      <c r="F8">
        <v>1800</v>
      </c>
      <c r="G8">
        <v>2500</v>
      </c>
      <c r="H8">
        <v>2700</v>
      </c>
      <c r="I8">
        <v>2900</v>
      </c>
      <c r="J8">
        <v>3400</v>
      </c>
      <c r="K8">
        <v>2400</v>
      </c>
      <c r="L8">
        <v>2100</v>
      </c>
      <c r="M8">
        <v>1400</v>
      </c>
      <c r="N8">
        <v>2800</v>
      </c>
      <c r="O8">
        <v>2700</v>
      </c>
      <c r="P8">
        <v>3900</v>
      </c>
      <c r="Q8">
        <v>3400</v>
      </c>
    </row>
    <row r="9" spans="5:17">
      <c r="E9" t="s">
        <v>90</v>
      </c>
      <c r="F9">
        <v>2000</v>
      </c>
      <c r="G9">
        <v>1800</v>
      </c>
      <c r="H9">
        <v>1800</v>
      </c>
      <c r="I9">
        <v>1400</v>
      </c>
      <c r="J9">
        <v>1800</v>
      </c>
      <c r="K9">
        <v>1000</v>
      </c>
      <c r="L9">
        <v>1100</v>
      </c>
      <c r="M9">
        <v>1500</v>
      </c>
      <c r="N9">
        <v>1700</v>
      </c>
      <c r="O9">
        <v>2400</v>
      </c>
      <c r="P9">
        <v>2300</v>
      </c>
      <c r="Q9">
        <v>1400</v>
      </c>
    </row>
    <row r="10" spans="5:17">
      <c r="E10" t="s">
        <v>91</v>
      </c>
      <c r="F10">
        <v>4000</v>
      </c>
      <c r="G10">
        <v>1700</v>
      </c>
      <c r="H10">
        <v>1900</v>
      </c>
      <c r="I10">
        <v>2400</v>
      </c>
      <c r="J10">
        <v>2600</v>
      </c>
      <c r="K10">
        <v>1700</v>
      </c>
      <c r="L10">
        <v>2800</v>
      </c>
      <c r="M10">
        <v>1400</v>
      </c>
      <c r="N10">
        <v>1600</v>
      </c>
      <c r="O10">
        <v>2500</v>
      </c>
      <c r="P10">
        <v>1900</v>
      </c>
      <c r="Q10">
        <v>3100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Richer</dc:creator>
  <cp:lastModifiedBy>Richer</cp:lastModifiedBy>
  <dcterms:created xsi:type="dcterms:W3CDTF">2019-02-15T23:18:49Z</dcterms:created>
  <dcterms:modified xsi:type="dcterms:W3CDTF">2019-02-25T18:39:10Z</dcterms:modified>
</cp:coreProperties>
</file>