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RK5-14\share\Excel level 2 Материалы для обучения\"/>
    </mc:Choice>
  </mc:AlternateContent>
  <bookViews>
    <workbookView xWindow="0" yWindow="60" windowWidth="20490" windowHeight="7395" activeTab="2"/>
  </bookViews>
  <sheets>
    <sheet name="ЗАДАНИЕ1" sheetId="1" r:id="rId1"/>
    <sheet name="ЗАДАНИЕ2" sheetId="2" r:id="rId2"/>
    <sheet name="ЗАДАНИЕ3" sheetId="4" r:id="rId3"/>
    <sheet name="Лист1" sheetId="5" state="hidden" r:id="rId4"/>
  </sheets>
  <definedNames>
    <definedName name="_xlnm._FilterDatabase" localSheetId="1" hidden="1">ЗАДАНИЕ2!$A$1:$F$99</definedName>
    <definedName name="_xlnm._FilterDatabase" localSheetId="2" hidden="1">ЗАДАНИЕ3!$G:$G</definedName>
    <definedName name="_xlnm.Extract" localSheetId="1">ЗАДАНИЕ2!$N$1</definedName>
    <definedName name="_xlnm.Extract" localSheetId="2">ЗАДАНИЕ3!$U$1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P13" i="1"/>
  <c r="P11" i="1"/>
  <c r="P9" i="1"/>
  <c r="P7" i="1"/>
  <c r="P5" i="1"/>
  <c r="K76" i="4" l="1"/>
  <c r="J76" i="4"/>
  <c r="I76" i="4"/>
  <c r="K11" i="1" l="1"/>
  <c r="K12" i="1"/>
  <c r="K19" i="1"/>
  <c r="K20" i="1"/>
  <c r="J10" i="1"/>
  <c r="J14" i="1"/>
  <c r="J15" i="1"/>
  <c r="J18" i="1"/>
  <c r="J19" i="1"/>
  <c r="J20" i="1"/>
  <c r="I6" i="1"/>
  <c r="K6" i="1" s="1"/>
  <c r="I7" i="1"/>
  <c r="K7" i="1" s="1"/>
  <c r="I8" i="1"/>
  <c r="K8" i="1" s="1"/>
  <c r="I9" i="1"/>
  <c r="K9" i="1" s="1"/>
  <c r="I10" i="1"/>
  <c r="K10" i="1" s="1"/>
  <c r="I11" i="1"/>
  <c r="J11" i="1" s="1"/>
  <c r="I12" i="1"/>
  <c r="J12" i="1" s="1"/>
  <c r="I13" i="1"/>
  <c r="K13" i="1" s="1"/>
  <c r="I14" i="1"/>
  <c r="K14" i="1" s="1"/>
  <c r="I15" i="1"/>
  <c r="K15" i="1" s="1"/>
  <c r="I16" i="1"/>
  <c r="J16" i="1" s="1"/>
  <c r="I17" i="1"/>
  <c r="K17" i="1" s="1"/>
  <c r="I18" i="1"/>
  <c r="K18" i="1" s="1"/>
  <c r="I19" i="1"/>
  <c r="I20" i="1"/>
  <c r="J8" i="1" l="1"/>
  <c r="J7" i="1"/>
  <c r="K16" i="1"/>
  <c r="J6" i="1"/>
  <c r="J17" i="1"/>
  <c r="J13" i="1"/>
  <c r="J9" i="1"/>
  <c r="I5" i="1"/>
  <c r="K5" i="1" l="1"/>
  <c r="J5" i="1"/>
</calcChain>
</file>

<file path=xl/sharedStrings.xml><?xml version="1.0" encoding="utf-8"?>
<sst xmlns="http://schemas.openxmlformats.org/spreadsheetml/2006/main" count="1349" uniqueCount="590">
  <si>
    <t>Фамилия</t>
  </si>
  <si>
    <t>Пол</t>
  </si>
  <si>
    <t>Дата
рождения</t>
  </si>
  <si>
    <t>м</t>
  </si>
  <si>
    <t>ж</t>
  </si>
  <si>
    <t>М</t>
  </si>
  <si>
    <t>Ж</t>
  </si>
  <si>
    <t>Количество сотрудников:</t>
  </si>
  <si>
    <t>№</t>
  </si>
  <si>
    <t>Антипов А. А.</t>
  </si>
  <si>
    <t>Архипова П. А.</t>
  </si>
  <si>
    <t>Владов Т. П.</t>
  </si>
  <si>
    <t>Васильева В. В.</t>
  </si>
  <si>
    <t>Ведунова П. А.</t>
  </si>
  <si>
    <t>Верес А. Д.</t>
  </si>
  <si>
    <t>Дубинин Д. А.</t>
  </si>
  <si>
    <t>Девеев Л. Д.</t>
  </si>
  <si>
    <t>Дукина П. П.</t>
  </si>
  <si>
    <t>Дыхов В. В.</t>
  </si>
  <si>
    <t>Дамбов П. А.</t>
  </si>
  <si>
    <t>Деловая У. Р.</t>
  </si>
  <si>
    <t>Зайкина П. И.</t>
  </si>
  <si>
    <t>Зайцев А. А.</t>
  </si>
  <si>
    <t>Кравцов Р. В.</t>
  </si>
  <si>
    <t>Лютаев Р. В.</t>
  </si>
  <si>
    <t>Взлом паролей</t>
  </si>
  <si>
    <t>Атака на сайт</t>
  </si>
  <si>
    <t>Бесплатный выход в интернет</t>
  </si>
  <si>
    <t>Написание вирусов</t>
  </si>
  <si>
    <t>Общий балл</t>
  </si>
  <si>
    <t>Средний балл</t>
  </si>
  <si>
    <t>Сообщение о зачислении</t>
  </si>
  <si>
    <t>Максимальный балл</t>
  </si>
  <si>
    <t>Минимальный балл</t>
  </si>
  <si>
    <t>Количество абитуриентов</t>
  </si>
  <si>
    <t>лицей</t>
  </si>
  <si>
    <t>колледж</t>
  </si>
  <si>
    <t>школа</t>
  </si>
  <si>
    <t>Должность</t>
  </si>
  <si>
    <t>Стаж работы</t>
  </si>
  <si>
    <t>продавец</t>
  </si>
  <si>
    <t>менеджер</t>
  </si>
  <si>
    <t>продавец-кассир</t>
  </si>
  <si>
    <t>уборщица</t>
  </si>
  <si>
    <t>охранник</t>
  </si>
  <si>
    <t xml:space="preserve">Количество людей </t>
  </si>
  <si>
    <t>Среднее значение оклада, руб:</t>
  </si>
  <si>
    <t>Тип учебного 
заведения</t>
  </si>
  <si>
    <t>Оценки по экзаменационным предметам</t>
  </si>
  <si>
    <t>Количество предметов для сдачи</t>
  </si>
  <si>
    <t>Средний балл для всех поступающих</t>
  </si>
  <si>
    <t>Ведомость приема на обучение на Факультет хакерства</t>
  </si>
  <si>
    <t>Акимов А.А.</t>
  </si>
  <si>
    <t>Белова Л.Л.</t>
  </si>
  <si>
    <t>Беляев Д.Д.</t>
  </si>
  <si>
    <t>Гусева И.И.</t>
  </si>
  <si>
    <t>Иванов И.И.</t>
  </si>
  <si>
    <t>Карпова  Е.Е.</t>
  </si>
  <si>
    <t>Максимова А.А.</t>
  </si>
  <si>
    <t>Морозов В.В.</t>
  </si>
  <si>
    <t>Петров  П.П.</t>
  </si>
  <si>
    <t>Пронина М.М.</t>
  </si>
  <si>
    <t>Романова О.О.</t>
  </si>
  <si>
    <t>Семенов П.П.</t>
  </si>
  <si>
    <t>Сидоров О.О.</t>
  </si>
  <si>
    <t>ФИО</t>
  </si>
  <si>
    <t>Дата 
рождения</t>
  </si>
  <si>
    <t>Семейное 
положение</t>
  </si>
  <si>
    <t>Количество 
детей</t>
  </si>
  <si>
    <t>Отдел</t>
  </si>
  <si>
    <t>Стаж 
работы</t>
  </si>
  <si>
    <t>Оклад, р.</t>
  </si>
  <si>
    <t xml:space="preserve">Премия </t>
  </si>
  <si>
    <t>женат</t>
  </si>
  <si>
    <t>холост</t>
  </si>
  <si>
    <t>замужем</t>
  </si>
  <si>
    <t>не замужем</t>
  </si>
  <si>
    <t>сумма выплаченной премии сотрудникам, 
родившихся  не ранее 1980 г и не позднее 1990</t>
  </si>
  <si>
    <t>Акимова Н.А.</t>
  </si>
  <si>
    <t>Белов О.В.</t>
  </si>
  <si>
    <t>Беляева Н.К</t>
  </si>
  <si>
    <t>Гусев Д.Ю.</t>
  </si>
  <si>
    <t>Иванова Н.М</t>
  </si>
  <si>
    <t>Карпов З.Т.</t>
  </si>
  <si>
    <t>Максимов Ю.С.</t>
  </si>
  <si>
    <t>Морозова А.Н.</t>
  </si>
  <si>
    <t>Петрова Л.А.</t>
  </si>
  <si>
    <t>Пронин С.Ю.</t>
  </si>
  <si>
    <t>Романов Н.А.</t>
  </si>
  <si>
    <t>Семенова А.П.</t>
  </si>
  <si>
    <t>Сидорова Е.В.</t>
  </si>
  <si>
    <t>директор филиала 1</t>
  </si>
  <si>
    <t>директор филиала 2</t>
  </si>
  <si>
    <t xml:space="preserve">общее количество людей на должности Директора </t>
  </si>
  <si>
    <t xml:space="preserve">средний размер З/п  у сотрудников из: </t>
  </si>
  <si>
    <t xml:space="preserve">количество сотрудников из: </t>
  </si>
  <si>
    <t>количество сотрудников из:</t>
  </si>
  <si>
    <t>количество сотрудников, 
родившихся  не ранее 1980 г и не позднее 1990, мужского пола</t>
  </si>
  <si>
    <t>Федякова А.Г.</t>
  </si>
  <si>
    <t>Левченко О.В.</t>
  </si>
  <si>
    <t>Кантеров Н.В.</t>
  </si>
  <si>
    <t>Ибрагимова И.З.</t>
  </si>
  <si>
    <t>Козлова Е.П.</t>
  </si>
  <si>
    <t>Литвин А.С.</t>
  </si>
  <si>
    <t>Пушкова Т.Н.</t>
  </si>
  <si>
    <t>Картышов С.А.</t>
  </si>
  <si>
    <t>Жуков А.В.</t>
  </si>
  <si>
    <t>Акулинина Н.А.</t>
  </si>
  <si>
    <t>Савватеев Н.В.</t>
  </si>
  <si>
    <t>Сикачева О.Н.</t>
  </si>
  <si>
    <t>Солдаткина Т.В.</t>
  </si>
  <si>
    <t>Андрюшкин В.Ю.</t>
  </si>
  <si>
    <t>Беренчук Б.П.</t>
  </si>
  <si>
    <t>Оклад за январь, руб</t>
  </si>
  <si>
    <t>директор филиала 3</t>
  </si>
  <si>
    <t>Царева К.А.</t>
  </si>
  <si>
    <t>Козина Ю.Г.</t>
  </si>
  <si>
    <t>Федорчукова Д.А.</t>
  </si>
  <si>
    <t>Параничева О.И.</t>
  </si>
  <si>
    <t>Минц В.Ю.</t>
  </si>
  <si>
    <t>Синякова А.С.</t>
  </si>
  <si>
    <t>Романович Д.В.</t>
  </si>
  <si>
    <t>Занина Н.С.</t>
  </si>
  <si>
    <t>Авдеева З.А.</t>
  </si>
  <si>
    <t>Попова Е.Я.</t>
  </si>
  <si>
    <t>Чепрасова О.Ю.</t>
  </si>
  <si>
    <t>Сидорова И.Т.</t>
  </si>
  <si>
    <t>Васечкин И.В.</t>
  </si>
  <si>
    <t>электрик</t>
  </si>
  <si>
    <t>Песцов А.Э.</t>
  </si>
  <si>
    <t>Строев О.И.</t>
  </si>
  <si>
    <t>Черепанов Т.И.</t>
  </si>
  <si>
    <t>продавец-консультант</t>
  </si>
  <si>
    <t>Климин Л.И.</t>
  </si>
  <si>
    <t>экспедитор</t>
  </si>
  <si>
    <t>Ванеев П.А.</t>
  </si>
  <si>
    <t>Тетуш В.Н.</t>
  </si>
  <si>
    <t>Гущин В.Н.</t>
  </si>
  <si>
    <t xml:space="preserve">м </t>
  </si>
  <si>
    <t>Тихонов В.А.</t>
  </si>
  <si>
    <t>Зайков Е.Ф</t>
  </si>
  <si>
    <t>Корнилов О.В.</t>
  </si>
  <si>
    <t>Воробьев О.Г.</t>
  </si>
  <si>
    <t>Скоркин А.Е.</t>
  </si>
  <si>
    <t>Новоселов А.А.</t>
  </si>
  <si>
    <t>Баранов И.П.</t>
  </si>
  <si>
    <t>старший продавец</t>
  </si>
  <si>
    <t>Суворов А.В.</t>
  </si>
  <si>
    <t>Шугуров С.М.</t>
  </si>
  <si>
    <t>Семенова К.Н.</t>
  </si>
  <si>
    <t>Грачева Е.В.</t>
  </si>
  <si>
    <t>Нежина Н.В.</t>
  </si>
  <si>
    <t>Власова А.А.</t>
  </si>
  <si>
    <t>Михайловская А.А.</t>
  </si>
  <si>
    <t>Тумкин И.И.</t>
  </si>
  <si>
    <t>Семенов К.Н.</t>
  </si>
  <si>
    <t>Зверева И.Р.</t>
  </si>
  <si>
    <t>бухгалтер</t>
  </si>
  <si>
    <t>главный бухгалтер</t>
  </si>
  <si>
    <t>экономист</t>
  </si>
  <si>
    <t>Игнатьев И.С.</t>
  </si>
  <si>
    <t>Русанова Н.А.</t>
  </si>
  <si>
    <t>зам.глав.бух</t>
  </si>
  <si>
    <t>Егорова В.И.</t>
  </si>
  <si>
    <t xml:space="preserve">ж </t>
  </si>
  <si>
    <t>Пашкова С.Г.</t>
  </si>
  <si>
    <t>Быстрова Т.А.</t>
  </si>
  <si>
    <t>Ерохина В.Н.</t>
  </si>
  <si>
    <t>Тюнькова А.Ф.</t>
  </si>
  <si>
    <t>Крапивина З.С.</t>
  </si>
  <si>
    <t>Гудкова М.Н.</t>
  </si>
  <si>
    <t>Ноткина А.В</t>
  </si>
  <si>
    <t>Друзич И.Д.</t>
  </si>
  <si>
    <t>Маркова Н.Т.</t>
  </si>
  <si>
    <t>Шестакова Т.Г.</t>
  </si>
  <si>
    <t>Елисеева Г.Г.</t>
  </si>
  <si>
    <t>Юдина Л.П.</t>
  </si>
  <si>
    <t>Лаврентьева С.Н.</t>
  </si>
  <si>
    <t>Зыкова З.П.</t>
  </si>
  <si>
    <t>Кондратьева Н.Д.</t>
  </si>
  <si>
    <t>Третьякова В.В.</t>
  </si>
  <si>
    <t>Тетерина С.С.</t>
  </si>
  <si>
    <t>Оклад за январь</t>
  </si>
  <si>
    <t>Дата рождения</t>
  </si>
  <si>
    <t>продавцов, у которых стаж работы больше или включительно 6 годам</t>
  </si>
  <si>
    <t>продавцов - женщин, у которых стаж работы больше 10 лет</t>
  </si>
  <si>
    <t>Петрушкина  П.П.</t>
  </si>
  <si>
    <t xml:space="preserve">Малиночка </t>
  </si>
  <si>
    <t>Малиночка М.М.</t>
  </si>
  <si>
    <t>Кабаневич К.К.</t>
  </si>
  <si>
    <t>Рысь Р.Р.</t>
  </si>
  <si>
    <t>Сыч С.С.</t>
  </si>
  <si>
    <t>Собакевич С.С.</t>
  </si>
  <si>
    <t>Полоскун П.П.</t>
  </si>
  <si>
    <t>Гербер Г.Г.</t>
  </si>
  <si>
    <t>Хризонтемкина Х.Х.</t>
  </si>
  <si>
    <t>Ирискина И.И.</t>
  </si>
  <si>
    <t>Седун С.С.</t>
  </si>
  <si>
    <t>Балу Б.Б.</t>
  </si>
  <si>
    <t>Акела А.А.</t>
  </si>
  <si>
    <t>Шакалов-Гиенов Г.Г.</t>
  </si>
  <si>
    <t>Сороконожкина С.С.</t>
  </si>
  <si>
    <t>Свиньин С.С.</t>
  </si>
  <si>
    <t>Кварцева К.К.</t>
  </si>
  <si>
    <t>Топазная Т.Т.</t>
  </si>
  <si>
    <t>Хризолитная Х.Х.</t>
  </si>
  <si>
    <t>Рубиновая Р.Р.</t>
  </si>
  <si>
    <t>Бирюзовская Б.Б.</t>
  </si>
  <si>
    <t>Савелий</t>
  </si>
  <si>
    <t>Самсонович</t>
  </si>
  <si>
    <t>Сафрон</t>
  </si>
  <si>
    <t>Прохор</t>
  </si>
  <si>
    <t>Поликарпович</t>
  </si>
  <si>
    <t>Герман</t>
  </si>
  <si>
    <t>Гордеевич</t>
  </si>
  <si>
    <t>Христина</t>
  </si>
  <si>
    <t>Христофоровна</t>
  </si>
  <si>
    <t>Исидора</t>
  </si>
  <si>
    <t>Игнатьевна</t>
  </si>
  <si>
    <t>Серафима</t>
  </si>
  <si>
    <t>Сидоровна</t>
  </si>
  <si>
    <t>Бронислав</t>
  </si>
  <si>
    <t>Боянович</t>
  </si>
  <si>
    <t>Афиноген</t>
  </si>
  <si>
    <t>Аристархович</t>
  </si>
  <si>
    <t>Геннадий</t>
  </si>
  <si>
    <t>Геннадьевич</t>
  </si>
  <si>
    <t>Сюзанна</t>
  </si>
  <si>
    <t>Свиридовна</t>
  </si>
  <si>
    <t>Станислав</t>
  </si>
  <si>
    <t>Сергеевич</t>
  </si>
  <si>
    <t>Клавдия</t>
  </si>
  <si>
    <t>Кирилловна</t>
  </si>
  <si>
    <t>Тамара</t>
  </si>
  <si>
    <t>Тимофеевна</t>
  </si>
  <si>
    <t>Хлебослава</t>
  </si>
  <si>
    <t>Харитоновна</t>
  </si>
  <si>
    <t>Радислава</t>
  </si>
  <si>
    <t>Романовна</t>
  </si>
  <si>
    <t>Божемила</t>
  </si>
  <si>
    <t>Богдановна</t>
  </si>
  <si>
    <t>Клара</t>
  </si>
  <si>
    <t>Карповна</t>
  </si>
  <si>
    <t>Марианна</t>
  </si>
  <si>
    <t>Митрофановна</t>
  </si>
  <si>
    <t>Каллистрат</t>
  </si>
  <si>
    <t>Капитонович</t>
  </si>
  <si>
    <t>Ратибор</t>
  </si>
  <si>
    <t>Радимович</t>
  </si>
  <si>
    <t>Спиридонович</t>
  </si>
  <si>
    <t>Клубничка К.К.</t>
  </si>
  <si>
    <t>Авдей</t>
  </si>
  <si>
    <t>Аверьянович</t>
  </si>
  <si>
    <t>Авдотья</t>
  </si>
  <si>
    <t>Агафоновна</t>
  </si>
  <si>
    <t>Антонина</t>
  </si>
  <si>
    <t>Анатольевна</t>
  </si>
  <si>
    <t>Аристарх</t>
  </si>
  <si>
    <t>Аркадьевич</t>
  </si>
  <si>
    <t>Борис</t>
  </si>
  <si>
    <t>Борисович</t>
  </si>
  <si>
    <t>Бажена</t>
  </si>
  <si>
    <t>Болиславовна</t>
  </si>
  <si>
    <t>Бэла</t>
  </si>
  <si>
    <t>Бенедиктовна</t>
  </si>
  <si>
    <t>Барбара</t>
  </si>
  <si>
    <t>Богуславовна</t>
  </si>
  <si>
    <t>Бруновна</t>
  </si>
  <si>
    <t>Борислав</t>
  </si>
  <si>
    <t>Беатриса</t>
  </si>
  <si>
    <t>Булгаровна</t>
  </si>
  <si>
    <t>Бруно</t>
  </si>
  <si>
    <t>Белатриса</t>
  </si>
  <si>
    <t>Божедаровна</t>
  </si>
  <si>
    <t>Валерьян</t>
  </si>
  <si>
    <t>Варфоломеевич</t>
  </si>
  <si>
    <t>Вероника</t>
  </si>
  <si>
    <t>Васильевна</t>
  </si>
  <si>
    <t>Виктория</t>
  </si>
  <si>
    <t>Владиславовна</t>
  </si>
  <si>
    <t>Вацлав</t>
  </si>
  <si>
    <t>Венедиктович</t>
  </si>
  <si>
    <t>Гавриил</t>
  </si>
  <si>
    <t>Георгиевич</t>
  </si>
  <si>
    <t>Гедеон</t>
  </si>
  <si>
    <t>Глебович</t>
  </si>
  <si>
    <t>Галина</t>
  </si>
  <si>
    <t>Герасимовна</t>
  </si>
  <si>
    <t>Дементий</t>
  </si>
  <si>
    <t>Демьянович</t>
  </si>
  <si>
    <t>Ева</t>
  </si>
  <si>
    <t>Елизаровна</t>
  </si>
  <si>
    <t>Евгений</t>
  </si>
  <si>
    <t>Ефремович</t>
  </si>
  <si>
    <t>Ждан</t>
  </si>
  <si>
    <t>Жоржович</t>
  </si>
  <si>
    <t>Жорж</t>
  </si>
  <si>
    <t>Жданович</t>
  </si>
  <si>
    <t>Зиновий</t>
  </si>
  <si>
    <t>Захарович</t>
  </si>
  <si>
    <t>Игнатий</t>
  </si>
  <si>
    <t>Изотович</t>
  </si>
  <si>
    <t>Илларион</t>
  </si>
  <si>
    <t>Иннокентьевич</t>
  </si>
  <si>
    <t>Ильинична</t>
  </si>
  <si>
    <t>Кирилл</t>
  </si>
  <si>
    <t>Каземирович</t>
  </si>
  <si>
    <t>Кира</t>
  </si>
  <si>
    <t>Карловна</t>
  </si>
  <si>
    <t>Клементий</t>
  </si>
  <si>
    <t>Кондратович</t>
  </si>
  <si>
    <t>Капитон</t>
  </si>
  <si>
    <t>Касьянович</t>
  </si>
  <si>
    <t>Кузьма</t>
  </si>
  <si>
    <t>Кузьмич</t>
  </si>
  <si>
    <t>Капитолина</t>
  </si>
  <si>
    <t>Ксенофонтовна</t>
  </si>
  <si>
    <t>Лазарь</t>
  </si>
  <si>
    <t>Лазоревич</t>
  </si>
  <si>
    <t>Лариса</t>
  </si>
  <si>
    <t>Леонидовна</t>
  </si>
  <si>
    <t>Лукьян</t>
  </si>
  <si>
    <t>Лучезарович</t>
  </si>
  <si>
    <t>Лада</t>
  </si>
  <si>
    <t>Леонтьевна</t>
  </si>
  <si>
    <t>Михаил</t>
  </si>
  <si>
    <t>Маркович</t>
  </si>
  <si>
    <t>Макар</t>
  </si>
  <si>
    <t>Максимович</t>
  </si>
  <si>
    <t>Лидия</t>
  </si>
  <si>
    <t>Леопольдовна</t>
  </si>
  <si>
    <t>Мавродий</t>
  </si>
  <si>
    <t>Максимильянович</t>
  </si>
  <si>
    <t>Мефодий</t>
  </si>
  <si>
    <t>Милославович</t>
  </si>
  <si>
    <t>Марина</t>
  </si>
  <si>
    <t>Мироновна</t>
  </si>
  <si>
    <t>Яков</t>
  </si>
  <si>
    <t>Янович</t>
  </si>
  <si>
    <t>Наум</t>
  </si>
  <si>
    <t>Несторович</t>
  </si>
  <si>
    <t>Нонна</t>
  </si>
  <si>
    <t>Наумовна</t>
  </si>
  <si>
    <t>Олег</t>
  </si>
  <si>
    <t>Онуфриевич</t>
  </si>
  <si>
    <t>Олимпий</t>
  </si>
  <si>
    <t>Осипович</t>
  </si>
  <si>
    <t>Орест</t>
  </si>
  <si>
    <t>Олегович</t>
  </si>
  <si>
    <t>Оксана</t>
  </si>
  <si>
    <t>Оттовна</t>
  </si>
  <si>
    <t>Просковья</t>
  </si>
  <si>
    <t>Поликарповна</t>
  </si>
  <si>
    <t>Параша</t>
  </si>
  <si>
    <t>Парамоновна</t>
  </si>
  <si>
    <t>Пелагея</t>
  </si>
  <si>
    <t>Пахомовна</t>
  </si>
  <si>
    <t>Римма</t>
  </si>
  <si>
    <t>Руфатовна</t>
  </si>
  <si>
    <t>Роза</t>
  </si>
  <si>
    <t>Радионовна</t>
  </si>
  <si>
    <t>Роман</t>
  </si>
  <si>
    <t>Романович</t>
  </si>
  <si>
    <t>Рудольф</t>
  </si>
  <si>
    <t>Русланович</t>
  </si>
  <si>
    <t>Роберт</t>
  </si>
  <si>
    <t>Рихордович</t>
  </si>
  <si>
    <t>Самуилович</t>
  </si>
  <si>
    <t>Светлана</t>
  </si>
  <si>
    <t>Святозаровна</t>
  </si>
  <si>
    <t>Святослав</t>
  </si>
  <si>
    <t>Святополкович</t>
  </si>
  <si>
    <t>Серафим</t>
  </si>
  <si>
    <t>София</t>
  </si>
  <si>
    <t>Семеновна</t>
  </si>
  <si>
    <t>Тарас</t>
  </si>
  <si>
    <t>Твердиславович</t>
  </si>
  <si>
    <t>Терентий</t>
  </si>
  <si>
    <t>Тихонович</t>
  </si>
  <si>
    <t>Ульян</t>
  </si>
  <si>
    <t>Устинович</t>
  </si>
  <si>
    <t>Ульяна</t>
  </si>
  <si>
    <t>Ульяновна</t>
  </si>
  <si>
    <t>Химера</t>
  </si>
  <si>
    <t>Харлампий</t>
  </si>
  <si>
    <t>Христофорович</t>
  </si>
  <si>
    <t>Цадок</t>
  </si>
  <si>
    <t>Цвилиевич</t>
  </si>
  <si>
    <t>Яна</t>
  </si>
  <si>
    <t>Ярославовна</t>
  </si>
  <si>
    <t xml:space="preserve">Агатов </t>
  </si>
  <si>
    <t xml:space="preserve">Астрова </t>
  </si>
  <si>
    <t xml:space="preserve">Алмазова </t>
  </si>
  <si>
    <t xml:space="preserve">Амурский </t>
  </si>
  <si>
    <t xml:space="preserve">Бабочкин </t>
  </si>
  <si>
    <t xml:space="preserve">Багирова </t>
  </si>
  <si>
    <t xml:space="preserve">Барсова </t>
  </si>
  <si>
    <t xml:space="preserve">Белова </t>
  </si>
  <si>
    <t xml:space="preserve">Балу </t>
  </si>
  <si>
    <t xml:space="preserve">Березина </t>
  </si>
  <si>
    <t xml:space="preserve">Беркутов </t>
  </si>
  <si>
    <t xml:space="preserve">Боброва </t>
  </si>
  <si>
    <t xml:space="preserve">Боровик </t>
  </si>
  <si>
    <t xml:space="preserve">Бриллиантов </t>
  </si>
  <si>
    <t xml:space="preserve">Васильковский </t>
  </si>
  <si>
    <t xml:space="preserve">Вербина </t>
  </si>
  <si>
    <t xml:space="preserve">Виноградова </t>
  </si>
  <si>
    <t xml:space="preserve">Воронов </t>
  </si>
  <si>
    <t xml:space="preserve">Гиацинтов </t>
  </si>
  <si>
    <t xml:space="preserve">Геранькин </t>
  </si>
  <si>
    <t xml:space="preserve">Гусева </t>
  </si>
  <si>
    <t xml:space="preserve">Дубровский </t>
  </si>
  <si>
    <t xml:space="preserve">Ежевицкая </t>
  </si>
  <si>
    <t xml:space="preserve">Ежевский </t>
  </si>
  <si>
    <t xml:space="preserve">Жасминов </t>
  </si>
  <si>
    <t xml:space="preserve">Жемчугов </t>
  </si>
  <si>
    <t xml:space="preserve">Задубровник </t>
  </si>
  <si>
    <t xml:space="preserve">Ивасишкин </t>
  </si>
  <si>
    <t xml:space="preserve">Иволгин </t>
  </si>
  <si>
    <t xml:space="preserve">Ирбисова </t>
  </si>
  <si>
    <t xml:space="preserve">Калинин </t>
  </si>
  <si>
    <t xml:space="preserve">Карпова </t>
  </si>
  <si>
    <t xml:space="preserve">Кедрин </t>
  </si>
  <si>
    <t xml:space="preserve">Колосов </t>
  </si>
  <si>
    <t xml:space="preserve">Комаровский </t>
  </si>
  <si>
    <t xml:space="preserve">Крапивина </t>
  </si>
  <si>
    <t xml:space="preserve">Ласточкин </t>
  </si>
  <si>
    <t xml:space="preserve">Лебединская </t>
  </si>
  <si>
    <t xml:space="preserve">Луговой </t>
  </si>
  <si>
    <t xml:space="preserve">Львовская </t>
  </si>
  <si>
    <t xml:space="preserve">Майский </t>
  </si>
  <si>
    <t xml:space="preserve">Маков </t>
  </si>
  <si>
    <t xml:space="preserve">Лавандовская </t>
  </si>
  <si>
    <t xml:space="preserve">Малиновский </t>
  </si>
  <si>
    <t xml:space="preserve">Медведев </t>
  </si>
  <si>
    <t xml:space="preserve">Мелиса </t>
  </si>
  <si>
    <t xml:space="preserve">Яблочкин </t>
  </si>
  <si>
    <t xml:space="preserve">Нарциссов </t>
  </si>
  <si>
    <t xml:space="preserve">Носорогова </t>
  </si>
  <si>
    <t xml:space="preserve">Озеров </t>
  </si>
  <si>
    <t xml:space="preserve">Олейник </t>
  </si>
  <si>
    <t xml:space="preserve">Орловский </t>
  </si>
  <si>
    <t xml:space="preserve">Осинская </t>
  </si>
  <si>
    <t xml:space="preserve">Петрушкина </t>
  </si>
  <si>
    <t xml:space="preserve">Поддубная </t>
  </si>
  <si>
    <t xml:space="preserve">Пионова </t>
  </si>
  <si>
    <t xml:space="preserve">Розова </t>
  </si>
  <si>
    <t xml:space="preserve">Ромашова </t>
  </si>
  <si>
    <t xml:space="preserve">Ромашкин </t>
  </si>
  <si>
    <t xml:space="preserve">Россамаха </t>
  </si>
  <si>
    <t xml:space="preserve">Рябинин </t>
  </si>
  <si>
    <t xml:space="preserve">Семенов </t>
  </si>
  <si>
    <t xml:space="preserve">Слоникова </t>
  </si>
  <si>
    <t xml:space="preserve">Соболев </t>
  </si>
  <si>
    <t xml:space="preserve">Сомов </t>
  </si>
  <si>
    <t xml:space="preserve">Совушкина </t>
  </si>
  <si>
    <t xml:space="preserve">Тополь </t>
  </si>
  <si>
    <t xml:space="preserve">Тюленев </t>
  </si>
  <si>
    <t xml:space="preserve">Укропцев </t>
  </si>
  <si>
    <t xml:space="preserve">Улиточкина </t>
  </si>
  <si>
    <t xml:space="preserve">Хвощ </t>
  </si>
  <si>
    <t xml:space="preserve">Хомячков </t>
  </si>
  <si>
    <t xml:space="preserve">Цветков </t>
  </si>
  <si>
    <t xml:space="preserve">Яхонтова </t>
  </si>
  <si>
    <t>Агатов  А.А.</t>
  </si>
  <si>
    <t>Астрова  А.А.</t>
  </si>
  <si>
    <t>Алмазова  А.А.</t>
  </si>
  <si>
    <t>Амурский  А.А.</t>
  </si>
  <si>
    <t>Бабочкин  Б.Б.</t>
  </si>
  <si>
    <t>Багирова  Б.Б.</t>
  </si>
  <si>
    <t>Барсова  Б.Б.</t>
  </si>
  <si>
    <t>Белова  Б.Б.</t>
  </si>
  <si>
    <t>Балу  Б..</t>
  </si>
  <si>
    <t>Березина  Б.Б.</t>
  </si>
  <si>
    <t>Беркутов  Б.Б.</t>
  </si>
  <si>
    <t>Боброва  Б.Б.</t>
  </si>
  <si>
    <t>Боровик  Б.Б.</t>
  </si>
  <si>
    <t>Бриллиантов  Б.Б.</t>
  </si>
  <si>
    <t>Васильковский  В.В.</t>
  </si>
  <si>
    <t>Вербина  В.В.</t>
  </si>
  <si>
    <t>Виноградова  В.В.</t>
  </si>
  <si>
    <t>Воронов  В.В.</t>
  </si>
  <si>
    <t>Гиацинтов  Г.Г.</t>
  </si>
  <si>
    <t>Геранькин  Г.Г.</t>
  </si>
  <si>
    <t>Гусева  Г.Г.</t>
  </si>
  <si>
    <t>Дубровский  Д.Д.</t>
  </si>
  <si>
    <t>Ежевицкая  Е.Е.</t>
  </si>
  <si>
    <t>Ежевский  Е.Е.</t>
  </si>
  <si>
    <t>Жасминов  Ж.Ж.</t>
  </si>
  <si>
    <t>Жемчугов  Ж.Ж.</t>
  </si>
  <si>
    <t>Задубровник  З.З.</t>
  </si>
  <si>
    <t>Ивасишкин  И.И.</t>
  </si>
  <si>
    <t>Иволгин  И.И.</t>
  </si>
  <si>
    <t>Ирбисова  И.И.</t>
  </si>
  <si>
    <t>Калинин  К.К.</t>
  </si>
  <si>
    <t>Карпова  К.К.</t>
  </si>
  <si>
    <t>Кедрин  К.К.</t>
  </si>
  <si>
    <t>Колосов  К.К.</t>
  </si>
  <si>
    <t>Комаровский  К.К.</t>
  </si>
  <si>
    <t>Крапивина  К.К.</t>
  </si>
  <si>
    <t>Ласточкин  Л.Л.</t>
  </si>
  <si>
    <t>Лебединская  Л.Л.</t>
  </si>
  <si>
    <t>Луговой  Л.Л.</t>
  </si>
  <si>
    <t>Львовская  Л.Л.</t>
  </si>
  <si>
    <t>Майский  М.М.</t>
  </si>
  <si>
    <t>Маков  М.М.</t>
  </si>
  <si>
    <t>Лавандовская  Л.Л.</t>
  </si>
  <si>
    <t>Малиновский  М.М.</t>
  </si>
  <si>
    <t>Медведев  М.М.</t>
  </si>
  <si>
    <t>Мелиса  М.М.</t>
  </si>
  <si>
    <t>Яблочкин  Я.Я.</t>
  </si>
  <si>
    <t>Нарциссов  Н.Н.</t>
  </si>
  <si>
    <t>Носорогова  Н.Н.</t>
  </si>
  <si>
    <t>Озеров  О.О.</t>
  </si>
  <si>
    <t>Олейник  О.О.</t>
  </si>
  <si>
    <t>Орловский  О.О.</t>
  </si>
  <si>
    <t>Осинская  О.О.</t>
  </si>
  <si>
    <t>Поддубная  П.П.</t>
  </si>
  <si>
    <t>Пионова  П.П.</t>
  </si>
  <si>
    <t>Розова  Р.Р.</t>
  </si>
  <si>
    <t>Ромашова  Р.Р.</t>
  </si>
  <si>
    <t>Ромашкин  Р.Р.</t>
  </si>
  <si>
    <t>Россамаха  Р.Р.</t>
  </si>
  <si>
    <t>Рябинин  Р.Р.</t>
  </si>
  <si>
    <t>Семенов  С.С.</t>
  </si>
  <si>
    <t>Слоникова  С.С.</t>
  </si>
  <si>
    <t>Соболев  С.С.</t>
  </si>
  <si>
    <t>Сомов  С.С.</t>
  </si>
  <si>
    <t>Совушкина  С.С.</t>
  </si>
  <si>
    <t>Тополь  Т.Т.</t>
  </si>
  <si>
    <t>Тюленев  Т.Т.</t>
  </si>
  <si>
    <t>Укропцев  У.У.</t>
  </si>
  <si>
    <t>Улиточкина  У.У.</t>
  </si>
  <si>
    <t>Хвощ  Х.Х.</t>
  </si>
  <si>
    <t>Хомячков  Х.Х.</t>
  </si>
  <si>
    <t>Цветков  Ц.Ц.</t>
  </si>
  <si>
    <t>Яхонтова  Я.Я.</t>
  </si>
  <si>
    <t>Балу  Б.Б.</t>
  </si>
  <si>
    <t xml:space="preserve">Клубничка </t>
  </si>
  <si>
    <t xml:space="preserve">Кабаневич </t>
  </si>
  <si>
    <t xml:space="preserve">Рысь </t>
  </si>
  <si>
    <t xml:space="preserve">Сыч </t>
  </si>
  <si>
    <t xml:space="preserve">Собакевич </t>
  </si>
  <si>
    <t xml:space="preserve">Полоскун </t>
  </si>
  <si>
    <t xml:space="preserve">Гербер </t>
  </si>
  <si>
    <t xml:space="preserve">Хризонтемкина </t>
  </si>
  <si>
    <t xml:space="preserve">Ирискина </t>
  </si>
  <si>
    <t xml:space="preserve">Седун </t>
  </si>
  <si>
    <t xml:space="preserve">Акела </t>
  </si>
  <si>
    <t xml:space="preserve">Шакалов-Гиенов </t>
  </si>
  <si>
    <t xml:space="preserve">Сороконожкина </t>
  </si>
  <si>
    <t xml:space="preserve">Свиньин </t>
  </si>
  <si>
    <t xml:space="preserve">Кварцева </t>
  </si>
  <si>
    <t xml:space="preserve">Топазная </t>
  </si>
  <si>
    <t xml:space="preserve">Хризолитная </t>
  </si>
  <si>
    <t xml:space="preserve">Рубиновая </t>
  </si>
  <si>
    <t xml:space="preserve">Бирюзовская </t>
  </si>
  <si>
    <t>ОТДП</t>
  </si>
  <si>
    <t>ОТДБ</t>
  </si>
  <si>
    <t>ОТДЗ</t>
  </si>
  <si>
    <t>ОТДБУ</t>
  </si>
  <si>
    <t>КО</t>
  </si>
  <si>
    <t>АО</t>
  </si>
  <si>
    <t>ОТДК</t>
  </si>
  <si>
    <t>Корпус "Мастер"</t>
  </si>
  <si>
    <t>Корпус "Азазелло"</t>
  </si>
  <si>
    <t>Корпус "Коровьев"</t>
  </si>
  <si>
    <t>Корпус "Маргарита"</t>
  </si>
  <si>
    <t>Корпус "Бегемот"</t>
  </si>
  <si>
    <t>Корпус "Бездомный"</t>
  </si>
  <si>
    <t>Корпус "Воланд"</t>
  </si>
  <si>
    <t>ОТДДП</t>
  </si>
  <si>
    <t>ОТДЛ</t>
  </si>
  <si>
    <t>СКЛ</t>
  </si>
  <si>
    <t>Место нахождения отдела</t>
  </si>
  <si>
    <t>сотрудников по корпусу "Бездомный" мужского пола</t>
  </si>
  <si>
    <t>ОТДП по корпусу "Мастер" мужского пола</t>
  </si>
  <si>
    <t>сотрудников по корпусу "Коровьев", 
стаж работы которых не менее 5 лет и количество детей не менее 2-х</t>
  </si>
  <si>
    <t>ОТДП по корпусу "Мастер"</t>
  </si>
  <si>
    <t>сотрудников по корпусу "Бездомный" только у женщин</t>
  </si>
  <si>
    <t>мужчин - продавцов</t>
  </si>
  <si>
    <t>Всего на руки</t>
  </si>
  <si>
    <t>Общий 
балл</t>
  </si>
  <si>
    <t>Личный а/м</t>
  </si>
  <si>
    <t>есть</t>
  </si>
  <si>
    <t xml:space="preserve">есть </t>
  </si>
  <si>
    <t>У кого количество человек отсутствует личный а/м</t>
  </si>
  <si>
    <t>Количество сотрудников менеджеров со стажем работы более либо равное 10 годам</t>
  </si>
  <si>
    <t>Количество сотрудников-мужчин, рожденных с 1980 года по 1990 год включительно</t>
  </si>
  <si>
    <t>экcпедиторов, дата рождения которых до 1980 года включительно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</si>
</sst>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\ [$€-1]"/>
    <numFmt numFmtId="165" formatCode="0.0"/>
    <numFmt numFmtId="166" formatCode="0.000"/>
  </numFmts>
  <fonts count="12">
    <font>
      <sz val="12"/>
      <color theme="1"/>
      <name val="Шрифт текста"/>
      <family val="2"/>
      <charset val="204"/>
    </font>
    <font>
      <sz val="10"/>
      <name val="MS Sans Serif"/>
      <family val="2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1"/>
      <color theme="8"/>
      <name val="Arial"/>
      <family val="2"/>
      <charset val="204"/>
    </font>
    <font>
      <sz val="12"/>
      <color theme="8"/>
      <name val="Шрифт текста"/>
      <family val="2"/>
      <charset val="204"/>
    </font>
    <font>
      <b/>
      <sz val="16"/>
      <color theme="0"/>
      <name val="Calibri"/>
      <family val="2"/>
      <charset val="204"/>
      <scheme val="minor"/>
    </font>
    <font>
      <sz val="16"/>
      <color theme="9" tint="-0.499984740745262"/>
      <name val="Шрифт текста"/>
      <family val="2"/>
      <charset val="204"/>
    </font>
    <font>
      <sz val="12"/>
      <name val="Arial"/>
      <family val="2"/>
      <charset val="204"/>
    </font>
    <font>
      <b/>
      <sz val="12"/>
      <color theme="9" tint="-0.499984740745262"/>
      <name val="Шрифт текста"/>
      <charset val="204"/>
    </font>
    <font>
      <b/>
      <sz val="14"/>
      <color theme="0"/>
      <name val="Calibri"/>
      <family val="2"/>
      <charset val="204"/>
      <scheme val="minor"/>
    </font>
    <font>
      <b/>
      <sz val="14"/>
      <color theme="9" tint="-0.499984740745262"/>
      <name val="Шрифт текста"/>
      <charset val="204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 style="medium">
        <color theme="9" tint="0.39994506668294322"/>
      </right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theme="9" tint="0.59996337778862885"/>
      </left>
      <right style="medium">
        <color theme="9" tint="0.59996337778862885"/>
      </right>
      <top style="medium">
        <color theme="9" tint="0.59996337778862885"/>
      </top>
      <bottom style="medium">
        <color theme="9" tint="0.59996337778862885"/>
      </bottom>
      <diagonal/>
    </border>
    <border>
      <left style="medium">
        <color theme="9" tint="0.59996337778862885"/>
      </left>
      <right style="medium">
        <color theme="9" tint="0.59996337778862885"/>
      </right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4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 indent="1"/>
    </xf>
    <xf numFmtId="0" fontId="2" fillId="0" borderId="0" xfId="1" applyNumberFormat="1" applyFont="1" applyFill="1" applyBorder="1" applyAlignment="1">
      <alignment horizontal="center" vertical="center" wrapText="1"/>
    </xf>
    <xf numFmtId="0" fontId="3" fillId="0" borderId="0" xfId="1" applyFont="1" applyFill="1" applyBorder="1" applyAlignment="1"/>
    <xf numFmtId="0" fontId="0" fillId="0" borderId="0" xfId="0" applyFont="1" applyAlignment="1">
      <alignment horizontal="left" indent="1"/>
    </xf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Continuous"/>
    </xf>
    <xf numFmtId="0" fontId="6" fillId="2" borderId="1" xfId="0" applyFont="1" applyFill="1" applyBorder="1" applyAlignment="1">
      <alignment horizontal="centerContinuous" vertical="center" wrapText="1"/>
    </xf>
    <xf numFmtId="0" fontId="0" fillId="2" borderId="0" xfId="0" applyFill="1"/>
    <xf numFmtId="0" fontId="0" fillId="2" borderId="0" xfId="0" applyFont="1" applyFill="1" applyAlignment="1">
      <alignment horizontal="left" indent="1"/>
    </xf>
    <xf numFmtId="0" fontId="3" fillId="0" borderId="3" xfId="2" applyNumberFormat="1" applyFont="1" applyBorder="1"/>
    <xf numFmtId="0" fontId="8" fillId="0" borderId="3" xfId="2" applyNumberFormat="1" applyFont="1" applyBorder="1"/>
    <xf numFmtId="14" fontId="8" fillId="0" borderId="3" xfId="2" applyNumberFormat="1" applyFont="1" applyBorder="1"/>
    <xf numFmtId="1" fontId="8" fillId="0" borderId="3" xfId="2" applyNumberFormat="1" applyFont="1" applyBorder="1"/>
    <xf numFmtId="165" fontId="8" fillId="0" borderId="3" xfId="2" applyNumberFormat="1" applyFont="1" applyBorder="1"/>
    <xf numFmtId="0" fontId="9" fillId="0" borderId="0" xfId="0" applyFont="1"/>
    <xf numFmtId="0" fontId="10" fillId="2" borderId="1" xfId="0" applyFont="1" applyFill="1" applyBorder="1" applyAlignment="1">
      <alignment horizontal="center" vertical="center" wrapText="1"/>
    </xf>
    <xf numFmtId="0" fontId="0" fillId="3" borderId="4" xfId="0" applyFill="1" applyBorder="1"/>
    <xf numFmtId="0" fontId="0" fillId="0" borderId="4" xfId="0" applyBorder="1"/>
    <xf numFmtId="14" fontId="0" fillId="0" borderId="4" xfId="0" applyNumberFormat="1" applyBorder="1"/>
    <xf numFmtId="0" fontId="0" fillId="0" borderId="4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5" xfId="0" applyFill="1" applyBorder="1"/>
    <xf numFmtId="0" fontId="6" fillId="4" borderId="1" xfId="0" applyFont="1" applyFill="1" applyBorder="1" applyAlignment="1">
      <alignment horizontal="center" vertical="center" wrapText="1"/>
    </xf>
    <xf numFmtId="1" fontId="0" fillId="3" borderId="4" xfId="0" applyNumberFormat="1" applyFill="1" applyBorder="1"/>
    <xf numFmtId="0" fontId="0" fillId="0" borderId="4" xfId="0" applyFill="1" applyBorder="1"/>
    <xf numFmtId="0" fontId="0" fillId="0" borderId="5" xfId="0" applyBorder="1"/>
    <xf numFmtId="0" fontId="6" fillId="2" borderId="0" xfId="0" applyFont="1" applyFill="1" applyBorder="1" applyAlignment="1">
      <alignment horizontal="center" vertical="center" wrapText="1"/>
    </xf>
    <xf numFmtId="0" fontId="0" fillId="0" borderId="0" xfId="0" applyFill="1" applyBorder="1"/>
    <xf numFmtId="14" fontId="0" fillId="0" borderId="0" xfId="0" applyNumberFormat="1"/>
    <xf numFmtId="0" fontId="0" fillId="0" borderId="0" xfId="0" applyNumberFormat="1"/>
    <xf numFmtId="0" fontId="11" fillId="0" borderId="0" xfId="0" applyFont="1"/>
    <xf numFmtId="166" fontId="0" fillId="3" borderId="4" xfId="0" applyNumberFormat="1" applyFill="1" applyBorder="1"/>
  </cellXfs>
  <cellStyles count="3">
    <cellStyle name="Обычный" xfId="0" builtinId="0"/>
    <cellStyle name="Обычный_DHL" xfId="2"/>
    <cellStyle name="Обычный_функции ДАТА и ЕСЛИ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1031422</xdr:colOff>
      <xdr:row>23</xdr:row>
      <xdr:rowOff>108857</xdr:rowOff>
    </xdr:from>
    <xdr:to>
      <xdr:col>10</xdr:col>
      <xdr:colOff>309844</xdr:colOff>
      <xdr:row>33</xdr:row>
      <xdr:rowOff>86366</xdr:rowOff>
    </xdr:to>
    <xdr:sp macro="" textlink="">
      <xdr:nvSpPr>
        <xdr:cNvPr id="2" name="Прямоугольник 1"/>
        <xdr:cNvSpPr/>
      </xdr:nvSpPr>
      <xdr:spPr>
        <a:xfrm>
          <a:off x="1031422" y="5878286"/>
          <a:ext cx="9497386" cy="18825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 b="0" i="0" baseline="0" noProof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1) 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Рассчитать  ячейку </a:t>
          </a:r>
          <a:r>
            <a:rPr lang="en-US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P5</a:t>
          </a:r>
          <a:r>
            <a:rPr lang="en-US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как данные по </a:t>
          </a:r>
          <a:r>
            <a:rPr lang="ru-RU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Среднему баллу для всех поступающих (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ориентируясь на столбец </a:t>
          </a:r>
          <a:r>
            <a:rPr lang="ru-RU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Средний балл)</a:t>
          </a:r>
        </a:p>
        <a:p>
          <a:pPr eaLnBrk="1" fontAlgn="auto" latinLnBrk="0" hangingPunct="1"/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2) Рассчитать  ячейку </a:t>
          </a:r>
          <a:r>
            <a:rPr lang="en-US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P7</a:t>
          </a:r>
          <a:r>
            <a:rPr lang="en-US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как данные о </a:t>
          </a:r>
          <a:r>
            <a:rPr lang="ru-RU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Минимальном балле (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ориентируясь на столбец </a:t>
          </a:r>
          <a:r>
            <a:rPr lang="ru-RU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Общий балл)</a:t>
          </a:r>
        </a:p>
        <a:p>
          <a:pPr eaLnBrk="1" fontAlgn="auto" latinLnBrk="0" hangingPunct="1"/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3) Рассчитать ячейку </a:t>
          </a:r>
          <a:r>
            <a:rPr lang="en-US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P9</a:t>
          </a:r>
          <a:r>
            <a:rPr lang="en-US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как данные о </a:t>
          </a:r>
          <a:r>
            <a:rPr lang="ru-RU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Максимальном балле (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ориентируясь на столбец </a:t>
          </a:r>
          <a:r>
            <a:rPr lang="ru-RU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Общий балл)</a:t>
          </a:r>
        </a:p>
        <a:p>
          <a:pPr eaLnBrk="1" fontAlgn="auto" latinLnBrk="0" hangingPunct="1"/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4) Рассчитать ячейку </a:t>
          </a:r>
          <a:r>
            <a:rPr lang="en-US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P11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как данные о </a:t>
          </a:r>
          <a:r>
            <a:rPr lang="ru-RU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Количестве абитуриентов (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ориентируясь на столбец </a:t>
          </a:r>
          <a:r>
            <a:rPr lang="ru-RU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Фамилии) </a:t>
          </a:r>
        </a:p>
        <a:p>
          <a:pPr eaLnBrk="1" fontAlgn="auto" latinLnBrk="0" hangingPunct="1"/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5) Рассчитать ячейку </a:t>
          </a:r>
          <a:r>
            <a:rPr lang="en-US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P13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 как данные о </a:t>
          </a:r>
          <a:r>
            <a:rPr lang="ru-RU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Количестве предметов для сдачи </a:t>
          </a:r>
          <a:r>
            <a:rPr lang="ru-RU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(ориентируясь на диапазон </a:t>
          </a:r>
          <a:r>
            <a:rPr lang="en-US" sz="1400" b="1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E4:H4</a:t>
          </a:r>
          <a:r>
            <a:rPr lang="en-US" sz="1400" b="0" i="0" baseline="0">
              <a:solidFill>
                <a:schemeClr val="accent6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)</a:t>
          </a:r>
          <a:endParaRPr lang="ru-RU" sz="1400" b="0" i="0" baseline="0">
            <a:solidFill>
              <a:schemeClr val="accent6">
                <a:lumMod val="50000"/>
              </a:schemeClr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R30"/>
  <sheetViews>
    <sheetView zoomScale="70" zoomScaleNormal="70" workbookViewId="0">
      <selection activeCell="P13" sqref="P13"/>
    </sheetView>
  </sheetViews>
  <sheetFormatPr defaultRowHeight="15"/>
  <cols>
    <col min="1" max="1" width="14.44140625" bestFit="1" customWidth="1"/>
    <col min="2" max="2" width="14.21875" bestFit="1" customWidth="1"/>
    <col min="3" max="3" width="4.88671875" bestFit="1" customWidth="1"/>
    <col min="4" max="4" width="11.33203125" bestFit="1" customWidth="1"/>
    <col min="5" max="5" width="11.109375" bestFit="1" customWidth="1"/>
    <col min="6" max="6" width="9.5546875" bestFit="1" customWidth="1"/>
    <col min="7" max="7" width="19.109375" bestFit="1" customWidth="1"/>
    <col min="8" max="8" width="13.88671875" bestFit="1" customWidth="1"/>
    <col min="9" max="9" width="9.21875" bestFit="1" customWidth="1"/>
    <col min="10" max="10" width="11.44140625" style="7" bestFit="1" customWidth="1"/>
    <col min="11" max="11" width="14.6640625" bestFit="1" customWidth="1"/>
    <col min="12" max="12" width="6.109375" style="3" bestFit="1" customWidth="1"/>
    <col min="13" max="13" width="11.44140625" customWidth="1"/>
    <col min="15" max="15" width="34.77734375" customWidth="1"/>
  </cols>
  <sheetData>
    <row r="1" spans="1:18" ht="20.25">
      <c r="A1" s="13" t="s">
        <v>51</v>
      </c>
      <c r="B1" s="13"/>
      <c r="C1" s="13"/>
      <c r="D1" s="13"/>
      <c r="E1" s="13"/>
      <c r="F1" s="13"/>
      <c r="G1" s="13"/>
      <c r="H1" s="13"/>
      <c r="I1" s="13"/>
      <c r="J1" s="13"/>
      <c r="K1" s="13"/>
    </row>
    <row r="2" spans="1:18" ht="15.75" thickBot="1">
      <c r="L2" s="2"/>
    </row>
    <row r="3" spans="1:18" ht="21.75" thickBot="1">
      <c r="A3" s="15"/>
      <c r="B3" s="15"/>
      <c r="C3" s="15"/>
      <c r="D3" s="15"/>
      <c r="E3" s="14" t="s">
        <v>48</v>
      </c>
      <c r="F3" s="14"/>
      <c r="G3" s="14"/>
      <c r="H3" s="14"/>
      <c r="I3" s="15"/>
      <c r="J3" s="16"/>
      <c r="K3" s="15"/>
      <c r="L3" s="2"/>
      <c r="O3" s="4"/>
      <c r="P3" s="1"/>
    </row>
    <row r="4" spans="1:18" ht="60.75" customHeight="1" thickBot="1">
      <c r="A4" s="11" t="s">
        <v>47</v>
      </c>
      <c r="B4" s="11" t="s">
        <v>0</v>
      </c>
      <c r="C4" s="11" t="s">
        <v>1</v>
      </c>
      <c r="D4" s="11" t="s">
        <v>2</v>
      </c>
      <c r="E4" s="30" t="s">
        <v>25</v>
      </c>
      <c r="F4" s="30" t="s">
        <v>26</v>
      </c>
      <c r="G4" s="30" t="s">
        <v>27</v>
      </c>
      <c r="H4" s="30" t="s">
        <v>28</v>
      </c>
      <c r="I4" s="11" t="s">
        <v>582</v>
      </c>
      <c r="J4" s="11" t="s">
        <v>30</v>
      </c>
      <c r="K4" s="11" t="s">
        <v>31</v>
      </c>
      <c r="L4" s="2"/>
      <c r="M4" s="11" t="s">
        <v>29</v>
      </c>
      <c r="O4" s="4"/>
      <c r="P4" s="1"/>
    </row>
    <row r="5" spans="1:18" ht="38.25" thickBot="1">
      <c r="A5" s="18" t="s">
        <v>35</v>
      </c>
      <c r="B5" s="18" t="s">
        <v>9</v>
      </c>
      <c r="C5" s="18" t="s">
        <v>3</v>
      </c>
      <c r="D5" s="19">
        <v>36800</v>
      </c>
      <c r="E5" s="20">
        <v>3</v>
      </c>
      <c r="F5" s="20">
        <v>3</v>
      </c>
      <c r="G5" s="20">
        <v>1</v>
      </c>
      <c r="H5" s="20">
        <v>7</v>
      </c>
      <c r="I5" s="20">
        <f>SUM(E5:H5)</f>
        <v>14</v>
      </c>
      <c r="J5" s="21">
        <f>AVERAGE(E5:I5)</f>
        <v>5.6</v>
      </c>
      <c r="K5" s="20" t="str">
        <f>IF(I5&gt;$M$5,"зачислен","отказ")</f>
        <v>отказ</v>
      </c>
      <c r="M5" s="17">
        <v>20.399999999999999</v>
      </c>
      <c r="O5" s="23" t="s">
        <v>50</v>
      </c>
      <c r="P5" s="39">
        <f>AVERAGE(J5:J20)</f>
        <v>6.2749999999999986</v>
      </c>
      <c r="R5" s="22">
        <v>6.2749999999999986</v>
      </c>
    </row>
    <row r="6" spans="1:18" ht="15.75" thickBot="1">
      <c r="A6" s="18" t="s">
        <v>36</v>
      </c>
      <c r="B6" s="18" t="s">
        <v>10</v>
      </c>
      <c r="C6" s="18" t="s">
        <v>4</v>
      </c>
      <c r="D6" s="19">
        <v>36302</v>
      </c>
      <c r="E6" s="20">
        <v>6</v>
      </c>
      <c r="F6" s="20">
        <v>7</v>
      </c>
      <c r="G6" s="20">
        <v>3</v>
      </c>
      <c r="H6" s="20">
        <v>8</v>
      </c>
      <c r="I6" s="20">
        <f t="shared" ref="I6:I20" si="0">SUM(E6:H6)</f>
        <v>24</v>
      </c>
      <c r="J6" s="21">
        <f t="shared" ref="J6:J20" si="1">AVERAGE(E6:I6)</f>
        <v>9.6</v>
      </c>
      <c r="K6" s="20" t="str">
        <f t="shared" ref="K6:K20" si="2">IF(I6&gt;$M$5,"зачислен","отказ")</f>
        <v>зачислен</v>
      </c>
    </row>
    <row r="7" spans="1:18" ht="19.5" thickBot="1">
      <c r="A7" s="18" t="s">
        <v>36</v>
      </c>
      <c r="B7" s="18" t="s">
        <v>11</v>
      </c>
      <c r="C7" s="18" t="s">
        <v>3</v>
      </c>
      <c r="D7" s="19">
        <v>36283</v>
      </c>
      <c r="E7" s="20">
        <v>7</v>
      </c>
      <c r="F7" s="20">
        <v>5</v>
      </c>
      <c r="G7" s="20">
        <v>6</v>
      </c>
      <c r="H7" s="20">
        <v>5</v>
      </c>
      <c r="I7" s="20">
        <f t="shared" si="0"/>
        <v>23</v>
      </c>
      <c r="J7" s="21">
        <f t="shared" si="1"/>
        <v>9.1999999999999993</v>
      </c>
      <c r="K7" s="20" t="str">
        <f t="shared" si="2"/>
        <v>зачислен</v>
      </c>
      <c r="O7" s="23" t="s">
        <v>33</v>
      </c>
      <c r="P7" s="31">
        <f>MIN(I5:I20)</f>
        <v>2</v>
      </c>
      <c r="R7" s="22">
        <v>2</v>
      </c>
    </row>
    <row r="8" spans="1:18" ht="15.75" thickBot="1">
      <c r="A8" s="18" t="s">
        <v>37</v>
      </c>
      <c r="B8" s="18" t="s">
        <v>12</v>
      </c>
      <c r="C8" s="18" t="s">
        <v>4</v>
      </c>
      <c r="D8" s="19">
        <v>37097</v>
      </c>
      <c r="E8" s="20">
        <v>9</v>
      </c>
      <c r="F8" s="20">
        <v>1</v>
      </c>
      <c r="G8" s="20">
        <v>6</v>
      </c>
      <c r="H8" s="20">
        <v>1</v>
      </c>
      <c r="I8" s="20">
        <f t="shared" si="0"/>
        <v>17</v>
      </c>
      <c r="J8" s="21">
        <f t="shared" si="1"/>
        <v>6.8</v>
      </c>
      <c r="K8" s="20" t="str">
        <f t="shared" si="2"/>
        <v>отказ</v>
      </c>
    </row>
    <row r="9" spans="1:18" ht="19.5" thickBot="1">
      <c r="A9" s="18" t="s">
        <v>35</v>
      </c>
      <c r="B9" s="18" t="s">
        <v>13</v>
      </c>
      <c r="C9" s="18" t="s">
        <v>4</v>
      </c>
      <c r="D9" s="19">
        <v>36738</v>
      </c>
      <c r="E9" s="20">
        <v>1</v>
      </c>
      <c r="F9" s="20">
        <v>6</v>
      </c>
      <c r="G9" s="20">
        <v>6</v>
      </c>
      <c r="H9" s="20">
        <v>1</v>
      </c>
      <c r="I9" s="20">
        <f t="shared" si="0"/>
        <v>14</v>
      </c>
      <c r="J9" s="21">
        <f t="shared" si="1"/>
        <v>5.6</v>
      </c>
      <c r="K9" s="20" t="str">
        <f t="shared" si="2"/>
        <v>отказ</v>
      </c>
      <c r="O9" s="23" t="s">
        <v>32</v>
      </c>
      <c r="P9" s="31">
        <f>MAX(I5:I20)</f>
        <v>29</v>
      </c>
      <c r="R9" s="22">
        <v>29</v>
      </c>
    </row>
    <row r="10" spans="1:18" ht="15.75" thickBot="1">
      <c r="A10" s="18" t="s">
        <v>37</v>
      </c>
      <c r="B10" s="18" t="s">
        <v>14</v>
      </c>
      <c r="C10" s="18" t="s">
        <v>3</v>
      </c>
      <c r="D10" s="19">
        <v>37420</v>
      </c>
      <c r="E10" s="20">
        <v>2</v>
      </c>
      <c r="F10" s="20">
        <v>5</v>
      </c>
      <c r="G10" s="20">
        <v>1</v>
      </c>
      <c r="H10" s="20">
        <v>3</v>
      </c>
      <c r="I10" s="20">
        <f t="shared" si="0"/>
        <v>11</v>
      </c>
      <c r="J10" s="21">
        <f t="shared" si="1"/>
        <v>4.4000000000000004</v>
      </c>
      <c r="K10" s="20" t="str">
        <f t="shared" si="2"/>
        <v>отказ</v>
      </c>
      <c r="O10" s="4"/>
      <c r="P10" s="1"/>
    </row>
    <row r="11" spans="1:18" ht="17.25" customHeight="1" thickBot="1">
      <c r="A11" s="18" t="s">
        <v>37</v>
      </c>
      <c r="B11" s="18" t="s">
        <v>15</v>
      </c>
      <c r="C11" s="18" t="s">
        <v>3</v>
      </c>
      <c r="D11" s="19">
        <v>36515</v>
      </c>
      <c r="E11" s="20">
        <v>5</v>
      </c>
      <c r="F11" s="20">
        <v>6</v>
      </c>
      <c r="G11" s="20">
        <v>3</v>
      </c>
      <c r="H11" s="20">
        <v>3</v>
      </c>
      <c r="I11" s="20">
        <f t="shared" si="0"/>
        <v>17</v>
      </c>
      <c r="J11" s="21">
        <f t="shared" si="1"/>
        <v>6.8</v>
      </c>
      <c r="K11" s="20" t="str">
        <f t="shared" si="2"/>
        <v>отказ</v>
      </c>
      <c r="O11" s="23" t="s">
        <v>34</v>
      </c>
      <c r="P11" s="24">
        <f>COUNTA(B5:B20)</f>
        <v>16</v>
      </c>
      <c r="R11" s="22">
        <v>16</v>
      </c>
    </row>
    <row r="12" spans="1:18" ht="15.75" thickBot="1">
      <c r="A12" s="18" t="s">
        <v>36</v>
      </c>
      <c r="B12" s="18" t="s">
        <v>16</v>
      </c>
      <c r="C12" s="18" t="s">
        <v>3</v>
      </c>
      <c r="D12" s="19">
        <v>37266</v>
      </c>
      <c r="E12" s="20">
        <v>0</v>
      </c>
      <c r="F12" s="20">
        <v>7</v>
      </c>
      <c r="G12" s="20">
        <v>5</v>
      </c>
      <c r="H12" s="20">
        <v>2</v>
      </c>
      <c r="I12" s="20">
        <f t="shared" si="0"/>
        <v>14</v>
      </c>
      <c r="J12" s="21">
        <f t="shared" si="1"/>
        <v>5.6</v>
      </c>
      <c r="K12" s="20" t="str">
        <f t="shared" si="2"/>
        <v>отказ</v>
      </c>
      <c r="O12" s="4"/>
      <c r="P12" s="1"/>
    </row>
    <row r="13" spans="1:18" ht="19.5" thickBot="1">
      <c r="A13" s="18" t="s">
        <v>36</v>
      </c>
      <c r="B13" s="18" t="s">
        <v>17</v>
      </c>
      <c r="C13" s="18" t="s">
        <v>4</v>
      </c>
      <c r="D13" s="19">
        <v>36789</v>
      </c>
      <c r="E13" s="20">
        <v>6</v>
      </c>
      <c r="F13" s="20">
        <v>1</v>
      </c>
      <c r="G13" s="20">
        <v>5</v>
      </c>
      <c r="H13" s="20">
        <v>2</v>
      </c>
      <c r="I13" s="20">
        <f t="shared" si="0"/>
        <v>14</v>
      </c>
      <c r="J13" s="21">
        <f t="shared" si="1"/>
        <v>5.6</v>
      </c>
      <c r="K13" s="20" t="str">
        <f t="shared" si="2"/>
        <v>отказ</v>
      </c>
      <c r="O13" s="23" t="s">
        <v>49</v>
      </c>
      <c r="P13" s="24">
        <f>COUNTA(E4:H4)</f>
        <v>4</v>
      </c>
      <c r="R13" s="22">
        <v>4</v>
      </c>
    </row>
    <row r="14" spans="1:18" ht="15.75" thickBot="1">
      <c r="A14" s="18" t="s">
        <v>35</v>
      </c>
      <c r="B14" s="18" t="s">
        <v>18</v>
      </c>
      <c r="C14" s="18" t="s">
        <v>3</v>
      </c>
      <c r="D14" s="19">
        <v>36165</v>
      </c>
      <c r="E14" s="20">
        <v>0</v>
      </c>
      <c r="F14" s="20">
        <v>6</v>
      </c>
      <c r="G14" s="20">
        <v>1</v>
      </c>
      <c r="H14" s="20">
        <v>6</v>
      </c>
      <c r="I14" s="20">
        <f t="shared" si="0"/>
        <v>13</v>
      </c>
      <c r="J14" s="21">
        <f t="shared" si="1"/>
        <v>5.2</v>
      </c>
      <c r="K14" s="20" t="str">
        <f t="shared" si="2"/>
        <v>отказ</v>
      </c>
      <c r="O14" s="4"/>
      <c r="P14" s="1"/>
    </row>
    <row r="15" spans="1:18" ht="15.75" thickBot="1">
      <c r="A15" s="18" t="s">
        <v>35</v>
      </c>
      <c r="B15" s="18" t="s">
        <v>19</v>
      </c>
      <c r="C15" s="18" t="s">
        <v>3</v>
      </c>
      <c r="D15" s="19">
        <v>37466</v>
      </c>
      <c r="E15" s="20">
        <v>1</v>
      </c>
      <c r="F15" s="20">
        <v>1</v>
      </c>
      <c r="G15" s="20">
        <v>0</v>
      </c>
      <c r="H15" s="20">
        <v>0</v>
      </c>
      <c r="I15" s="20">
        <f t="shared" si="0"/>
        <v>2</v>
      </c>
      <c r="J15" s="21">
        <f t="shared" si="1"/>
        <v>0.8</v>
      </c>
      <c r="K15" s="20" t="str">
        <f t="shared" si="2"/>
        <v>отказ</v>
      </c>
    </row>
    <row r="16" spans="1:18" ht="15.75" thickBot="1">
      <c r="A16" s="18" t="s">
        <v>35</v>
      </c>
      <c r="B16" s="18" t="s">
        <v>20</v>
      </c>
      <c r="C16" s="18" t="s">
        <v>4</v>
      </c>
      <c r="D16" s="19">
        <v>36222</v>
      </c>
      <c r="E16" s="20">
        <v>0</v>
      </c>
      <c r="F16" s="20">
        <v>6</v>
      </c>
      <c r="G16" s="20">
        <v>1</v>
      </c>
      <c r="H16" s="20">
        <v>8</v>
      </c>
      <c r="I16" s="20">
        <f t="shared" si="0"/>
        <v>15</v>
      </c>
      <c r="J16" s="21">
        <f t="shared" si="1"/>
        <v>6</v>
      </c>
      <c r="K16" s="20" t="str">
        <f t="shared" si="2"/>
        <v>отказ</v>
      </c>
      <c r="L16" s="2"/>
    </row>
    <row r="17" spans="1:12" ht="15.75" thickBot="1">
      <c r="A17" s="18" t="s">
        <v>37</v>
      </c>
      <c r="B17" s="18" t="s">
        <v>21</v>
      </c>
      <c r="C17" s="18" t="s">
        <v>4</v>
      </c>
      <c r="D17" s="19">
        <v>36875</v>
      </c>
      <c r="E17" s="20">
        <v>5</v>
      </c>
      <c r="F17" s="20">
        <v>7</v>
      </c>
      <c r="G17" s="20">
        <v>8</v>
      </c>
      <c r="H17" s="20">
        <v>9</v>
      </c>
      <c r="I17" s="20">
        <f t="shared" si="0"/>
        <v>29</v>
      </c>
      <c r="J17" s="21">
        <f t="shared" si="1"/>
        <v>11.6</v>
      </c>
      <c r="K17" s="20" t="str">
        <f t="shared" si="2"/>
        <v>зачислен</v>
      </c>
      <c r="L17" s="2"/>
    </row>
    <row r="18" spans="1:12" ht="15.75" thickBot="1">
      <c r="A18" s="18" t="s">
        <v>36</v>
      </c>
      <c r="B18" s="18" t="s">
        <v>22</v>
      </c>
      <c r="C18" s="18" t="s">
        <v>3</v>
      </c>
      <c r="D18" s="19">
        <v>36386</v>
      </c>
      <c r="E18" s="20">
        <v>2</v>
      </c>
      <c r="F18" s="20">
        <v>8</v>
      </c>
      <c r="G18" s="20">
        <v>1</v>
      </c>
      <c r="H18" s="20">
        <v>6</v>
      </c>
      <c r="I18" s="20">
        <f t="shared" si="0"/>
        <v>17</v>
      </c>
      <c r="J18" s="21">
        <f t="shared" si="1"/>
        <v>6.8</v>
      </c>
      <c r="K18" s="20" t="str">
        <f t="shared" si="2"/>
        <v>отказ</v>
      </c>
      <c r="L18" s="2"/>
    </row>
    <row r="19" spans="1:12" ht="15.75" thickBot="1">
      <c r="A19" s="18" t="s">
        <v>36</v>
      </c>
      <c r="B19" s="18" t="s">
        <v>23</v>
      </c>
      <c r="C19" s="18" t="s">
        <v>3</v>
      </c>
      <c r="D19" s="19">
        <v>37256</v>
      </c>
      <c r="E19" s="20">
        <v>6</v>
      </c>
      <c r="F19" s="20">
        <v>8</v>
      </c>
      <c r="G19" s="20">
        <v>8</v>
      </c>
      <c r="H19" s="20">
        <v>1</v>
      </c>
      <c r="I19" s="20">
        <f t="shared" si="0"/>
        <v>23</v>
      </c>
      <c r="J19" s="21">
        <f t="shared" si="1"/>
        <v>9.1999999999999993</v>
      </c>
      <c r="K19" s="20" t="str">
        <f t="shared" si="2"/>
        <v>зачислен</v>
      </c>
      <c r="L19" s="2"/>
    </row>
    <row r="20" spans="1:12" ht="15.75" thickBot="1">
      <c r="A20" s="18" t="s">
        <v>36</v>
      </c>
      <c r="B20" s="18" t="s">
        <v>24</v>
      </c>
      <c r="C20" s="18" t="s">
        <v>3</v>
      </c>
      <c r="D20" s="19">
        <v>36412</v>
      </c>
      <c r="E20" s="20">
        <v>1</v>
      </c>
      <c r="F20" s="20">
        <v>2</v>
      </c>
      <c r="G20" s="20">
        <v>1</v>
      </c>
      <c r="H20" s="20">
        <v>0</v>
      </c>
      <c r="I20" s="20">
        <f t="shared" si="0"/>
        <v>4</v>
      </c>
      <c r="J20" s="21">
        <f t="shared" si="1"/>
        <v>1.6</v>
      </c>
      <c r="K20" s="20" t="str">
        <f t="shared" si="2"/>
        <v>отказ</v>
      </c>
    </row>
    <row r="22" spans="1:12">
      <c r="C22" s="2"/>
    </row>
    <row r="23" spans="1:12">
      <c r="C23" s="2"/>
    </row>
    <row r="24" spans="1:12">
      <c r="C24" s="2"/>
    </row>
    <row r="25" spans="1:12">
      <c r="C25" s="2"/>
    </row>
    <row r="26" spans="1:12">
      <c r="C26" s="2"/>
    </row>
    <row r="27" spans="1:12">
      <c r="C27" s="2"/>
    </row>
    <row r="28" spans="1:12">
      <c r="C28" s="2"/>
    </row>
    <row r="29" spans="1:12">
      <c r="C29" s="2"/>
    </row>
    <row r="30" spans="1:12">
      <c r="C30" s="2"/>
    </row>
  </sheetData>
  <pageMargins left="0.7" right="0.7" top="0.75" bottom="0.75" header="0.3" footer="0.3"/>
  <pageSetup paperSize="9" orientation="portrait" r:id="rId1"/>
  <ignoredErrors>
    <ignoredError sqref="I5:I20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O99"/>
  <sheetViews>
    <sheetView zoomScale="85" zoomScaleNormal="85" workbookViewId="0">
      <selection activeCell="J27" sqref="J27"/>
    </sheetView>
  </sheetViews>
  <sheetFormatPr defaultRowHeight="15"/>
  <cols>
    <col min="1" max="1" width="18.44140625" bestFit="1" customWidth="1"/>
    <col min="2" max="2" width="11.77734375" bestFit="1" customWidth="1"/>
    <col min="3" max="3" width="21.33203125" style="3" bestFit="1" customWidth="1"/>
    <col min="4" max="4" width="30.77734375" bestFit="1" customWidth="1"/>
    <col min="5" max="5" width="21.5546875" bestFit="1" customWidth="1"/>
    <col min="6" max="6" width="24.77734375" bestFit="1" customWidth="1"/>
    <col min="7" max="7" width="15.109375" bestFit="1" customWidth="1"/>
    <col min="8" max="8" width="14.109375" customWidth="1"/>
    <col min="9" max="9" width="96.21875" bestFit="1" customWidth="1"/>
    <col min="10" max="11" width="10.33203125" bestFit="1" customWidth="1"/>
    <col min="12" max="12" width="14.88671875" bestFit="1" customWidth="1"/>
    <col min="14" max="14" width="21.33203125" bestFit="1" customWidth="1"/>
    <col min="15" max="15" width="19.33203125" bestFit="1" customWidth="1"/>
  </cols>
  <sheetData>
    <row r="1" spans="1:15" ht="42.75" customHeight="1" thickBot="1">
      <c r="A1" s="10" t="s">
        <v>65</v>
      </c>
      <c r="B1" s="11" t="s">
        <v>1</v>
      </c>
      <c r="C1" s="10" t="s">
        <v>38</v>
      </c>
      <c r="D1" s="11" t="s">
        <v>113</v>
      </c>
      <c r="E1" s="11" t="s">
        <v>39</v>
      </c>
      <c r="F1" s="34" t="s">
        <v>183</v>
      </c>
      <c r="G1" s="34" t="s">
        <v>583</v>
      </c>
      <c r="K1" s="3"/>
      <c r="N1" s="10" t="s">
        <v>38</v>
      </c>
      <c r="O1" s="10" t="s">
        <v>182</v>
      </c>
    </row>
    <row r="2" spans="1:15" ht="21.75" thickBot="1">
      <c r="A2" s="25" t="s">
        <v>123</v>
      </c>
      <c r="B2" s="25" t="s">
        <v>4</v>
      </c>
      <c r="C2" s="25" t="s">
        <v>41</v>
      </c>
      <c r="D2" s="25">
        <v>97000</v>
      </c>
      <c r="E2" s="25">
        <v>11</v>
      </c>
      <c r="F2" s="26">
        <v>28444</v>
      </c>
      <c r="G2" s="25" t="s">
        <v>584</v>
      </c>
      <c r="I2" s="11" t="s">
        <v>7</v>
      </c>
      <c r="K2" s="2"/>
      <c r="N2" s="25" t="s">
        <v>157</v>
      </c>
      <c r="O2" s="25">
        <v>80000</v>
      </c>
    </row>
    <row r="3" spans="1:15" ht="18.75" thickBot="1">
      <c r="A3" s="25" t="s">
        <v>52</v>
      </c>
      <c r="B3" s="25" t="s">
        <v>3</v>
      </c>
      <c r="C3" s="25" t="s">
        <v>40</v>
      </c>
      <c r="D3" s="25">
        <v>35000</v>
      </c>
      <c r="E3" s="25">
        <v>5</v>
      </c>
      <c r="F3" s="26">
        <v>26348</v>
      </c>
      <c r="G3" s="25"/>
      <c r="I3" s="25" t="s">
        <v>5</v>
      </c>
      <c r="J3" s="24">
        <f>COUNTIF(B2:B99,"м")</f>
        <v>39</v>
      </c>
      <c r="K3" s="2"/>
      <c r="L3" s="38">
        <v>39</v>
      </c>
      <c r="N3" s="25" t="s">
        <v>158</v>
      </c>
      <c r="O3" s="25">
        <v>140000</v>
      </c>
    </row>
    <row r="4" spans="1:15" ht="18.75" thickBot="1">
      <c r="A4" s="25" t="s">
        <v>78</v>
      </c>
      <c r="B4" s="25" t="s">
        <v>4</v>
      </c>
      <c r="C4" s="25" t="s">
        <v>41</v>
      </c>
      <c r="D4" s="25">
        <v>83500</v>
      </c>
      <c r="E4" s="25">
        <v>7</v>
      </c>
      <c r="F4" s="26">
        <v>28229</v>
      </c>
      <c r="G4" s="25"/>
      <c r="I4" s="25" t="s">
        <v>6</v>
      </c>
      <c r="J4" s="24"/>
      <c r="K4" s="2"/>
      <c r="L4" s="38">
        <v>57</v>
      </c>
      <c r="N4" s="25" t="s">
        <v>91</v>
      </c>
      <c r="O4" s="25">
        <v>180000</v>
      </c>
    </row>
    <row r="5" spans="1:15" ht="15.75" thickBot="1">
      <c r="A5" s="25" t="s">
        <v>107</v>
      </c>
      <c r="B5" s="25" t="s">
        <v>4</v>
      </c>
      <c r="C5" s="25" t="s">
        <v>157</v>
      </c>
      <c r="D5" s="25">
        <v>81300</v>
      </c>
      <c r="E5" s="25">
        <v>5</v>
      </c>
      <c r="F5" s="26">
        <v>23048</v>
      </c>
      <c r="G5" s="25" t="s">
        <v>584</v>
      </c>
      <c r="I5" s="5"/>
      <c r="J5" s="6"/>
      <c r="K5" s="2"/>
      <c r="N5" s="32" t="s">
        <v>92</v>
      </c>
      <c r="O5" s="32">
        <v>160000</v>
      </c>
    </row>
    <row r="6" spans="1:15" ht="18.75" customHeight="1" thickBot="1">
      <c r="A6" s="25" t="s">
        <v>111</v>
      </c>
      <c r="B6" s="25" t="s">
        <v>3</v>
      </c>
      <c r="C6" s="25" t="s">
        <v>44</v>
      </c>
      <c r="D6" s="25">
        <v>45000</v>
      </c>
      <c r="E6" s="25">
        <v>5</v>
      </c>
      <c r="F6" s="26">
        <v>23588</v>
      </c>
      <c r="G6" s="25"/>
      <c r="I6" s="11" t="s">
        <v>45</v>
      </c>
      <c r="K6" s="8"/>
      <c r="N6" s="25" t="s">
        <v>114</v>
      </c>
      <c r="O6" s="25">
        <v>170000</v>
      </c>
    </row>
    <row r="7" spans="1:15" ht="18.75" thickBot="1">
      <c r="A7" s="25" t="s">
        <v>145</v>
      </c>
      <c r="B7" s="25" t="s">
        <v>3</v>
      </c>
      <c r="C7" s="25" t="s">
        <v>146</v>
      </c>
      <c r="D7" s="25">
        <v>60000</v>
      </c>
      <c r="E7" s="25">
        <v>7</v>
      </c>
      <c r="F7" s="26">
        <v>25378</v>
      </c>
      <c r="G7" s="25"/>
      <c r="I7" s="25" t="s">
        <v>41</v>
      </c>
      <c r="J7" s="24"/>
      <c r="K7" s="2"/>
      <c r="L7" s="38">
        <v>12</v>
      </c>
      <c r="N7" s="32" t="s">
        <v>162</v>
      </c>
      <c r="O7" s="32">
        <v>100000</v>
      </c>
    </row>
    <row r="8" spans="1:15" ht="18.75" thickBot="1">
      <c r="A8" s="25" t="s">
        <v>79</v>
      </c>
      <c r="B8" s="25" t="s">
        <v>3</v>
      </c>
      <c r="C8" s="25" t="s">
        <v>44</v>
      </c>
      <c r="D8" s="25">
        <v>45000</v>
      </c>
      <c r="E8" s="25">
        <v>4</v>
      </c>
      <c r="F8" s="26">
        <v>22196</v>
      </c>
      <c r="G8" s="25" t="s">
        <v>584</v>
      </c>
      <c r="I8" s="25" t="s">
        <v>44</v>
      </c>
      <c r="J8" s="24"/>
      <c r="K8" s="2"/>
      <c r="L8" s="38">
        <v>9</v>
      </c>
      <c r="N8" s="25" t="s">
        <v>41</v>
      </c>
      <c r="O8" s="25">
        <v>90000</v>
      </c>
    </row>
    <row r="9" spans="1:15" ht="18.75" thickBot="1">
      <c r="A9" s="25" t="s">
        <v>53</v>
      </c>
      <c r="B9" s="25" t="s">
        <v>4</v>
      </c>
      <c r="C9" s="25" t="s">
        <v>40</v>
      </c>
      <c r="D9" s="25">
        <v>35000</v>
      </c>
      <c r="E9" s="25">
        <v>11</v>
      </c>
      <c r="F9" s="26">
        <v>25023</v>
      </c>
      <c r="G9" s="25" t="s">
        <v>584</v>
      </c>
      <c r="I9" s="25" t="s">
        <v>43</v>
      </c>
      <c r="J9" s="24"/>
      <c r="K9" s="2"/>
      <c r="L9" s="38">
        <v>6</v>
      </c>
      <c r="N9" s="33" t="s">
        <v>44</v>
      </c>
      <c r="O9" s="33">
        <v>45000</v>
      </c>
    </row>
    <row r="10" spans="1:15" ht="15.75" thickBot="1">
      <c r="A10" s="25" t="s">
        <v>54</v>
      </c>
      <c r="B10" s="25" t="s">
        <v>3</v>
      </c>
      <c r="C10" s="25" t="s">
        <v>41</v>
      </c>
      <c r="D10" s="25">
        <v>90000</v>
      </c>
      <c r="E10" s="25">
        <v>7</v>
      </c>
      <c r="F10" s="26">
        <v>27599</v>
      </c>
      <c r="G10" s="25" t="s">
        <v>584</v>
      </c>
      <c r="K10" s="2"/>
      <c r="N10" s="33" t="s">
        <v>40</v>
      </c>
      <c r="O10" s="33">
        <v>35000</v>
      </c>
    </row>
    <row r="11" spans="1:15" ht="21.75" thickBot="1">
      <c r="A11" s="25" t="s">
        <v>80</v>
      </c>
      <c r="B11" s="32" t="s">
        <v>4</v>
      </c>
      <c r="C11" s="32" t="s">
        <v>40</v>
      </c>
      <c r="D11" s="25">
        <v>39900</v>
      </c>
      <c r="E11" s="25">
        <v>9</v>
      </c>
      <c r="F11" s="26">
        <v>25494</v>
      </c>
      <c r="G11" s="32"/>
      <c r="I11" s="11" t="s">
        <v>93</v>
      </c>
      <c r="J11" s="24"/>
      <c r="K11" s="2"/>
      <c r="L11" s="38">
        <v>3</v>
      </c>
      <c r="N11" s="33" t="s">
        <v>42</v>
      </c>
      <c r="O11" s="33">
        <v>33000</v>
      </c>
    </row>
    <row r="12" spans="1:15" ht="15.75" thickBot="1">
      <c r="A12" s="25" t="s">
        <v>112</v>
      </c>
      <c r="B12" s="25" t="s">
        <v>3</v>
      </c>
      <c r="C12" s="25" t="s">
        <v>41</v>
      </c>
      <c r="D12" s="25">
        <v>90000</v>
      </c>
      <c r="E12" s="25">
        <v>11</v>
      </c>
      <c r="F12" s="26">
        <v>23627</v>
      </c>
      <c r="G12" s="25"/>
      <c r="I12" s="5"/>
      <c r="J12" s="6"/>
      <c r="K12" s="9"/>
      <c r="N12" s="33" t="s">
        <v>132</v>
      </c>
      <c r="O12" s="33">
        <v>30000</v>
      </c>
    </row>
    <row r="13" spans="1:15" ht="24.75" customHeight="1" thickBot="1">
      <c r="A13" s="32" t="s">
        <v>166</v>
      </c>
      <c r="B13" s="32" t="s">
        <v>4</v>
      </c>
      <c r="C13" s="25" t="s">
        <v>162</v>
      </c>
      <c r="D13" s="25">
        <v>105000</v>
      </c>
      <c r="E13" s="25">
        <v>7</v>
      </c>
      <c r="F13" s="26">
        <v>29407</v>
      </c>
      <c r="G13" s="25"/>
      <c r="K13" s="9"/>
      <c r="N13" s="25" t="s">
        <v>146</v>
      </c>
      <c r="O13" s="25">
        <v>60000</v>
      </c>
    </row>
    <row r="14" spans="1:15" ht="21.75" thickBot="1">
      <c r="A14" s="25" t="s">
        <v>135</v>
      </c>
      <c r="B14" s="25" t="s">
        <v>3</v>
      </c>
      <c r="C14" s="25" t="s">
        <v>134</v>
      </c>
      <c r="D14" s="25">
        <v>77134</v>
      </c>
      <c r="E14" s="25">
        <v>6</v>
      </c>
      <c r="F14" s="26">
        <v>34954</v>
      </c>
      <c r="G14" s="25" t="s">
        <v>585</v>
      </c>
      <c r="I14" s="11" t="s">
        <v>587</v>
      </c>
      <c r="J14" s="24"/>
      <c r="L14" s="38">
        <v>5</v>
      </c>
      <c r="N14" s="25" t="s">
        <v>43</v>
      </c>
      <c r="O14" s="25">
        <v>25000</v>
      </c>
    </row>
    <row r="15" spans="1:15" ht="21.75" thickBot="1">
      <c r="A15" s="25" t="s">
        <v>127</v>
      </c>
      <c r="B15" s="25" t="s">
        <v>3</v>
      </c>
      <c r="C15" s="25" t="s">
        <v>128</v>
      </c>
      <c r="D15" s="25">
        <v>51532</v>
      </c>
      <c r="E15" s="25">
        <v>15</v>
      </c>
      <c r="F15" s="26">
        <v>28244</v>
      </c>
      <c r="G15" s="25" t="s">
        <v>584</v>
      </c>
      <c r="I15" s="11" t="s">
        <v>588</v>
      </c>
      <c r="J15" s="24"/>
      <c r="L15" s="38">
        <v>9</v>
      </c>
      <c r="N15" s="32" t="s">
        <v>159</v>
      </c>
      <c r="O15" s="32">
        <v>70000</v>
      </c>
    </row>
    <row r="16" spans="1:15" ht="15.75" thickBot="1">
      <c r="A16" s="25" t="s">
        <v>152</v>
      </c>
      <c r="B16" s="25" t="s">
        <v>4</v>
      </c>
      <c r="C16" s="25" t="s">
        <v>146</v>
      </c>
      <c r="D16" s="25">
        <v>66800</v>
      </c>
      <c r="E16" s="25">
        <v>5</v>
      </c>
      <c r="F16" s="26">
        <v>28781</v>
      </c>
      <c r="G16" s="25"/>
      <c r="N16" s="25" t="s">
        <v>134</v>
      </c>
      <c r="O16" s="25">
        <v>75000</v>
      </c>
    </row>
    <row r="17" spans="1:15" ht="21.75" thickBot="1">
      <c r="A17" s="25" t="s">
        <v>142</v>
      </c>
      <c r="B17" s="33" t="s">
        <v>3</v>
      </c>
      <c r="C17" s="33" t="s">
        <v>128</v>
      </c>
      <c r="D17" s="25">
        <v>60803</v>
      </c>
      <c r="E17" s="25">
        <v>10</v>
      </c>
      <c r="F17" s="26">
        <v>27889</v>
      </c>
      <c r="G17" s="33"/>
      <c r="I17" s="11" t="s">
        <v>46</v>
      </c>
      <c r="N17" s="25" t="s">
        <v>128</v>
      </c>
      <c r="O17" s="25">
        <v>55000</v>
      </c>
    </row>
    <row r="18" spans="1:15" ht="18.75" thickBot="1">
      <c r="A18" s="25" t="s">
        <v>150</v>
      </c>
      <c r="B18" s="33" t="s">
        <v>4</v>
      </c>
      <c r="C18" s="33" t="s">
        <v>132</v>
      </c>
      <c r="D18" s="25">
        <v>32700</v>
      </c>
      <c r="E18" s="25">
        <v>11</v>
      </c>
      <c r="F18" s="26">
        <v>29002</v>
      </c>
      <c r="G18" s="33"/>
      <c r="I18" s="25" t="s">
        <v>5</v>
      </c>
      <c r="J18" s="24"/>
      <c r="L18" s="38">
        <v>65883.333333333328</v>
      </c>
    </row>
    <row r="19" spans="1:15" ht="18.75" thickBot="1">
      <c r="A19" s="32" t="s">
        <v>170</v>
      </c>
      <c r="B19" s="29" t="s">
        <v>4</v>
      </c>
      <c r="C19" s="33" t="s">
        <v>157</v>
      </c>
      <c r="D19" s="25">
        <v>85200</v>
      </c>
      <c r="E19" s="25">
        <v>11</v>
      </c>
      <c r="F19" s="26">
        <v>25080</v>
      </c>
      <c r="G19" s="33" t="s">
        <v>584</v>
      </c>
      <c r="I19" s="25" t="s">
        <v>6</v>
      </c>
      <c r="J19" s="24"/>
      <c r="L19" s="38">
        <v>59197.105263157893</v>
      </c>
    </row>
    <row r="20" spans="1:15" ht="18.75" thickBot="1">
      <c r="A20" s="25" t="s">
        <v>81</v>
      </c>
      <c r="B20" s="29" t="s">
        <v>3</v>
      </c>
      <c r="C20" s="29" t="s">
        <v>40</v>
      </c>
      <c r="D20" s="25">
        <v>35000</v>
      </c>
      <c r="E20" s="25">
        <v>15</v>
      </c>
      <c r="F20" s="26">
        <v>21929</v>
      </c>
      <c r="G20" s="29" t="s">
        <v>584</v>
      </c>
      <c r="L20" s="38"/>
    </row>
    <row r="21" spans="1:15" ht="21.75" thickBot="1">
      <c r="A21" s="25" t="s">
        <v>55</v>
      </c>
      <c r="B21" s="33" t="s">
        <v>4</v>
      </c>
      <c r="C21" s="33" t="s">
        <v>42</v>
      </c>
      <c r="D21" s="25">
        <v>37200</v>
      </c>
      <c r="E21" s="25">
        <v>6</v>
      </c>
      <c r="F21" s="26">
        <v>28010</v>
      </c>
      <c r="G21" s="33" t="s">
        <v>584</v>
      </c>
      <c r="I21" s="11" t="s">
        <v>46</v>
      </c>
    </row>
    <row r="22" spans="1:15" ht="18.75" thickBot="1">
      <c r="A22" s="25" t="s">
        <v>137</v>
      </c>
      <c r="B22" s="33" t="s">
        <v>138</v>
      </c>
      <c r="C22" s="33" t="s">
        <v>134</v>
      </c>
      <c r="D22" s="25">
        <v>77239</v>
      </c>
      <c r="E22" s="25">
        <v>3</v>
      </c>
      <c r="F22" s="26">
        <v>26452</v>
      </c>
      <c r="G22" s="33" t="s">
        <v>584</v>
      </c>
      <c r="I22" s="25" t="s">
        <v>580</v>
      </c>
      <c r="J22" s="24"/>
      <c r="L22" s="38">
        <v>41000</v>
      </c>
    </row>
    <row r="23" spans="1:15" ht="18.75" thickBot="1">
      <c r="A23" s="32" t="s">
        <v>172</v>
      </c>
      <c r="B23" s="29" t="s">
        <v>4</v>
      </c>
      <c r="C23" s="33" t="s">
        <v>159</v>
      </c>
      <c r="D23" s="25">
        <v>69464</v>
      </c>
      <c r="E23" s="25">
        <v>15</v>
      </c>
      <c r="F23" s="26">
        <v>32940</v>
      </c>
      <c r="G23" s="33" t="s">
        <v>584</v>
      </c>
      <c r="I23" s="25" t="s">
        <v>184</v>
      </c>
      <c r="J23" s="24"/>
      <c r="L23" s="38">
        <v>39609.090909090912</v>
      </c>
    </row>
    <row r="24" spans="1:15" ht="18.75" thickBot="1">
      <c r="A24" s="32" t="s">
        <v>163</v>
      </c>
      <c r="B24" s="29" t="s">
        <v>164</v>
      </c>
      <c r="C24" s="33" t="s">
        <v>159</v>
      </c>
      <c r="D24" s="25">
        <v>68867</v>
      </c>
      <c r="E24" s="25">
        <v>3</v>
      </c>
      <c r="F24" s="26">
        <v>24630</v>
      </c>
      <c r="G24" s="33"/>
      <c r="I24" s="35" t="s">
        <v>185</v>
      </c>
      <c r="J24" s="24"/>
      <c r="L24" s="38">
        <v>34457.142857142855</v>
      </c>
    </row>
    <row r="25" spans="1:15" ht="18.75" thickBot="1">
      <c r="A25" s="32" t="s">
        <v>175</v>
      </c>
      <c r="B25" s="29" t="s">
        <v>4</v>
      </c>
      <c r="C25" s="29" t="s">
        <v>159</v>
      </c>
      <c r="D25" s="25">
        <v>69215</v>
      </c>
      <c r="E25" s="25">
        <v>3</v>
      </c>
      <c r="F25" s="26">
        <v>24240</v>
      </c>
      <c r="G25" s="29"/>
      <c r="I25" s="35" t="s">
        <v>589</v>
      </c>
      <c r="J25" s="24"/>
      <c r="L25" s="38">
        <v>75672</v>
      </c>
    </row>
    <row r="26" spans="1:15" ht="18.75" thickBot="1">
      <c r="A26" s="32" t="s">
        <v>167</v>
      </c>
      <c r="B26" s="29" t="s">
        <v>4</v>
      </c>
      <c r="C26" s="33" t="s">
        <v>157</v>
      </c>
      <c r="D26">
        <v>80000</v>
      </c>
      <c r="E26" s="25">
        <v>2</v>
      </c>
      <c r="F26" s="26">
        <v>32252</v>
      </c>
      <c r="G26" s="33"/>
      <c r="L26" s="38"/>
    </row>
    <row r="27" spans="1:15" ht="21.75" thickBot="1">
      <c r="A27" s="25" t="s">
        <v>106</v>
      </c>
      <c r="B27" s="33" t="s">
        <v>3</v>
      </c>
      <c r="C27" s="33" t="s">
        <v>44</v>
      </c>
      <c r="D27" s="25">
        <v>45000</v>
      </c>
      <c r="E27" s="25">
        <v>8</v>
      </c>
      <c r="F27" s="26">
        <v>25538</v>
      </c>
      <c r="G27" s="33"/>
      <c r="I27" s="11" t="s">
        <v>586</v>
      </c>
      <c r="J27" s="24"/>
      <c r="L27" s="38">
        <v>51</v>
      </c>
    </row>
    <row r="28" spans="1:15" ht="15.75" thickBot="1">
      <c r="A28" s="25" t="s">
        <v>140</v>
      </c>
      <c r="B28" s="33" t="s">
        <v>3</v>
      </c>
      <c r="C28" s="33" t="s">
        <v>134</v>
      </c>
      <c r="D28" s="25">
        <v>76922</v>
      </c>
      <c r="E28" s="25">
        <v>1</v>
      </c>
      <c r="F28" s="26">
        <v>31967</v>
      </c>
      <c r="G28" s="33"/>
    </row>
    <row r="29" spans="1:15" ht="15.75" thickBot="1">
      <c r="A29" s="25" t="s">
        <v>122</v>
      </c>
      <c r="B29" s="33" t="s">
        <v>4</v>
      </c>
      <c r="C29" s="33" t="s">
        <v>157</v>
      </c>
      <c r="D29" s="25">
        <v>82400</v>
      </c>
      <c r="E29" s="25">
        <v>9</v>
      </c>
      <c r="F29" s="26">
        <v>30483</v>
      </c>
      <c r="G29" s="33"/>
    </row>
    <row r="30" spans="1:15" ht="15.75" thickBot="1">
      <c r="A30" s="25" t="s">
        <v>156</v>
      </c>
      <c r="B30" s="33" t="s">
        <v>4</v>
      </c>
      <c r="C30" s="33" t="s">
        <v>157</v>
      </c>
      <c r="D30" s="25">
        <v>89600</v>
      </c>
      <c r="E30" s="25">
        <v>18</v>
      </c>
      <c r="F30" s="26">
        <v>28622</v>
      </c>
      <c r="G30" s="33" t="s">
        <v>584</v>
      </c>
      <c r="J30" s="37"/>
      <c r="K30" s="37"/>
    </row>
    <row r="31" spans="1:15" ht="15.75" thickBot="1">
      <c r="A31" s="32" t="s">
        <v>178</v>
      </c>
      <c r="B31" s="29" t="s">
        <v>4</v>
      </c>
      <c r="C31" s="33" t="s">
        <v>159</v>
      </c>
      <c r="D31" s="25">
        <v>70774</v>
      </c>
      <c r="E31" s="25">
        <v>18</v>
      </c>
      <c r="F31" s="26">
        <v>27823</v>
      </c>
      <c r="G31" s="33" t="s">
        <v>584</v>
      </c>
    </row>
    <row r="32" spans="1:15" ht="15.75" thickBot="1">
      <c r="A32" s="25" t="s">
        <v>101</v>
      </c>
      <c r="B32" s="32" t="s">
        <v>4</v>
      </c>
      <c r="C32" s="32" t="s">
        <v>41</v>
      </c>
      <c r="D32" s="25">
        <v>90250</v>
      </c>
      <c r="E32" s="25">
        <v>7</v>
      </c>
      <c r="F32" s="26">
        <v>25530</v>
      </c>
      <c r="G32" s="32" t="s">
        <v>584</v>
      </c>
    </row>
    <row r="33" spans="1:7" ht="15.75" thickBot="1">
      <c r="A33" s="25" t="s">
        <v>56</v>
      </c>
      <c r="B33" s="25" t="s">
        <v>3</v>
      </c>
      <c r="C33" s="25" t="s">
        <v>41</v>
      </c>
      <c r="D33" s="25">
        <v>90000</v>
      </c>
      <c r="E33" s="25">
        <v>12</v>
      </c>
      <c r="F33" s="26">
        <v>24172</v>
      </c>
      <c r="G33" s="25" t="s">
        <v>584</v>
      </c>
    </row>
    <row r="34" spans="1:7" ht="15.75" thickBot="1">
      <c r="A34" s="25" t="s">
        <v>82</v>
      </c>
      <c r="B34" s="32" t="s">
        <v>4</v>
      </c>
      <c r="C34" s="32" t="s">
        <v>42</v>
      </c>
      <c r="D34" s="25">
        <v>29300</v>
      </c>
      <c r="E34" s="25">
        <v>11</v>
      </c>
      <c r="F34" s="26">
        <v>22803</v>
      </c>
      <c r="G34" s="32"/>
    </row>
    <row r="35" spans="1:7" ht="15.75" thickBot="1">
      <c r="A35" s="32" t="s">
        <v>160</v>
      </c>
      <c r="B35" s="32" t="s">
        <v>3</v>
      </c>
      <c r="C35" s="25" t="s">
        <v>40</v>
      </c>
      <c r="D35" s="25">
        <v>35000</v>
      </c>
      <c r="E35" s="25">
        <v>9</v>
      </c>
      <c r="F35" s="26">
        <v>29050</v>
      </c>
      <c r="G35" s="25"/>
    </row>
    <row r="36" spans="1:7" ht="15.75" thickBot="1">
      <c r="A36" s="25" t="s">
        <v>100</v>
      </c>
      <c r="B36" s="32" t="s">
        <v>3</v>
      </c>
      <c r="C36" s="32" t="s">
        <v>41</v>
      </c>
      <c r="D36" s="25">
        <v>90000</v>
      </c>
      <c r="E36" s="25">
        <v>9</v>
      </c>
      <c r="F36" s="26">
        <v>31274</v>
      </c>
      <c r="G36" s="32" t="s">
        <v>584</v>
      </c>
    </row>
    <row r="37" spans="1:7" ht="15.75" thickBot="1">
      <c r="A37" s="25" t="s">
        <v>83</v>
      </c>
      <c r="B37" s="32" t="s">
        <v>3</v>
      </c>
      <c r="C37" s="32" t="s">
        <v>159</v>
      </c>
      <c r="D37" s="25">
        <v>70000</v>
      </c>
      <c r="E37" s="25">
        <v>2</v>
      </c>
      <c r="F37" s="26">
        <v>32511</v>
      </c>
      <c r="G37" s="32"/>
    </row>
    <row r="38" spans="1:7" ht="15.75" thickBot="1">
      <c r="A38" s="25" t="s">
        <v>57</v>
      </c>
      <c r="B38" s="25" t="s">
        <v>4</v>
      </c>
      <c r="C38" s="25" t="s">
        <v>42</v>
      </c>
      <c r="D38" s="25">
        <v>33000</v>
      </c>
      <c r="E38" s="25">
        <v>4</v>
      </c>
      <c r="F38" s="26">
        <v>33232</v>
      </c>
      <c r="G38" s="25" t="s">
        <v>584</v>
      </c>
    </row>
    <row r="39" spans="1:7" ht="15.75" thickBot="1">
      <c r="A39" s="25" t="s">
        <v>105</v>
      </c>
      <c r="B39" s="25" t="s">
        <v>3</v>
      </c>
      <c r="C39" s="25" t="s">
        <v>114</v>
      </c>
      <c r="D39" s="25">
        <v>170000</v>
      </c>
      <c r="E39" s="25">
        <v>5</v>
      </c>
      <c r="F39" s="26">
        <v>34049</v>
      </c>
      <c r="G39" s="25"/>
    </row>
    <row r="40" spans="1:7" ht="15.75" thickBot="1">
      <c r="A40" s="25" t="s">
        <v>133</v>
      </c>
      <c r="B40" s="25" t="s">
        <v>3</v>
      </c>
      <c r="C40" s="25" t="s">
        <v>134</v>
      </c>
      <c r="D40" s="25">
        <v>73525</v>
      </c>
      <c r="E40" s="25">
        <v>4</v>
      </c>
      <c r="F40" s="26">
        <v>29304</v>
      </c>
      <c r="G40" s="25"/>
    </row>
    <row r="41" spans="1:7" ht="15.75" thickBot="1">
      <c r="A41" s="25" t="s">
        <v>116</v>
      </c>
      <c r="B41" s="25" t="s">
        <v>4</v>
      </c>
      <c r="C41" s="25" t="s">
        <v>42</v>
      </c>
      <c r="D41" s="25">
        <v>34700</v>
      </c>
      <c r="E41" s="25">
        <v>7</v>
      </c>
      <c r="F41" s="26">
        <v>30735</v>
      </c>
      <c r="G41" s="25"/>
    </row>
    <row r="42" spans="1:7" ht="15.75" thickBot="1">
      <c r="A42" s="25" t="s">
        <v>102</v>
      </c>
      <c r="B42" s="25" t="s">
        <v>4</v>
      </c>
      <c r="C42" s="25" t="s">
        <v>157</v>
      </c>
      <c r="D42" s="25">
        <v>83150</v>
      </c>
      <c r="E42" s="25">
        <v>16</v>
      </c>
      <c r="F42" s="26">
        <v>33034</v>
      </c>
      <c r="G42" s="25" t="s">
        <v>584</v>
      </c>
    </row>
    <row r="43" spans="1:7" ht="15.75" thickBot="1">
      <c r="A43" s="32" t="s">
        <v>179</v>
      </c>
      <c r="B43" s="32" t="s">
        <v>4</v>
      </c>
      <c r="C43" s="25" t="s">
        <v>159</v>
      </c>
      <c r="D43" s="25">
        <v>68784</v>
      </c>
      <c r="E43" s="25">
        <v>18</v>
      </c>
      <c r="F43" s="26">
        <v>30801</v>
      </c>
      <c r="G43" s="25"/>
    </row>
    <row r="44" spans="1:7" ht="15.75" thickBot="1">
      <c r="A44" s="25" t="s">
        <v>141</v>
      </c>
      <c r="B44" s="25" t="s">
        <v>3</v>
      </c>
      <c r="C44" s="25" t="s">
        <v>128</v>
      </c>
      <c r="D44" s="25">
        <v>62250</v>
      </c>
      <c r="E44" s="25">
        <v>10</v>
      </c>
      <c r="F44" s="26">
        <v>32451</v>
      </c>
      <c r="G44" s="25" t="s">
        <v>584</v>
      </c>
    </row>
    <row r="45" spans="1:7" ht="15.75" thickBot="1">
      <c r="A45" s="32" t="s">
        <v>169</v>
      </c>
      <c r="B45" s="32" t="s">
        <v>4</v>
      </c>
      <c r="C45" s="32" t="s">
        <v>157</v>
      </c>
      <c r="D45" s="25">
        <v>79400</v>
      </c>
      <c r="E45" s="25">
        <v>2</v>
      </c>
      <c r="F45" s="26">
        <v>27820</v>
      </c>
      <c r="G45" s="32" t="s">
        <v>584</v>
      </c>
    </row>
    <row r="46" spans="1:7" ht="15.75" thickBot="1">
      <c r="A46" s="32" t="s">
        <v>177</v>
      </c>
      <c r="B46" s="32" t="s">
        <v>4</v>
      </c>
      <c r="C46" s="25" t="s">
        <v>159</v>
      </c>
      <c r="D46" s="25">
        <v>68911</v>
      </c>
      <c r="E46" s="25">
        <v>2</v>
      </c>
      <c r="F46" s="26">
        <v>28648</v>
      </c>
      <c r="G46" s="25" t="s">
        <v>584</v>
      </c>
    </row>
    <row r="47" spans="1:7" ht="15.75" thickBot="1">
      <c r="A47" s="25" t="s">
        <v>99</v>
      </c>
      <c r="B47" s="32" t="s">
        <v>4</v>
      </c>
      <c r="C47" s="32" t="s">
        <v>40</v>
      </c>
      <c r="D47" s="25">
        <v>35100</v>
      </c>
      <c r="E47" s="25">
        <v>12</v>
      </c>
      <c r="F47" s="26">
        <v>28994</v>
      </c>
      <c r="G47" s="32"/>
    </row>
    <row r="48" spans="1:7" ht="15.75" thickBot="1">
      <c r="A48" s="25" t="s">
        <v>103</v>
      </c>
      <c r="B48" s="25" t="s">
        <v>3</v>
      </c>
      <c r="C48" s="25" t="s">
        <v>44</v>
      </c>
      <c r="D48" s="25">
        <v>45000</v>
      </c>
      <c r="E48" s="25">
        <v>7</v>
      </c>
      <c r="F48" s="26">
        <v>30253</v>
      </c>
      <c r="G48" s="25"/>
    </row>
    <row r="49" spans="1:7" ht="15.75" thickBot="1">
      <c r="A49" s="25" t="s">
        <v>84</v>
      </c>
      <c r="B49" s="32" t="s">
        <v>3</v>
      </c>
      <c r="C49" s="32" t="s">
        <v>92</v>
      </c>
      <c r="D49" s="25">
        <v>160000</v>
      </c>
      <c r="E49" s="25">
        <v>13</v>
      </c>
      <c r="F49" s="26">
        <v>31225</v>
      </c>
      <c r="G49" s="32"/>
    </row>
    <row r="50" spans="1:7" ht="15.75" thickBot="1">
      <c r="A50" s="25" t="s">
        <v>58</v>
      </c>
      <c r="B50" s="25" t="s">
        <v>4</v>
      </c>
      <c r="C50" s="25" t="s">
        <v>43</v>
      </c>
      <c r="D50" s="25">
        <v>25000</v>
      </c>
      <c r="E50" s="25">
        <v>4</v>
      </c>
      <c r="F50" s="26">
        <v>27294</v>
      </c>
      <c r="G50" s="25" t="s">
        <v>584</v>
      </c>
    </row>
    <row r="51" spans="1:7" ht="15.75" thickBot="1">
      <c r="A51" s="32" t="s">
        <v>173</v>
      </c>
      <c r="B51" s="32" t="s">
        <v>4</v>
      </c>
      <c r="C51" s="25" t="s">
        <v>159</v>
      </c>
      <c r="D51" s="25">
        <v>68662</v>
      </c>
      <c r="E51" s="25">
        <v>12</v>
      </c>
      <c r="F51" s="26">
        <v>27437</v>
      </c>
      <c r="G51" s="25"/>
    </row>
    <row r="52" spans="1:7" ht="15.75" thickBot="1">
      <c r="A52" s="25" t="s">
        <v>119</v>
      </c>
      <c r="B52" s="25" t="s">
        <v>4</v>
      </c>
      <c r="C52" s="25" t="s">
        <v>41</v>
      </c>
      <c r="D52" s="25">
        <v>78600</v>
      </c>
      <c r="E52" s="25">
        <v>18</v>
      </c>
      <c r="F52" s="26">
        <v>28010</v>
      </c>
      <c r="G52" s="25"/>
    </row>
    <row r="53" spans="1:7" ht="15.75" thickBot="1">
      <c r="A53" s="25" t="s">
        <v>153</v>
      </c>
      <c r="B53" s="25" t="s">
        <v>4</v>
      </c>
      <c r="C53" s="25" t="s">
        <v>132</v>
      </c>
      <c r="D53" s="25">
        <v>41600</v>
      </c>
      <c r="E53" s="25">
        <v>7</v>
      </c>
      <c r="F53" s="26">
        <v>28994</v>
      </c>
      <c r="G53" s="25" t="s">
        <v>584</v>
      </c>
    </row>
    <row r="54" spans="1:7" ht="15.75" thickBot="1">
      <c r="A54" s="25" t="s">
        <v>59</v>
      </c>
      <c r="B54" s="25" t="s">
        <v>3</v>
      </c>
      <c r="C54" s="25" t="s">
        <v>91</v>
      </c>
      <c r="D54" s="25">
        <v>180000</v>
      </c>
      <c r="E54" s="25">
        <v>8</v>
      </c>
      <c r="F54" s="26">
        <v>26452</v>
      </c>
      <c r="G54" s="25" t="s">
        <v>584</v>
      </c>
    </row>
    <row r="55" spans="1:7" ht="15.75" thickBot="1">
      <c r="A55" s="25" t="s">
        <v>85</v>
      </c>
      <c r="B55" s="32" t="s">
        <v>4</v>
      </c>
      <c r="C55" s="32" t="s">
        <v>41</v>
      </c>
      <c r="D55" s="25">
        <v>75900</v>
      </c>
      <c r="E55" s="25">
        <v>9</v>
      </c>
      <c r="F55" s="26">
        <v>27599</v>
      </c>
      <c r="G55" s="32"/>
    </row>
    <row r="56" spans="1:7" ht="15.75" thickBot="1">
      <c r="A56" s="25" t="s">
        <v>151</v>
      </c>
      <c r="B56" s="25" t="s">
        <v>4</v>
      </c>
      <c r="C56" s="25" t="s">
        <v>146</v>
      </c>
      <c r="D56" s="25">
        <v>59300</v>
      </c>
      <c r="E56" s="25">
        <v>4</v>
      </c>
      <c r="F56" s="26">
        <v>32511</v>
      </c>
      <c r="G56" s="25" t="s">
        <v>584</v>
      </c>
    </row>
    <row r="57" spans="1:7" ht="15.75" thickBot="1">
      <c r="A57" s="25" t="s">
        <v>144</v>
      </c>
      <c r="B57" s="25" t="s">
        <v>3</v>
      </c>
      <c r="C57" s="25" t="s">
        <v>132</v>
      </c>
      <c r="D57" s="25">
        <v>30000</v>
      </c>
      <c r="E57" s="25">
        <v>7</v>
      </c>
      <c r="F57" s="26">
        <v>28622</v>
      </c>
      <c r="G57" s="25" t="s">
        <v>584</v>
      </c>
    </row>
    <row r="58" spans="1:7" ht="15.75" thickBot="1">
      <c r="A58" s="32" t="s">
        <v>171</v>
      </c>
      <c r="B58" s="32" t="s">
        <v>4</v>
      </c>
      <c r="C58" s="25" t="s">
        <v>157</v>
      </c>
      <c r="D58" s="25">
        <v>82700</v>
      </c>
      <c r="E58" s="25">
        <v>13</v>
      </c>
      <c r="F58" s="26">
        <v>25378</v>
      </c>
      <c r="G58" s="25" t="s">
        <v>584</v>
      </c>
    </row>
    <row r="59" spans="1:7" ht="15.75" thickBot="1">
      <c r="A59" s="25" t="s">
        <v>118</v>
      </c>
      <c r="B59" s="25" t="s">
        <v>4</v>
      </c>
      <c r="C59" s="25" t="s">
        <v>41</v>
      </c>
      <c r="D59" s="25">
        <v>89400</v>
      </c>
      <c r="E59" s="25">
        <v>6</v>
      </c>
      <c r="F59" s="26">
        <v>25080</v>
      </c>
      <c r="G59" s="25"/>
    </row>
    <row r="60" spans="1:7" ht="15.75" thickBot="1">
      <c r="A60" s="32" t="s">
        <v>165</v>
      </c>
      <c r="B60" s="32" t="s">
        <v>4</v>
      </c>
      <c r="C60" s="25" t="s">
        <v>162</v>
      </c>
      <c r="D60" s="25">
        <v>102000</v>
      </c>
      <c r="E60" s="25">
        <v>8</v>
      </c>
      <c r="F60" s="26">
        <v>31225</v>
      </c>
      <c r="G60" s="25"/>
    </row>
    <row r="61" spans="1:7" ht="15.75" thickBot="1">
      <c r="A61" s="25" t="s">
        <v>129</v>
      </c>
      <c r="B61" s="25" t="s">
        <v>3</v>
      </c>
      <c r="C61" s="25" t="s">
        <v>128</v>
      </c>
      <c r="D61" s="25">
        <v>53335</v>
      </c>
      <c r="E61" s="25">
        <v>16</v>
      </c>
      <c r="F61" s="26">
        <v>24630</v>
      </c>
      <c r="G61" s="25"/>
    </row>
    <row r="62" spans="1:7" ht="15.75" thickBot="1">
      <c r="A62" s="25" t="s">
        <v>60</v>
      </c>
      <c r="B62" s="25" t="s">
        <v>3</v>
      </c>
      <c r="C62" s="25" t="s">
        <v>44</v>
      </c>
      <c r="D62" s="25">
        <v>45000</v>
      </c>
      <c r="E62" s="25">
        <v>6</v>
      </c>
      <c r="F62" s="26">
        <v>27823</v>
      </c>
      <c r="G62" s="25" t="s">
        <v>585</v>
      </c>
    </row>
    <row r="63" spans="1:7" ht="15.75" thickBot="1">
      <c r="A63" s="25" t="s">
        <v>86</v>
      </c>
      <c r="B63" s="32" t="s">
        <v>4</v>
      </c>
      <c r="C63" s="32" t="s">
        <v>43</v>
      </c>
      <c r="D63" s="25">
        <v>25000</v>
      </c>
      <c r="E63" s="25">
        <v>10</v>
      </c>
      <c r="F63" s="26">
        <v>29407</v>
      </c>
      <c r="G63" s="32" t="s">
        <v>584</v>
      </c>
    </row>
    <row r="64" spans="1:7" ht="15.75" thickBot="1">
      <c r="A64" s="25" t="s">
        <v>124</v>
      </c>
      <c r="B64" s="25" t="s">
        <v>4</v>
      </c>
      <c r="C64" s="25" t="s">
        <v>42</v>
      </c>
      <c r="D64" s="25">
        <v>31000</v>
      </c>
      <c r="E64" s="25">
        <v>8</v>
      </c>
      <c r="F64" s="26">
        <v>25538</v>
      </c>
      <c r="G64" s="25"/>
    </row>
    <row r="65" spans="1:7" ht="15.75" thickBot="1">
      <c r="A65" s="25" t="s">
        <v>87</v>
      </c>
      <c r="B65" s="32" t="s">
        <v>3</v>
      </c>
      <c r="C65" s="32" t="s">
        <v>44</v>
      </c>
      <c r="D65" s="25">
        <v>45000</v>
      </c>
      <c r="E65" s="25">
        <v>3</v>
      </c>
      <c r="F65" s="26">
        <v>24240</v>
      </c>
      <c r="G65" s="32"/>
    </row>
    <row r="66" spans="1:7" ht="15.75" thickBot="1">
      <c r="A66" s="25" t="s">
        <v>61</v>
      </c>
      <c r="B66" s="25" t="s">
        <v>4</v>
      </c>
      <c r="C66" s="25" t="s">
        <v>40</v>
      </c>
      <c r="D66" s="25">
        <v>36400</v>
      </c>
      <c r="E66" s="25">
        <v>3</v>
      </c>
      <c r="F66" s="26">
        <v>33232</v>
      </c>
      <c r="G66" s="25"/>
    </row>
    <row r="67" spans="1:7" ht="15.75" thickBot="1">
      <c r="A67" s="25" t="s">
        <v>104</v>
      </c>
      <c r="B67" s="25" t="s">
        <v>4</v>
      </c>
      <c r="C67" s="25" t="s">
        <v>158</v>
      </c>
      <c r="D67" s="25">
        <v>140000</v>
      </c>
      <c r="E67" s="25">
        <v>14</v>
      </c>
      <c r="F67" s="26">
        <v>28229</v>
      </c>
      <c r="G67" s="25" t="s">
        <v>584</v>
      </c>
    </row>
    <row r="68" spans="1:7" ht="15.75" thickBot="1">
      <c r="A68" s="25" t="s">
        <v>88</v>
      </c>
      <c r="B68" s="32" t="s">
        <v>3</v>
      </c>
      <c r="C68" s="32" t="s">
        <v>44</v>
      </c>
      <c r="D68" s="25">
        <v>45000</v>
      </c>
      <c r="E68" s="25">
        <v>2</v>
      </c>
      <c r="F68" s="26">
        <v>29050</v>
      </c>
      <c r="G68" s="32" t="s">
        <v>584</v>
      </c>
    </row>
    <row r="69" spans="1:7" ht="15.75" thickBot="1">
      <c r="A69" s="25" t="s">
        <v>62</v>
      </c>
      <c r="B69" s="25" t="s">
        <v>4</v>
      </c>
      <c r="C69" s="25" t="s">
        <v>41</v>
      </c>
      <c r="D69" s="25">
        <v>79200</v>
      </c>
      <c r="E69" s="25">
        <v>18</v>
      </c>
      <c r="F69" s="26">
        <v>30801</v>
      </c>
      <c r="G69" s="25" t="s">
        <v>584</v>
      </c>
    </row>
    <row r="70" spans="1:7" ht="15.75" thickBot="1">
      <c r="A70" s="25" t="s">
        <v>121</v>
      </c>
      <c r="B70" s="25" t="s">
        <v>4</v>
      </c>
      <c r="C70" s="25" t="s">
        <v>43</v>
      </c>
      <c r="D70" s="25">
        <v>25000</v>
      </c>
      <c r="E70" s="25">
        <v>8</v>
      </c>
      <c r="F70" s="26">
        <v>23048</v>
      </c>
      <c r="G70" s="25" t="s">
        <v>584</v>
      </c>
    </row>
    <row r="71" spans="1:7" ht="15.75" thickBot="1">
      <c r="A71" s="32" t="s">
        <v>161</v>
      </c>
      <c r="B71" s="32" t="s">
        <v>4</v>
      </c>
      <c r="C71" s="32" t="s">
        <v>162</v>
      </c>
      <c r="D71" s="25">
        <v>100000</v>
      </c>
      <c r="E71" s="25">
        <v>3</v>
      </c>
      <c r="F71" s="26">
        <v>27294</v>
      </c>
      <c r="G71" s="32" t="s">
        <v>584</v>
      </c>
    </row>
    <row r="72" spans="1:7" ht="15.75" thickBot="1">
      <c r="A72" s="25" t="s">
        <v>108</v>
      </c>
      <c r="B72" s="25" t="s">
        <v>3</v>
      </c>
      <c r="C72" s="25" t="s">
        <v>41</v>
      </c>
      <c r="D72" s="25">
        <v>90000</v>
      </c>
      <c r="E72" s="25">
        <v>7</v>
      </c>
      <c r="F72" s="26">
        <v>25494</v>
      </c>
      <c r="G72" s="25"/>
    </row>
    <row r="73" spans="1:7" ht="15.75" thickBot="1">
      <c r="A73" s="25" t="s">
        <v>155</v>
      </c>
      <c r="B73" s="25" t="s">
        <v>3</v>
      </c>
      <c r="C73" s="25" t="s">
        <v>132</v>
      </c>
      <c r="D73" s="25">
        <v>30000</v>
      </c>
      <c r="E73" s="25">
        <v>9</v>
      </c>
      <c r="F73" s="26">
        <v>34049</v>
      </c>
      <c r="G73" s="25"/>
    </row>
    <row r="74" spans="1:7" ht="15.75" thickBot="1">
      <c r="A74" s="25" t="s">
        <v>63</v>
      </c>
      <c r="B74" s="25" t="s">
        <v>3</v>
      </c>
      <c r="C74" s="25" t="s">
        <v>40</v>
      </c>
      <c r="D74" s="25">
        <v>35000</v>
      </c>
      <c r="E74" s="25">
        <v>3</v>
      </c>
      <c r="F74" s="26">
        <v>34954</v>
      </c>
      <c r="G74" s="25"/>
    </row>
    <row r="75" spans="1:7" ht="15.75" thickBot="1">
      <c r="A75" s="25" t="s">
        <v>89</v>
      </c>
      <c r="B75" s="32" t="s">
        <v>4</v>
      </c>
      <c r="C75" s="32" t="s">
        <v>42</v>
      </c>
      <c r="D75" s="25">
        <v>30800</v>
      </c>
      <c r="E75" s="25">
        <v>6</v>
      </c>
      <c r="F75" s="26">
        <v>30253</v>
      </c>
      <c r="G75" s="32"/>
    </row>
    <row r="76" spans="1:7" ht="15.75" thickBot="1">
      <c r="A76" s="25" t="s">
        <v>149</v>
      </c>
      <c r="B76" s="25" t="s">
        <v>4</v>
      </c>
      <c r="C76" s="25" t="s">
        <v>146</v>
      </c>
      <c r="D76" s="25">
        <v>60000</v>
      </c>
      <c r="E76" s="25">
        <v>6</v>
      </c>
      <c r="F76" s="26">
        <v>32451</v>
      </c>
      <c r="G76" s="25"/>
    </row>
    <row r="77" spans="1:7" ht="15.75" thickBot="1">
      <c r="A77" s="25" t="s">
        <v>64</v>
      </c>
      <c r="B77" s="25" t="s">
        <v>3</v>
      </c>
      <c r="C77" s="25" t="s">
        <v>44</v>
      </c>
      <c r="D77" s="25">
        <v>45000</v>
      </c>
      <c r="E77" s="25">
        <v>11</v>
      </c>
      <c r="F77" s="26">
        <v>24172</v>
      </c>
      <c r="G77" s="25"/>
    </row>
    <row r="78" spans="1:7" ht="15.75" thickBot="1">
      <c r="A78" s="25" t="s">
        <v>90</v>
      </c>
      <c r="B78" s="32" t="s">
        <v>4</v>
      </c>
      <c r="C78" s="32" t="s">
        <v>42</v>
      </c>
      <c r="D78" s="25">
        <v>28300</v>
      </c>
      <c r="E78" s="25">
        <v>5</v>
      </c>
      <c r="F78" s="26">
        <v>28244</v>
      </c>
      <c r="G78" s="32" t="s">
        <v>584</v>
      </c>
    </row>
    <row r="79" spans="1:7" ht="15.75" thickBot="1">
      <c r="A79" s="25" t="s">
        <v>126</v>
      </c>
      <c r="B79" s="25" t="s">
        <v>4</v>
      </c>
      <c r="C79" s="25" t="s">
        <v>132</v>
      </c>
      <c r="D79" s="25">
        <v>45000</v>
      </c>
      <c r="E79" s="25">
        <v>6</v>
      </c>
      <c r="F79" s="26">
        <v>21929</v>
      </c>
      <c r="G79" s="25" t="s">
        <v>584</v>
      </c>
    </row>
    <row r="80" spans="1:7" ht="15.75" thickBot="1">
      <c r="A80" s="33" t="s">
        <v>109</v>
      </c>
      <c r="B80" s="33" t="s">
        <v>4</v>
      </c>
      <c r="C80" s="25" t="s">
        <v>42</v>
      </c>
      <c r="D80" s="25">
        <v>34400</v>
      </c>
      <c r="E80" s="25">
        <v>2</v>
      </c>
      <c r="F80" s="26">
        <v>22196</v>
      </c>
      <c r="G80" s="25" t="s">
        <v>584</v>
      </c>
    </row>
    <row r="81" spans="1:7" ht="15.75" thickBot="1">
      <c r="A81" s="33" t="s">
        <v>120</v>
      </c>
      <c r="B81" s="33" t="s">
        <v>4</v>
      </c>
      <c r="C81" s="25" t="s">
        <v>43</v>
      </c>
      <c r="D81" s="25">
        <v>25000</v>
      </c>
      <c r="E81" s="25">
        <v>6</v>
      </c>
      <c r="F81" s="26">
        <v>31967</v>
      </c>
      <c r="G81" s="25" t="s">
        <v>584</v>
      </c>
    </row>
    <row r="82" spans="1:7" ht="15.75" thickBot="1">
      <c r="A82" s="33" t="s">
        <v>143</v>
      </c>
      <c r="B82" s="33" t="s">
        <v>3</v>
      </c>
      <c r="C82" s="25" t="s">
        <v>128</v>
      </c>
      <c r="D82" s="25">
        <v>54394</v>
      </c>
      <c r="E82" s="25">
        <v>11</v>
      </c>
      <c r="F82" s="26">
        <v>22803</v>
      </c>
      <c r="G82" s="25"/>
    </row>
    <row r="83" spans="1:7" ht="15.75" thickBot="1">
      <c r="A83" s="33" t="s">
        <v>110</v>
      </c>
      <c r="B83" s="33" t="s">
        <v>4</v>
      </c>
      <c r="C83" s="25" t="s">
        <v>42</v>
      </c>
      <c r="D83" s="25">
        <v>32500</v>
      </c>
      <c r="E83" s="25">
        <v>15</v>
      </c>
      <c r="F83" s="26">
        <v>32940</v>
      </c>
      <c r="G83" s="25"/>
    </row>
    <row r="84" spans="1:7" ht="15.75" thickBot="1">
      <c r="A84" s="33" t="s">
        <v>130</v>
      </c>
      <c r="B84" s="33" t="s">
        <v>3</v>
      </c>
      <c r="C84" s="25" t="s">
        <v>128</v>
      </c>
      <c r="D84" s="25">
        <v>62631</v>
      </c>
      <c r="E84" s="25">
        <v>9</v>
      </c>
      <c r="F84" s="26">
        <v>30735</v>
      </c>
      <c r="G84" s="25" t="s">
        <v>584</v>
      </c>
    </row>
    <row r="85" spans="1:7" ht="15.75" thickBot="1">
      <c r="A85" s="33" t="s">
        <v>147</v>
      </c>
      <c r="B85" s="33" t="s">
        <v>3</v>
      </c>
      <c r="C85" s="25" t="s">
        <v>146</v>
      </c>
      <c r="D85" s="25">
        <v>60000</v>
      </c>
      <c r="E85" s="25">
        <v>7</v>
      </c>
      <c r="F85" s="26">
        <v>27437</v>
      </c>
      <c r="G85" s="25"/>
    </row>
    <row r="86" spans="1:7" ht="15.75" thickBot="1">
      <c r="A86" s="29" t="s">
        <v>181</v>
      </c>
      <c r="B86" s="29" t="s">
        <v>4</v>
      </c>
      <c r="C86" s="32" t="s">
        <v>132</v>
      </c>
      <c r="D86" s="25">
        <v>27250</v>
      </c>
      <c r="E86" s="25">
        <v>3</v>
      </c>
      <c r="F86" s="26">
        <v>30483</v>
      </c>
      <c r="G86" s="32" t="s">
        <v>584</v>
      </c>
    </row>
    <row r="87" spans="1:7" ht="15.75" thickBot="1">
      <c r="A87" s="33" t="s">
        <v>136</v>
      </c>
      <c r="B87" s="33" t="s">
        <v>3</v>
      </c>
      <c r="C87" s="25" t="s">
        <v>134</v>
      </c>
      <c r="D87" s="25">
        <v>73584</v>
      </c>
      <c r="E87" s="25">
        <v>4</v>
      </c>
      <c r="F87" s="26">
        <v>25530</v>
      </c>
      <c r="G87" s="25"/>
    </row>
    <row r="88" spans="1:7" ht="15.75" thickBot="1">
      <c r="A88" s="33" t="s">
        <v>139</v>
      </c>
      <c r="B88" s="33" t="s">
        <v>3</v>
      </c>
      <c r="C88" s="25" t="s">
        <v>134</v>
      </c>
      <c r="D88" s="25">
        <v>78340</v>
      </c>
      <c r="E88" s="25">
        <v>8</v>
      </c>
      <c r="F88" s="26">
        <v>28444</v>
      </c>
      <c r="G88" s="25"/>
    </row>
    <row r="89" spans="1:7" ht="15.75" thickBot="1">
      <c r="A89" s="29" t="s">
        <v>180</v>
      </c>
      <c r="B89" s="29" t="s">
        <v>4</v>
      </c>
      <c r="C89" s="25" t="s">
        <v>132</v>
      </c>
      <c r="D89" s="25">
        <v>29500</v>
      </c>
      <c r="E89" s="25">
        <v>4</v>
      </c>
      <c r="F89" s="26">
        <v>23588</v>
      </c>
      <c r="G89" s="25"/>
    </row>
    <row r="90" spans="1:7" ht="15.75" thickBot="1">
      <c r="A90" s="33" t="s">
        <v>154</v>
      </c>
      <c r="B90" s="33" t="s">
        <v>3</v>
      </c>
      <c r="C90" s="25" t="s">
        <v>44</v>
      </c>
      <c r="D90" s="25">
        <v>45000</v>
      </c>
      <c r="E90" s="25">
        <v>3</v>
      </c>
      <c r="F90" s="26">
        <v>25023</v>
      </c>
      <c r="G90" s="25" t="s">
        <v>584</v>
      </c>
    </row>
    <row r="91" spans="1:7" ht="15.75" thickBot="1">
      <c r="A91" s="29" t="s">
        <v>168</v>
      </c>
      <c r="B91" s="29" t="s">
        <v>4</v>
      </c>
      <c r="C91" s="25" t="s">
        <v>157</v>
      </c>
      <c r="D91" s="25">
        <v>88700</v>
      </c>
      <c r="E91" s="25">
        <v>17</v>
      </c>
      <c r="F91" s="26">
        <v>27820</v>
      </c>
      <c r="G91" s="25"/>
    </row>
    <row r="92" spans="1:7" ht="15.75" thickBot="1">
      <c r="A92" s="33" t="s">
        <v>117</v>
      </c>
      <c r="B92" s="33" t="s">
        <v>4</v>
      </c>
      <c r="C92" s="25" t="s">
        <v>43</v>
      </c>
      <c r="D92" s="25">
        <v>25000</v>
      </c>
      <c r="E92" s="25">
        <v>6</v>
      </c>
      <c r="F92" s="26">
        <v>32252</v>
      </c>
      <c r="G92" s="25" t="s">
        <v>584</v>
      </c>
    </row>
    <row r="93" spans="1:7" ht="15.75" thickBot="1">
      <c r="A93" s="33" t="s">
        <v>98</v>
      </c>
      <c r="B93" s="29" t="s">
        <v>4</v>
      </c>
      <c r="C93" s="32" t="s">
        <v>40</v>
      </c>
      <c r="D93" s="25">
        <v>35400</v>
      </c>
      <c r="E93" s="25">
        <v>13</v>
      </c>
      <c r="F93" s="26">
        <v>31274</v>
      </c>
      <c r="G93" s="32" t="s">
        <v>584</v>
      </c>
    </row>
    <row r="94" spans="1:7" ht="15.75" thickBot="1">
      <c r="A94" s="33" t="s">
        <v>115</v>
      </c>
      <c r="B94" s="33" t="s">
        <v>4</v>
      </c>
      <c r="C94" s="25" t="s">
        <v>43</v>
      </c>
      <c r="D94" s="25">
        <v>25000</v>
      </c>
      <c r="E94" s="25">
        <v>6</v>
      </c>
      <c r="F94" s="26">
        <v>28781</v>
      </c>
      <c r="G94" s="25" t="s">
        <v>584</v>
      </c>
    </row>
    <row r="95" spans="1:7" ht="15.75" thickBot="1">
      <c r="A95" s="33" t="s">
        <v>125</v>
      </c>
      <c r="B95" s="33" t="s">
        <v>4</v>
      </c>
      <c r="C95" s="25" t="s">
        <v>132</v>
      </c>
      <c r="D95" s="25">
        <v>41200</v>
      </c>
      <c r="E95" s="25">
        <v>13</v>
      </c>
      <c r="F95" s="26">
        <v>29304</v>
      </c>
      <c r="G95" s="25"/>
    </row>
    <row r="96" spans="1:7" ht="15.75" thickBot="1">
      <c r="A96" s="33" t="s">
        <v>131</v>
      </c>
      <c r="B96" s="33" t="s">
        <v>3</v>
      </c>
      <c r="C96" s="25" t="s">
        <v>132</v>
      </c>
      <c r="D96" s="25">
        <v>30000</v>
      </c>
      <c r="E96" s="25">
        <v>1</v>
      </c>
      <c r="F96" s="26">
        <v>33034</v>
      </c>
      <c r="G96" s="25"/>
    </row>
    <row r="97" spans="1:7" ht="15.75" thickBot="1">
      <c r="A97" s="29" t="s">
        <v>174</v>
      </c>
      <c r="B97" s="29" t="s">
        <v>4</v>
      </c>
      <c r="C97" s="25" t="s">
        <v>159</v>
      </c>
      <c r="D97" s="25">
        <v>69957</v>
      </c>
      <c r="E97" s="25">
        <v>17</v>
      </c>
      <c r="F97" s="26">
        <v>26348</v>
      </c>
      <c r="G97" s="25"/>
    </row>
    <row r="98" spans="1:7" ht="15.75" thickBot="1">
      <c r="A98" s="33" t="s">
        <v>148</v>
      </c>
      <c r="B98" s="33" t="s">
        <v>3</v>
      </c>
      <c r="C98" s="25" t="s">
        <v>146</v>
      </c>
      <c r="D98" s="25">
        <v>60000</v>
      </c>
      <c r="E98" s="25">
        <v>15</v>
      </c>
      <c r="F98" s="26">
        <v>23627</v>
      </c>
      <c r="G98" s="25" t="s">
        <v>584</v>
      </c>
    </row>
    <row r="99" spans="1:7" ht="15.75" thickBot="1">
      <c r="A99" s="29" t="s">
        <v>176</v>
      </c>
      <c r="B99" s="29" t="s">
        <v>4</v>
      </c>
      <c r="C99" s="25" t="s">
        <v>159</v>
      </c>
      <c r="D99" s="25">
        <v>68818</v>
      </c>
      <c r="E99" s="25">
        <v>14</v>
      </c>
      <c r="F99" s="26">
        <v>27889</v>
      </c>
      <c r="G99" s="25" t="s">
        <v>584</v>
      </c>
    </row>
  </sheetData>
  <sortState ref="A2:E99">
    <sortCondition ref="A8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U95"/>
  <sheetViews>
    <sheetView tabSelected="1" topLeftCell="E1" workbookViewId="0">
      <selection activeCell="L2" sqref="L2"/>
    </sheetView>
  </sheetViews>
  <sheetFormatPr defaultColWidth="6.5546875" defaultRowHeight="15"/>
  <cols>
    <col min="1" max="1" width="3.44140625" bestFit="1" customWidth="1"/>
    <col min="2" max="2" width="17" bestFit="1" customWidth="1"/>
    <col min="3" max="3" width="4.88671875" customWidth="1"/>
    <col min="4" max="4" width="22.44140625" bestFit="1" customWidth="1"/>
    <col min="5" max="5" width="14.44140625" customWidth="1"/>
    <col min="6" max="6" width="12.6640625" bestFit="1" customWidth="1"/>
    <col min="7" max="7" width="17.88671875" bestFit="1" customWidth="1"/>
    <col min="8" max="8" width="18.21875" bestFit="1" customWidth="1"/>
    <col min="9" max="9" width="13.88671875" bestFit="1" customWidth="1"/>
    <col min="10" max="10" width="10.44140625" customWidth="1"/>
    <col min="11" max="12" width="9.109375" customWidth="1"/>
    <col min="14" max="14" width="59.6640625" bestFit="1" customWidth="1"/>
    <col min="15" max="15" width="8" bestFit="1" customWidth="1"/>
    <col min="17" max="17" width="8" bestFit="1" customWidth="1"/>
    <col min="18" max="18" width="3.21875" customWidth="1"/>
    <col min="19" max="19" width="7.5546875" customWidth="1"/>
    <col min="20" max="20" width="21.88671875" bestFit="1" customWidth="1"/>
    <col min="21" max="21" width="17.88671875" bestFit="1" customWidth="1"/>
  </cols>
  <sheetData>
    <row r="1" spans="1:21" ht="63.75" thickBot="1">
      <c r="A1" s="10" t="s">
        <v>8</v>
      </c>
      <c r="B1" s="11" t="s">
        <v>65</v>
      </c>
      <c r="C1" s="11" t="s">
        <v>1</v>
      </c>
      <c r="D1" s="11" t="s">
        <v>66</v>
      </c>
      <c r="E1" s="11" t="s">
        <v>67</v>
      </c>
      <c r="F1" s="11" t="s">
        <v>68</v>
      </c>
      <c r="G1" s="11" t="s">
        <v>574</v>
      </c>
      <c r="H1" s="11" t="s">
        <v>69</v>
      </c>
      <c r="I1" s="10" t="s">
        <v>70</v>
      </c>
      <c r="J1" s="11" t="s">
        <v>71</v>
      </c>
      <c r="K1" s="12" t="s">
        <v>72</v>
      </c>
      <c r="L1" s="34" t="s">
        <v>581</v>
      </c>
      <c r="T1" s="11" t="s">
        <v>69</v>
      </c>
      <c r="U1" s="11" t="s">
        <v>574</v>
      </c>
    </row>
    <row r="2" spans="1:21" ht="19.5" thickBot="1">
      <c r="A2" s="25">
        <v>1</v>
      </c>
      <c r="B2" s="25" t="s">
        <v>464</v>
      </c>
      <c r="C2" s="25" t="s">
        <v>3</v>
      </c>
      <c r="D2" s="26">
        <v>31748</v>
      </c>
      <c r="E2" s="25" t="s">
        <v>73</v>
      </c>
      <c r="F2" s="25">
        <v>2</v>
      </c>
      <c r="G2" s="25" t="s">
        <v>564</v>
      </c>
      <c r="H2" s="25" t="s">
        <v>557</v>
      </c>
      <c r="I2" s="25">
        <v>13</v>
      </c>
      <c r="J2" s="25">
        <v>45400</v>
      </c>
      <c r="K2">
        <v>18160</v>
      </c>
      <c r="N2" s="23" t="s">
        <v>95</v>
      </c>
      <c r="T2" s="25" t="s">
        <v>557</v>
      </c>
      <c r="U2" s="25" t="s">
        <v>564</v>
      </c>
    </row>
    <row r="3" spans="1:21" ht="21" customHeight="1" thickBot="1">
      <c r="A3" s="25">
        <v>2</v>
      </c>
      <c r="B3" s="25" t="s">
        <v>465</v>
      </c>
      <c r="C3" s="25" t="s">
        <v>4</v>
      </c>
      <c r="D3" s="26">
        <v>34347</v>
      </c>
      <c r="E3" s="25" t="s">
        <v>76</v>
      </c>
      <c r="F3" s="25">
        <v>0</v>
      </c>
      <c r="G3" s="25" t="s">
        <v>565</v>
      </c>
      <c r="H3" s="25" t="s">
        <v>558</v>
      </c>
      <c r="I3" s="25">
        <v>3</v>
      </c>
      <c r="J3" s="25">
        <v>82300</v>
      </c>
      <c r="K3">
        <v>8230</v>
      </c>
      <c r="N3" s="25" t="s">
        <v>557</v>
      </c>
      <c r="O3" s="24"/>
      <c r="Q3" s="22">
        <v>12</v>
      </c>
      <c r="T3" s="25" t="s">
        <v>558</v>
      </c>
      <c r="U3" s="25" t="s">
        <v>565</v>
      </c>
    </row>
    <row r="4" spans="1:21" ht="16.5" thickBot="1">
      <c r="A4" s="25">
        <v>3</v>
      </c>
      <c r="B4" s="25" t="s">
        <v>466</v>
      </c>
      <c r="C4" s="25" t="s">
        <v>4</v>
      </c>
      <c r="D4" s="26">
        <v>27015</v>
      </c>
      <c r="E4" s="25" t="s">
        <v>75</v>
      </c>
      <c r="F4" s="25">
        <v>1</v>
      </c>
      <c r="G4" s="25" t="s">
        <v>566</v>
      </c>
      <c r="H4" s="25" t="s">
        <v>559</v>
      </c>
      <c r="I4" s="25">
        <v>12</v>
      </c>
      <c r="J4" s="25">
        <v>49500</v>
      </c>
      <c r="K4">
        <v>19800</v>
      </c>
      <c r="N4" s="25" t="s">
        <v>560</v>
      </c>
      <c r="O4" s="24"/>
      <c r="Q4" s="22">
        <v>16</v>
      </c>
      <c r="T4" s="25" t="s">
        <v>559</v>
      </c>
      <c r="U4" s="25" t="s">
        <v>566</v>
      </c>
    </row>
    <row r="5" spans="1:21" ht="16.5" thickBot="1">
      <c r="A5" s="25">
        <v>4</v>
      </c>
      <c r="B5" s="25" t="s">
        <v>467</v>
      </c>
      <c r="C5" s="25" t="s">
        <v>3</v>
      </c>
      <c r="D5" s="26">
        <v>30412</v>
      </c>
      <c r="E5" s="25" t="s">
        <v>73</v>
      </c>
      <c r="F5" s="25">
        <v>2</v>
      </c>
      <c r="G5" s="35" t="s">
        <v>565</v>
      </c>
      <c r="H5" s="25" t="s">
        <v>557</v>
      </c>
      <c r="I5" s="25">
        <v>10</v>
      </c>
      <c r="J5" s="25">
        <v>45400</v>
      </c>
      <c r="K5">
        <v>18160</v>
      </c>
      <c r="N5" s="25" t="s">
        <v>559</v>
      </c>
      <c r="O5" s="24"/>
      <c r="Q5" s="22">
        <v>17</v>
      </c>
      <c r="T5" s="25" t="s">
        <v>560</v>
      </c>
      <c r="U5" s="25" t="s">
        <v>567</v>
      </c>
    </row>
    <row r="6" spans="1:21" ht="15.75" thickBot="1">
      <c r="A6" s="25">
        <v>5</v>
      </c>
      <c r="B6" s="25" t="s">
        <v>468</v>
      </c>
      <c r="C6" s="25" t="s">
        <v>3</v>
      </c>
      <c r="D6" s="26">
        <v>24392</v>
      </c>
      <c r="E6" s="25" t="s">
        <v>74</v>
      </c>
      <c r="F6" s="25">
        <v>0</v>
      </c>
      <c r="G6" s="25" t="s">
        <v>564</v>
      </c>
      <c r="H6" s="25" t="s">
        <v>557</v>
      </c>
      <c r="I6" s="25">
        <v>8</v>
      </c>
      <c r="J6" s="25">
        <v>45400</v>
      </c>
      <c r="K6">
        <v>11350</v>
      </c>
      <c r="T6" s="25" t="s">
        <v>561</v>
      </c>
      <c r="U6" s="25" t="s">
        <v>568</v>
      </c>
    </row>
    <row r="7" spans="1:21" ht="15.75" thickBot="1">
      <c r="A7" s="25">
        <v>6</v>
      </c>
      <c r="B7" s="25" t="s">
        <v>469</v>
      </c>
      <c r="C7" s="25" t="s">
        <v>4</v>
      </c>
      <c r="D7" s="26">
        <v>34926</v>
      </c>
      <c r="E7" s="25" t="s">
        <v>76</v>
      </c>
      <c r="F7" s="25">
        <v>2</v>
      </c>
      <c r="G7" s="25" t="s">
        <v>567</v>
      </c>
      <c r="H7" s="25" t="s">
        <v>560</v>
      </c>
      <c r="I7" s="25">
        <v>4</v>
      </c>
      <c r="J7" s="25">
        <v>59600</v>
      </c>
      <c r="K7">
        <v>5960</v>
      </c>
      <c r="T7" s="25" t="s">
        <v>562</v>
      </c>
      <c r="U7" s="25" t="s">
        <v>569</v>
      </c>
    </row>
    <row r="8" spans="1:21" ht="19.5" thickBot="1">
      <c r="A8" s="25">
        <v>7</v>
      </c>
      <c r="B8" s="25" t="s">
        <v>470</v>
      </c>
      <c r="C8" s="25" t="s">
        <v>4</v>
      </c>
      <c r="D8" s="26">
        <v>31081</v>
      </c>
      <c r="E8" s="25" t="s">
        <v>75</v>
      </c>
      <c r="F8" s="25">
        <v>1</v>
      </c>
      <c r="G8" s="25" t="s">
        <v>564</v>
      </c>
      <c r="H8" s="25" t="s">
        <v>557</v>
      </c>
      <c r="I8" s="25">
        <v>6</v>
      </c>
      <c r="J8" s="25">
        <v>45400</v>
      </c>
      <c r="K8">
        <v>11350</v>
      </c>
      <c r="N8" s="23" t="s">
        <v>96</v>
      </c>
      <c r="T8" s="25" t="s">
        <v>563</v>
      </c>
      <c r="U8" s="25" t="s">
        <v>570</v>
      </c>
    </row>
    <row r="9" spans="1:21" ht="16.5" thickBot="1">
      <c r="A9" s="25">
        <v>8</v>
      </c>
      <c r="B9" s="25" t="s">
        <v>471</v>
      </c>
      <c r="C9" s="25" t="s">
        <v>4</v>
      </c>
      <c r="D9" s="26">
        <v>30232</v>
      </c>
      <c r="E9" s="25" t="s">
        <v>75</v>
      </c>
      <c r="F9" s="25">
        <v>3</v>
      </c>
      <c r="G9" s="25" t="s">
        <v>566</v>
      </c>
      <c r="H9" s="25" t="s">
        <v>559</v>
      </c>
      <c r="I9" s="25">
        <v>3</v>
      </c>
      <c r="J9" s="25">
        <v>49500</v>
      </c>
      <c r="K9">
        <v>4950</v>
      </c>
      <c r="N9" s="25" t="s">
        <v>576</v>
      </c>
      <c r="O9" s="24"/>
      <c r="Q9" s="22">
        <v>7</v>
      </c>
      <c r="T9" s="25" t="s">
        <v>573</v>
      </c>
    </row>
    <row r="10" spans="1:21" ht="16.5" thickBot="1">
      <c r="A10" s="25">
        <v>9</v>
      </c>
      <c r="B10" s="25" t="s">
        <v>537</v>
      </c>
      <c r="C10" s="25" t="s">
        <v>3</v>
      </c>
      <c r="D10" s="26">
        <v>35714</v>
      </c>
      <c r="E10" s="25" t="s">
        <v>74</v>
      </c>
      <c r="F10" s="25">
        <v>0</v>
      </c>
      <c r="G10" s="25" t="s">
        <v>568</v>
      </c>
      <c r="H10" s="25" t="s">
        <v>561</v>
      </c>
      <c r="I10" s="25">
        <v>7</v>
      </c>
      <c r="J10" s="25">
        <v>61700</v>
      </c>
      <c r="K10">
        <v>15425</v>
      </c>
      <c r="N10" s="25" t="s">
        <v>575</v>
      </c>
      <c r="O10" s="24"/>
      <c r="Q10" s="22">
        <v>6</v>
      </c>
      <c r="T10" s="25" t="s">
        <v>572</v>
      </c>
    </row>
    <row r="11" spans="1:21" ht="31.5" thickBot="1">
      <c r="A11" s="25">
        <v>10</v>
      </c>
      <c r="B11" s="25" t="s">
        <v>473</v>
      </c>
      <c r="C11" s="25" t="s">
        <v>4</v>
      </c>
      <c r="D11" s="26">
        <v>31613</v>
      </c>
      <c r="E11" s="25" t="s">
        <v>75</v>
      </c>
      <c r="F11" s="25">
        <v>1</v>
      </c>
      <c r="G11" s="25" t="s">
        <v>566</v>
      </c>
      <c r="H11" s="25" t="s">
        <v>559</v>
      </c>
      <c r="I11" s="25">
        <v>9</v>
      </c>
      <c r="J11" s="25">
        <v>49500</v>
      </c>
      <c r="K11">
        <v>12375</v>
      </c>
      <c r="N11" s="27" t="s">
        <v>577</v>
      </c>
      <c r="O11" s="24"/>
      <c r="Q11" s="22">
        <v>3</v>
      </c>
      <c r="T11" s="25" t="s">
        <v>571</v>
      </c>
    </row>
    <row r="12" spans="1:21" ht="31.5" thickBot="1">
      <c r="A12" s="25">
        <v>11</v>
      </c>
      <c r="B12" s="25" t="s">
        <v>474</v>
      </c>
      <c r="C12" s="25" t="s">
        <v>3</v>
      </c>
      <c r="D12" s="26">
        <v>24502</v>
      </c>
      <c r="E12" s="25" t="s">
        <v>74</v>
      </c>
      <c r="F12" s="25">
        <v>0</v>
      </c>
      <c r="G12" s="25" t="s">
        <v>568</v>
      </c>
      <c r="H12" s="25" t="s">
        <v>561</v>
      </c>
      <c r="I12" s="25">
        <v>4</v>
      </c>
      <c r="J12" s="25">
        <v>61700</v>
      </c>
      <c r="K12">
        <v>6170</v>
      </c>
      <c r="N12" s="28" t="s">
        <v>97</v>
      </c>
      <c r="O12" s="24"/>
      <c r="Q12" s="22">
        <v>22</v>
      </c>
    </row>
    <row r="13" spans="1:21" ht="15.75" thickBot="1">
      <c r="A13" s="25">
        <v>12</v>
      </c>
      <c r="B13" s="25" t="s">
        <v>475</v>
      </c>
      <c r="C13" s="25" t="s">
        <v>4</v>
      </c>
      <c r="D13" s="26">
        <v>26084</v>
      </c>
      <c r="E13" s="25" t="s">
        <v>76</v>
      </c>
      <c r="F13" s="25">
        <v>1</v>
      </c>
      <c r="G13" s="25" t="s">
        <v>566</v>
      </c>
      <c r="H13" s="25" t="s">
        <v>559</v>
      </c>
      <c r="I13" s="25">
        <v>9</v>
      </c>
      <c r="J13" s="25">
        <v>49500</v>
      </c>
      <c r="K13">
        <v>12375</v>
      </c>
    </row>
    <row r="14" spans="1:21" ht="15.75" thickBot="1">
      <c r="A14" s="25">
        <v>13</v>
      </c>
      <c r="B14" s="25" t="s">
        <v>476</v>
      </c>
      <c r="C14" s="25" t="s">
        <v>3</v>
      </c>
      <c r="D14" s="26">
        <v>29850</v>
      </c>
      <c r="E14" s="25" t="s">
        <v>74</v>
      </c>
      <c r="F14" s="25">
        <v>0</v>
      </c>
      <c r="G14" s="25" t="s">
        <v>565</v>
      </c>
      <c r="H14" s="25" t="s">
        <v>558</v>
      </c>
      <c r="I14" s="25">
        <v>1</v>
      </c>
      <c r="J14" s="25">
        <v>82300</v>
      </c>
      <c r="K14">
        <v>8230</v>
      </c>
    </row>
    <row r="15" spans="1:21" ht="19.5" thickBot="1">
      <c r="A15" s="25">
        <v>14</v>
      </c>
      <c r="B15" s="25" t="s">
        <v>477</v>
      </c>
      <c r="C15" s="25" t="s">
        <v>3</v>
      </c>
      <c r="D15" s="26">
        <v>27576</v>
      </c>
      <c r="E15" s="25" t="s">
        <v>74</v>
      </c>
      <c r="F15" s="25">
        <v>0</v>
      </c>
      <c r="G15" s="25" t="s">
        <v>565</v>
      </c>
      <c r="H15" s="25" t="s">
        <v>558</v>
      </c>
      <c r="I15" s="25">
        <v>13</v>
      </c>
      <c r="J15" s="25">
        <v>82300</v>
      </c>
      <c r="K15">
        <v>32920</v>
      </c>
      <c r="N15" s="23" t="s">
        <v>94</v>
      </c>
      <c r="O15" s="25"/>
    </row>
    <row r="16" spans="1:21" ht="16.5" thickBot="1">
      <c r="A16" s="25">
        <v>15</v>
      </c>
      <c r="B16" s="25" t="s">
        <v>478</v>
      </c>
      <c r="C16" s="25" t="s">
        <v>3</v>
      </c>
      <c r="D16" s="26">
        <v>27473</v>
      </c>
      <c r="E16" s="25" t="s">
        <v>73</v>
      </c>
      <c r="F16" s="25">
        <v>3</v>
      </c>
      <c r="G16" s="25" t="s">
        <v>567</v>
      </c>
      <c r="H16" s="25" t="s">
        <v>560</v>
      </c>
      <c r="I16" s="25">
        <v>5</v>
      </c>
      <c r="J16" s="25">
        <v>49500</v>
      </c>
      <c r="K16">
        <v>12375</v>
      </c>
      <c r="N16" s="25" t="s">
        <v>557</v>
      </c>
      <c r="O16" s="24"/>
      <c r="Q16" s="22">
        <v>45400</v>
      </c>
    </row>
    <row r="17" spans="1:17" ht="16.5" thickBot="1">
      <c r="A17" s="25">
        <v>16</v>
      </c>
      <c r="B17" s="25" t="s">
        <v>479</v>
      </c>
      <c r="C17" s="25" t="s">
        <v>4</v>
      </c>
      <c r="D17" s="26">
        <v>26251</v>
      </c>
      <c r="E17" s="25" t="s">
        <v>75</v>
      </c>
      <c r="F17" s="25">
        <v>3</v>
      </c>
      <c r="G17" s="25" t="s">
        <v>569</v>
      </c>
      <c r="H17" s="25" t="s">
        <v>562</v>
      </c>
      <c r="I17" s="25">
        <v>15</v>
      </c>
      <c r="J17" s="25">
        <v>65000</v>
      </c>
      <c r="K17">
        <v>26000</v>
      </c>
      <c r="N17" s="25" t="s">
        <v>560</v>
      </c>
      <c r="O17" s="24"/>
      <c r="Q17" s="22">
        <v>59259.4375</v>
      </c>
    </row>
    <row r="18" spans="1:17" ht="16.5" thickBot="1">
      <c r="A18" s="25">
        <v>17</v>
      </c>
      <c r="B18" s="25" t="s">
        <v>480</v>
      </c>
      <c r="C18" s="25" t="s">
        <v>4</v>
      </c>
      <c r="D18" s="26">
        <v>26445</v>
      </c>
      <c r="E18" s="25" t="s">
        <v>75</v>
      </c>
      <c r="F18" s="25">
        <v>2</v>
      </c>
      <c r="G18" s="25" t="s">
        <v>564</v>
      </c>
      <c r="H18" s="25" t="s">
        <v>557</v>
      </c>
      <c r="I18" s="25">
        <v>9</v>
      </c>
      <c r="J18" s="25">
        <v>45400</v>
      </c>
      <c r="K18">
        <v>11350</v>
      </c>
      <c r="N18" s="25" t="s">
        <v>559</v>
      </c>
      <c r="O18" s="24"/>
      <c r="Q18" s="22">
        <v>55201.352941176468</v>
      </c>
    </row>
    <row r="19" spans="1:17" ht="15.75" thickBot="1">
      <c r="A19" s="25">
        <v>18</v>
      </c>
      <c r="B19" s="25" t="s">
        <v>481</v>
      </c>
      <c r="C19" s="25" t="s">
        <v>3</v>
      </c>
      <c r="D19" s="26">
        <v>25441</v>
      </c>
      <c r="E19" s="25" t="s">
        <v>73</v>
      </c>
      <c r="F19" s="25">
        <v>4</v>
      </c>
      <c r="G19" s="25" t="s">
        <v>569</v>
      </c>
      <c r="H19" s="25" t="s">
        <v>562</v>
      </c>
      <c r="I19" s="25">
        <v>13</v>
      </c>
      <c r="J19" s="25">
        <v>65000</v>
      </c>
      <c r="K19">
        <v>26000</v>
      </c>
    </row>
    <row r="20" spans="1:17" ht="15.75" thickBot="1">
      <c r="A20" s="25">
        <v>19</v>
      </c>
      <c r="B20" s="25" t="s">
        <v>482</v>
      </c>
      <c r="C20" s="25" t="s">
        <v>3</v>
      </c>
      <c r="D20" s="26">
        <v>29470</v>
      </c>
      <c r="E20" s="25" t="s">
        <v>73</v>
      </c>
      <c r="F20" s="25">
        <v>1</v>
      </c>
      <c r="G20" s="25" t="s">
        <v>565</v>
      </c>
      <c r="H20" s="25" t="s">
        <v>558</v>
      </c>
      <c r="I20" s="25">
        <v>6</v>
      </c>
      <c r="J20" s="25">
        <v>82300</v>
      </c>
      <c r="K20">
        <v>20575</v>
      </c>
    </row>
    <row r="21" spans="1:17" ht="19.5" thickBot="1">
      <c r="A21" s="25">
        <v>20</v>
      </c>
      <c r="B21" s="25" t="s">
        <v>483</v>
      </c>
      <c r="C21" s="25" t="s">
        <v>3</v>
      </c>
      <c r="D21" s="26">
        <v>27532</v>
      </c>
      <c r="E21" s="25" t="s">
        <v>74</v>
      </c>
      <c r="F21" s="25">
        <v>1</v>
      </c>
      <c r="G21" s="25" t="s">
        <v>566</v>
      </c>
      <c r="H21" s="25" t="s">
        <v>559</v>
      </c>
      <c r="I21" s="25">
        <v>2</v>
      </c>
      <c r="J21" s="25">
        <v>49500</v>
      </c>
      <c r="K21">
        <v>4950</v>
      </c>
      <c r="N21" s="23" t="s">
        <v>94</v>
      </c>
      <c r="O21" s="25"/>
    </row>
    <row r="22" spans="1:17" ht="16.5" thickBot="1">
      <c r="A22" s="25">
        <v>21</v>
      </c>
      <c r="B22" s="25" t="s">
        <v>484</v>
      </c>
      <c r="C22" s="25" t="s">
        <v>4</v>
      </c>
      <c r="D22" s="26">
        <v>29136</v>
      </c>
      <c r="E22" s="25" t="s">
        <v>75</v>
      </c>
      <c r="F22" s="25">
        <v>2</v>
      </c>
      <c r="G22" s="25" t="s">
        <v>570</v>
      </c>
      <c r="H22" s="25" t="s">
        <v>563</v>
      </c>
      <c r="I22" s="25">
        <v>6</v>
      </c>
      <c r="J22" s="25">
        <v>57200</v>
      </c>
      <c r="K22">
        <v>14300</v>
      </c>
      <c r="N22" s="25" t="s">
        <v>578</v>
      </c>
      <c r="O22" s="24"/>
      <c r="Q22" s="22">
        <v>45400</v>
      </c>
    </row>
    <row r="23" spans="1:17" ht="16.5" thickBot="1">
      <c r="A23" s="25">
        <v>22</v>
      </c>
      <c r="B23" s="25" t="s">
        <v>485</v>
      </c>
      <c r="C23" s="25" t="s">
        <v>3</v>
      </c>
      <c r="D23" s="26">
        <v>25741</v>
      </c>
      <c r="E23" s="25" t="s">
        <v>73</v>
      </c>
      <c r="F23" s="25">
        <v>1</v>
      </c>
      <c r="G23" s="25" t="s">
        <v>569</v>
      </c>
      <c r="H23" s="25" t="s">
        <v>562</v>
      </c>
      <c r="I23" s="25">
        <v>2</v>
      </c>
      <c r="J23" s="25">
        <v>65000</v>
      </c>
      <c r="K23">
        <v>6500</v>
      </c>
      <c r="N23" s="25" t="s">
        <v>579</v>
      </c>
      <c r="O23" s="24"/>
      <c r="Q23" s="22">
        <v>65000</v>
      </c>
    </row>
    <row r="24" spans="1:17" ht="31.5" thickBot="1">
      <c r="A24" s="25">
        <v>23</v>
      </c>
      <c r="B24" s="25" t="s">
        <v>486</v>
      </c>
      <c r="C24" s="25" t="s">
        <v>4</v>
      </c>
      <c r="D24" s="26">
        <v>26292</v>
      </c>
      <c r="E24" s="25" t="s">
        <v>76</v>
      </c>
      <c r="F24" s="25">
        <v>2</v>
      </c>
      <c r="G24" s="25" t="s">
        <v>566</v>
      </c>
      <c r="H24" s="25" t="s">
        <v>559</v>
      </c>
      <c r="I24" s="25">
        <v>11</v>
      </c>
      <c r="J24" s="25">
        <v>49500</v>
      </c>
      <c r="K24">
        <v>19800</v>
      </c>
      <c r="N24" s="27" t="s">
        <v>577</v>
      </c>
      <c r="O24" s="24"/>
      <c r="Q24" s="22">
        <v>49500</v>
      </c>
    </row>
    <row r="25" spans="1:17" ht="31.5" thickBot="1">
      <c r="A25" s="25">
        <v>24</v>
      </c>
      <c r="B25" s="25" t="s">
        <v>487</v>
      </c>
      <c r="C25" s="25" t="s">
        <v>3</v>
      </c>
      <c r="D25" s="26">
        <v>27192</v>
      </c>
      <c r="E25" s="25" t="s">
        <v>74</v>
      </c>
      <c r="F25" s="25">
        <v>0</v>
      </c>
      <c r="G25" s="25" t="s">
        <v>567</v>
      </c>
      <c r="H25" s="25" t="s">
        <v>560</v>
      </c>
      <c r="I25" s="25">
        <v>10</v>
      </c>
      <c r="J25" s="25">
        <v>59600</v>
      </c>
      <c r="K25">
        <v>23840</v>
      </c>
      <c r="N25" s="28" t="s">
        <v>77</v>
      </c>
      <c r="O25" s="24"/>
      <c r="Q25" s="22">
        <v>15458.108108108108</v>
      </c>
    </row>
    <row r="26" spans="1:17" ht="15.75" thickBot="1">
      <c r="A26" s="25">
        <v>25</v>
      </c>
      <c r="B26" s="25" t="s">
        <v>488</v>
      </c>
      <c r="C26" s="25" t="s">
        <v>3</v>
      </c>
      <c r="D26" s="26">
        <v>32271</v>
      </c>
      <c r="E26" s="25" t="s">
        <v>73</v>
      </c>
      <c r="F26" s="25">
        <v>2</v>
      </c>
      <c r="G26" s="25" t="s">
        <v>569</v>
      </c>
      <c r="H26" s="25" t="s">
        <v>562</v>
      </c>
      <c r="I26" s="25">
        <v>15</v>
      </c>
      <c r="J26" s="25">
        <v>65000</v>
      </c>
      <c r="K26">
        <v>26000</v>
      </c>
    </row>
    <row r="27" spans="1:17" ht="15.75" thickBot="1">
      <c r="A27" s="25">
        <v>26</v>
      </c>
      <c r="B27" s="25" t="s">
        <v>489</v>
      </c>
      <c r="C27" s="25" t="s">
        <v>3</v>
      </c>
      <c r="D27" s="26">
        <v>28539</v>
      </c>
      <c r="E27" s="25" t="s">
        <v>73</v>
      </c>
      <c r="F27" s="25">
        <v>0</v>
      </c>
      <c r="G27" s="25" t="s">
        <v>565</v>
      </c>
      <c r="H27" s="25" t="s">
        <v>558</v>
      </c>
      <c r="I27" s="25">
        <v>3</v>
      </c>
      <c r="J27" s="25">
        <v>82300</v>
      </c>
      <c r="K27">
        <v>8230</v>
      </c>
    </row>
    <row r="28" spans="1:17" ht="15.75" thickBot="1">
      <c r="A28" s="25">
        <v>27</v>
      </c>
      <c r="B28" s="25" t="s">
        <v>490</v>
      </c>
      <c r="C28" s="25" t="s">
        <v>3</v>
      </c>
      <c r="D28" s="26">
        <v>32911</v>
      </c>
      <c r="E28" s="25" t="s">
        <v>73</v>
      </c>
      <c r="F28" s="25">
        <v>3</v>
      </c>
      <c r="G28" s="25" t="s">
        <v>564</v>
      </c>
      <c r="H28" s="25" t="s">
        <v>557</v>
      </c>
      <c r="I28" s="25">
        <v>5</v>
      </c>
      <c r="J28" s="25">
        <v>45400</v>
      </c>
      <c r="K28">
        <v>11350</v>
      </c>
    </row>
    <row r="29" spans="1:17" ht="15.75" thickBot="1">
      <c r="A29" s="25">
        <v>28</v>
      </c>
      <c r="B29" s="25" t="s">
        <v>491</v>
      </c>
      <c r="C29" s="25" t="s">
        <v>3</v>
      </c>
      <c r="D29" s="26">
        <v>29220</v>
      </c>
      <c r="E29" s="25" t="s">
        <v>73</v>
      </c>
      <c r="F29" s="25">
        <v>3</v>
      </c>
      <c r="G29" s="25" t="s">
        <v>567</v>
      </c>
      <c r="H29" s="25" t="s">
        <v>560</v>
      </c>
      <c r="I29" s="25">
        <v>6</v>
      </c>
      <c r="J29" s="25">
        <v>59600</v>
      </c>
      <c r="K29">
        <v>14900</v>
      </c>
    </row>
    <row r="30" spans="1:17" ht="15.75" thickBot="1">
      <c r="A30" s="25">
        <v>29</v>
      </c>
      <c r="B30" s="25" t="s">
        <v>492</v>
      </c>
      <c r="C30" s="25" t="s">
        <v>3</v>
      </c>
      <c r="D30" s="26">
        <v>30247</v>
      </c>
      <c r="E30" s="25" t="s">
        <v>73</v>
      </c>
      <c r="F30" s="25">
        <v>2</v>
      </c>
      <c r="G30" s="25" t="s">
        <v>565</v>
      </c>
      <c r="H30" s="25" t="s">
        <v>558</v>
      </c>
      <c r="I30" s="25">
        <v>9</v>
      </c>
      <c r="J30" s="25">
        <v>82300</v>
      </c>
      <c r="K30">
        <v>20575</v>
      </c>
    </row>
    <row r="31" spans="1:17" ht="15.75" thickBot="1">
      <c r="A31" s="25">
        <v>30</v>
      </c>
      <c r="B31" s="25" t="s">
        <v>493</v>
      </c>
      <c r="C31" s="25" t="s">
        <v>4</v>
      </c>
      <c r="D31" s="26">
        <v>29568</v>
      </c>
      <c r="E31" s="25" t="s">
        <v>76</v>
      </c>
      <c r="F31" s="25">
        <v>1</v>
      </c>
      <c r="G31" s="25" t="s">
        <v>567</v>
      </c>
      <c r="H31" s="25" t="s">
        <v>560</v>
      </c>
      <c r="I31" s="25">
        <v>5</v>
      </c>
      <c r="J31" s="25">
        <v>59600</v>
      </c>
      <c r="K31">
        <v>14900</v>
      </c>
    </row>
    <row r="32" spans="1:17" ht="15.75" thickBot="1">
      <c r="A32" s="25">
        <v>31</v>
      </c>
      <c r="B32" s="25" t="s">
        <v>494</v>
      </c>
      <c r="C32" s="25" t="s">
        <v>3</v>
      </c>
      <c r="D32" s="26">
        <v>27323</v>
      </c>
      <c r="E32" s="25" t="s">
        <v>74</v>
      </c>
      <c r="F32" s="25">
        <v>0</v>
      </c>
      <c r="G32" s="25" t="s">
        <v>565</v>
      </c>
      <c r="H32" s="25" t="s">
        <v>558</v>
      </c>
      <c r="I32" s="25">
        <v>12</v>
      </c>
      <c r="J32" s="25">
        <v>82300</v>
      </c>
      <c r="K32">
        <v>32920</v>
      </c>
    </row>
    <row r="33" spans="1:11" ht="15.75" thickBot="1">
      <c r="A33" s="25">
        <v>32</v>
      </c>
      <c r="B33" s="25" t="s">
        <v>495</v>
      </c>
      <c r="C33" s="25" t="s">
        <v>4</v>
      </c>
      <c r="D33" s="26">
        <v>32435</v>
      </c>
      <c r="E33" s="25" t="s">
        <v>75</v>
      </c>
      <c r="F33" s="25">
        <v>1</v>
      </c>
      <c r="G33" s="25" t="s">
        <v>566</v>
      </c>
      <c r="H33" s="25" t="s">
        <v>559</v>
      </c>
      <c r="I33" s="25">
        <v>11</v>
      </c>
      <c r="J33" s="25">
        <v>49500</v>
      </c>
      <c r="K33">
        <v>19800</v>
      </c>
    </row>
    <row r="34" spans="1:11" ht="15.75" thickBot="1">
      <c r="A34" s="25">
        <v>33</v>
      </c>
      <c r="B34" s="25" t="s">
        <v>496</v>
      </c>
      <c r="C34" s="25" t="s">
        <v>3</v>
      </c>
      <c r="D34" s="26">
        <v>29141</v>
      </c>
      <c r="E34" s="25" t="s">
        <v>74</v>
      </c>
      <c r="F34" s="25">
        <v>0</v>
      </c>
      <c r="G34" s="25" t="s">
        <v>569</v>
      </c>
      <c r="H34" s="25" t="s">
        <v>562</v>
      </c>
      <c r="I34" s="25">
        <v>1</v>
      </c>
      <c r="J34" s="25">
        <v>65000</v>
      </c>
      <c r="K34">
        <v>6500</v>
      </c>
    </row>
    <row r="35" spans="1:11" ht="15.75" thickBot="1">
      <c r="A35" s="25">
        <v>34</v>
      </c>
      <c r="B35" s="25" t="s">
        <v>497</v>
      </c>
      <c r="C35" s="25" t="s">
        <v>3</v>
      </c>
      <c r="D35" s="26">
        <v>33982</v>
      </c>
      <c r="E35" s="25" t="s">
        <v>74</v>
      </c>
      <c r="F35" s="25">
        <v>1</v>
      </c>
      <c r="G35" s="25" t="s">
        <v>565</v>
      </c>
      <c r="H35" s="25" t="s">
        <v>558</v>
      </c>
      <c r="I35" s="25">
        <v>6</v>
      </c>
      <c r="J35" s="25">
        <v>82300</v>
      </c>
      <c r="K35">
        <v>20575</v>
      </c>
    </row>
    <row r="36" spans="1:11" ht="15.75" thickBot="1">
      <c r="A36" s="25">
        <v>35</v>
      </c>
      <c r="B36" s="25" t="s">
        <v>498</v>
      </c>
      <c r="C36" s="25" t="s">
        <v>3</v>
      </c>
      <c r="D36" s="26">
        <v>30414</v>
      </c>
      <c r="E36" s="25" t="s">
        <v>73</v>
      </c>
      <c r="F36" s="25">
        <v>4</v>
      </c>
      <c r="G36" s="25" t="s">
        <v>565</v>
      </c>
      <c r="H36" s="25" t="s">
        <v>558</v>
      </c>
      <c r="I36" s="25">
        <v>9</v>
      </c>
      <c r="J36" s="25">
        <v>82300</v>
      </c>
      <c r="K36">
        <v>20575</v>
      </c>
    </row>
    <row r="37" spans="1:11" ht="15.75" thickBot="1">
      <c r="A37" s="25">
        <v>36</v>
      </c>
      <c r="B37" s="25" t="s">
        <v>499</v>
      </c>
      <c r="C37" s="25" t="s">
        <v>4</v>
      </c>
      <c r="D37" s="26">
        <v>33031</v>
      </c>
      <c r="E37" s="25" t="s">
        <v>76</v>
      </c>
      <c r="F37" s="25">
        <v>1</v>
      </c>
      <c r="G37" s="25" t="s">
        <v>567</v>
      </c>
      <c r="H37" s="25" t="s">
        <v>560</v>
      </c>
      <c r="I37" s="25">
        <v>6</v>
      </c>
      <c r="J37" s="25">
        <v>59600</v>
      </c>
      <c r="K37">
        <v>14900</v>
      </c>
    </row>
    <row r="38" spans="1:11" ht="15.75" thickBot="1">
      <c r="A38" s="25">
        <v>37</v>
      </c>
      <c r="B38" s="25" t="s">
        <v>500</v>
      </c>
      <c r="C38" s="25" t="s">
        <v>3</v>
      </c>
      <c r="D38" s="26">
        <v>30970</v>
      </c>
      <c r="E38" s="25" t="s">
        <v>73</v>
      </c>
      <c r="F38" s="25">
        <v>3</v>
      </c>
      <c r="G38" s="25" t="s">
        <v>567</v>
      </c>
      <c r="H38" s="25" t="s">
        <v>560</v>
      </c>
      <c r="I38" s="25">
        <v>1</v>
      </c>
      <c r="J38" s="25">
        <v>59600</v>
      </c>
      <c r="K38">
        <v>5960</v>
      </c>
    </row>
    <row r="39" spans="1:11" ht="15.75" thickBot="1">
      <c r="A39" s="25">
        <v>38</v>
      </c>
      <c r="B39" s="25" t="s">
        <v>501</v>
      </c>
      <c r="C39" s="25" t="s">
        <v>4</v>
      </c>
      <c r="D39" s="26">
        <v>33476</v>
      </c>
      <c r="E39" s="25" t="s">
        <v>76</v>
      </c>
      <c r="F39" s="25">
        <v>2</v>
      </c>
      <c r="G39" s="25" t="s">
        <v>565</v>
      </c>
      <c r="H39" s="25" t="s">
        <v>573</v>
      </c>
      <c r="I39" s="25">
        <v>7</v>
      </c>
      <c r="J39" s="25">
        <v>57200</v>
      </c>
      <c r="K39">
        <v>14300</v>
      </c>
    </row>
    <row r="40" spans="1:11" ht="15.75" thickBot="1">
      <c r="A40" s="25">
        <v>39</v>
      </c>
      <c r="B40" s="25" t="s">
        <v>502</v>
      </c>
      <c r="C40" s="25" t="s">
        <v>3</v>
      </c>
      <c r="D40" s="26">
        <v>31185</v>
      </c>
      <c r="E40" s="25" t="s">
        <v>73</v>
      </c>
      <c r="F40" s="25">
        <v>2</v>
      </c>
      <c r="G40" s="25" t="s">
        <v>565</v>
      </c>
      <c r="H40" s="25" t="s">
        <v>573</v>
      </c>
      <c r="I40" s="25">
        <v>5</v>
      </c>
      <c r="J40" s="25">
        <v>57200</v>
      </c>
      <c r="K40">
        <v>14300</v>
      </c>
    </row>
    <row r="41" spans="1:11" ht="15.75" thickBot="1">
      <c r="A41" s="25">
        <v>40</v>
      </c>
      <c r="B41" s="25" t="s">
        <v>503</v>
      </c>
      <c r="C41" s="25" t="s">
        <v>4</v>
      </c>
      <c r="D41" s="26">
        <v>31103</v>
      </c>
      <c r="E41" s="25" t="s">
        <v>75</v>
      </c>
      <c r="F41" s="25">
        <v>2</v>
      </c>
      <c r="G41" s="25" t="s">
        <v>567</v>
      </c>
      <c r="H41" s="25" t="s">
        <v>560</v>
      </c>
      <c r="I41" s="25">
        <v>4</v>
      </c>
      <c r="J41" s="25">
        <v>59600</v>
      </c>
      <c r="K41">
        <v>5960</v>
      </c>
    </row>
    <row r="42" spans="1:11" ht="15.75" thickBot="1">
      <c r="A42" s="25">
        <v>41</v>
      </c>
      <c r="B42" s="25" t="s">
        <v>504</v>
      </c>
      <c r="C42" s="25" t="s">
        <v>3</v>
      </c>
      <c r="D42" s="26">
        <v>32337</v>
      </c>
      <c r="E42" s="25" t="s">
        <v>74</v>
      </c>
      <c r="F42" s="25">
        <v>0</v>
      </c>
      <c r="G42" s="25" t="s">
        <v>569</v>
      </c>
      <c r="H42" s="25" t="s">
        <v>562</v>
      </c>
      <c r="I42" s="25">
        <v>8</v>
      </c>
      <c r="J42" s="25">
        <v>65000</v>
      </c>
      <c r="K42">
        <v>16250</v>
      </c>
    </row>
    <row r="43" spans="1:11" ht="15.75" thickBot="1">
      <c r="A43" s="25">
        <v>42</v>
      </c>
      <c r="B43" s="25" t="s">
        <v>505</v>
      </c>
      <c r="C43" s="25" t="s">
        <v>3</v>
      </c>
      <c r="D43" s="26">
        <v>25310</v>
      </c>
      <c r="E43" s="25" t="s">
        <v>74</v>
      </c>
      <c r="F43" s="25">
        <v>0</v>
      </c>
      <c r="G43" s="25" t="s">
        <v>565</v>
      </c>
      <c r="H43" s="25" t="s">
        <v>572</v>
      </c>
      <c r="I43" s="25">
        <v>5</v>
      </c>
      <c r="J43" s="25">
        <v>57200</v>
      </c>
      <c r="K43">
        <v>14300</v>
      </c>
    </row>
    <row r="44" spans="1:11" ht="15.75" thickBot="1">
      <c r="A44" s="25">
        <v>43</v>
      </c>
      <c r="B44" s="25" t="s">
        <v>506</v>
      </c>
      <c r="C44" s="25" t="s">
        <v>4</v>
      </c>
      <c r="D44" s="26">
        <v>34779</v>
      </c>
      <c r="E44" s="25" t="s">
        <v>75</v>
      </c>
      <c r="F44" s="25">
        <v>1</v>
      </c>
      <c r="G44" s="25" t="s">
        <v>569</v>
      </c>
      <c r="H44" s="25" t="s">
        <v>562</v>
      </c>
      <c r="I44" s="25">
        <v>8</v>
      </c>
      <c r="J44" s="25">
        <v>65000</v>
      </c>
      <c r="K44">
        <v>16250</v>
      </c>
    </row>
    <row r="45" spans="1:11" ht="15.75" thickBot="1">
      <c r="A45" s="25">
        <v>44</v>
      </c>
      <c r="B45" s="25" t="s">
        <v>507</v>
      </c>
      <c r="C45" s="25" t="s">
        <v>3</v>
      </c>
      <c r="D45" s="26">
        <v>25075</v>
      </c>
      <c r="E45" s="25" t="s">
        <v>73</v>
      </c>
      <c r="F45" s="25">
        <v>4</v>
      </c>
      <c r="G45" s="25" t="s">
        <v>565</v>
      </c>
      <c r="H45" s="25" t="s">
        <v>572</v>
      </c>
      <c r="I45" s="25">
        <v>8</v>
      </c>
      <c r="J45" s="25">
        <v>57200</v>
      </c>
      <c r="K45">
        <v>14300</v>
      </c>
    </row>
    <row r="46" spans="1:11" ht="15.75" thickBot="1">
      <c r="A46" s="25">
        <v>45</v>
      </c>
      <c r="B46" s="25" t="s">
        <v>508</v>
      </c>
      <c r="C46" s="25" t="s">
        <v>3</v>
      </c>
      <c r="D46" s="26">
        <v>30046</v>
      </c>
      <c r="E46" s="25" t="s">
        <v>73</v>
      </c>
      <c r="F46" s="25">
        <v>3</v>
      </c>
      <c r="G46" s="25" t="s">
        <v>565</v>
      </c>
      <c r="H46" s="25" t="s">
        <v>572</v>
      </c>
      <c r="I46" s="25">
        <v>12</v>
      </c>
      <c r="J46" s="25">
        <v>45400</v>
      </c>
      <c r="K46">
        <v>18160</v>
      </c>
    </row>
    <row r="47" spans="1:11" ht="15.75" thickBot="1">
      <c r="A47" s="25">
        <v>46</v>
      </c>
      <c r="B47" s="25" t="s">
        <v>509</v>
      </c>
      <c r="C47" s="25" t="s">
        <v>4</v>
      </c>
      <c r="D47" s="26">
        <v>34612</v>
      </c>
      <c r="E47" s="25" t="s">
        <v>75</v>
      </c>
      <c r="F47" s="25">
        <v>2</v>
      </c>
      <c r="G47" s="25" t="s">
        <v>570</v>
      </c>
      <c r="H47" s="25" t="s">
        <v>563</v>
      </c>
      <c r="I47" s="25">
        <v>6</v>
      </c>
      <c r="J47" s="25">
        <v>57200</v>
      </c>
      <c r="K47">
        <v>14300</v>
      </c>
    </row>
    <row r="48" spans="1:11" ht="15.75" thickBot="1">
      <c r="A48" s="25">
        <v>47</v>
      </c>
      <c r="B48" s="25" t="s">
        <v>510</v>
      </c>
      <c r="C48" s="25" t="s">
        <v>3</v>
      </c>
      <c r="D48" s="26">
        <v>34224</v>
      </c>
      <c r="E48" s="25" t="s">
        <v>73</v>
      </c>
      <c r="F48" s="25">
        <v>1</v>
      </c>
      <c r="G48" s="25" t="s">
        <v>567</v>
      </c>
      <c r="H48" s="25" t="s">
        <v>560</v>
      </c>
      <c r="I48" s="25">
        <v>15</v>
      </c>
      <c r="J48" s="25">
        <v>59600</v>
      </c>
      <c r="K48">
        <v>23840</v>
      </c>
    </row>
    <row r="49" spans="1:11" ht="15.75" thickBot="1">
      <c r="A49" s="25">
        <v>48</v>
      </c>
      <c r="B49" s="25" t="s">
        <v>511</v>
      </c>
      <c r="C49" s="25" t="s">
        <v>3</v>
      </c>
      <c r="D49" s="26">
        <v>25976</v>
      </c>
      <c r="E49" s="25" t="s">
        <v>74</v>
      </c>
      <c r="F49" s="25">
        <v>0</v>
      </c>
      <c r="G49" s="25" t="s">
        <v>564</v>
      </c>
      <c r="H49" s="25" t="s">
        <v>557</v>
      </c>
      <c r="I49" s="25">
        <v>9</v>
      </c>
      <c r="J49" s="25">
        <v>45400</v>
      </c>
      <c r="K49">
        <v>11350</v>
      </c>
    </row>
    <row r="50" spans="1:11" ht="15.75" thickBot="1">
      <c r="A50" s="25">
        <v>49</v>
      </c>
      <c r="B50" s="25" t="s">
        <v>512</v>
      </c>
      <c r="C50" s="25" t="s">
        <v>4</v>
      </c>
      <c r="D50" s="26">
        <v>33115</v>
      </c>
      <c r="E50" s="25" t="s">
        <v>76</v>
      </c>
      <c r="F50" s="25">
        <v>2</v>
      </c>
      <c r="G50" s="25" t="s">
        <v>570</v>
      </c>
      <c r="H50" s="25" t="s">
        <v>563</v>
      </c>
      <c r="I50" s="25">
        <v>4</v>
      </c>
      <c r="J50" s="25">
        <v>57200</v>
      </c>
      <c r="K50">
        <v>5720</v>
      </c>
    </row>
    <row r="51" spans="1:11" ht="15.75" thickBot="1">
      <c r="A51" s="25">
        <v>50</v>
      </c>
      <c r="B51" s="25" t="s">
        <v>513</v>
      </c>
      <c r="C51" s="25" t="s">
        <v>3</v>
      </c>
      <c r="D51" s="26">
        <v>26964</v>
      </c>
      <c r="E51" s="25" t="s">
        <v>73</v>
      </c>
      <c r="F51" s="25">
        <v>2</v>
      </c>
      <c r="G51" s="25" t="s">
        <v>564</v>
      </c>
      <c r="H51" s="25" t="s">
        <v>557</v>
      </c>
      <c r="I51" s="25">
        <v>11</v>
      </c>
      <c r="J51" s="25">
        <v>45400</v>
      </c>
      <c r="K51">
        <v>18160</v>
      </c>
    </row>
    <row r="52" spans="1:11" ht="15.75" thickBot="1">
      <c r="A52" s="25">
        <v>51</v>
      </c>
      <c r="B52" s="25" t="s">
        <v>514</v>
      </c>
      <c r="C52" s="25" t="s">
        <v>3</v>
      </c>
      <c r="D52" s="26">
        <v>30086</v>
      </c>
      <c r="E52" s="25" t="s">
        <v>73</v>
      </c>
      <c r="F52" s="25">
        <v>4</v>
      </c>
      <c r="G52" s="25" t="s">
        <v>566</v>
      </c>
      <c r="H52" s="25" t="s">
        <v>559</v>
      </c>
      <c r="I52" s="25">
        <v>1</v>
      </c>
      <c r="J52" s="25">
        <v>49500</v>
      </c>
      <c r="K52">
        <v>4950</v>
      </c>
    </row>
    <row r="53" spans="1:11" ht="15.75" thickBot="1">
      <c r="A53" s="25">
        <v>52</v>
      </c>
      <c r="B53" s="25" t="s">
        <v>515</v>
      </c>
      <c r="C53" s="25" t="s">
        <v>3</v>
      </c>
      <c r="D53" s="26">
        <v>33918</v>
      </c>
      <c r="E53" s="25" t="s">
        <v>74</v>
      </c>
      <c r="F53" s="25">
        <v>0</v>
      </c>
      <c r="G53" s="25" t="s">
        <v>568</v>
      </c>
      <c r="H53" s="25" t="s">
        <v>561</v>
      </c>
      <c r="I53" s="25">
        <v>15</v>
      </c>
      <c r="J53" s="25">
        <v>61700</v>
      </c>
      <c r="K53">
        <v>24680</v>
      </c>
    </row>
    <row r="54" spans="1:11" ht="15.75" thickBot="1">
      <c r="A54" s="25">
        <v>53</v>
      </c>
      <c r="B54" s="25" t="s">
        <v>516</v>
      </c>
      <c r="C54" s="25" t="s">
        <v>4</v>
      </c>
      <c r="D54" s="26">
        <v>31032</v>
      </c>
      <c r="E54" s="25" t="s">
        <v>75</v>
      </c>
      <c r="F54" s="25">
        <v>3</v>
      </c>
      <c r="G54" s="35" t="s">
        <v>565</v>
      </c>
      <c r="H54" s="25" t="s">
        <v>557</v>
      </c>
      <c r="I54" s="25">
        <v>10</v>
      </c>
      <c r="J54" s="25">
        <v>45400</v>
      </c>
      <c r="K54">
        <v>18160</v>
      </c>
    </row>
    <row r="55" spans="1:11" ht="15.75" thickBot="1">
      <c r="A55" s="25">
        <v>54</v>
      </c>
      <c r="B55" s="25" t="s">
        <v>186</v>
      </c>
      <c r="C55" s="25" t="s">
        <v>4</v>
      </c>
      <c r="D55" s="26">
        <v>25219</v>
      </c>
      <c r="E55" s="25" t="s">
        <v>76</v>
      </c>
      <c r="F55" s="25">
        <v>1</v>
      </c>
      <c r="G55" s="25" t="s">
        <v>567</v>
      </c>
      <c r="H55" s="25" t="s">
        <v>560</v>
      </c>
      <c r="I55" s="25">
        <v>12</v>
      </c>
      <c r="J55" s="25">
        <v>59600</v>
      </c>
      <c r="K55">
        <v>23840</v>
      </c>
    </row>
    <row r="56" spans="1:11" ht="15.75" thickBot="1">
      <c r="A56" s="25">
        <v>55</v>
      </c>
      <c r="B56" s="25" t="s">
        <v>517</v>
      </c>
      <c r="C56" s="25" t="s">
        <v>4</v>
      </c>
      <c r="D56" s="26">
        <v>28817</v>
      </c>
      <c r="E56" s="25" t="s">
        <v>75</v>
      </c>
      <c r="F56" s="25">
        <v>4</v>
      </c>
      <c r="G56" s="25" t="s">
        <v>566</v>
      </c>
      <c r="H56" s="25" t="s">
        <v>559</v>
      </c>
      <c r="I56" s="25">
        <v>9</v>
      </c>
      <c r="J56" s="25">
        <v>49500</v>
      </c>
      <c r="K56">
        <v>12375</v>
      </c>
    </row>
    <row r="57" spans="1:11" ht="15.75" thickBot="1">
      <c r="A57" s="25">
        <v>56</v>
      </c>
      <c r="B57" s="25" t="s">
        <v>518</v>
      </c>
      <c r="C57" s="25" t="s">
        <v>4</v>
      </c>
      <c r="D57" s="26">
        <v>27311</v>
      </c>
      <c r="E57" s="25" t="s">
        <v>75</v>
      </c>
      <c r="F57" s="25">
        <v>3</v>
      </c>
      <c r="G57" s="25" t="s">
        <v>565</v>
      </c>
      <c r="H57" s="25" t="s">
        <v>558</v>
      </c>
      <c r="I57" s="25">
        <v>6</v>
      </c>
      <c r="J57" s="25">
        <v>82300</v>
      </c>
      <c r="K57">
        <v>20575</v>
      </c>
    </row>
    <row r="58" spans="1:11" ht="15.75" thickBot="1">
      <c r="A58" s="25">
        <v>57</v>
      </c>
      <c r="B58" s="25" t="s">
        <v>519</v>
      </c>
      <c r="C58" s="25" t="s">
        <v>4</v>
      </c>
      <c r="D58" s="26">
        <v>30875</v>
      </c>
      <c r="E58" s="25" t="s">
        <v>76</v>
      </c>
      <c r="F58" s="25">
        <v>2</v>
      </c>
      <c r="G58" s="25" t="s">
        <v>566</v>
      </c>
      <c r="H58" s="25" t="s">
        <v>559</v>
      </c>
      <c r="I58" s="25">
        <v>13</v>
      </c>
      <c r="J58" s="25">
        <v>49500</v>
      </c>
      <c r="K58">
        <v>19800</v>
      </c>
    </row>
    <row r="59" spans="1:11" ht="15.75" thickBot="1">
      <c r="A59" s="25">
        <v>58</v>
      </c>
      <c r="B59" s="25" t="s">
        <v>520</v>
      </c>
      <c r="C59" s="25" t="s">
        <v>4</v>
      </c>
      <c r="D59" s="26">
        <v>25169</v>
      </c>
      <c r="E59" s="25" t="s">
        <v>76</v>
      </c>
      <c r="F59" s="25">
        <v>2</v>
      </c>
      <c r="G59" s="25" t="s">
        <v>570</v>
      </c>
      <c r="H59" s="25" t="s">
        <v>563</v>
      </c>
      <c r="I59" s="25">
        <v>7</v>
      </c>
      <c r="J59" s="25">
        <v>57200</v>
      </c>
      <c r="K59">
        <v>14300</v>
      </c>
    </row>
    <row r="60" spans="1:11" ht="15.75" thickBot="1">
      <c r="A60" s="25">
        <v>59</v>
      </c>
      <c r="B60" s="25" t="s">
        <v>521</v>
      </c>
      <c r="C60" s="25" t="s">
        <v>3</v>
      </c>
      <c r="D60" s="26">
        <v>31187</v>
      </c>
      <c r="E60" s="25" t="s">
        <v>74</v>
      </c>
      <c r="F60" s="25">
        <v>0</v>
      </c>
      <c r="G60" s="25" t="s">
        <v>569</v>
      </c>
      <c r="H60" s="25" t="s">
        <v>562</v>
      </c>
      <c r="I60" s="25">
        <v>14</v>
      </c>
      <c r="J60" s="25">
        <v>65000</v>
      </c>
      <c r="K60">
        <v>26000</v>
      </c>
    </row>
    <row r="61" spans="1:11" ht="15.75" thickBot="1">
      <c r="A61" s="25">
        <v>60</v>
      </c>
      <c r="B61" s="25" t="s">
        <v>522</v>
      </c>
      <c r="C61" s="25" t="s">
        <v>3</v>
      </c>
      <c r="D61" s="26">
        <v>30767</v>
      </c>
      <c r="E61" s="25" t="s">
        <v>73</v>
      </c>
      <c r="F61" s="25">
        <v>1</v>
      </c>
      <c r="G61" s="25" t="s">
        <v>564</v>
      </c>
      <c r="H61" s="25" t="s">
        <v>557</v>
      </c>
      <c r="I61" s="25">
        <v>13</v>
      </c>
      <c r="J61" s="25">
        <v>45400</v>
      </c>
      <c r="K61">
        <v>18160</v>
      </c>
    </row>
    <row r="62" spans="1:11" ht="15.75" thickBot="1">
      <c r="A62" s="25">
        <v>61</v>
      </c>
      <c r="B62" s="25" t="s">
        <v>523</v>
      </c>
      <c r="C62" s="25" t="s">
        <v>3</v>
      </c>
      <c r="D62" s="26">
        <v>24254</v>
      </c>
      <c r="E62" s="25" t="s">
        <v>73</v>
      </c>
      <c r="F62" s="25">
        <v>2</v>
      </c>
      <c r="G62" s="25" t="s">
        <v>564</v>
      </c>
      <c r="H62" s="25" t="s">
        <v>557</v>
      </c>
      <c r="I62" s="25">
        <v>14</v>
      </c>
      <c r="J62" s="25">
        <v>45400</v>
      </c>
      <c r="K62">
        <v>18160</v>
      </c>
    </row>
    <row r="63" spans="1:11" ht="15.75" thickBot="1">
      <c r="A63" s="25">
        <v>62</v>
      </c>
      <c r="B63" s="25" t="s">
        <v>524</v>
      </c>
      <c r="C63" s="25" t="s">
        <v>3</v>
      </c>
      <c r="D63" s="26">
        <v>33835</v>
      </c>
      <c r="E63" s="25" t="s">
        <v>74</v>
      </c>
      <c r="F63" s="25">
        <v>1</v>
      </c>
      <c r="G63" s="25" t="s">
        <v>567</v>
      </c>
      <c r="H63" s="25" t="s">
        <v>560</v>
      </c>
      <c r="I63" s="25">
        <v>7</v>
      </c>
      <c r="J63" s="25">
        <v>59600</v>
      </c>
      <c r="K63">
        <v>14900</v>
      </c>
    </row>
    <row r="64" spans="1:11" ht="15.75" thickBot="1">
      <c r="A64" s="25">
        <v>63</v>
      </c>
      <c r="B64" s="25" t="s">
        <v>525</v>
      </c>
      <c r="C64" s="25" t="s">
        <v>4</v>
      </c>
      <c r="D64" s="26">
        <v>31068</v>
      </c>
      <c r="E64" s="25" t="s">
        <v>75</v>
      </c>
      <c r="F64" s="25">
        <v>2</v>
      </c>
      <c r="G64" s="25" t="s">
        <v>569</v>
      </c>
      <c r="H64" s="25" t="s">
        <v>562</v>
      </c>
      <c r="I64" s="25">
        <v>5</v>
      </c>
      <c r="J64" s="25">
        <v>65000</v>
      </c>
      <c r="K64">
        <v>16250</v>
      </c>
    </row>
    <row r="65" spans="1:11" ht="15.75" thickBot="1">
      <c r="A65" s="25">
        <v>64</v>
      </c>
      <c r="B65" s="25" t="s">
        <v>526</v>
      </c>
      <c r="C65" s="25" t="s">
        <v>3</v>
      </c>
      <c r="D65" s="26">
        <v>31473</v>
      </c>
      <c r="E65" s="25" t="s">
        <v>73</v>
      </c>
      <c r="F65" s="25">
        <v>3</v>
      </c>
      <c r="G65" s="25" t="s">
        <v>566</v>
      </c>
      <c r="H65" s="25" t="s">
        <v>559</v>
      </c>
      <c r="I65" s="25">
        <v>2</v>
      </c>
      <c r="J65" s="25">
        <v>49500</v>
      </c>
      <c r="K65">
        <v>4950</v>
      </c>
    </row>
    <row r="66" spans="1:11" ht="15.75" thickBot="1">
      <c r="A66" s="25">
        <v>65</v>
      </c>
      <c r="B66" s="25" t="s">
        <v>527</v>
      </c>
      <c r="C66" s="25" t="s">
        <v>3</v>
      </c>
      <c r="D66" s="26">
        <v>26094</v>
      </c>
      <c r="E66" s="25" t="s">
        <v>74</v>
      </c>
      <c r="F66" s="25">
        <v>0</v>
      </c>
      <c r="G66" s="25" t="s">
        <v>568</v>
      </c>
      <c r="H66" s="25" t="s">
        <v>561</v>
      </c>
      <c r="I66" s="25">
        <v>13</v>
      </c>
      <c r="J66" s="25">
        <v>61700</v>
      </c>
      <c r="K66">
        <v>24680</v>
      </c>
    </row>
    <row r="67" spans="1:11" ht="15.75" thickBot="1">
      <c r="A67" s="25">
        <v>66</v>
      </c>
      <c r="B67" s="25" t="s">
        <v>528</v>
      </c>
      <c r="C67" s="25" t="s">
        <v>4</v>
      </c>
      <c r="D67" s="26">
        <v>24107</v>
      </c>
      <c r="E67" s="25" t="s">
        <v>76</v>
      </c>
      <c r="F67" s="25">
        <v>2</v>
      </c>
      <c r="G67" s="25" t="s">
        <v>566</v>
      </c>
      <c r="H67" s="25" t="s">
        <v>559</v>
      </c>
      <c r="I67" s="25">
        <v>1</v>
      </c>
      <c r="J67" s="25">
        <v>49500</v>
      </c>
      <c r="K67">
        <v>4950</v>
      </c>
    </row>
    <row r="68" spans="1:11" ht="15.75" thickBot="1">
      <c r="A68" s="25">
        <v>67</v>
      </c>
      <c r="B68" s="25" t="s">
        <v>529</v>
      </c>
      <c r="C68" s="25" t="s">
        <v>3</v>
      </c>
      <c r="D68" s="26">
        <v>36048</v>
      </c>
      <c r="E68" s="25" t="s">
        <v>74</v>
      </c>
      <c r="F68" s="25">
        <v>0</v>
      </c>
      <c r="G68" s="25" t="s">
        <v>565</v>
      </c>
      <c r="H68" s="25" t="s">
        <v>558</v>
      </c>
      <c r="I68" s="25">
        <v>4</v>
      </c>
      <c r="J68" s="25">
        <v>82300</v>
      </c>
      <c r="K68">
        <v>8230</v>
      </c>
    </row>
    <row r="69" spans="1:11" ht="15.75" thickBot="1">
      <c r="A69" s="25">
        <v>68</v>
      </c>
      <c r="B69" s="25" t="s">
        <v>530</v>
      </c>
      <c r="C69" s="25" t="s">
        <v>3</v>
      </c>
      <c r="D69" s="26">
        <v>30184</v>
      </c>
      <c r="E69" s="25" t="s">
        <v>73</v>
      </c>
      <c r="F69" s="25">
        <v>1</v>
      </c>
      <c r="G69" s="25" t="s">
        <v>568</v>
      </c>
      <c r="H69" s="25" t="s">
        <v>561</v>
      </c>
      <c r="I69" s="25">
        <v>13</v>
      </c>
      <c r="J69" s="25">
        <v>61700</v>
      </c>
      <c r="K69">
        <v>24680</v>
      </c>
    </row>
    <row r="70" spans="1:11" ht="15.75" thickBot="1">
      <c r="A70" s="25">
        <v>69</v>
      </c>
      <c r="B70" s="25" t="s">
        <v>531</v>
      </c>
      <c r="C70" s="25" t="s">
        <v>3</v>
      </c>
      <c r="D70" s="26">
        <v>24469</v>
      </c>
      <c r="E70" s="25" t="s">
        <v>73</v>
      </c>
      <c r="F70" s="25">
        <v>4</v>
      </c>
      <c r="G70" s="25" t="s">
        <v>566</v>
      </c>
      <c r="H70" s="25" t="s">
        <v>559</v>
      </c>
      <c r="I70" s="25">
        <v>1</v>
      </c>
      <c r="J70" s="25">
        <v>49500</v>
      </c>
      <c r="K70">
        <v>4950</v>
      </c>
    </row>
    <row r="71" spans="1:11" ht="15.75" thickBot="1">
      <c r="A71" s="25">
        <v>70</v>
      </c>
      <c r="B71" s="25" t="s">
        <v>532</v>
      </c>
      <c r="C71" s="25" t="s">
        <v>4</v>
      </c>
      <c r="D71" s="26">
        <v>26047</v>
      </c>
      <c r="E71" s="25" t="s">
        <v>75</v>
      </c>
      <c r="F71" s="25">
        <v>3</v>
      </c>
      <c r="G71" s="25" t="s">
        <v>567</v>
      </c>
      <c r="H71" s="25" t="s">
        <v>560</v>
      </c>
      <c r="I71" s="25">
        <v>3</v>
      </c>
      <c r="J71" s="25">
        <v>59600</v>
      </c>
      <c r="K71">
        <v>5960</v>
      </c>
    </row>
    <row r="72" spans="1:11" ht="15.75" thickBot="1">
      <c r="A72" s="25">
        <v>71</v>
      </c>
      <c r="B72" s="25" t="s">
        <v>533</v>
      </c>
      <c r="C72" s="25" t="s">
        <v>4</v>
      </c>
      <c r="D72" s="26">
        <v>23769</v>
      </c>
      <c r="E72" s="25" t="s">
        <v>76</v>
      </c>
      <c r="F72" s="25">
        <v>1</v>
      </c>
      <c r="G72" s="25" t="s">
        <v>568</v>
      </c>
      <c r="H72" s="25" t="s">
        <v>561</v>
      </c>
      <c r="I72" s="25">
        <v>8</v>
      </c>
      <c r="J72" s="25">
        <v>61700</v>
      </c>
      <c r="K72">
        <v>15425</v>
      </c>
    </row>
    <row r="73" spans="1:11" ht="15.75" thickBot="1">
      <c r="A73" s="25">
        <v>72</v>
      </c>
      <c r="B73" s="25" t="s">
        <v>534</v>
      </c>
      <c r="C73" s="25" t="s">
        <v>3</v>
      </c>
      <c r="D73" s="26">
        <v>24746</v>
      </c>
      <c r="E73" s="25" t="s">
        <v>73</v>
      </c>
      <c r="F73" s="25">
        <v>3</v>
      </c>
      <c r="G73" s="25" t="s">
        <v>570</v>
      </c>
      <c r="H73" s="25" t="s">
        <v>563</v>
      </c>
      <c r="I73" s="25">
        <v>8</v>
      </c>
      <c r="J73" s="25">
        <v>57200</v>
      </c>
      <c r="K73">
        <v>14300</v>
      </c>
    </row>
    <row r="74" spans="1:11" ht="15.75" thickBot="1">
      <c r="A74" s="25">
        <v>73</v>
      </c>
      <c r="B74" s="25" t="s">
        <v>535</v>
      </c>
      <c r="C74" s="25" t="s">
        <v>3</v>
      </c>
      <c r="D74" s="26">
        <v>32771</v>
      </c>
      <c r="E74" s="25" t="s">
        <v>74</v>
      </c>
      <c r="F74" s="25">
        <v>2</v>
      </c>
      <c r="G74" s="25" t="s">
        <v>565</v>
      </c>
      <c r="H74" s="25" t="s">
        <v>558</v>
      </c>
      <c r="I74" s="25">
        <v>6</v>
      </c>
      <c r="J74" s="25">
        <v>82300</v>
      </c>
      <c r="K74">
        <v>20575</v>
      </c>
    </row>
    <row r="75" spans="1:11" ht="15.75" thickBot="1">
      <c r="A75" s="25">
        <v>74</v>
      </c>
      <c r="B75" s="25" t="s">
        <v>536</v>
      </c>
      <c r="C75" s="25" t="s">
        <v>4</v>
      </c>
      <c r="D75" s="26">
        <v>28923</v>
      </c>
      <c r="E75" s="25" t="s">
        <v>75</v>
      </c>
      <c r="F75" s="25">
        <v>1</v>
      </c>
      <c r="G75" s="25" t="s">
        <v>564</v>
      </c>
      <c r="H75" s="25" t="s">
        <v>557</v>
      </c>
      <c r="I75" s="25">
        <v>3</v>
      </c>
      <c r="J75" s="25">
        <v>45400</v>
      </c>
      <c r="K75">
        <v>4540</v>
      </c>
    </row>
    <row r="76" spans="1:11" ht="15.75" thickBot="1">
      <c r="A76" s="25">
        <v>75</v>
      </c>
      <c r="B76" s="29" t="s">
        <v>250</v>
      </c>
      <c r="C76" s="29" t="s">
        <v>4</v>
      </c>
      <c r="D76" s="36">
        <v>32293</v>
      </c>
      <c r="E76" s="29" t="s">
        <v>76</v>
      </c>
      <c r="F76" s="29">
        <v>2</v>
      </c>
      <c r="G76" s="25" t="s">
        <v>565</v>
      </c>
      <c r="H76" s="25" t="s">
        <v>573</v>
      </c>
      <c r="I76">
        <f ca="1">RANDBETWEEN(1,15)</f>
        <v>2</v>
      </c>
      <c r="J76">
        <f ca="1">RANDBETWEEN(45200,85650)</f>
        <v>68424</v>
      </c>
      <c r="K76">
        <f ca="1">RANDBETWEEN(3500,31300)</f>
        <v>7735</v>
      </c>
    </row>
    <row r="77" spans="1:11" ht="15.75" thickBot="1">
      <c r="A77" s="25">
        <v>76</v>
      </c>
      <c r="B77" s="29" t="s">
        <v>188</v>
      </c>
      <c r="C77" s="29" t="s">
        <v>4</v>
      </c>
      <c r="D77" s="36">
        <v>28011</v>
      </c>
      <c r="E77" s="29" t="s">
        <v>75</v>
      </c>
      <c r="F77">
        <v>0</v>
      </c>
      <c r="G77" s="25" t="s">
        <v>564</v>
      </c>
      <c r="H77" s="25" t="s">
        <v>571</v>
      </c>
      <c r="I77">
        <v>8</v>
      </c>
      <c r="J77">
        <v>73976</v>
      </c>
      <c r="K77">
        <v>12818</v>
      </c>
    </row>
    <row r="78" spans="1:11" ht="15.75" thickBot="1">
      <c r="A78" s="25">
        <v>77</v>
      </c>
      <c r="B78" s="29" t="s">
        <v>189</v>
      </c>
      <c r="C78" s="29" t="s">
        <v>3</v>
      </c>
      <c r="D78" s="36">
        <v>32777</v>
      </c>
      <c r="E78" s="29" t="s">
        <v>74</v>
      </c>
      <c r="F78">
        <v>0</v>
      </c>
      <c r="G78" s="25" t="s">
        <v>566</v>
      </c>
      <c r="H78" s="25" t="s">
        <v>559</v>
      </c>
      <c r="I78">
        <v>7</v>
      </c>
      <c r="J78">
        <v>84534</v>
      </c>
      <c r="K78">
        <v>15363</v>
      </c>
    </row>
    <row r="79" spans="1:11" ht="15.75" thickBot="1">
      <c r="A79" s="25">
        <v>78</v>
      </c>
      <c r="B79" s="29" t="s">
        <v>190</v>
      </c>
      <c r="C79" s="29" t="s">
        <v>3</v>
      </c>
      <c r="D79" s="36">
        <v>30455</v>
      </c>
      <c r="E79" s="29" t="s">
        <v>73</v>
      </c>
      <c r="F79">
        <v>3</v>
      </c>
      <c r="G79" s="25" t="s">
        <v>565</v>
      </c>
      <c r="H79" s="25" t="s">
        <v>572</v>
      </c>
      <c r="I79">
        <v>2</v>
      </c>
      <c r="J79">
        <v>84447</v>
      </c>
      <c r="K79">
        <v>30594</v>
      </c>
    </row>
    <row r="80" spans="1:11" ht="15.75" thickBot="1">
      <c r="A80" s="25">
        <v>79</v>
      </c>
      <c r="B80" s="29" t="s">
        <v>191</v>
      </c>
      <c r="C80" s="29" t="s">
        <v>3</v>
      </c>
      <c r="D80" s="36">
        <v>36127</v>
      </c>
      <c r="E80" s="29" t="s">
        <v>73</v>
      </c>
      <c r="F80">
        <v>4</v>
      </c>
      <c r="G80" s="25" t="s">
        <v>568</v>
      </c>
      <c r="H80" s="25" t="s">
        <v>561</v>
      </c>
      <c r="I80">
        <v>2</v>
      </c>
      <c r="J80">
        <v>59093</v>
      </c>
      <c r="K80">
        <v>16112</v>
      </c>
    </row>
    <row r="81" spans="1:11" ht="15.75" thickBot="1">
      <c r="A81" s="25">
        <v>80</v>
      </c>
      <c r="B81" s="29" t="s">
        <v>192</v>
      </c>
      <c r="C81" s="29" t="s">
        <v>3</v>
      </c>
      <c r="D81" s="36">
        <v>29892</v>
      </c>
      <c r="E81" s="29" t="s">
        <v>74</v>
      </c>
      <c r="F81">
        <v>1</v>
      </c>
      <c r="G81" s="25" t="s">
        <v>567</v>
      </c>
      <c r="H81" s="25" t="s">
        <v>560</v>
      </c>
      <c r="I81">
        <v>14</v>
      </c>
      <c r="J81">
        <v>62140</v>
      </c>
      <c r="K81">
        <v>17518</v>
      </c>
    </row>
    <row r="82" spans="1:11" ht="15.75" thickBot="1">
      <c r="A82" s="25">
        <v>81</v>
      </c>
      <c r="B82" s="29" t="s">
        <v>193</v>
      </c>
      <c r="C82" s="29" t="s">
        <v>3</v>
      </c>
      <c r="D82" s="36">
        <v>34916</v>
      </c>
      <c r="E82" s="29" t="s">
        <v>74</v>
      </c>
      <c r="F82">
        <v>2</v>
      </c>
      <c r="G82" s="25" t="s">
        <v>568</v>
      </c>
      <c r="H82" s="25" t="s">
        <v>561</v>
      </c>
      <c r="I82">
        <v>15</v>
      </c>
      <c r="J82">
        <v>62242</v>
      </c>
      <c r="K82">
        <v>8416</v>
      </c>
    </row>
    <row r="83" spans="1:11" ht="15.75" thickBot="1">
      <c r="A83" s="25">
        <v>82</v>
      </c>
      <c r="B83" s="29" t="s">
        <v>194</v>
      </c>
      <c r="C83" s="29" t="s">
        <v>3</v>
      </c>
      <c r="D83" s="36">
        <v>27480</v>
      </c>
      <c r="E83" s="29" t="s">
        <v>73</v>
      </c>
      <c r="F83">
        <v>5</v>
      </c>
      <c r="G83" s="25" t="s">
        <v>566</v>
      </c>
      <c r="H83" s="25" t="s">
        <v>559</v>
      </c>
      <c r="I83">
        <v>3</v>
      </c>
      <c r="J83">
        <v>73819</v>
      </c>
      <c r="K83">
        <v>16012</v>
      </c>
    </row>
    <row r="84" spans="1:11" ht="15.75" thickBot="1">
      <c r="A84" s="25">
        <v>83</v>
      </c>
      <c r="B84" s="29" t="s">
        <v>195</v>
      </c>
      <c r="C84" s="29" t="s">
        <v>4</v>
      </c>
      <c r="D84" s="36">
        <v>29307</v>
      </c>
      <c r="E84" s="29" t="s">
        <v>76</v>
      </c>
      <c r="F84">
        <v>3</v>
      </c>
      <c r="G84" s="25" t="s">
        <v>565</v>
      </c>
      <c r="H84" s="25" t="s">
        <v>558</v>
      </c>
      <c r="I84">
        <v>13</v>
      </c>
      <c r="J84">
        <v>72627</v>
      </c>
      <c r="K84">
        <v>14912</v>
      </c>
    </row>
    <row r="85" spans="1:11" ht="15.75" thickBot="1">
      <c r="A85" s="25">
        <v>84</v>
      </c>
      <c r="B85" s="29" t="s">
        <v>196</v>
      </c>
      <c r="C85" s="29" t="s">
        <v>4</v>
      </c>
      <c r="D85" s="36">
        <v>32415</v>
      </c>
      <c r="E85" s="29" t="s">
        <v>75</v>
      </c>
      <c r="F85">
        <v>2</v>
      </c>
      <c r="G85" s="25" t="s">
        <v>567</v>
      </c>
      <c r="H85" s="25" t="s">
        <v>560</v>
      </c>
      <c r="I85">
        <v>7</v>
      </c>
      <c r="J85">
        <v>59750</v>
      </c>
      <c r="K85">
        <v>18572</v>
      </c>
    </row>
    <row r="86" spans="1:11" ht="15.75" thickBot="1">
      <c r="A86" s="25">
        <v>85</v>
      </c>
      <c r="B86" s="29" t="s">
        <v>197</v>
      </c>
      <c r="C86" s="29" t="s">
        <v>4</v>
      </c>
      <c r="D86" s="36">
        <v>36119</v>
      </c>
      <c r="E86" s="29" t="s">
        <v>75</v>
      </c>
      <c r="F86">
        <v>4</v>
      </c>
      <c r="G86" s="25" t="s">
        <v>567</v>
      </c>
      <c r="H86" s="25" t="s">
        <v>560</v>
      </c>
      <c r="I86">
        <v>15</v>
      </c>
      <c r="J86">
        <v>49117</v>
      </c>
      <c r="K86">
        <v>3965</v>
      </c>
    </row>
    <row r="87" spans="1:11" ht="15.75" thickBot="1">
      <c r="A87" s="25">
        <v>87</v>
      </c>
      <c r="B87" s="29" t="s">
        <v>199</v>
      </c>
      <c r="C87" s="29" t="s">
        <v>3</v>
      </c>
      <c r="D87" s="36">
        <v>29154</v>
      </c>
      <c r="E87" s="29" t="s">
        <v>74</v>
      </c>
      <c r="F87">
        <v>1</v>
      </c>
      <c r="G87" s="25" t="s">
        <v>566</v>
      </c>
      <c r="H87" s="25" t="s">
        <v>559</v>
      </c>
      <c r="I87">
        <v>12</v>
      </c>
      <c r="J87">
        <v>76334</v>
      </c>
      <c r="K87">
        <v>12784</v>
      </c>
    </row>
    <row r="88" spans="1:11" ht="15.75" thickBot="1">
      <c r="A88" s="25">
        <v>88</v>
      </c>
      <c r="B88" s="29" t="s">
        <v>200</v>
      </c>
      <c r="C88" s="29" t="s">
        <v>3</v>
      </c>
      <c r="D88" s="36">
        <v>23748</v>
      </c>
      <c r="E88" s="29" t="s">
        <v>73</v>
      </c>
      <c r="F88">
        <v>0</v>
      </c>
      <c r="G88" s="25" t="s">
        <v>566</v>
      </c>
      <c r="H88" s="25" t="s">
        <v>559</v>
      </c>
      <c r="I88">
        <v>12</v>
      </c>
      <c r="J88">
        <v>60236</v>
      </c>
      <c r="K88">
        <v>17048</v>
      </c>
    </row>
    <row r="89" spans="1:11" ht="15.75" thickBot="1">
      <c r="A89" s="25">
        <v>89</v>
      </c>
      <c r="B89" s="29" t="s">
        <v>201</v>
      </c>
      <c r="C89" s="29" t="s">
        <v>4</v>
      </c>
      <c r="D89" s="36">
        <v>33652</v>
      </c>
      <c r="E89" s="29" t="s">
        <v>76</v>
      </c>
      <c r="F89">
        <v>5</v>
      </c>
      <c r="G89" s="25" t="s">
        <v>565</v>
      </c>
      <c r="H89" s="25" t="s">
        <v>573</v>
      </c>
      <c r="I89">
        <v>1</v>
      </c>
      <c r="J89">
        <v>55395</v>
      </c>
      <c r="K89">
        <v>8776</v>
      </c>
    </row>
    <row r="90" spans="1:11" ht="15.75" thickBot="1">
      <c r="A90" s="25">
        <v>90</v>
      </c>
      <c r="B90" s="29" t="s">
        <v>202</v>
      </c>
      <c r="C90" s="29" t="s">
        <v>3</v>
      </c>
      <c r="D90" s="36">
        <v>30531</v>
      </c>
      <c r="E90" s="29" t="s">
        <v>73</v>
      </c>
      <c r="F90">
        <v>2</v>
      </c>
      <c r="G90" s="25" t="s">
        <v>565</v>
      </c>
      <c r="H90" s="25" t="s">
        <v>573</v>
      </c>
      <c r="I90">
        <v>12</v>
      </c>
      <c r="J90">
        <v>70787</v>
      </c>
      <c r="K90">
        <v>19158</v>
      </c>
    </row>
    <row r="91" spans="1:11" ht="15.75" thickBot="1">
      <c r="A91" s="25">
        <v>91</v>
      </c>
      <c r="B91" s="29" t="s">
        <v>203</v>
      </c>
      <c r="C91" s="29" t="s">
        <v>4</v>
      </c>
      <c r="D91" s="36">
        <v>28359</v>
      </c>
      <c r="E91" s="29" t="s">
        <v>75</v>
      </c>
      <c r="F91">
        <v>5</v>
      </c>
      <c r="G91" s="25" t="s">
        <v>565</v>
      </c>
      <c r="H91" s="25" t="s">
        <v>572</v>
      </c>
      <c r="I91">
        <v>4</v>
      </c>
      <c r="J91">
        <v>82875</v>
      </c>
      <c r="K91">
        <v>6469</v>
      </c>
    </row>
    <row r="92" spans="1:11" ht="15.75" thickBot="1">
      <c r="A92" s="25">
        <v>92</v>
      </c>
      <c r="B92" s="29" t="s">
        <v>204</v>
      </c>
      <c r="C92" s="29" t="s">
        <v>4</v>
      </c>
      <c r="D92" s="36">
        <v>28115</v>
      </c>
      <c r="E92" s="29" t="s">
        <v>75</v>
      </c>
      <c r="F92">
        <v>1</v>
      </c>
      <c r="G92" s="25" t="s">
        <v>567</v>
      </c>
      <c r="H92" s="25" t="s">
        <v>560</v>
      </c>
      <c r="I92">
        <v>3</v>
      </c>
      <c r="J92">
        <v>72044</v>
      </c>
      <c r="K92">
        <v>17370</v>
      </c>
    </row>
    <row r="93" spans="1:11" ht="15.75" thickBot="1">
      <c r="A93" s="25">
        <v>93</v>
      </c>
      <c r="B93" s="29" t="s">
        <v>205</v>
      </c>
      <c r="C93" s="29" t="s">
        <v>4</v>
      </c>
      <c r="D93" s="36">
        <v>27820</v>
      </c>
      <c r="E93" s="29" t="s">
        <v>76</v>
      </c>
      <c r="F93">
        <v>0</v>
      </c>
      <c r="G93" s="25" t="s">
        <v>565</v>
      </c>
      <c r="H93" s="25" t="s">
        <v>573</v>
      </c>
      <c r="I93">
        <v>6</v>
      </c>
      <c r="J93">
        <v>49241</v>
      </c>
      <c r="K93">
        <v>29456</v>
      </c>
    </row>
    <row r="94" spans="1:11" ht="15.75" thickBot="1">
      <c r="A94" s="25">
        <v>94</v>
      </c>
      <c r="B94" s="29" t="s">
        <v>206</v>
      </c>
      <c r="C94" s="29" t="s">
        <v>4</v>
      </c>
      <c r="D94" s="36">
        <v>25478</v>
      </c>
      <c r="E94" s="29" t="s">
        <v>76</v>
      </c>
      <c r="F94">
        <v>1</v>
      </c>
      <c r="G94" s="25" t="s">
        <v>568</v>
      </c>
      <c r="H94" s="25" t="s">
        <v>561</v>
      </c>
      <c r="I94">
        <v>13</v>
      </c>
      <c r="J94">
        <v>76251</v>
      </c>
      <c r="K94">
        <v>26589</v>
      </c>
    </row>
    <row r="95" spans="1:11" ht="15.75" thickBot="1">
      <c r="A95" s="25">
        <v>95</v>
      </c>
      <c r="B95" s="29" t="s">
        <v>207</v>
      </c>
      <c r="C95" s="29" t="s">
        <v>4</v>
      </c>
      <c r="D95" s="36">
        <v>31139</v>
      </c>
      <c r="E95" s="29" t="s">
        <v>76</v>
      </c>
      <c r="F95">
        <v>3</v>
      </c>
      <c r="G95" s="25" t="s">
        <v>564</v>
      </c>
      <c r="H95" s="25" t="s">
        <v>571</v>
      </c>
      <c r="I95">
        <v>7</v>
      </c>
      <c r="J95">
        <v>66581</v>
      </c>
      <c r="K95">
        <v>5858</v>
      </c>
    </row>
  </sheetData>
  <dataValidations count="1">
    <dataValidation type="list" allowBlank="1" showInputMessage="1" showErrorMessage="1" sqref="H2:H16 H35:H95 H18 H27:H33 H24:H25 H20:H21">
      <formula1>$T$2:$T$11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"/>
  <sheetViews>
    <sheetView workbookViewId="0">
      <selection activeCell="C9" sqref="C9"/>
    </sheetView>
  </sheetViews>
  <sheetFormatPr defaultRowHeight="15"/>
  <cols>
    <col min="1" max="1" width="17" bestFit="1" customWidth="1"/>
    <col min="2" max="2" width="20.21875" bestFit="1" customWidth="1"/>
    <col min="3" max="3" width="22.44140625" bestFit="1" customWidth="1"/>
    <col min="6" max="6" width="18" bestFit="1" customWidth="1"/>
  </cols>
  <sheetData>
    <row r="1" spans="1:4" ht="15.75" thickBot="1">
      <c r="A1" s="25" t="s">
        <v>464</v>
      </c>
      <c r="B1" t="s">
        <v>390</v>
      </c>
      <c r="C1" t="s">
        <v>251</v>
      </c>
      <c r="D1" t="s">
        <v>252</v>
      </c>
    </row>
    <row r="2" spans="1:4" ht="15.75" thickBot="1">
      <c r="A2" s="25" t="s">
        <v>465</v>
      </c>
      <c r="B2" t="s">
        <v>391</v>
      </c>
      <c r="C2" t="s">
        <v>253</v>
      </c>
      <c r="D2" t="s">
        <v>254</v>
      </c>
    </row>
    <row r="3" spans="1:4" ht="15.75" thickBot="1">
      <c r="A3" s="25" t="s">
        <v>466</v>
      </c>
      <c r="B3" t="s">
        <v>392</v>
      </c>
      <c r="C3" t="s">
        <v>255</v>
      </c>
      <c r="D3" t="s">
        <v>256</v>
      </c>
    </row>
    <row r="4" spans="1:4" ht="15.75" thickBot="1">
      <c r="A4" s="25" t="s">
        <v>467</v>
      </c>
      <c r="B4" t="s">
        <v>393</v>
      </c>
      <c r="C4" t="s">
        <v>257</v>
      </c>
      <c r="D4" t="s">
        <v>258</v>
      </c>
    </row>
    <row r="5" spans="1:4" ht="15.75" thickBot="1">
      <c r="A5" s="25" t="s">
        <v>468</v>
      </c>
      <c r="B5" t="s">
        <v>394</v>
      </c>
      <c r="C5" t="s">
        <v>259</v>
      </c>
      <c r="D5" t="s">
        <v>260</v>
      </c>
    </row>
    <row r="6" spans="1:4" ht="15.75" thickBot="1">
      <c r="A6" s="25" t="s">
        <v>469</v>
      </c>
      <c r="B6" t="s">
        <v>395</v>
      </c>
      <c r="C6" t="s">
        <v>261</v>
      </c>
      <c r="D6" t="s">
        <v>262</v>
      </c>
    </row>
    <row r="7" spans="1:4" ht="15.75" thickBot="1">
      <c r="A7" s="25" t="s">
        <v>470</v>
      </c>
      <c r="B7" t="s">
        <v>396</v>
      </c>
      <c r="C7" t="s">
        <v>263</v>
      </c>
      <c r="D7" t="s">
        <v>264</v>
      </c>
    </row>
    <row r="8" spans="1:4" ht="15.75" thickBot="1">
      <c r="A8" s="25" t="s">
        <v>471</v>
      </c>
      <c r="B8" t="s">
        <v>397</v>
      </c>
      <c r="C8" t="s">
        <v>265</v>
      </c>
      <c r="D8" t="s">
        <v>266</v>
      </c>
    </row>
    <row r="9" spans="1:4" ht="15.75" thickBot="1">
      <c r="A9" s="25" t="s">
        <v>472</v>
      </c>
      <c r="B9" t="s">
        <v>398</v>
      </c>
    </row>
    <row r="10" spans="1:4" ht="15.75" thickBot="1">
      <c r="A10" s="25" t="s">
        <v>473</v>
      </c>
      <c r="B10" t="s">
        <v>399</v>
      </c>
      <c r="C10" t="s">
        <v>239</v>
      </c>
      <c r="D10" t="s">
        <v>267</v>
      </c>
    </row>
    <row r="11" spans="1:4" ht="15.75" thickBot="1">
      <c r="A11" s="25" t="s">
        <v>474</v>
      </c>
      <c r="B11" t="s">
        <v>400</v>
      </c>
      <c r="C11" t="s">
        <v>268</v>
      </c>
      <c r="D11" t="s">
        <v>222</v>
      </c>
    </row>
    <row r="12" spans="1:4" ht="15.75" thickBot="1">
      <c r="A12" s="25" t="s">
        <v>475</v>
      </c>
      <c r="B12" t="s">
        <v>401</v>
      </c>
      <c r="C12" t="s">
        <v>269</v>
      </c>
      <c r="D12" t="s">
        <v>270</v>
      </c>
    </row>
    <row r="13" spans="1:4" ht="15.75" thickBot="1">
      <c r="A13" s="25" t="s">
        <v>476</v>
      </c>
      <c r="B13" t="s">
        <v>402</v>
      </c>
      <c r="C13" t="s">
        <v>271</v>
      </c>
      <c r="D13" t="s">
        <v>260</v>
      </c>
    </row>
    <row r="14" spans="1:4" ht="15.75" thickBot="1">
      <c r="A14" s="25" t="s">
        <v>477</v>
      </c>
      <c r="B14" t="s">
        <v>403</v>
      </c>
      <c r="C14" t="s">
        <v>272</v>
      </c>
      <c r="D14" t="s">
        <v>273</v>
      </c>
    </row>
    <row r="15" spans="1:4" ht="15.75" thickBot="1">
      <c r="A15" s="25" t="s">
        <v>478</v>
      </c>
      <c r="B15" t="s">
        <v>404</v>
      </c>
      <c r="C15" t="s">
        <v>274</v>
      </c>
      <c r="D15" t="s">
        <v>275</v>
      </c>
    </row>
    <row r="16" spans="1:4" ht="15.75" thickBot="1">
      <c r="A16" s="25" t="s">
        <v>479</v>
      </c>
      <c r="B16" t="s">
        <v>405</v>
      </c>
      <c r="C16" t="s">
        <v>276</v>
      </c>
      <c r="D16" t="s">
        <v>277</v>
      </c>
    </row>
    <row r="17" spans="1:4" ht="15.75" thickBot="1">
      <c r="A17" s="25" t="s">
        <v>480</v>
      </c>
      <c r="B17" t="s">
        <v>406</v>
      </c>
      <c r="C17" t="s">
        <v>278</v>
      </c>
      <c r="D17" t="s">
        <v>279</v>
      </c>
    </row>
    <row r="18" spans="1:4" ht="15.75" thickBot="1">
      <c r="A18" s="25" t="s">
        <v>481</v>
      </c>
      <c r="B18" t="s">
        <v>407</v>
      </c>
      <c r="C18" t="s">
        <v>280</v>
      </c>
      <c r="D18" t="s">
        <v>281</v>
      </c>
    </row>
    <row r="19" spans="1:4" ht="15.75" thickBot="1">
      <c r="A19" s="25" t="s">
        <v>482</v>
      </c>
      <c r="B19" t="s">
        <v>408</v>
      </c>
      <c r="C19" t="s">
        <v>282</v>
      </c>
      <c r="D19" t="s">
        <v>283</v>
      </c>
    </row>
    <row r="20" spans="1:4" ht="15.75" thickBot="1">
      <c r="A20" s="25" t="s">
        <v>483</v>
      </c>
      <c r="B20" t="s">
        <v>409</v>
      </c>
      <c r="C20" t="s">
        <v>284</v>
      </c>
      <c r="D20" t="s">
        <v>285</v>
      </c>
    </row>
    <row r="21" spans="1:4" ht="15.75" thickBot="1">
      <c r="A21" s="25" t="s">
        <v>484</v>
      </c>
      <c r="B21" t="s">
        <v>410</v>
      </c>
      <c r="C21" t="s">
        <v>286</v>
      </c>
      <c r="D21" t="s">
        <v>287</v>
      </c>
    </row>
    <row r="22" spans="1:4" ht="15.75" thickBot="1">
      <c r="A22" s="25" t="s">
        <v>485</v>
      </c>
      <c r="B22" t="s">
        <v>411</v>
      </c>
      <c r="C22" t="s">
        <v>288</v>
      </c>
      <c r="D22" t="s">
        <v>289</v>
      </c>
    </row>
    <row r="23" spans="1:4" ht="15.75" thickBot="1">
      <c r="A23" s="25" t="s">
        <v>486</v>
      </c>
      <c r="B23" t="s">
        <v>412</v>
      </c>
      <c r="C23" t="s">
        <v>290</v>
      </c>
      <c r="D23" t="s">
        <v>291</v>
      </c>
    </row>
    <row r="24" spans="1:4" ht="15.75" thickBot="1">
      <c r="A24" s="25" t="s">
        <v>487</v>
      </c>
      <c r="B24" t="s">
        <v>413</v>
      </c>
      <c r="C24" t="s">
        <v>292</v>
      </c>
      <c r="D24" t="s">
        <v>293</v>
      </c>
    </row>
    <row r="25" spans="1:4" ht="15.75" thickBot="1">
      <c r="A25" s="25" t="s">
        <v>488</v>
      </c>
      <c r="B25" t="s">
        <v>414</v>
      </c>
      <c r="C25" t="s">
        <v>294</v>
      </c>
      <c r="D25" t="s">
        <v>295</v>
      </c>
    </row>
    <row r="26" spans="1:4" ht="15.75" thickBot="1">
      <c r="A26" s="25" t="s">
        <v>489</v>
      </c>
      <c r="B26" t="s">
        <v>415</v>
      </c>
      <c r="C26" t="s">
        <v>296</v>
      </c>
      <c r="D26" t="s">
        <v>297</v>
      </c>
    </row>
    <row r="27" spans="1:4" ht="15.75" thickBot="1">
      <c r="A27" s="25" t="s">
        <v>490</v>
      </c>
      <c r="B27" t="s">
        <v>416</v>
      </c>
      <c r="C27" t="s">
        <v>298</v>
      </c>
      <c r="D27" t="s">
        <v>299</v>
      </c>
    </row>
    <row r="28" spans="1:4" ht="15.75" thickBot="1">
      <c r="A28" s="25" t="s">
        <v>491</v>
      </c>
      <c r="B28" t="s">
        <v>417</v>
      </c>
      <c r="C28" t="s">
        <v>300</v>
      </c>
      <c r="D28" t="s">
        <v>301</v>
      </c>
    </row>
    <row r="29" spans="1:4" ht="15.75" thickBot="1">
      <c r="A29" s="25" t="s">
        <v>492</v>
      </c>
      <c r="B29" t="s">
        <v>418</v>
      </c>
      <c r="C29" t="s">
        <v>302</v>
      </c>
      <c r="D29" t="s">
        <v>303</v>
      </c>
    </row>
    <row r="30" spans="1:4" ht="15.75" thickBot="1">
      <c r="A30" s="25" t="s">
        <v>493</v>
      </c>
      <c r="B30" t="s">
        <v>419</v>
      </c>
      <c r="C30" t="s">
        <v>217</v>
      </c>
      <c r="D30" t="s">
        <v>304</v>
      </c>
    </row>
    <row r="31" spans="1:4" ht="15.75" thickBot="1">
      <c r="A31" s="25" t="s">
        <v>494</v>
      </c>
      <c r="B31" t="s">
        <v>420</v>
      </c>
      <c r="C31" t="s">
        <v>305</v>
      </c>
      <c r="D31" t="s">
        <v>306</v>
      </c>
    </row>
    <row r="32" spans="1:4" ht="15.75" thickBot="1">
      <c r="A32" s="25" t="s">
        <v>495</v>
      </c>
      <c r="B32" t="s">
        <v>421</v>
      </c>
      <c r="C32" t="s">
        <v>307</v>
      </c>
      <c r="D32" t="s">
        <v>308</v>
      </c>
    </row>
    <row r="33" spans="1:4" ht="15.75" thickBot="1">
      <c r="A33" s="25" t="s">
        <v>496</v>
      </c>
      <c r="B33" t="s">
        <v>422</v>
      </c>
      <c r="C33" t="s">
        <v>309</v>
      </c>
      <c r="D33" t="s">
        <v>310</v>
      </c>
    </row>
    <row r="34" spans="1:4" ht="15.75" thickBot="1">
      <c r="A34" s="25" t="s">
        <v>497</v>
      </c>
      <c r="B34" t="s">
        <v>423</v>
      </c>
      <c r="C34" t="s">
        <v>311</v>
      </c>
      <c r="D34" t="s">
        <v>312</v>
      </c>
    </row>
    <row r="35" spans="1:4" ht="15.75" thickBot="1">
      <c r="A35" s="25" t="s">
        <v>498</v>
      </c>
      <c r="B35" t="s">
        <v>424</v>
      </c>
      <c r="C35" t="s">
        <v>313</v>
      </c>
      <c r="D35" t="s">
        <v>314</v>
      </c>
    </row>
    <row r="36" spans="1:4" ht="15.75" thickBot="1">
      <c r="A36" s="25" t="s">
        <v>499</v>
      </c>
      <c r="B36" t="s">
        <v>425</v>
      </c>
      <c r="C36" t="s">
        <v>315</v>
      </c>
      <c r="D36" t="s">
        <v>316</v>
      </c>
    </row>
    <row r="37" spans="1:4" ht="15.75" thickBot="1">
      <c r="A37" s="25" t="s">
        <v>500</v>
      </c>
      <c r="B37" t="s">
        <v>426</v>
      </c>
      <c r="C37" t="s">
        <v>317</v>
      </c>
      <c r="D37" t="s">
        <v>318</v>
      </c>
    </row>
    <row r="38" spans="1:4" ht="15.75" thickBot="1">
      <c r="A38" s="25" t="s">
        <v>501</v>
      </c>
      <c r="B38" t="s">
        <v>427</v>
      </c>
      <c r="C38" t="s">
        <v>319</v>
      </c>
      <c r="D38" t="s">
        <v>320</v>
      </c>
    </row>
    <row r="39" spans="1:4" ht="15.75" thickBot="1">
      <c r="A39" s="25" t="s">
        <v>502</v>
      </c>
      <c r="B39" t="s">
        <v>428</v>
      </c>
      <c r="C39" t="s">
        <v>321</v>
      </c>
      <c r="D39" t="s">
        <v>322</v>
      </c>
    </row>
    <row r="40" spans="1:4" ht="15.75" thickBot="1">
      <c r="A40" s="25" t="s">
        <v>503</v>
      </c>
      <c r="B40" t="s">
        <v>429</v>
      </c>
      <c r="C40" t="s">
        <v>323</v>
      </c>
      <c r="D40" t="s">
        <v>324</v>
      </c>
    </row>
    <row r="41" spans="1:4" ht="15.75" thickBot="1">
      <c r="A41" s="25" t="s">
        <v>504</v>
      </c>
      <c r="B41" t="s">
        <v>430</v>
      </c>
      <c r="C41" t="s">
        <v>325</v>
      </c>
      <c r="D41" t="s">
        <v>326</v>
      </c>
    </row>
    <row r="42" spans="1:4" ht="15.75" thickBot="1">
      <c r="A42" s="25" t="s">
        <v>505</v>
      </c>
      <c r="B42" t="s">
        <v>431</v>
      </c>
      <c r="C42" t="s">
        <v>327</v>
      </c>
      <c r="D42" t="s">
        <v>328</v>
      </c>
    </row>
    <row r="43" spans="1:4" ht="15.75" thickBot="1">
      <c r="A43" s="25" t="s">
        <v>506</v>
      </c>
      <c r="B43" t="s">
        <v>432</v>
      </c>
      <c r="C43" t="s">
        <v>329</v>
      </c>
      <c r="D43" t="s">
        <v>330</v>
      </c>
    </row>
    <row r="44" spans="1:4" ht="15.75" thickBot="1">
      <c r="A44" s="25" t="s">
        <v>507</v>
      </c>
      <c r="B44" t="s">
        <v>433</v>
      </c>
      <c r="C44" t="s">
        <v>331</v>
      </c>
      <c r="D44" t="s">
        <v>332</v>
      </c>
    </row>
    <row r="45" spans="1:4" ht="15.75" thickBot="1">
      <c r="A45" s="25" t="s">
        <v>508</v>
      </c>
      <c r="B45" t="s">
        <v>434</v>
      </c>
      <c r="C45" t="s">
        <v>333</v>
      </c>
      <c r="D45" t="s">
        <v>334</v>
      </c>
    </row>
    <row r="46" spans="1:4" ht="15.75" thickBot="1">
      <c r="A46" s="25" t="s">
        <v>509</v>
      </c>
      <c r="B46" t="s">
        <v>435</v>
      </c>
      <c r="C46" t="s">
        <v>335</v>
      </c>
      <c r="D46" t="s">
        <v>336</v>
      </c>
    </row>
    <row r="47" spans="1:4" ht="15.75" thickBot="1">
      <c r="A47" s="25" t="s">
        <v>510</v>
      </c>
      <c r="B47" t="s">
        <v>436</v>
      </c>
      <c r="C47" t="s">
        <v>337</v>
      </c>
      <c r="D47" t="s">
        <v>338</v>
      </c>
    </row>
    <row r="48" spans="1:4" ht="15.75" thickBot="1">
      <c r="A48" s="25" t="s">
        <v>511</v>
      </c>
      <c r="B48" t="s">
        <v>437</v>
      </c>
      <c r="C48" t="s">
        <v>339</v>
      </c>
      <c r="D48" t="s">
        <v>340</v>
      </c>
    </row>
    <row r="49" spans="1:4" ht="15.75" thickBot="1">
      <c r="A49" s="25" t="s">
        <v>512</v>
      </c>
      <c r="B49" t="s">
        <v>438</v>
      </c>
      <c r="C49" t="s">
        <v>341</v>
      </c>
      <c r="D49" t="s">
        <v>342</v>
      </c>
    </row>
    <row r="50" spans="1:4" ht="15.75" thickBot="1">
      <c r="A50" s="25" t="s">
        <v>513</v>
      </c>
      <c r="B50" t="s">
        <v>439</v>
      </c>
      <c r="C50" t="s">
        <v>343</v>
      </c>
      <c r="D50" t="s">
        <v>344</v>
      </c>
    </row>
    <row r="51" spans="1:4" ht="15.75" thickBot="1">
      <c r="A51" s="25" t="s">
        <v>514</v>
      </c>
      <c r="B51" t="s">
        <v>440</v>
      </c>
      <c r="C51" t="s">
        <v>345</v>
      </c>
      <c r="D51" t="s">
        <v>346</v>
      </c>
    </row>
    <row r="52" spans="1:4" ht="15.75" thickBot="1">
      <c r="A52" s="25" t="s">
        <v>515</v>
      </c>
      <c r="B52" t="s">
        <v>441</v>
      </c>
      <c r="C52" t="s">
        <v>347</v>
      </c>
      <c r="D52" t="s">
        <v>348</v>
      </c>
    </row>
    <row r="53" spans="1:4" ht="15.75" thickBot="1">
      <c r="A53" s="25" t="s">
        <v>516</v>
      </c>
      <c r="B53" t="s">
        <v>442</v>
      </c>
      <c r="C53" t="s">
        <v>349</v>
      </c>
      <c r="D53" t="s">
        <v>350</v>
      </c>
    </row>
    <row r="54" spans="1:4" ht="15.75" thickBot="1">
      <c r="A54" s="25" t="s">
        <v>186</v>
      </c>
      <c r="B54" t="s">
        <v>443</v>
      </c>
      <c r="C54" t="s">
        <v>351</v>
      </c>
      <c r="D54" t="s">
        <v>352</v>
      </c>
    </row>
    <row r="55" spans="1:4" ht="15.75" thickBot="1">
      <c r="A55" s="25" t="s">
        <v>517</v>
      </c>
      <c r="B55" t="s">
        <v>444</v>
      </c>
      <c r="C55" t="s">
        <v>353</v>
      </c>
      <c r="D55" t="s">
        <v>354</v>
      </c>
    </row>
    <row r="56" spans="1:4" ht="15.75" thickBot="1">
      <c r="A56" s="25" t="s">
        <v>518</v>
      </c>
      <c r="B56" t="s">
        <v>445</v>
      </c>
      <c r="C56" t="s">
        <v>355</v>
      </c>
      <c r="D56" t="s">
        <v>356</v>
      </c>
    </row>
    <row r="57" spans="1:4" ht="15.75" thickBot="1">
      <c r="A57" s="25" t="s">
        <v>519</v>
      </c>
      <c r="B57" t="s">
        <v>446</v>
      </c>
      <c r="C57" t="s">
        <v>357</v>
      </c>
      <c r="D57" t="s">
        <v>358</v>
      </c>
    </row>
    <row r="58" spans="1:4" ht="15.75" thickBot="1">
      <c r="A58" s="25" t="s">
        <v>520</v>
      </c>
      <c r="B58" t="s">
        <v>447</v>
      </c>
      <c r="C58" t="s">
        <v>359</v>
      </c>
      <c r="D58" t="s">
        <v>360</v>
      </c>
    </row>
    <row r="59" spans="1:4" ht="15.75" thickBot="1">
      <c r="A59" s="25" t="s">
        <v>521</v>
      </c>
      <c r="B59" t="s">
        <v>448</v>
      </c>
      <c r="C59" t="s">
        <v>361</v>
      </c>
      <c r="D59" t="s">
        <v>362</v>
      </c>
    </row>
    <row r="60" spans="1:4" ht="15.75" thickBot="1">
      <c r="A60" s="25" t="s">
        <v>522</v>
      </c>
      <c r="B60" t="s">
        <v>449</v>
      </c>
      <c r="C60" t="s">
        <v>363</v>
      </c>
      <c r="D60" t="s">
        <v>364</v>
      </c>
    </row>
    <row r="61" spans="1:4" ht="15.75" thickBot="1">
      <c r="A61" s="25" t="s">
        <v>523</v>
      </c>
      <c r="B61" t="s">
        <v>450</v>
      </c>
      <c r="C61" t="s">
        <v>365</v>
      </c>
      <c r="D61" t="s">
        <v>366</v>
      </c>
    </row>
    <row r="62" spans="1:4" ht="15.75" thickBot="1">
      <c r="A62" s="25" t="s">
        <v>524</v>
      </c>
      <c r="B62" t="s">
        <v>451</v>
      </c>
      <c r="C62" t="s">
        <v>208</v>
      </c>
      <c r="D62" t="s">
        <v>367</v>
      </c>
    </row>
    <row r="63" spans="1:4" ht="15.75" thickBot="1">
      <c r="A63" s="25" t="s">
        <v>525</v>
      </c>
      <c r="B63" t="s">
        <v>452</v>
      </c>
      <c r="C63" t="s">
        <v>368</v>
      </c>
      <c r="D63" t="s">
        <v>369</v>
      </c>
    </row>
    <row r="64" spans="1:4" ht="15.75" thickBot="1">
      <c r="A64" s="25" t="s">
        <v>526</v>
      </c>
      <c r="B64" t="s">
        <v>453</v>
      </c>
      <c r="C64" t="s">
        <v>370</v>
      </c>
      <c r="D64" t="s">
        <v>371</v>
      </c>
    </row>
    <row r="65" spans="1:4" ht="15.75" thickBot="1">
      <c r="A65" s="25" t="s">
        <v>527</v>
      </c>
      <c r="B65" t="s">
        <v>454</v>
      </c>
      <c r="C65" t="s">
        <v>372</v>
      </c>
      <c r="D65" t="s">
        <v>230</v>
      </c>
    </row>
    <row r="66" spans="1:4" ht="15.75" thickBot="1">
      <c r="A66" s="25" t="s">
        <v>528</v>
      </c>
      <c r="B66" t="s">
        <v>455</v>
      </c>
      <c r="C66" t="s">
        <v>373</v>
      </c>
      <c r="D66" t="s">
        <v>374</v>
      </c>
    </row>
    <row r="67" spans="1:4" ht="15.75" thickBot="1">
      <c r="A67" s="25" t="s">
        <v>529</v>
      </c>
      <c r="B67" t="s">
        <v>456</v>
      </c>
      <c r="C67" t="s">
        <v>375</v>
      </c>
      <c r="D67" t="s">
        <v>376</v>
      </c>
    </row>
    <row r="68" spans="1:4" ht="15.75" thickBot="1">
      <c r="A68" s="25" t="s">
        <v>530</v>
      </c>
      <c r="B68" t="s">
        <v>457</v>
      </c>
      <c r="C68" t="s">
        <v>377</v>
      </c>
      <c r="D68" t="s">
        <v>378</v>
      </c>
    </row>
    <row r="69" spans="1:4" ht="15.75" thickBot="1">
      <c r="A69" s="25" t="s">
        <v>531</v>
      </c>
      <c r="B69" t="s">
        <v>458</v>
      </c>
      <c r="C69" t="s">
        <v>379</v>
      </c>
      <c r="D69" t="s">
        <v>380</v>
      </c>
    </row>
    <row r="70" spans="1:4" ht="15.75" thickBot="1">
      <c r="A70" s="25" t="s">
        <v>532</v>
      </c>
      <c r="B70" t="s">
        <v>459</v>
      </c>
      <c r="C70" t="s">
        <v>381</v>
      </c>
      <c r="D70" t="s">
        <v>382</v>
      </c>
    </row>
    <row r="71" spans="1:4" ht="15.75" thickBot="1">
      <c r="A71" s="25" t="s">
        <v>533</v>
      </c>
      <c r="B71" t="s">
        <v>460</v>
      </c>
      <c r="C71" t="s">
        <v>383</v>
      </c>
      <c r="D71" t="s">
        <v>236</v>
      </c>
    </row>
    <row r="72" spans="1:4" ht="15.75" thickBot="1">
      <c r="A72" s="25" t="s">
        <v>534</v>
      </c>
      <c r="B72" t="s">
        <v>461</v>
      </c>
      <c r="C72" t="s">
        <v>384</v>
      </c>
      <c r="D72" t="s">
        <v>385</v>
      </c>
    </row>
    <row r="73" spans="1:4" ht="15.75" thickBot="1">
      <c r="A73" s="25" t="s">
        <v>535</v>
      </c>
      <c r="B73" t="s">
        <v>462</v>
      </c>
      <c r="C73" t="s">
        <v>386</v>
      </c>
      <c r="D73" t="s">
        <v>387</v>
      </c>
    </row>
    <row r="74" spans="1:4" ht="15.75" thickBot="1">
      <c r="A74" s="25" t="s">
        <v>536</v>
      </c>
      <c r="B74" t="s">
        <v>463</v>
      </c>
      <c r="C74" t="s">
        <v>388</v>
      </c>
      <c r="D74" t="s">
        <v>389</v>
      </c>
    </row>
    <row r="75" spans="1:4">
      <c r="A75" s="29" t="s">
        <v>250</v>
      </c>
      <c r="B75" t="s">
        <v>538</v>
      </c>
      <c r="C75" t="s">
        <v>241</v>
      </c>
      <c r="D75" t="s">
        <v>242</v>
      </c>
    </row>
    <row r="76" spans="1:4">
      <c r="A76" s="29" t="s">
        <v>188</v>
      </c>
      <c r="B76" t="s">
        <v>187</v>
      </c>
      <c r="C76" t="s">
        <v>243</v>
      </c>
      <c r="D76" t="s">
        <v>244</v>
      </c>
    </row>
    <row r="77" spans="1:4">
      <c r="A77" s="29" t="s">
        <v>189</v>
      </c>
      <c r="B77" t="s">
        <v>539</v>
      </c>
      <c r="C77" t="s">
        <v>245</v>
      </c>
      <c r="D77" t="s">
        <v>246</v>
      </c>
    </row>
    <row r="78" spans="1:4">
      <c r="A78" s="29" t="s">
        <v>190</v>
      </c>
      <c r="B78" t="s">
        <v>540</v>
      </c>
      <c r="C78" t="s">
        <v>247</v>
      </c>
      <c r="D78" t="s">
        <v>248</v>
      </c>
    </row>
    <row r="79" spans="1:4">
      <c r="A79" s="29" t="s">
        <v>191</v>
      </c>
      <c r="B79" t="s">
        <v>541</v>
      </c>
      <c r="C79" t="s">
        <v>208</v>
      </c>
      <c r="D79" t="s">
        <v>209</v>
      </c>
    </row>
    <row r="80" spans="1:4">
      <c r="A80" s="29" t="s">
        <v>192</v>
      </c>
      <c r="B80" t="s">
        <v>542</v>
      </c>
      <c r="C80" t="s">
        <v>210</v>
      </c>
      <c r="D80" t="s">
        <v>249</v>
      </c>
    </row>
    <row r="81" spans="1:4">
      <c r="A81" s="29" t="s">
        <v>193</v>
      </c>
      <c r="B81" t="s">
        <v>543</v>
      </c>
      <c r="C81" t="s">
        <v>211</v>
      </c>
      <c r="D81" t="s">
        <v>212</v>
      </c>
    </row>
    <row r="82" spans="1:4">
      <c r="A82" s="29" t="s">
        <v>194</v>
      </c>
      <c r="B82" t="s">
        <v>544</v>
      </c>
      <c r="C82" t="s">
        <v>213</v>
      </c>
      <c r="D82" t="s">
        <v>214</v>
      </c>
    </row>
    <row r="83" spans="1:4">
      <c r="A83" s="29" t="s">
        <v>195</v>
      </c>
      <c r="B83" t="s">
        <v>545</v>
      </c>
      <c r="C83" t="s">
        <v>215</v>
      </c>
      <c r="D83" t="s">
        <v>216</v>
      </c>
    </row>
    <row r="84" spans="1:4">
      <c r="A84" s="29" t="s">
        <v>196</v>
      </c>
      <c r="B84" t="s">
        <v>546</v>
      </c>
      <c r="C84" t="s">
        <v>217</v>
      </c>
      <c r="D84" t="s">
        <v>218</v>
      </c>
    </row>
    <row r="85" spans="1:4">
      <c r="A85" s="29" t="s">
        <v>197</v>
      </c>
      <c r="B85" t="s">
        <v>547</v>
      </c>
      <c r="C85" t="s">
        <v>219</v>
      </c>
      <c r="D85" t="s">
        <v>220</v>
      </c>
    </row>
    <row r="86" spans="1:4">
      <c r="A86" s="29" t="s">
        <v>198</v>
      </c>
      <c r="B86" t="s">
        <v>398</v>
      </c>
      <c r="C86" t="s">
        <v>221</v>
      </c>
      <c r="D86" t="s">
        <v>222</v>
      </c>
    </row>
    <row r="87" spans="1:4">
      <c r="A87" s="29" t="s">
        <v>199</v>
      </c>
      <c r="B87" t="s">
        <v>548</v>
      </c>
      <c r="C87" t="s">
        <v>223</v>
      </c>
      <c r="D87" t="s">
        <v>224</v>
      </c>
    </row>
    <row r="88" spans="1:4">
      <c r="A88" s="29" t="s">
        <v>200</v>
      </c>
      <c r="B88" t="s">
        <v>549</v>
      </c>
      <c r="C88" t="s">
        <v>225</v>
      </c>
      <c r="D88" t="s">
        <v>226</v>
      </c>
    </row>
    <row r="89" spans="1:4">
      <c r="A89" s="29" t="s">
        <v>201</v>
      </c>
      <c r="B89" t="s">
        <v>550</v>
      </c>
      <c r="C89" t="s">
        <v>227</v>
      </c>
      <c r="D89" t="s">
        <v>228</v>
      </c>
    </row>
    <row r="90" spans="1:4">
      <c r="A90" s="29" t="s">
        <v>202</v>
      </c>
      <c r="B90" t="s">
        <v>551</v>
      </c>
      <c r="C90" t="s">
        <v>229</v>
      </c>
      <c r="D90" t="s">
        <v>230</v>
      </c>
    </row>
    <row r="91" spans="1:4">
      <c r="A91" s="29" t="s">
        <v>203</v>
      </c>
      <c r="B91" t="s">
        <v>552</v>
      </c>
      <c r="C91" t="s">
        <v>231</v>
      </c>
      <c r="D91" t="s">
        <v>232</v>
      </c>
    </row>
    <row r="92" spans="1:4">
      <c r="A92" s="29" t="s">
        <v>204</v>
      </c>
      <c r="B92" t="s">
        <v>553</v>
      </c>
      <c r="C92" t="s">
        <v>233</v>
      </c>
      <c r="D92" t="s">
        <v>234</v>
      </c>
    </row>
    <row r="93" spans="1:4">
      <c r="A93" s="29" t="s">
        <v>205</v>
      </c>
      <c r="B93" t="s">
        <v>554</v>
      </c>
      <c r="C93" t="s">
        <v>235</v>
      </c>
      <c r="D93" t="s">
        <v>236</v>
      </c>
    </row>
    <row r="94" spans="1:4">
      <c r="A94" s="29" t="s">
        <v>206</v>
      </c>
      <c r="B94" t="s">
        <v>555</v>
      </c>
      <c r="C94" t="s">
        <v>237</v>
      </c>
      <c r="D94" t="s">
        <v>238</v>
      </c>
    </row>
    <row r="95" spans="1:4">
      <c r="A95" s="29" t="s">
        <v>207</v>
      </c>
      <c r="B95" t="s">
        <v>556</v>
      </c>
      <c r="C95" t="s">
        <v>239</v>
      </c>
      <c r="D95" t="s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ЗАДАНИЕ1</vt:lpstr>
      <vt:lpstr>ЗАДАНИЕ2</vt:lpstr>
      <vt:lpstr>ЗАДАНИЕ3</vt:lpstr>
      <vt:lpstr>Лист1</vt:lpstr>
      <vt:lpstr>ЗАДАНИЕ2!Извлечь</vt:lpstr>
      <vt:lpstr>ЗАДАНИЕ3!Извлечь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Алексей</cp:lastModifiedBy>
  <dcterms:created xsi:type="dcterms:W3CDTF">2015-05-16T19:32:07Z</dcterms:created>
  <dcterms:modified xsi:type="dcterms:W3CDTF">2019-07-27T07:00:54Z</dcterms:modified>
</cp:coreProperties>
</file>