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K5-14\share\Excel level 2 Материалы для обучения\"/>
    </mc:Choice>
  </mc:AlternateContent>
  <bookViews>
    <workbookView xWindow="0" yWindow="0" windowWidth="20490" windowHeight="7455" tabRatio="781" firstSheet="3" activeTab="11"/>
  </bookViews>
  <sheets>
    <sheet name="ЗАДАНИЕ 1" sheetId="1" r:id="rId1"/>
    <sheet name="ЗАДАНИЕ 2" sheetId="8" r:id="rId2"/>
    <sheet name="ЗАДАНИЕ 3" sheetId="9" r:id="rId3"/>
    <sheet name="ЗАДАНИЕ 4" sheetId="2" r:id="rId4"/>
    <sheet name="курс" sheetId="10" r:id="rId5"/>
    <sheet name="ЗАДАНИЕ 5" sheetId="11" r:id="rId6"/>
    <sheet name="ЗАДАНИЕ 6" sheetId="12" r:id="rId7"/>
    <sheet name="ЗАДАНИЕ 7" sheetId="13" r:id="rId8"/>
    <sheet name="ЗАДАНИЕ 8" sheetId="3" r:id="rId9"/>
    <sheet name="ЗАДАНИЕ 9" sheetId="5" r:id="rId10"/>
    <sheet name="ЗАДАНИЕ 10" sheetId="7" r:id="rId11"/>
    <sheet name="ЗАДАНИЕ 11" sheetId="1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IntlFixup" hidden="1">TRUE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localSheetId="5" hidden="1">{"'PRODUCTIONCOST SHEET'!$B$3:$G$48"}</definedName>
    <definedName name="HTML_Control" localSheetId="6" hidden="1">{"'PRODUCTIONCOST SHEET'!$B$3:$G$48"}</definedName>
    <definedName name="HTML_Control" localSheetId="7" hidden="1">{"'PRODUCTIONCOST SHEET'!$B$3:$G$48"}</definedName>
    <definedName name="HTML_Control" localSheetId="4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localSheetId="5" hidden="1">{#N/A,#N/A,FALSE,"DI 2 YEAR MASTER SCHEDULE"}</definedName>
    <definedName name="wrn.CapersPlotter." localSheetId="6" hidden="1">{#N/A,#N/A,FALSE,"DI 2 YEAR MASTER SCHEDULE"}</definedName>
    <definedName name="wrn.CapersPlotter." localSheetId="7" hidden="1">{#N/A,#N/A,FALSE,"DI 2 YEAR MASTER SCHEDULE"}</definedName>
    <definedName name="wrn.CapersPlotter." localSheetId="4" hidden="1">{#N/A,#N/A,FALSE,"DI 2 YEAR MASTER SCHEDULE"}</definedName>
    <definedName name="wrn.CapersPlotter." hidden="1">{#N/A,#N/A,FALSE,"DI 2 YEAR MASTER SCHEDULE"}</definedName>
    <definedName name="wrn.Edutainment._.Priority._.List." localSheetId="5" hidden="1">{#N/A,#N/A,FALSE,"DI 2 YEAR MASTER SCHEDULE"}</definedName>
    <definedName name="wrn.Edutainment._.Priority._.List." localSheetId="6" hidden="1">{#N/A,#N/A,FALSE,"DI 2 YEAR MASTER SCHEDULE"}</definedName>
    <definedName name="wrn.Edutainment._.Priority._.List." localSheetId="7" hidden="1">{#N/A,#N/A,FALSE,"DI 2 YEAR MASTER SCHEDULE"}</definedName>
    <definedName name="wrn.Edutainment._.Priority._.List." localSheetId="4" hidden="1">{#N/A,#N/A,FALSE,"DI 2 YEAR MASTER SCHEDULE"}</definedName>
    <definedName name="wrn.Edutainment._.Priority._.List." hidden="1">{#N/A,#N/A,FALSE,"DI 2 YEAR MASTER SCHEDULE"}</definedName>
    <definedName name="wrn.Japan_Capers_Ed._.Pub." localSheetId="5" hidden="1">{"Japan_Capers_Ed_Pub",#N/A,FALSE,"DI 2 YEAR MASTER SCHEDULE"}</definedName>
    <definedName name="wrn.Japan_Capers_Ed._.Pub." localSheetId="6" hidden="1">{"Japan_Capers_Ed_Pub",#N/A,FALSE,"DI 2 YEAR MASTER SCHEDULE"}</definedName>
    <definedName name="wrn.Japan_Capers_Ed._.Pub." localSheetId="7" hidden="1">{"Japan_Capers_Ed_Pub",#N/A,FALSE,"DI 2 YEAR MASTER SCHEDULE"}</definedName>
    <definedName name="wrn.Japan_Capers_Ed._.Pub." localSheetId="4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5" hidden="1">{#N/A,#N/A,FALSE,"DI 2 YEAR MASTER SCHEDULE"}</definedName>
    <definedName name="wrn.Priority._.list." localSheetId="6" hidden="1">{#N/A,#N/A,FALSE,"DI 2 YEAR MASTER SCHEDULE"}</definedName>
    <definedName name="wrn.Priority._.list." localSheetId="7" hidden="1">{#N/A,#N/A,FALSE,"DI 2 YEAR MASTER SCHEDULE"}</definedName>
    <definedName name="wrn.Priority._.list." localSheetId="4" hidden="1">{#N/A,#N/A,FALSE,"DI 2 YEAR MASTER SCHEDULE"}</definedName>
    <definedName name="wrn.Priority._.list." hidden="1">{#N/A,#N/A,FALSE,"DI 2 YEAR MASTER SCHEDULE"}</definedName>
    <definedName name="wrn.Prjcted._.Mnthly._.Qtys." localSheetId="5" hidden="1">{#N/A,#N/A,FALSE,"PRJCTED MNTHLY QTY's"}</definedName>
    <definedName name="wrn.Prjcted._.Mnthly._.Qtys." localSheetId="6" hidden="1">{#N/A,#N/A,FALSE,"PRJCTED MNTHLY QTY's"}</definedName>
    <definedName name="wrn.Prjcted._.Mnthly._.Qtys." localSheetId="7" hidden="1">{#N/A,#N/A,FALSE,"PRJCTED MNTHLY QTY's"}</definedName>
    <definedName name="wrn.Prjcted._.Mnthly._.Qtys." localSheetId="4" hidden="1">{#N/A,#N/A,FALSE,"PRJCTED MNTHLY QTY's"}</definedName>
    <definedName name="wrn.Prjcted._.Mnthly._.Qtys." hidden="1">{#N/A,#N/A,FALSE,"PRJCTED MNTHLY QTY's"}</definedName>
    <definedName name="wrn.Prjcted._.Qtrly._.Dollars." localSheetId="5" hidden="1">{#N/A,#N/A,FALSE,"PRJCTED QTRLY $'s"}</definedName>
    <definedName name="wrn.Prjcted._.Qtrly._.Dollars." localSheetId="6" hidden="1">{#N/A,#N/A,FALSE,"PRJCTED QTRLY $'s"}</definedName>
    <definedName name="wrn.Prjcted._.Qtrly._.Dollars." localSheetId="7" hidden="1">{#N/A,#N/A,FALSE,"PRJCTED QTRLY $'s"}</definedName>
    <definedName name="wrn.Prjcted._.Qtrly._.Dollars." localSheetId="4" hidden="1">{#N/A,#N/A,FALSE,"PRJCTED QTRLY $'s"}</definedName>
    <definedName name="wrn.Prjcted._.Qtrly._.Dollars." hidden="1">{#N/A,#N/A,FALSE,"PRJCTED QTRLY $'s"}</definedName>
    <definedName name="wrn.Prjcted._.Qtrly._.Qtys." localSheetId="5" hidden="1">{#N/A,#N/A,FALSE,"PRJCTED QTRLY QTY's"}</definedName>
    <definedName name="wrn.Prjcted._.Qtrly._.Qtys." localSheetId="6" hidden="1">{#N/A,#N/A,FALSE,"PRJCTED QTRLY QTY's"}</definedName>
    <definedName name="wrn.Prjcted._.Qtrly._.Qtys." localSheetId="7" hidden="1">{#N/A,#N/A,FALSE,"PRJCTED QTRLY QTY's"}</definedName>
    <definedName name="wrn.Prjcted._.Qtrly._.Qtys." localSheetId="4" hidden="1">{#N/A,#N/A,FALSE,"PRJCTED QTRLY QTY's"}</definedName>
    <definedName name="wrn.Prjcted._.Qtrly._.Qtys." hidden="1">{#N/A,#N/A,FALSE,"PRJCTED QTRLY QTY's"}</definedName>
    <definedName name="wrn.QUARTERLY._.VIEW." localSheetId="5" hidden="1">{"QUARTERLY VIEW",#N/A,FALSE,"YEAR TOTAL"}</definedName>
    <definedName name="wrn.QUARTERLY._.VIEW." localSheetId="6" hidden="1">{"QUARTERLY VIEW",#N/A,FALSE,"YEAR TOTAL"}</definedName>
    <definedName name="wrn.QUARTERLY._.VIEW." localSheetId="7" hidden="1">{"QUARTERLY VIEW",#N/A,FALSE,"YEAR TOTAL"}</definedName>
    <definedName name="wrn.QUARTERLY._.VIEW." localSheetId="4" hidden="1">{"QUARTERLY VIEW",#N/A,FALSE,"YEAR TOTAL"}</definedName>
    <definedName name="wrn.QUARTERLY._.VIEW." hidden="1">{"QUARTERLY VIEW",#N/A,FALSE,"YEAR TOTAL"}</definedName>
    <definedName name="wrn.YEAR._.VIEW." localSheetId="5" hidden="1">{#N/A,#N/A,FALSE,"YEAR TOTAL"}</definedName>
    <definedName name="wrn.YEAR._.VIEW." localSheetId="6" hidden="1">{#N/A,#N/A,FALSE,"YEAR TOTAL"}</definedName>
    <definedName name="wrn.YEAR._.VIEW." localSheetId="7" hidden="1">{#N/A,#N/A,FALSE,"YEAR TOTAL"}</definedName>
    <definedName name="wrn.YEAR._.VIEW." localSheetId="4" hidden="1">{#N/A,#N/A,FALSE,"YEAR TOTAL"}</definedName>
    <definedName name="wrn.YEAR._.VIEW." hidden="1">{#N/A,#N/A,FALSE,"YEAR TOTAL"}</definedName>
    <definedName name="wrn.отчет._.по._.курсу." localSheetId="5" hidden="1">{"программа",#N/A,TRUE,"lessons";"продажа оргтехники",#N/A,TRUE,"образец"}</definedName>
    <definedName name="wrn.отчет._.по._.курсу." localSheetId="6" hidden="1">{"программа",#N/A,TRUE,"lessons";"продажа оргтехники",#N/A,TRUE,"образец"}</definedName>
    <definedName name="wrn.отчет._.по._.курсу." localSheetId="7" hidden="1">{"программа",#N/A,TRUE,"lessons";"продажа оргтехники",#N/A,TRUE,"образец"}</definedName>
    <definedName name="wrn.отчет._.по._.курсу." localSheetId="4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5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6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7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4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7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4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7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4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вв" localSheetId="5" hidden="1">{"программа",#N/A,TRUE,"lessons";"продажа оргтехники",#N/A,TRUE,"образец"}</definedName>
    <definedName name="вв" localSheetId="6" hidden="1">{"программа",#N/A,TRUE,"lessons";"продажа оргтехники",#N/A,TRUE,"образец"}</definedName>
    <definedName name="вв" localSheetId="7" hidden="1">{"программа",#N/A,TRUE,"lessons";"продажа оргтехники",#N/A,TRUE,"образец"}</definedName>
    <definedName name="вв" localSheetId="4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Данные">[3]Вклад!$D$2:$F$8</definedName>
    <definedName name="дата_продажи">'[4] статистические 1'!$D$2:$D$69</definedName>
    <definedName name="з" localSheetId="5" hidden="1">{"программа",#N/A,TRUE,"lessons";"продажа оргтехники",#N/A,TRUE,"образец"}</definedName>
    <definedName name="з" localSheetId="6" hidden="1">{"программа",#N/A,TRUE,"lessons";"продажа оргтехники",#N/A,TRUE,"образец"}</definedName>
    <definedName name="з" localSheetId="7" hidden="1">{"программа",#N/A,TRUE,"lessons";"продажа оргтехники",#N/A,TRUE,"образец"}</definedName>
    <definedName name="з" localSheetId="4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5" hidden="1">{"программа",#N/A,TRUE,"lessons";"продажа оргтехники",#N/A,TRUE,"образец"}</definedName>
    <definedName name="ке" localSheetId="6" hidden="1">{"программа",#N/A,TRUE,"lessons";"продажа оргтехники",#N/A,TRUE,"образец"}</definedName>
    <definedName name="ке" localSheetId="7" hidden="1">{"программа",#N/A,TRUE,"lessons";"продажа оргтехники",#N/A,TRUE,"образец"}</definedName>
    <definedName name="ке" localSheetId="4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лиенты">#REF!</definedName>
    <definedName name="Наименование">'[4] статистические 1'!$B$2:$B$69</definedName>
    <definedName name="Объем_партии__кг">'[4] статистические 1'!$C$2:$C$69</definedName>
    <definedName name="Прайс">'[5]еслиошибка+впр '!$H$3:$I$19</definedName>
    <definedName name="х" localSheetId="5" hidden="1">{"программа",#N/A,TRUE,"lessons";"продажа оргтехники",#N/A,TRUE,"образец"}</definedName>
    <definedName name="х" localSheetId="6" hidden="1">{"программа",#N/A,TRUE,"lessons";"продажа оргтехники",#N/A,TRUE,"образец"}</definedName>
    <definedName name="х" localSheetId="7" hidden="1">{"программа",#N/A,TRUE,"lessons";"продажа оргтехники",#N/A,TRUE,"образец"}</definedName>
    <definedName name="х" localSheetId="4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цена">[5]заказ!$C$5:$C$9</definedName>
    <definedName name="шапка">[6]Упражнение!$A$1:$J$1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E4" i="14" l="1"/>
  <c r="E5" i="14"/>
  <c r="E6" i="14"/>
  <c r="E7" i="14"/>
  <c r="E8" i="14"/>
  <c r="E9" i="14"/>
  <c r="E3" i="14"/>
  <c r="D76" i="3" l="1"/>
  <c r="E4" i="5" l="1"/>
  <c r="F4" i="5" s="1"/>
  <c r="E5" i="5"/>
  <c r="F5" i="5" s="1"/>
  <c r="G5" i="5" s="1"/>
  <c r="E6" i="5"/>
  <c r="F6" i="5" s="1"/>
  <c r="G6" i="5" s="1"/>
  <c r="E7" i="5"/>
  <c r="F7" i="5" s="1"/>
  <c r="G7" i="5" s="1"/>
  <c r="E8" i="5"/>
  <c r="F8" i="5" s="1"/>
  <c r="G8" i="5" s="1"/>
  <c r="E3" i="5"/>
  <c r="F3" i="5" s="1"/>
  <c r="G3" i="5" s="1"/>
  <c r="G4" i="5" l="1"/>
  <c r="H6" i="5" s="1"/>
  <c r="H7" i="5"/>
  <c r="L5" i="2"/>
  <c r="L4" i="2"/>
  <c r="L3" i="2"/>
  <c r="L1" i="1"/>
  <c r="H8" i="5" l="1"/>
</calcChain>
</file>

<file path=xl/comments1.xml><?xml version="1.0" encoding="utf-8"?>
<comments xmlns="http://schemas.openxmlformats.org/spreadsheetml/2006/main">
  <authors>
    <author>Надин</author>
  </authors>
  <commentList>
    <comment ref="I5" authorId="0" shapeId="0">
      <text>
        <r>
          <rPr>
            <sz val="9"/>
            <color indexed="81"/>
            <rFont val="Tahoma"/>
            <family val="2"/>
            <charset val="204"/>
          </rPr>
          <t>Преподаватель:
Скидка 20% для категории «Акционный товар»;
Скидка 40% для товаров, которые на складе уже 10 месяцев и больше;
Делим цену на два для товара, сроки хранения, которых уже «горят».
Если срок хранения товара 8 и больше месяцев, необходимо вводить акции для увеличения продаж;
Если срок хранения увеличился до 10 месяцев и больше делаем скидку 40% на все позиции;
В случае, когда срок хранения достигает 12 месяцев, режем цену в два раза и убираем остатки со склада до момента истечения срока хранения.</t>
        </r>
      </text>
    </comment>
  </commentList>
</comments>
</file>

<file path=xl/sharedStrings.xml><?xml version="1.0" encoding="utf-8"?>
<sst xmlns="http://schemas.openxmlformats.org/spreadsheetml/2006/main" count="493" uniqueCount="279">
  <si>
    <t>№</t>
  </si>
  <si>
    <t>Ф.И.О.</t>
  </si>
  <si>
    <t>Стаж работы</t>
  </si>
  <si>
    <t>Оклад, руб</t>
  </si>
  <si>
    <t>Премия</t>
  </si>
  <si>
    <t>Оклад, р</t>
  </si>
  <si>
    <t>Премия, р</t>
  </si>
  <si>
    <t>Доплата, р</t>
  </si>
  <si>
    <t>Бонус, р</t>
  </si>
  <si>
    <t>Отдел</t>
  </si>
  <si>
    <t>отдел</t>
  </si>
  <si>
    <t>Коэффициент</t>
  </si>
  <si>
    <t>A</t>
  </si>
  <si>
    <t>B</t>
  </si>
  <si>
    <t>C</t>
  </si>
  <si>
    <t>D</t>
  </si>
  <si>
    <t>Пол</t>
  </si>
  <si>
    <t>Наименование</t>
  </si>
  <si>
    <t>Цена закупки</t>
  </si>
  <si>
    <t>Срок хранения, мес</t>
  </si>
  <si>
    <t>Работа с товарами</t>
  </si>
  <si>
    <t>Товар 1</t>
  </si>
  <si>
    <t>Товар 2</t>
  </si>
  <si>
    <t>Товар 3</t>
  </si>
  <si>
    <t>Товар 4</t>
  </si>
  <si>
    <t>Товар 5</t>
  </si>
  <si>
    <t>Товар 6</t>
  </si>
  <si>
    <t>Сумма скидки на товар</t>
  </si>
  <si>
    <t>Цена после переоценки</t>
  </si>
  <si>
    <t>Затраты</t>
  </si>
  <si>
    <t>Январь</t>
  </si>
  <si>
    <t>Февраль</t>
  </si>
  <si>
    <t>Март</t>
  </si>
  <si>
    <t>1-й квартал</t>
  </si>
  <si>
    <t>Затраты 1</t>
  </si>
  <si>
    <t>Затраты 2</t>
  </si>
  <si>
    <t>Затраты 3</t>
  </si>
  <si>
    <t>Затраты 4</t>
  </si>
  <si>
    <t>Затраты 5</t>
  </si>
  <si>
    <t>Плановые затраты за 1-й квартал</t>
  </si>
  <si>
    <t>Фактические затраты за 1-й квартал</t>
  </si>
  <si>
    <t>Соответствие плану</t>
  </si>
  <si>
    <t>Рекомендации</t>
  </si>
  <si>
    <t>Ведомость приема на обучение на Факультет хакерства</t>
  </si>
  <si>
    <t>Оценки по экзаменационным предметам</t>
  </si>
  <si>
    <t>Тип учебного 
заведения</t>
  </si>
  <si>
    <t>Фамилия</t>
  </si>
  <si>
    <t>Дата
рождения</t>
  </si>
  <si>
    <t>Взлом паролей</t>
  </si>
  <si>
    <t>Атака на сайт</t>
  </si>
  <si>
    <t>Бесплатный выход в интернет</t>
  </si>
  <si>
    <t>Написание вирусов</t>
  </si>
  <si>
    <t>Общий балл</t>
  </si>
  <si>
    <t>Средний балл</t>
  </si>
  <si>
    <t>Сообщение о зачислении</t>
  </si>
  <si>
    <t>лицей</t>
  </si>
  <si>
    <t>Антипов А. А.</t>
  </si>
  <si>
    <t>м</t>
  </si>
  <si>
    <t>Средний балл для всех поступающих</t>
  </si>
  <si>
    <t>колледж</t>
  </si>
  <si>
    <t>Архипова П. А.</t>
  </si>
  <si>
    <t>ж</t>
  </si>
  <si>
    <t>Владов Т. П.</t>
  </si>
  <si>
    <t>Минимальный балл</t>
  </si>
  <si>
    <t>школа</t>
  </si>
  <si>
    <t>Васильева В. В.</t>
  </si>
  <si>
    <t>Ведунова П. А.</t>
  </si>
  <si>
    <t>Максимальный балл</t>
  </si>
  <si>
    <t>Верес А. Д.</t>
  </si>
  <si>
    <t>Дубинин Д. А.</t>
  </si>
  <si>
    <t>Количество абитуриентов</t>
  </si>
  <si>
    <t>Девеев Л. Д.</t>
  </si>
  <si>
    <t>Дукина П. П.</t>
  </si>
  <si>
    <t>Количество предметов для сдачи</t>
  </si>
  <si>
    <t>Дыхов В. В.</t>
  </si>
  <si>
    <t>Дамбов П. А.</t>
  </si>
  <si>
    <t>Деловая У. Р.</t>
  </si>
  <si>
    <t>Зайкина П. И.</t>
  </si>
  <si>
    <t>Зайцев А. А.</t>
  </si>
  <si>
    <t>Кравцов Р. В.</t>
  </si>
  <si>
    <t>Лютаев Р. В.</t>
  </si>
  <si>
    <t>ФИО</t>
  </si>
  <si>
    <t>Акимов А.А.</t>
  </si>
  <si>
    <t>Белова Л.Л.</t>
  </si>
  <si>
    <t>Беляев Д.Д.</t>
  </si>
  <si>
    <t>Гусева И.И.</t>
  </si>
  <si>
    <t>Иванов И.И.</t>
  </si>
  <si>
    <t>Карпова  Е.Е.</t>
  </si>
  <si>
    <t>Максимова А.А.</t>
  </si>
  <si>
    <t>Морозов В.В.</t>
  </si>
  <si>
    <t>Петров  П.П.</t>
  </si>
  <si>
    <t>Пронина М.М.</t>
  </si>
  <si>
    <t>Романова О.О.</t>
  </si>
  <si>
    <t>Семенов П.П.</t>
  </si>
  <si>
    <t>Сидоров О.О.</t>
  </si>
  <si>
    <t>Акимова Н.А.</t>
  </si>
  <si>
    <t>Белов О.В.</t>
  </si>
  <si>
    <t>Беляева Н.К</t>
  </si>
  <si>
    <t>Гусев Д.Ю.</t>
  </si>
  <si>
    <t>Иванова Н.М</t>
  </si>
  <si>
    <t>Карпов З.Т.</t>
  </si>
  <si>
    <t>Максимов Ю.С.</t>
  </si>
  <si>
    <t>Морозова А.Н.</t>
  </si>
  <si>
    <t>Петрова Л.А.</t>
  </si>
  <si>
    <t>Пронин С.Ю.</t>
  </si>
  <si>
    <t>Романов Н.А.</t>
  </si>
  <si>
    <t>Семенова А.П.</t>
  </si>
  <si>
    <t>Сидорова Е.В.</t>
  </si>
  <si>
    <t>Всего на руки</t>
  </si>
  <si>
    <t>Сотрудники 
Группы 2</t>
  </si>
  <si>
    <t>Коэффицент</t>
  </si>
  <si>
    <t>Коэффициент 
надежности</t>
  </si>
  <si>
    <t>Рабочая
смена</t>
  </si>
  <si>
    <t>Стаж 
работы</t>
  </si>
  <si>
    <t>КУРС ДОЛЛАРА</t>
  </si>
  <si>
    <t>КУРС ЕВРО</t>
  </si>
  <si>
    <t>Заказы клиентов на поставку товаров</t>
  </si>
  <si>
    <t>Клиенты</t>
  </si>
  <si>
    <t>Стоимость заказа, $</t>
  </si>
  <si>
    <t>Количество наименований в заказе</t>
  </si>
  <si>
    <t>Бонус</t>
  </si>
  <si>
    <t>Скидка, $</t>
  </si>
  <si>
    <t>Ростикс</t>
  </si>
  <si>
    <t>Му-Му</t>
  </si>
  <si>
    <t>Макдональдс</t>
  </si>
  <si>
    <t>Шоколадница</t>
  </si>
  <si>
    <t>Патио-пицца</t>
  </si>
  <si>
    <t>Кофе-хауз</t>
  </si>
  <si>
    <t>Елки-палки</t>
  </si>
  <si>
    <t>Русское бистро</t>
  </si>
  <si>
    <t>Балл</t>
  </si>
  <si>
    <t>Категория</t>
  </si>
  <si>
    <t>Если балл</t>
  </si>
  <si>
    <t>&gt;=</t>
  </si>
  <si>
    <t>E</t>
  </si>
  <si>
    <t>Купон на 
скидку</t>
  </si>
  <si>
    <t>Ф. И. О.</t>
  </si>
  <si>
    <t>Скорость</t>
  </si>
  <si>
    <t>Результат</t>
  </si>
  <si>
    <t>Ус Н. В.</t>
  </si>
  <si>
    <t>150 км/ч</t>
  </si>
  <si>
    <t>Самонова И. В.</t>
  </si>
  <si>
    <t>80 км/ч</t>
  </si>
  <si>
    <t>Мишунина Ю. А.</t>
  </si>
  <si>
    <t>120 км/ч</t>
  </si>
  <si>
    <t>Кротов А. А.</t>
  </si>
  <si>
    <t>50 км/ч</t>
  </si>
  <si>
    <t>Васнецов А. П.</t>
  </si>
  <si>
    <t>Градов В. С.</t>
  </si>
  <si>
    <t>20 км/ч</t>
  </si>
  <si>
    <t>Страхов А. М.</t>
  </si>
  <si>
    <t>100 км/ч</t>
  </si>
  <si>
    <t>А</t>
  </si>
  <si>
    <t>Б</t>
  </si>
  <si>
    <t>В</t>
  </si>
  <si>
    <t>Г</t>
  </si>
  <si>
    <t>Премия, руб</t>
  </si>
  <si>
    <t>Штраф, руб</t>
  </si>
  <si>
    <t>Агатов  А.А.</t>
  </si>
  <si>
    <t>Астрова  А.А.</t>
  </si>
  <si>
    <t>Алмазова  А.А.</t>
  </si>
  <si>
    <t>Амурский  А.А.</t>
  </si>
  <si>
    <t>Бабочкин  Б.Б.</t>
  </si>
  <si>
    <t>Багирова  Б.Б.</t>
  </si>
  <si>
    <t>Барсова  Б.Б.</t>
  </si>
  <si>
    <t>Белова  Б.Б.</t>
  </si>
  <si>
    <t>Балу  Б.Б.</t>
  </si>
  <si>
    <t>Березина  Б.Б.</t>
  </si>
  <si>
    <t>Беркутов  Б.Б.</t>
  </si>
  <si>
    <t>Боброва  Б.Б.</t>
  </si>
  <si>
    <t>Боровик  Б.Б.</t>
  </si>
  <si>
    <t>Бриллиантов  Б.Б.</t>
  </si>
  <si>
    <t>Васильковский  В.В.</t>
  </si>
  <si>
    <t>Вербина  В.В.</t>
  </si>
  <si>
    <t>Виноградова  В.В.</t>
  </si>
  <si>
    <t>Воронов  В.В.</t>
  </si>
  <si>
    <t>Гиацинтов  Г.Г.</t>
  </si>
  <si>
    <t>Геранькин  Г.Г.</t>
  </si>
  <si>
    <t>Гусева  Г.Г.</t>
  </si>
  <si>
    <t>Дубровский  Д.Д.</t>
  </si>
  <si>
    <t>Ежевицкая  Е.Е.</t>
  </si>
  <si>
    <t>Ежевский  Е.Е.</t>
  </si>
  <si>
    <t>Жасминов  Ж.Ж.</t>
  </si>
  <si>
    <t>Жемчугов  Ж.Ж.</t>
  </si>
  <si>
    <t>Задубровник  З.З.</t>
  </si>
  <si>
    <t>Ивасишкин  И.И.</t>
  </si>
  <si>
    <t>Иволгин  И.И.</t>
  </si>
  <si>
    <t>Ирбисова  И.И.</t>
  </si>
  <si>
    <t>Калинин  К.К.</t>
  </si>
  <si>
    <t>Карпова  К.К.</t>
  </si>
  <si>
    <t>Кедрин  К.К.</t>
  </si>
  <si>
    <t>Колосов  К.К.</t>
  </si>
  <si>
    <t>Комаровский  К.К.</t>
  </si>
  <si>
    <t>Крапивина  К.К.</t>
  </si>
  <si>
    <t>Ласточкин  Л.Л.</t>
  </si>
  <si>
    <t>Лебединская  Л.Л.</t>
  </si>
  <si>
    <t>Луговой  Л.Л.</t>
  </si>
  <si>
    <t>Львовская  Л.Л.</t>
  </si>
  <si>
    <t>Майский  М.М.</t>
  </si>
  <si>
    <t>Маков  М.М.</t>
  </si>
  <si>
    <t>Лавандовская  Л.Л.</t>
  </si>
  <si>
    <t>Малиновский  М.М.</t>
  </si>
  <si>
    <t>Медведев  М.М.</t>
  </si>
  <si>
    <t>Мелиса  М.М.</t>
  </si>
  <si>
    <t>Яблочкин  Я.Я.</t>
  </si>
  <si>
    <t>Нарциссов  Н.Н.</t>
  </si>
  <si>
    <t>Носорогова  Н.Н.</t>
  </si>
  <si>
    <t>Озеров  О.О.</t>
  </si>
  <si>
    <t>Олейник  О.О.</t>
  </si>
  <si>
    <t>Орловский  О.О.</t>
  </si>
  <si>
    <t>Осинская  О.О.</t>
  </si>
  <si>
    <t>Петрушкина  П.П.</t>
  </si>
  <si>
    <t>Поддубная  П.П.</t>
  </si>
  <si>
    <t>Пионова  П.П.</t>
  </si>
  <si>
    <t>Розова  Р.Р.</t>
  </si>
  <si>
    <t>Ромашова  Р.Р.</t>
  </si>
  <si>
    <t>Ромашкин  Р.Р.</t>
  </si>
  <si>
    <t>Россамаха  Р.Р.</t>
  </si>
  <si>
    <t>Рябинин  Р.Р.</t>
  </si>
  <si>
    <t>Семенов  С.С.</t>
  </si>
  <si>
    <t>Слоникова  С.С.</t>
  </si>
  <si>
    <t>Соболев  С.С.</t>
  </si>
  <si>
    <t>Сомов  С.С.</t>
  </si>
  <si>
    <t>Совушкина  С.С.</t>
  </si>
  <si>
    <t>Тополь  Т.Т.</t>
  </si>
  <si>
    <t>Тюленев  Т.Т.</t>
  </si>
  <si>
    <t>Укропцев  У.У.</t>
  </si>
  <si>
    <t>Улиточкина  У.У.</t>
  </si>
  <si>
    <t>Хвощ  Х.Х.</t>
  </si>
  <si>
    <t>Хомячков  Х.Х.</t>
  </si>
  <si>
    <t>Цветков  Ц.Ц.</t>
  </si>
  <si>
    <t>Яхонтова  Я.Я.</t>
  </si>
  <si>
    <t>Клубничка К.К.</t>
  </si>
  <si>
    <t>Малиночка М.М.</t>
  </si>
  <si>
    <t>Кабаневич К.К.</t>
  </si>
  <si>
    <t>Рысь Р.Р.</t>
  </si>
  <si>
    <t>Сыч С.С.</t>
  </si>
  <si>
    <t>Собакевич С.С.</t>
  </si>
  <si>
    <t>Полоскун П.П.</t>
  </si>
  <si>
    <t>Гербер Г.Г.</t>
  </si>
  <si>
    <t>Хризонтемкина Х.Х.</t>
  </si>
  <si>
    <t>Ирискина И.И.</t>
  </si>
  <si>
    <t>Седун С.С.</t>
  </si>
  <si>
    <t>Акела А.А.</t>
  </si>
  <si>
    <t>Шакалов-Гиенов Г.Г.</t>
  </si>
  <si>
    <t>Сороконожкина С.С.</t>
  </si>
  <si>
    <t>Свиньин С.С.</t>
  </si>
  <si>
    <t>Кварцева К.К.</t>
  </si>
  <si>
    <t>Топазная Т.Т.</t>
  </si>
  <si>
    <t>Хризолитная Х.Х.</t>
  </si>
  <si>
    <t>Рубиновая Р.Р.</t>
  </si>
  <si>
    <t>Бирюзовская Б.Б.</t>
  </si>
  <si>
    <t>ОТДП</t>
  </si>
  <si>
    <t>ОТДБ</t>
  </si>
  <si>
    <t>ОТДЗ</t>
  </si>
  <si>
    <t>ОТДБУ</t>
  </si>
  <si>
    <t>КО</t>
  </si>
  <si>
    <t>АО</t>
  </si>
  <si>
    <t>ОТДК</t>
  </si>
  <si>
    <t>СКЛ</t>
  </si>
  <si>
    <t>ОТДЛ</t>
  </si>
  <si>
    <t>ОТДДП</t>
  </si>
  <si>
    <t>Класс 
конфиденциальности</t>
  </si>
  <si>
    <t>Грифы 
конфиденциальности</t>
  </si>
  <si>
    <t xml:space="preserve">Сотрудники 
ПО ГРУППАМ </t>
  </si>
  <si>
    <t>Общий балл абитуриента</t>
  </si>
  <si>
    <t>Категории сотрудников, 
в зависимости от баллов</t>
  </si>
  <si>
    <t>Таблица баллов для присвоения категории</t>
  </si>
  <si>
    <t>покупатель</t>
  </si>
  <si>
    <t>наименование</t>
  </si>
  <si>
    <t>количество</t>
  </si>
  <si>
    <t>сумма</t>
  </si>
  <si>
    <t>цена за шт</t>
  </si>
  <si>
    <t>1..5</t>
  </si>
  <si>
    <t>компьютер</t>
  </si>
  <si>
    <t>принтер</t>
  </si>
  <si>
    <t>сканер</t>
  </si>
  <si>
    <t>модем</t>
  </si>
  <si>
    <t>&gt;5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</si>
</sst>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_р_._-;\-* #,##0_р_._-;_-* &quot;-&quot;??_р_._-;_-@_-"/>
    <numFmt numFmtId="165" formatCode="0.0"/>
  </numFmts>
  <fonts count="19">
    <font>
      <sz val="12"/>
      <color theme="1"/>
      <name val="Шрифт текста"/>
      <family val="2"/>
      <charset val="204"/>
    </font>
    <font>
      <sz val="12"/>
      <color theme="1"/>
      <name val="Шрифт текста"/>
      <family val="2"/>
      <charset val="204"/>
    </font>
    <font>
      <sz val="11"/>
      <name val="Arial"/>
      <family val="2"/>
      <charset val="204"/>
    </font>
    <font>
      <sz val="11"/>
      <color theme="6" tint="-0.249977111117893"/>
      <name val="Arial"/>
      <family val="2"/>
      <charset val="204"/>
    </font>
    <font>
      <sz val="10"/>
      <name val="MS Sans Serif"/>
      <family val="2"/>
      <charset val="204"/>
    </font>
    <font>
      <sz val="11"/>
      <color theme="8"/>
      <name val="Arial"/>
      <family val="2"/>
      <charset val="204"/>
    </font>
    <font>
      <sz val="12"/>
      <color theme="8"/>
      <name val="Шрифт текста"/>
      <family val="2"/>
      <charset val="204"/>
    </font>
    <font>
      <sz val="14"/>
      <name val="Arial"/>
      <family val="2"/>
      <charset val="204"/>
    </font>
    <font>
      <sz val="9"/>
      <color indexed="81"/>
      <name val="Tahoma"/>
      <family val="2"/>
      <charset val="204"/>
    </font>
    <font>
      <sz val="16"/>
      <color theme="9" tint="-0.499984740745262"/>
      <name val="Шрифт текста"/>
      <family val="2"/>
      <charset val="204"/>
    </font>
    <font>
      <b/>
      <sz val="16"/>
      <color theme="0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4"/>
      <color theme="0"/>
      <name val="Calibri"/>
      <family val="2"/>
      <charset val="204"/>
      <scheme val="minor"/>
    </font>
    <font>
      <b/>
      <sz val="12"/>
      <color theme="9" tint="-0.499984740745262"/>
      <name val="Шрифт текста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name val="Arial Cyr"/>
      <charset val="204"/>
    </font>
    <font>
      <b/>
      <sz val="11"/>
      <color theme="9" tint="-0.499984740745262"/>
      <name val="Arial"/>
      <family val="2"/>
      <charset val="204"/>
    </font>
    <font>
      <sz val="14"/>
      <color theme="9" tint="-0.499984740745262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medium">
        <color theme="9" tint="0.59996337778862885"/>
      </left>
      <right style="medium">
        <color theme="9" tint="0.59996337778862885"/>
      </right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thin">
        <color indexed="64"/>
      </bottom>
      <diagonal/>
    </border>
    <border>
      <left/>
      <right style="medium">
        <color theme="9" tint="0.39994506668294322"/>
      </right>
      <top style="medium">
        <color theme="9" tint="0.39994506668294322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4" fillId="0" borderId="0"/>
    <xf numFmtId="0" fontId="15" fillId="0" borderId="0"/>
  </cellStyleXfs>
  <cellXfs count="53">
    <xf numFmtId="0" fontId="0" fillId="0" borderId="0" xfId="0"/>
    <xf numFmtId="0" fontId="2" fillId="0" borderId="0" xfId="0" applyFont="1"/>
    <xf numFmtId="164" fontId="3" fillId="0" borderId="0" xfId="1" applyNumberFormat="1" applyFont="1"/>
    <xf numFmtId="0" fontId="5" fillId="0" borderId="0" xfId="0" applyFont="1"/>
    <xf numFmtId="164" fontId="5" fillId="0" borderId="0" xfId="1" applyNumberFormat="1" applyFont="1"/>
    <xf numFmtId="0" fontId="6" fillId="0" borderId="0" xfId="0" applyFont="1"/>
    <xf numFmtId="0" fontId="7" fillId="0" borderId="0" xfId="0" applyFont="1"/>
    <xf numFmtId="0" fontId="7" fillId="0" borderId="0" xfId="0" applyFont="1" applyBorder="1" applyAlignment="1">
      <alignment horizontal="center" vertical="center" wrapText="1"/>
    </xf>
    <xf numFmtId="2" fontId="2" fillId="0" borderId="0" xfId="0" applyNumberFormat="1" applyFont="1" applyBorder="1"/>
    <xf numFmtId="0" fontId="9" fillId="0" borderId="0" xfId="0" applyFont="1" applyAlignment="1">
      <alignment horizontal="centerContinuous"/>
    </xf>
    <xf numFmtId="0" fontId="0" fillId="0" borderId="0" xfId="0" applyFont="1" applyAlignment="1">
      <alignment horizontal="left" indent="1"/>
    </xf>
    <xf numFmtId="0" fontId="0" fillId="2" borderId="0" xfId="0" applyFill="1"/>
    <xf numFmtId="0" fontId="10" fillId="2" borderId="2" xfId="0" applyFont="1" applyFill="1" applyBorder="1" applyAlignment="1">
      <alignment horizontal="centerContinuous" vertical="center" wrapText="1"/>
    </xf>
    <xf numFmtId="0" fontId="0" fillId="2" borderId="0" xfId="0" applyFont="1" applyFill="1" applyAlignment="1">
      <alignment horizontal="left" indent="1"/>
    </xf>
    <xf numFmtId="0" fontId="2" fillId="0" borderId="0" xfId="0" applyFont="1" applyAlignment="1">
      <alignment horizontal="left" indent="1"/>
    </xf>
    <xf numFmtId="0" fontId="10" fillId="2" borderId="2" xfId="0" applyFont="1" applyFill="1" applyBorder="1" applyAlignment="1">
      <alignment horizontal="center" vertical="center" wrapText="1"/>
    </xf>
    <xf numFmtId="0" fontId="11" fillId="0" borderId="3" xfId="2" applyNumberFormat="1" applyFont="1" applyBorder="1"/>
    <xf numFmtId="14" fontId="11" fillId="0" borderId="3" xfId="2" applyNumberFormat="1" applyFont="1" applyBorder="1"/>
    <xf numFmtId="1" fontId="11" fillId="0" borderId="3" xfId="2" applyNumberFormat="1" applyFont="1" applyBorder="1"/>
    <xf numFmtId="165" fontId="11" fillId="0" borderId="3" xfId="2" applyNumberFormat="1" applyFont="1" applyBorder="1"/>
    <xf numFmtId="0" fontId="2" fillId="0" borderId="3" xfId="2" applyNumberFormat="1" applyFont="1" applyBorder="1"/>
    <xf numFmtId="0" fontId="12" fillId="2" borderId="2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13" fillId="0" borderId="0" xfId="0" applyFont="1"/>
    <xf numFmtId="0" fontId="10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Fill="1" applyBorder="1"/>
    <xf numFmtId="0" fontId="10" fillId="2" borderId="6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14" fillId="0" borderId="0" xfId="3"/>
    <xf numFmtId="0" fontId="14" fillId="0" borderId="0" xfId="3" applyAlignment="1">
      <alignment horizontal="centerContinuous"/>
    </xf>
    <xf numFmtId="0" fontId="15" fillId="0" borderId="0" xfId="4"/>
    <xf numFmtId="0" fontId="15" fillId="0" borderId="1" xfId="4" applyBorder="1" applyAlignment="1">
      <alignment horizontal="center" vertical="center"/>
    </xf>
    <xf numFmtId="0" fontId="15" fillId="0" borderId="8" xfId="4" applyBorder="1" applyAlignment="1">
      <alignment horizontal="center" vertical="center"/>
    </xf>
    <xf numFmtId="0" fontId="15" fillId="0" borderId="7" xfId="4" applyBorder="1" applyAlignment="1">
      <alignment horizontal="center" vertical="center"/>
    </xf>
    <xf numFmtId="0" fontId="15" fillId="0" borderId="9" xfId="4" applyBorder="1" applyAlignment="1">
      <alignment horizontal="center" vertical="center"/>
    </xf>
    <xf numFmtId="0" fontId="15" fillId="0" borderId="10" xfId="4" applyBorder="1" applyAlignment="1">
      <alignment horizontal="center" vertical="center"/>
    </xf>
    <xf numFmtId="0" fontId="15" fillId="0" borderId="11" xfId="4" applyBorder="1" applyAlignment="1">
      <alignment horizontal="center" vertical="center"/>
    </xf>
    <xf numFmtId="0" fontId="15" fillId="0" borderId="0" xfId="4" quotePrefix="1" applyFill="1" applyBorder="1" applyAlignment="1">
      <alignment horizontal="left" vertical="center" wrapText="1"/>
    </xf>
    <xf numFmtId="0" fontId="16" fillId="0" borderId="7" xfId="4" applyFont="1" applyBorder="1"/>
    <xf numFmtId="0" fontId="16" fillId="0" borderId="1" xfId="4" applyFont="1" applyBorder="1"/>
    <xf numFmtId="0" fontId="16" fillId="0" borderId="8" xfId="4" applyFont="1" applyBorder="1"/>
    <xf numFmtId="0" fontId="16" fillId="0" borderId="9" xfId="4" applyFont="1" applyBorder="1"/>
    <xf numFmtId="0" fontId="16" fillId="0" borderId="10" xfId="4" applyFont="1" applyBorder="1"/>
    <xf numFmtId="0" fontId="10" fillId="4" borderId="2" xfId="0" applyFont="1" applyFill="1" applyBorder="1" applyAlignment="1">
      <alignment horizontal="center" vertical="center" wrapText="1"/>
    </xf>
    <xf numFmtId="0" fontId="11" fillId="5" borderId="3" xfId="2" applyNumberFormat="1" applyFont="1" applyFill="1" applyBorder="1"/>
    <xf numFmtId="0" fontId="17" fillId="0" borderId="0" xfId="0" applyFont="1" applyAlignment="1">
      <alignment horizontal="center" vertical="center"/>
    </xf>
    <xf numFmtId="0" fontId="18" fillId="0" borderId="0" xfId="4" applyFont="1" applyAlignment="1">
      <alignment wrapText="1"/>
    </xf>
    <xf numFmtId="0" fontId="18" fillId="0" borderId="0" xfId="4" applyFont="1" applyAlignment="1"/>
    <xf numFmtId="0" fontId="0" fillId="0" borderId="1" xfId="0" applyBorder="1"/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8" fillId="0" borderId="0" xfId="4" applyFont="1" applyAlignment="1">
      <alignment horizontal="center" wrapText="1"/>
    </xf>
  </cellXfs>
  <cellStyles count="5">
    <cellStyle name="Обычный" xfId="0" builtinId="0"/>
    <cellStyle name="Обычный 2" xfId="3"/>
    <cellStyle name="Обычный 2 2" xfId="4"/>
    <cellStyle name="Обычный_DHL" xfId="2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200023</xdr:colOff>
      <xdr:row>1</xdr:row>
      <xdr:rowOff>123825</xdr:rowOff>
    </xdr:from>
    <xdr:to>
      <xdr:col>13</xdr:col>
      <xdr:colOff>971549</xdr:colOff>
      <xdr:row>12</xdr:row>
      <xdr:rowOff>190500</xdr:rowOff>
    </xdr:to>
    <xdr:sp macro="" textlink="">
      <xdr:nvSpPr>
        <xdr:cNvPr id="2" name="Загнутый угол 3"/>
        <xdr:cNvSpPr/>
      </xdr:nvSpPr>
      <xdr:spPr>
        <a:xfrm>
          <a:off x="9305923" y="1219200"/>
          <a:ext cx="5619751" cy="22669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Рассчитать П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ремию, р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сотрудникам, принимая во внимание следующее условие: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если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стаж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работы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превышает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лет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5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премия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составляет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5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35%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5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от оклада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в противном случае -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4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2000 р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4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chemeClr val="accent4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Распределить сотрудников по Группам (если итог сотрудника свыше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55 000 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Группа 1,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если данное условие не соблюдается, то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Группа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17</xdr:row>
      <xdr:rowOff>57151</xdr:rowOff>
    </xdr:from>
    <xdr:to>
      <xdr:col>11</xdr:col>
      <xdr:colOff>104775</xdr:colOff>
      <xdr:row>26</xdr:row>
      <xdr:rowOff>95251</xdr:rowOff>
    </xdr:to>
    <xdr:sp macro="" textlink="">
      <xdr:nvSpPr>
        <xdr:cNvPr id="2" name="Прямоугольник 1"/>
        <xdr:cNvSpPr/>
      </xdr:nvSpPr>
      <xdr:spPr>
        <a:xfrm>
          <a:off x="2514600" y="3581401"/>
          <a:ext cx="7534275" cy="17526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baseline="0" noProof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1) </a:t>
          </a:r>
          <a:r>
            <a:rPr lang="ru-RU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В столбце Соответствие плану выяснить, соответствуют ли фактические затраты установленным планам, исходя из условия: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если хотя бы в одном из месяцев затраты были превышены установленным нормам, то указать "Лимит превышен", в ином случае "В границах лимита"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22413</xdr:colOff>
      <xdr:row>21</xdr:row>
      <xdr:rowOff>22412</xdr:rowOff>
    </xdr:from>
    <xdr:to>
      <xdr:col>10</xdr:col>
      <xdr:colOff>992843</xdr:colOff>
      <xdr:row>33</xdr:row>
      <xdr:rowOff>3362</xdr:rowOff>
    </xdr:to>
    <xdr:sp macro="" textlink="">
      <xdr:nvSpPr>
        <xdr:cNvPr id="2" name="Загнутый угол 3"/>
        <xdr:cNvSpPr/>
      </xdr:nvSpPr>
      <xdr:spPr>
        <a:xfrm>
          <a:off x="6398560" y="5423647"/>
          <a:ext cx="6225989" cy="22669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столбце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Сообщение о зачислении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узнать, кто из абитуриентов зачислен, а кому в зачислении отказано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если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Общий балл абитуриента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 сданные экзамены  больше либо равен значению, указанному в ячейке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M5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то абитуриента считать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зачисленным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в противном случае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отказать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 зачислении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9</xdr:row>
      <xdr:rowOff>200025</xdr:rowOff>
    </xdr:from>
    <xdr:to>
      <xdr:col>9</xdr:col>
      <xdr:colOff>438149</xdr:colOff>
      <xdr:row>18</xdr:row>
      <xdr:rowOff>9524</xdr:rowOff>
    </xdr:to>
    <xdr:sp macro="" textlink="">
      <xdr:nvSpPr>
        <xdr:cNvPr id="2" name="Прямоугольник 1"/>
        <xdr:cNvSpPr/>
      </xdr:nvSpPr>
      <xdr:spPr>
        <a:xfrm>
          <a:off x="8191499" y="2152650"/>
          <a:ext cx="4505325" cy="169544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ru-RU" sz="14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400">
              <a:solidFill>
                <a:srgbClr val="FF0000"/>
              </a:solidFill>
            </a:rPr>
            <a:t>1) </a:t>
          </a:r>
          <a:r>
            <a:rPr lang="ru-RU" sz="1400" baseline="0">
              <a:solidFill>
                <a:schemeClr val="accent6">
                  <a:lumMod val="50000"/>
                </a:schemeClr>
              </a:solidFill>
            </a:rPr>
            <a:t>Если </a:t>
          </a:r>
          <a:r>
            <a:rPr lang="ru-RU" sz="1400" b="1" baseline="0">
              <a:solidFill>
                <a:schemeClr val="accent6">
                  <a:lumMod val="50000"/>
                </a:schemeClr>
              </a:solidFill>
            </a:rPr>
            <a:t>оклад</a:t>
          </a:r>
          <a:r>
            <a:rPr lang="ru-RU" sz="1400" baseline="0">
              <a:solidFill>
                <a:schemeClr val="accent6">
                  <a:lumMod val="50000"/>
                </a:schemeClr>
              </a:solidFill>
            </a:rPr>
            <a:t> сотрудника больше либо равен 60000, то премия 12% от оклада, в противном случае - 7% от оклада</a:t>
          </a:r>
        </a:p>
        <a:p>
          <a:pPr algn="l"/>
          <a:r>
            <a:rPr lang="ru-RU" sz="1400" baseline="0">
              <a:solidFill>
                <a:srgbClr val="FF0000"/>
              </a:solidFill>
            </a:rPr>
            <a:t>2) </a:t>
          </a:r>
          <a:r>
            <a:rPr lang="ru-RU" sz="1400" baseline="0">
              <a:solidFill>
                <a:schemeClr val="accent6">
                  <a:lumMod val="50000"/>
                </a:schemeClr>
              </a:solidFill>
            </a:rPr>
            <a:t>Для сотрудников с </a:t>
          </a:r>
          <a:r>
            <a:rPr lang="ru-RU" sz="1400" b="1" baseline="0">
              <a:solidFill>
                <a:schemeClr val="accent6">
                  <a:lumMod val="50000"/>
                </a:schemeClr>
              </a:solidFill>
            </a:rPr>
            <a:t>коэффицентом</a:t>
          </a:r>
          <a:r>
            <a:rPr lang="ru-RU" sz="1400" baseline="0">
              <a:solidFill>
                <a:schemeClr val="accent6">
                  <a:lumMod val="50000"/>
                </a:schemeClr>
              </a:solidFill>
            </a:rPr>
            <a:t> более 0,5 вычислить штраф в размере 3,5% от оклада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192768</xdr:colOff>
      <xdr:row>6</xdr:row>
      <xdr:rowOff>175985</xdr:rowOff>
    </xdr:from>
    <xdr:to>
      <xdr:col>18</xdr:col>
      <xdr:colOff>761998</xdr:colOff>
      <xdr:row>20</xdr:row>
      <xdr:rowOff>176894</xdr:rowOff>
    </xdr:to>
    <xdr:sp macro="" textlink="">
      <xdr:nvSpPr>
        <xdr:cNvPr id="2" name="Загнутый угол 2"/>
        <xdr:cNvSpPr/>
      </xdr:nvSpPr>
      <xdr:spPr>
        <a:xfrm>
          <a:off x="9255125" y="2434771"/>
          <a:ext cx="8420552" cy="28584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Рассчитать доплаты сотрудникам в размере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2 500 тыс. р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., которые работают в 2-ю или в 4-ю смены. 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Рассчитать бонусы сотрудникам в размере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15 тыс.р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для тех, которые работают более или равное 7 годам и при этом их коэффициент надежности не менее 0,7. 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Рассчитать  премию сотрудникам как коэффициент премии от оклада. Коэффициент зависит от стажа работы следующим образом: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5%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при стаже менее 5 лет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10%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при стаже от 5 до 10 лет включительно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15%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 стаже свыше 10 лет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11</xdr:row>
      <xdr:rowOff>95249</xdr:rowOff>
    </xdr:from>
    <xdr:to>
      <xdr:col>7</xdr:col>
      <xdr:colOff>238125</xdr:colOff>
      <xdr:row>27</xdr:row>
      <xdr:rowOff>47624</xdr:rowOff>
    </xdr:to>
    <xdr:sp macro="" textlink="">
      <xdr:nvSpPr>
        <xdr:cNvPr id="2" name="Прямоугольник 1"/>
        <xdr:cNvSpPr/>
      </xdr:nvSpPr>
      <xdr:spPr>
        <a:xfrm>
          <a:off x="3105150" y="2971799"/>
          <a:ext cx="5191125" cy="3000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ru-RU" sz="1400" b="1">
              <a:solidFill>
                <a:srgbClr val="C00000"/>
              </a:solidFill>
            </a:rPr>
            <a:t>Задание:</a:t>
          </a:r>
        </a:p>
        <a:p>
          <a:pPr algn="l"/>
          <a:r>
            <a:rPr lang="ru-RU" sz="1400">
              <a:solidFill>
                <a:sysClr val="windowText" lastClr="000000"/>
              </a:solidFill>
            </a:rPr>
            <a:t> </a:t>
          </a:r>
          <a:r>
            <a:rPr lang="ru-RU" sz="1400">
              <a:solidFill>
                <a:srgbClr val="FF0000"/>
              </a:solidFill>
            </a:rPr>
            <a:t>1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</a:t>
          </a:r>
          <a:r>
            <a:rPr lang="ru-RU" sz="1400" baseline="0">
              <a:solidFill>
                <a:srgbClr val="FF0000"/>
              </a:solidFill>
            </a:rPr>
            <a:t> 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Обозначить Бонус "ДА" при выполнении условий стоимость заказа не менее 999</a:t>
          </a:r>
          <a:r>
            <a:rPr kumimoji="0" lang="en-US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$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количество наименований в заказе более 8</a:t>
          </a:r>
        </a:p>
        <a:p>
          <a:pPr algn="l"/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Выдать Купон на скидку "+" тем, у кого стоимость заказа не менее 1000</a:t>
          </a:r>
          <a:r>
            <a:rPr kumimoji="0" lang="en-US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$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или количество наименований в заказе не менее 10</a:t>
          </a:r>
        </a:p>
        <a:p>
          <a:pPr algn="l"/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3) 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Определить Скидку в </a:t>
          </a:r>
          <a:r>
            <a:rPr kumimoji="0" lang="en-US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$ 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как процент от стоимости заказа, исходя из условий.</a:t>
          </a:r>
        </a:p>
        <a:p>
          <a:pPr algn="l"/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15% -  менее 900</a:t>
          </a:r>
          <a:r>
            <a:rPr kumimoji="0" lang="en-US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$</a:t>
          </a:r>
        </a:p>
        <a:p>
          <a:pPr algn="l"/>
          <a:r>
            <a:rPr kumimoji="0" lang="en-US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18% - 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 900 до 1200 </a:t>
          </a:r>
          <a:r>
            <a:rPr kumimoji="0" lang="en-US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$</a:t>
          </a:r>
        </a:p>
        <a:p>
          <a:pPr algn="l"/>
          <a:r>
            <a:rPr kumimoji="0" lang="en-US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21% - </a:t>
          </a:r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свыше 1200 </a:t>
          </a:r>
          <a:r>
            <a:rPr kumimoji="0" lang="en-US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$</a:t>
          </a:r>
          <a:endParaRPr kumimoji="0" lang="ru-RU" sz="1400" b="0" i="0" u="none" strike="noStrike" kern="0" cap="none" spc="0" normalizeH="0" baseline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410310</xdr:colOff>
      <xdr:row>10</xdr:row>
      <xdr:rowOff>95250</xdr:rowOff>
    </xdr:from>
    <xdr:to>
      <xdr:col>11</xdr:col>
      <xdr:colOff>553185</xdr:colOff>
      <xdr:row>17</xdr:row>
      <xdr:rowOff>51289</xdr:rowOff>
    </xdr:to>
    <xdr:sp macro="" textlink="">
      <xdr:nvSpPr>
        <xdr:cNvPr id="2" name="Прямоугольник 1"/>
        <xdr:cNvSpPr/>
      </xdr:nvSpPr>
      <xdr:spPr>
        <a:xfrm>
          <a:off x="3135925" y="2696308"/>
          <a:ext cx="5872529" cy="11210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ru-RU" sz="14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400" baseline="0">
              <a:solidFill>
                <a:schemeClr val="accent6">
                  <a:lumMod val="50000"/>
                </a:schemeClr>
              </a:solidFill>
            </a:rPr>
            <a:t>В таблице </a:t>
          </a:r>
          <a:r>
            <a:rPr lang="ru-RU" sz="1400" b="1" baseline="0">
              <a:solidFill>
                <a:schemeClr val="accent6">
                  <a:lumMod val="50000"/>
                </a:schemeClr>
              </a:solidFill>
            </a:rPr>
            <a:t>Категории сотрудников, в зависимости от баллов </a:t>
          </a:r>
          <a:r>
            <a:rPr lang="ru-RU" sz="1400" baseline="0">
              <a:solidFill>
                <a:schemeClr val="accent6">
                  <a:lumMod val="50000"/>
                </a:schemeClr>
              </a:solidFill>
            </a:rPr>
            <a:t>выяснить, у кого из сотрудников какой балл. </a:t>
          </a:r>
        </a:p>
        <a:p>
          <a:pPr algn="l"/>
          <a:r>
            <a:rPr lang="ru-RU" sz="1400" baseline="0">
              <a:solidFill>
                <a:schemeClr val="accent6">
                  <a:lumMod val="50000"/>
                </a:schemeClr>
              </a:solidFill>
            </a:rPr>
            <a:t>Ориентироваться на таблицу баллов для присвоения категории</a:t>
          </a:r>
        </a:p>
        <a:p>
          <a:pPr algn="l"/>
          <a:r>
            <a:rPr kumimoji="0" lang="ru-RU" sz="14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Использовать прием если в если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</xdr:row>
      <xdr:rowOff>200025</xdr:rowOff>
    </xdr:from>
    <xdr:to>
      <xdr:col>9</xdr:col>
      <xdr:colOff>523875</xdr:colOff>
      <xdr:row>14</xdr:row>
      <xdr:rowOff>114300</xdr:rowOff>
    </xdr:to>
    <xdr:sp macro="" textlink="">
      <xdr:nvSpPr>
        <xdr:cNvPr id="3" name="Прямоугольник 2"/>
        <xdr:cNvSpPr/>
      </xdr:nvSpPr>
      <xdr:spPr>
        <a:xfrm>
          <a:off x="5286375" y="695325"/>
          <a:ext cx="4648200" cy="22669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ru-RU" sz="1200" b="1">
              <a:solidFill>
                <a:srgbClr val="C00000"/>
              </a:solidFill>
            </a:rPr>
            <a:t>Задание:</a:t>
          </a:r>
        </a:p>
        <a:p>
          <a:pPr algn="l"/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данном примере проверяется скорость движения автомобиля. </a:t>
          </a:r>
        </a:p>
        <a:p>
          <a:pPr algn="l"/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Если она больше 110, то выводится предупреждение "Слишком быстро!". В противном случае выводится сообщение "Все правильно!"</a:t>
          </a:r>
        </a:p>
        <a:p>
          <a:pPr algn="l"/>
          <a:endParaRPr kumimoji="0" lang="ru-RU" sz="1200" b="0" i="0" u="none" strike="noStrike" kern="0" cap="none" spc="0" normalizeH="0" baseline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algn="l"/>
          <a:r>
            <a:rPr kumimoji="0" lang="ru-RU" sz="1200" b="0" i="0" u="none" strike="noStrike" kern="0" cap="none" spc="0" normalizeH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 выполнении данного задания требуется учесть, что в столбце Скорость, данные в ячейке текстовые!!! Изменять нельзя!!! Формулу написать с использованием текстовой функции ЛЕВСИМВ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1619250</xdr:colOff>
      <xdr:row>15</xdr:row>
      <xdr:rowOff>114299</xdr:rowOff>
    </xdr:from>
    <xdr:to>
      <xdr:col>10</xdr:col>
      <xdr:colOff>538443</xdr:colOff>
      <xdr:row>27</xdr:row>
      <xdr:rowOff>123824</xdr:rowOff>
    </xdr:to>
    <xdr:sp macro="" textlink="">
      <xdr:nvSpPr>
        <xdr:cNvPr id="3" name="Прямоугольник 2"/>
        <xdr:cNvSpPr/>
      </xdr:nvSpPr>
      <xdr:spPr>
        <a:xfrm>
          <a:off x="1847850" y="3695699"/>
          <a:ext cx="11282643" cy="24098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baseline="0" noProof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1) </a:t>
          </a: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Определить в столбце </a:t>
          </a:r>
          <a:r>
            <a:rPr lang="ru-RU" sz="1400" b="1" i="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Класс конфеденциальности </a:t>
          </a: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грифы конфеденциальности, которыми обладают НЕКОТОРЫЕ отделы (см. дополнительную таблицу. В случае возвращаемой в ячейку ошибки </a:t>
          </a:r>
          <a:r>
            <a:rPr lang="en-US" sz="1400" b="0" i="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#</a:t>
          </a: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Н/Д</a:t>
          </a:r>
          <a:r>
            <a:rPr lang="en-US" sz="1400" b="0" i="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указать знак "-"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1" i="0" baseline="0">
            <a:solidFill>
              <a:schemeClr val="accent6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/>
          <a:r>
            <a:rPr lang="ru-RU" sz="1400" b="0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2) </a:t>
          </a: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Начислить премии сотрудникам, в зависимости от коэффициента премии, который полагается к некоторым отделам, обладающим грифом конфеденциальности. В случае возврата ошибки </a:t>
          </a:r>
          <a:r>
            <a:rPr lang="en-US" sz="1400" b="0" i="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#</a:t>
          </a: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Н/Д, указать значение 0</a:t>
          </a:r>
        </a:p>
        <a:p>
          <a:pPr eaLnBrk="1" fontAlgn="auto" latinLnBrk="0" hangingPunct="1"/>
          <a:endParaRPr lang="ru-RU" sz="1400" b="1" i="0" baseline="0">
            <a:solidFill>
              <a:schemeClr val="accent6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/>
          <a:r>
            <a:rPr lang="ru-RU" sz="1400" b="0" i="0" u="none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Для 2013/2016 версии </a:t>
          </a:r>
          <a:r>
            <a:rPr lang="en-US" sz="1400" b="0" i="0" u="none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Excel</a:t>
          </a:r>
          <a:r>
            <a:rPr lang="ru-RU" sz="1400" b="0" i="0" u="none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использовать функции Еслиошибка и Еснд</a:t>
          </a:r>
        </a:p>
        <a:p>
          <a:pPr eaLnBrk="1" fontAlgn="auto" latinLnBrk="0" hangingPunct="1"/>
          <a:r>
            <a:rPr lang="ru-RU" sz="1400" b="0" i="0" u="none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Для 2007/2010 версии </a:t>
          </a:r>
          <a:r>
            <a:rPr lang="en-US" sz="1400" b="0" i="0" u="none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Excel </a:t>
          </a:r>
          <a:r>
            <a:rPr lang="ru-RU" sz="1400" b="0" i="0" u="none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использовать только функцию Еслиошибка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17</xdr:row>
      <xdr:rowOff>104775</xdr:rowOff>
    </xdr:from>
    <xdr:to>
      <xdr:col>10</xdr:col>
      <xdr:colOff>519393</xdr:colOff>
      <xdr:row>30</xdr:row>
      <xdr:rowOff>38100</xdr:rowOff>
    </xdr:to>
    <xdr:sp macro="" textlink="">
      <xdr:nvSpPr>
        <xdr:cNvPr id="2" name="Прямоугольник 1"/>
        <xdr:cNvSpPr/>
      </xdr:nvSpPr>
      <xdr:spPr>
        <a:xfrm>
          <a:off x="1638300" y="3762375"/>
          <a:ext cx="10815918" cy="24098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baseline="0" noProof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1) </a:t>
          </a:r>
          <a:r>
            <a:rPr lang="ru-RU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В столбце работа с товарами указать одно из следующих значений при определенных условиях: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если Срок хранения, мес. больше или равен 12 месяцев, "Режем цену в 2 раза"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если Срок хранения, мес. больше или равен 10 месяцам, то "Скидка 40%"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если Срок хранения, мес. больше или равен 8 месяцеа, то "Акционный товар"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2)</a:t>
          </a:r>
          <a:endParaRPr lang="ru-RU" sz="1200">
            <a:solidFill>
              <a:schemeClr val="accent6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PERS\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3;&#1072;&#1076;&#1077;&#1078;&#1076;&#1072;\Desktop\excel%20&#1088;&#1072;&#1089;&#1096;&#1080;&#1088;\&#1047;&#1072;&#1085;&#1103;&#1090;&#1080;&#1077;%202\2%20&#1042;&#1099;&#1095;&#1080;&#1089;&#1083;&#1077;&#1085;&#1080;&#1103;\4%20&#1042;&#1055;&#105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60;&#1086;&#1088;&#1084;&#1091;&#1083;&#1099;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1087;&#1088;&#1080;&#1084;&#1077;&#1088;&#1099;%20&#1101;&#1082;&#1089;&#1077;&#1083;&#1100;\&#1077;&#1089;&#1083;&#1080;%20&#1079;&#1072;&#1082;&#1072;&#107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3;&#1072;&#1076;&#1077;&#1078;&#1076;&#1072;\Desktop\excel%20&#1088;&#1072;&#1089;&#1096;&#1080;&#1088;\&#1047;&#1072;&#1085;&#1103;&#1090;&#1080;&#1077;%202\2%20&#1042;&#1099;&#1095;&#1080;&#1089;&#1083;&#1077;&#1085;&#1080;&#1103;\6%20&#1055;&#1054;&#1048;&#1057;&#1055;&#1054;&#1047;%20&#1080;%20&#1048;&#1053;&#1044;&#1045;&#1050;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0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0</v>
          </cell>
          <cell r="U13">
            <v>0</v>
          </cell>
          <cell r="V13">
            <v>0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0</v>
          </cell>
          <cell r="U14">
            <v>0</v>
          </cell>
          <cell r="V14">
            <v>0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0</v>
          </cell>
          <cell r="U25">
            <v>0</v>
          </cell>
          <cell r="V25">
            <v>0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0</v>
          </cell>
          <cell r="U26">
            <v>0</v>
          </cell>
          <cell r="V26">
            <v>0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0</v>
          </cell>
          <cell r="U37">
            <v>0</v>
          </cell>
          <cell r="V37">
            <v>0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0</v>
          </cell>
          <cell r="U38">
            <v>0</v>
          </cell>
          <cell r="V38">
            <v>0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0</v>
          </cell>
          <cell r="U47">
            <v>0</v>
          </cell>
          <cell r="V47">
            <v>0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0</v>
          </cell>
          <cell r="U50">
            <v>0</v>
          </cell>
          <cell r="V50">
            <v>0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0</v>
          </cell>
          <cell r="U59">
            <v>0</v>
          </cell>
          <cell r="V59">
            <v>0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0</v>
          </cell>
          <cell r="U61">
            <v>0</v>
          </cell>
          <cell r="V61">
            <v>0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0</v>
          </cell>
          <cell r="U62">
            <v>0</v>
          </cell>
          <cell r="V62">
            <v>0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0</v>
          </cell>
          <cell r="U71">
            <v>0</v>
          </cell>
          <cell r="V71">
            <v>0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0</v>
          </cell>
          <cell r="U72">
            <v>0</v>
          </cell>
          <cell r="V72">
            <v>0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0</v>
          </cell>
          <cell r="U73">
            <v>0</v>
          </cell>
          <cell r="V73">
            <v>0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0</v>
          </cell>
          <cell r="U74">
            <v>0</v>
          </cell>
          <cell r="V74">
            <v>0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0</v>
          </cell>
          <cell r="U83">
            <v>0</v>
          </cell>
          <cell r="V83">
            <v>0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0</v>
          </cell>
          <cell r="U85">
            <v>0</v>
          </cell>
          <cell r="V85">
            <v>0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0</v>
          </cell>
          <cell r="U86">
            <v>0</v>
          </cell>
          <cell r="V86">
            <v>0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0</v>
          </cell>
          <cell r="U95">
            <v>0</v>
          </cell>
          <cell r="V95">
            <v>0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0</v>
          </cell>
          <cell r="U96">
            <v>0</v>
          </cell>
          <cell r="V96">
            <v>0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0</v>
          </cell>
          <cell r="U97">
            <v>0</v>
          </cell>
          <cell r="V97">
            <v>0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0</v>
          </cell>
          <cell r="U98">
            <v>0</v>
          </cell>
          <cell r="V98">
            <v>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0</v>
          </cell>
          <cell r="U109">
            <v>0</v>
          </cell>
          <cell r="V109">
            <v>0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0</v>
          </cell>
          <cell r="U110">
            <v>0</v>
          </cell>
          <cell r="V110">
            <v>0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0</v>
          </cell>
          <cell r="U120">
            <v>0</v>
          </cell>
          <cell r="V120">
            <v>0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0</v>
          </cell>
          <cell r="U121">
            <v>0</v>
          </cell>
          <cell r="V121">
            <v>0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0</v>
          </cell>
          <cell r="U122">
            <v>0</v>
          </cell>
          <cell r="V122">
            <v>0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0</v>
          </cell>
          <cell r="U131">
            <v>0</v>
          </cell>
          <cell r="V131">
            <v>0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0</v>
          </cell>
          <cell r="U150">
            <v>0</v>
          </cell>
          <cell r="V150">
            <v>0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0</v>
          </cell>
          <cell r="U160">
            <v>0</v>
          </cell>
          <cell r="V160">
            <v>0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ы"/>
      <sheetName val="Вклад"/>
      <sheetName val="СПИСОК СОТРУДНИКОВ"/>
      <sheetName val="Лист1"/>
    </sheetNames>
    <sheetDataSet>
      <sheetData sheetId="0">
        <row r="3">
          <cell r="H3" t="str">
            <v>Абрикос</v>
          </cell>
        </row>
      </sheetData>
      <sheetData sheetId="1">
        <row r="2">
          <cell r="D2">
            <v>1</v>
          </cell>
          <cell r="E2">
            <v>5000</v>
          </cell>
          <cell r="F2">
            <v>9</v>
          </cell>
        </row>
        <row r="3">
          <cell r="D3">
            <v>3</v>
          </cell>
          <cell r="E3">
            <v>10000</v>
          </cell>
          <cell r="F3">
            <v>12</v>
          </cell>
        </row>
        <row r="4">
          <cell r="D4">
            <v>6</v>
          </cell>
          <cell r="E4">
            <v>15000</v>
          </cell>
          <cell r="F4">
            <v>14</v>
          </cell>
        </row>
        <row r="5">
          <cell r="D5">
            <v>12</v>
          </cell>
          <cell r="E5">
            <v>30000</v>
          </cell>
          <cell r="F5">
            <v>17</v>
          </cell>
        </row>
        <row r="6">
          <cell r="D6">
            <v>15</v>
          </cell>
          <cell r="E6">
            <v>10000</v>
          </cell>
          <cell r="F6">
            <v>19</v>
          </cell>
        </row>
        <row r="7">
          <cell r="D7">
            <v>18</v>
          </cell>
          <cell r="E7">
            <v>15000</v>
          </cell>
          <cell r="F7">
            <v>21</v>
          </cell>
        </row>
        <row r="8">
          <cell r="D8">
            <v>24</v>
          </cell>
          <cell r="E8">
            <v>30000</v>
          </cell>
          <cell r="F8">
            <v>23</v>
          </cell>
        </row>
      </sheetData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токругление"/>
      <sheetName val="матсумма"/>
      <sheetName val=" статистические 1"/>
      <sheetName val="статистические"/>
      <sheetName val="массивы-ВПР"/>
      <sheetName val="массивы-ВПР2"/>
      <sheetName val="если"/>
      <sheetName val="если 2"/>
      <sheetName val="курс"/>
      <sheetName val="если 3"/>
      <sheetName val="если 4"/>
      <sheetName val="если 5"/>
      <sheetName val="если 6"/>
      <sheetName val="если в если 7"/>
      <sheetName val="если 8 скорость"/>
      <sheetName val="текстовые 1"/>
      <sheetName val="текстовые 2"/>
      <sheetName val="текстовые 3"/>
    </sheetNames>
    <sheetDataSet>
      <sheetData sheetId="0" refreshError="1"/>
      <sheetData sheetId="1" refreshError="1"/>
      <sheetData sheetId="2">
        <row r="2">
          <cell r="B2" t="str">
            <v>Яблоки</v>
          </cell>
          <cell r="C2">
            <v>60</v>
          </cell>
          <cell r="D2">
            <v>40814</v>
          </cell>
        </row>
        <row r="3">
          <cell r="B3" t="str">
            <v>Груши</v>
          </cell>
          <cell r="C3">
            <v>40</v>
          </cell>
          <cell r="D3">
            <v>40814</v>
          </cell>
        </row>
        <row r="4">
          <cell r="B4" t="str">
            <v>Капуста</v>
          </cell>
          <cell r="C4">
            <v>35</v>
          </cell>
          <cell r="D4">
            <v>40814</v>
          </cell>
        </row>
        <row r="5">
          <cell r="B5" t="str">
            <v>Мандарины</v>
          </cell>
          <cell r="C5">
            <v>45</v>
          </cell>
          <cell r="D5">
            <v>40454</v>
          </cell>
        </row>
        <row r="6">
          <cell r="B6" t="str">
            <v>Киви</v>
          </cell>
          <cell r="C6">
            <v>23</v>
          </cell>
          <cell r="D6">
            <v>40454</v>
          </cell>
        </row>
        <row r="7">
          <cell r="B7" t="str">
            <v>Капуста</v>
          </cell>
          <cell r="C7">
            <v>36</v>
          </cell>
          <cell r="D7">
            <v>40454</v>
          </cell>
        </row>
        <row r="8">
          <cell r="B8" t="str">
            <v>Киви</v>
          </cell>
          <cell r="C8">
            <v>60</v>
          </cell>
          <cell r="D8">
            <v>40458</v>
          </cell>
        </row>
        <row r="9">
          <cell r="B9" t="str">
            <v>Ананас</v>
          </cell>
          <cell r="C9">
            <v>10</v>
          </cell>
          <cell r="D9">
            <v>40459</v>
          </cell>
        </row>
        <row r="10">
          <cell r="B10" t="str">
            <v>Капуста</v>
          </cell>
          <cell r="C10">
            <v>5</v>
          </cell>
          <cell r="D10">
            <v>40460</v>
          </cell>
        </row>
        <row r="11">
          <cell r="B11" t="str">
            <v>Манго</v>
          </cell>
          <cell r="C11">
            <v>15</v>
          </cell>
          <cell r="D11">
            <v>40461</v>
          </cell>
        </row>
        <row r="12">
          <cell r="B12" t="str">
            <v>Грейпфрут</v>
          </cell>
          <cell r="C12">
            <v>14</v>
          </cell>
          <cell r="D12">
            <v>40461</v>
          </cell>
        </row>
        <row r="13">
          <cell r="B13" t="str">
            <v>Банан</v>
          </cell>
          <cell r="C13">
            <v>48</v>
          </cell>
          <cell r="D13">
            <v>40463</v>
          </cell>
        </row>
        <row r="14">
          <cell r="B14" t="str">
            <v>Киви</v>
          </cell>
          <cell r="C14">
            <v>15</v>
          </cell>
          <cell r="D14">
            <v>40463</v>
          </cell>
        </row>
        <row r="15">
          <cell r="B15" t="str">
            <v>Киви</v>
          </cell>
          <cell r="C15">
            <v>13</v>
          </cell>
          <cell r="D15">
            <v>40463</v>
          </cell>
        </row>
        <row r="16">
          <cell r="B16" t="str">
            <v>Персик</v>
          </cell>
          <cell r="C16">
            <v>42</v>
          </cell>
          <cell r="D16">
            <v>40463</v>
          </cell>
        </row>
        <row r="17">
          <cell r="B17" t="str">
            <v>Абрикос</v>
          </cell>
          <cell r="C17">
            <v>26</v>
          </cell>
          <cell r="D17">
            <v>40463</v>
          </cell>
        </row>
        <row r="18">
          <cell r="B18" t="str">
            <v>Нектарин</v>
          </cell>
          <cell r="C18">
            <v>14</v>
          </cell>
          <cell r="D18">
            <v>40464</v>
          </cell>
        </row>
        <row r="19">
          <cell r="B19" t="str">
            <v>Капуста</v>
          </cell>
          <cell r="C19">
            <v>80</v>
          </cell>
          <cell r="D19">
            <v>40464</v>
          </cell>
        </row>
        <row r="20">
          <cell r="B20" t="str">
            <v>Морковь</v>
          </cell>
          <cell r="C20">
            <v>25</v>
          </cell>
          <cell r="D20">
            <v>40464</v>
          </cell>
        </row>
        <row r="21">
          <cell r="B21" t="str">
            <v>Лук</v>
          </cell>
          <cell r="C21">
            <v>20</v>
          </cell>
          <cell r="D21">
            <v>40464</v>
          </cell>
        </row>
        <row r="22">
          <cell r="B22" t="str">
            <v>Картофель</v>
          </cell>
          <cell r="C22">
            <v>100</v>
          </cell>
          <cell r="D22">
            <v>40464</v>
          </cell>
        </row>
        <row r="23">
          <cell r="B23" t="str">
            <v>Огурец</v>
          </cell>
          <cell r="C23">
            <v>50</v>
          </cell>
          <cell r="D23">
            <v>40473</v>
          </cell>
        </row>
        <row r="24">
          <cell r="B24" t="str">
            <v>Капуста</v>
          </cell>
          <cell r="C24">
            <v>60</v>
          </cell>
          <cell r="D24">
            <v>40474</v>
          </cell>
        </row>
        <row r="25">
          <cell r="B25" t="str">
            <v>Баклажан</v>
          </cell>
          <cell r="C25">
            <v>40</v>
          </cell>
          <cell r="D25">
            <v>40475</v>
          </cell>
        </row>
        <row r="26">
          <cell r="B26" t="str">
            <v>Киви</v>
          </cell>
          <cell r="C26">
            <v>45</v>
          </cell>
          <cell r="D26">
            <v>40476</v>
          </cell>
        </row>
        <row r="27">
          <cell r="B27" t="str">
            <v>Киви</v>
          </cell>
          <cell r="C27">
            <v>15</v>
          </cell>
          <cell r="D27">
            <v>40814</v>
          </cell>
        </row>
        <row r="28">
          <cell r="B28" t="str">
            <v>Персик</v>
          </cell>
          <cell r="C28">
            <v>14</v>
          </cell>
          <cell r="D28">
            <v>40814</v>
          </cell>
        </row>
        <row r="29">
          <cell r="B29" t="str">
            <v>Абрикос</v>
          </cell>
          <cell r="C29">
            <v>48</v>
          </cell>
          <cell r="D29">
            <v>40454</v>
          </cell>
        </row>
        <row r="30">
          <cell r="B30" t="str">
            <v>Нектарин</v>
          </cell>
          <cell r="C30">
            <v>15</v>
          </cell>
          <cell r="D30">
            <v>40454</v>
          </cell>
        </row>
        <row r="31">
          <cell r="B31" t="str">
            <v>Капуста</v>
          </cell>
          <cell r="C31">
            <v>13</v>
          </cell>
          <cell r="D31">
            <v>40454</v>
          </cell>
        </row>
        <row r="32">
          <cell r="B32" t="str">
            <v>Морковь</v>
          </cell>
          <cell r="C32">
            <v>42</v>
          </cell>
          <cell r="D32">
            <v>40458</v>
          </cell>
        </row>
        <row r="33">
          <cell r="B33" t="str">
            <v>Лук</v>
          </cell>
          <cell r="C33">
            <v>26</v>
          </cell>
          <cell r="D33">
            <v>40459</v>
          </cell>
        </row>
        <row r="34">
          <cell r="B34" t="str">
            <v>Картофель</v>
          </cell>
          <cell r="C34">
            <v>14</v>
          </cell>
          <cell r="D34">
            <v>40460</v>
          </cell>
        </row>
        <row r="35">
          <cell r="B35" t="str">
            <v>Огурец</v>
          </cell>
          <cell r="C35">
            <v>80</v>
          </cell>
          <cell r="D35">
            <v>40454</v>
          </cell>
        </row>
        <row r="36">
          <cell r="B36" t="str">
            <v>Капуста</v>
          </cell>
          <cell r="C36">
            <v>25</v>
          </cell>
          <cell r="D36">
            <v>40458</v>
          </cell>
        </row>
        <row r="37">
          <cell r="B37" t="str">
            <v>Баклажан</v>
          </cell>
          <cell r="C37">
            <v>20</v>
          </cell>
          <cell r="D37">
            <v>40459</v>
          </cell>
        </row>
        <row r="38">
          <cell r="B38" t="str">
            <v>Мандарины</v>
          </cell>
          <cell r="C38">
            <v>100</v>
          </cell>
          <cell r="D38">
            <v>40460</v>
          </cell>
        </row>
        <row r="39">
          <cell r="B39" t="str">
            <v>Киви</v>
          </cell>
          <cell r="C39">
            <v>50</v>
          </cell>
          <cell r="D39">
            <v>40461</v>
          </cell>
        </row>
        <row r="40">
          <cell r="B40" t="str">
            <v>Капуста</v>
          </cell>
          <cell r="C40">
            <v>60</v>
          </cell>
          <cell r="D40">
            <v>40461</v>
          </cell>
        </row>
        <row r="41">
          <cell r="B41" t="str">
            <v>Киви</v>
          </cell>
          <cell r="C41">
            <v>40</v>
          </cell>
          <cell r="D41">
            <v>40463</v>
          </cell>
        </row>
        <row r="42">
          <cell r="B42" t="str">
            <v>Ананас</v>
          </cell>
          <cell r="C42">
            <v>45</v>
          </cell>
          <cell r="D42">
            <v>40463</v>
          </cell>
        </row>
        <row r="43">
          <cell r="B43" t="str">
            <v>Капуста</v>
          </cell>
          <cell r="C43">
            <v>35</v>
          </cell>
          <cell r="D43">
            <v>40463</v>
          </cell>
        </row>
        <row r="44">
          <cell r="B44" t="str">
            <v>Ананас</v>
          </cell>
          <cell r="C44">
            <v>45</v>
          </cell>
          <cell r="D44">
            <v>40463</v>
          </cell>
        </row>
        <row r="45">
          <cell r="B45" t="str">
            <v>Капуста</v>
          </cell>
          <cell r="C45">
            <v>23</v>
          </cell>
          <cell r="D45">
            <v>40464</v>
          </cell>
        </row>
        <row r="46">
          <cell r="B46" t="str">
            <v>Манго</v>
          </cell>
          <cell r="C46">
            <v>36</v>
          </cell>
          <cell r="D46">
            <v>40464</v>
          </cell>
        </row>
        <row r="47">
          <cell r="B47" t="str">
            <v>Грейпфрут</v>
          </cell>
          <cell r="C47">
            <v>60</v>
          </cell>
          <cell r="D47">
            <v>40464</v>
          </cell>
        </row>
        <row r="48">
          <cell r="B48" t="str">
            <v>Банан</v>
          </cell>
          <cell r="C48">
            <v>10</v>
          </cell>
          <cell r="D48">
            <v>40464</v>
          </cell>
        </row>
        <row r="49">
          <cell r="B49" t="str">
            <v>Киви</v>
          </cell>
          <cell r="C49">
            <v>5</v>
          </cell>
          <cell r="D49">
            <v>40473</v>
          </cell>
        </row>
        <row r="50">
          <cell r="B50" t="str">
            <v>Киви</v>
          </cell>
          <cell r="C50">
            <v>15</v>
          </cell>
          <cell r="D50">
            <v>40474</v>
          </cell>
        </row>
        <row r="51">
          <cell r="B51" t="str">
            <v>Персик</v>
          </cell>
          <cell r="C51">
            <v>14</v>
          </cell>
          <cell r="D51">
            <v>40475</v>
          </cell>
        </row>
        <row r="52">
          <cell r="B52" t="str">
            <v>Абрикос</v>
          </cell>
          <cell r="C52">
            <v>48</v>
          </cell>
          <cell r="D52">
            <v>40476</v>
          </cell>
        </row>
        <row r="53">
          <cell r="B53" t="str">
            <v>Нектарин</v>
          </cell>
          <cell r="C53">
            <v>15</v>
          </cell>
          <cell r="D53">
            <v>40814</v>
          </cell>
        </row>
        <row r="54">
          <cell r="B54" t="str">
            <v>Киви</v>
          </cell>
          <cell r="C54">
            <v>13</v>
          </cell>
          <cell r="D54">
            <v>40461</v>
          </cell>
        </row>
        <row r="55">
          <cell r="B55" t="str">
            <v>Персик</v>
          </cell>
          <cell r="C55">
            <v>42</v>
          </cell>
          <cell r="D55">
            <v>40461</v>
          </cell>
        </row>
        <row r="56">
          <cell r="B56" t="str">
            <v>Абрикос</v>
          </cell>
          <cell r="C56">
            <v>26</v>
          </cell>
          <cell r="D56">
            <v>40463</v>
          </cell>
        </row>
        <row r="57">
          <cell r="B57" t="str">
            <v>Нектарин</v>
          </cell>
          <cell r="C57">
            <v>15</v>
          </cell>
          <cell r="D57">
            <v>40463</v>
          </cell>
        </row>
        <row r="58">
          <cell r="B58" t="str">
            <v>Капуста</v>
          </cell>
          <cell r="C58">
            <v>13</v>
          </cell>
          <cell r="D58">
            <v>40463</v>
          </cell>
        </row>
        <row r="59">
          <cell r="B59" t="str">
            <v>Морковь</v>
          </cell>
          <cell r="C59">
            <v>42</v>
          </cell>
          <cell r="D59">
            <v>40463</v>
          </cell>
        </row>
        <row r="60">
          <cell r="B60" t="str">
            <v>Лук</v>
          </cell>
          <cell r="C60">
            <v>26</v>
          </cell>
          <cell r="D60">
            <v>40463</v>
          </cell>
        </row>
        <row r="61">
          <cell r="B61" t="str">
            <v>Картофель</v>
          </cell>
          <cell r="C61">
            <v>14</v>
          </cell>
          <cell r="D61">
            <v>40464</v>
          </cell>
        </row>
        <row r="62">
          <cell r="B62" t="str">
            <v>Капуста</v>
          </cell>
          <cell r="C62">
            <v>80</v>
          </cell>
          <cell r="D62">
            <v>40464</v>
          </cell>
        </row>
        <row r="63">
          <cell r="B63" t="str">
            <v>Морковь</v>
          </cell>
          <cell r="C63">
            <v>25</v>
          </cell>
          <cell r="D63">
            <v>40464</v>
          </cell>
        </row>
        <row r="64">
          <cell r="B64" t="str">
            <v>Лук</v>
          </cell>
          <cell r="C64">
            <v>20</v>
          </cell>
          <cell r="D64">
            <v>40464</v>
          </cell>
        </row>
        <row r="65">
          <cell r="B65" t="str">
            <v>Картофель</v>
          </cell>
          <cell r="C65">
            <v>100</v>
          </cell>
          <cell r="D65">
            <v>40464</v>
          </cell>
        </row>
        <row r="66">
          <cell r="B66" t="str">
            <v>Огурец</v>
          </cell>
          <cell r="C66">
            <v>50</v>
          </cell>
          <cell r="D66">
            <v>40473</v>
          </cell>
        </row>
        <row r="67">
          <cell r="B67" t="str">
            <v>Капуста</v>
          </cell>
          <cell r="C67">
            <v>60</v>
          </cell>
          <cell r="D67">
            <v>40474</v>
          </cell>
        </row>
        <row r="68">
          <cell r="B68" t="str">
            <v>Баклажан</v>
          </cell>
          <cell r="C68">
            <v>40</v>
          </cell>
          <cell r="D68">
            <v>40475</v>
          </cell>
        </row>
        <row r="69">
          <cell r="B69" t="str">
            <v>Мандарины</v>
          </cell>
          <cell r="C69">
            <v>45</v>
          </cell>
          <cell r="D69">
            <v>40476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А"/>
      <sheetName val="заказ"/>
      <sheetName val="срзначесли"/>
      <sheetName val="скорость"/>
      <sheetName val="еслиошибка+впр "/>
      <sheetName val="еслиошибка"/>
      <sheetName val="про ошибки"/>
      <sheetName val="просто задание"/>
      <sheetName val=" и - не"/>
      <sheetName val="не додел"/>
    </sheetNames>
    <sheetDataSet>
      <sheetData sheetId="0" refreshError="1"/>
      <sheetData sheetId="1" refreshError="1">
        <row r="5">
          <cell r="C5">
            <v>28</v>
          </cell>
        </row>
        <row r="6">
          <cell r="C6">
            <v>54.3</v>
          </cell>
        </row>
        <row r="7">
          <cell r="C7">
            <v>18.95</v>
          </cell>
        </row>
        <row r="8">
          <cell r="C8">
            <v>12.5</v>
          </cell>
        </row>
        <row r="9">
          <cell r="C9">
            <v>59.96</v>
          </cell>
        </row>
      </sheetData>
      <sheetData sheetId="2" refreshError="1"/>
      <sheetData sheetId="3" refreshError="1"/>
      <sheetData sheetId="4" refreshError="1">
        <row r="3">
          <cell r="H3" t="str">
            <v>Абрикос</v>
          </cell>
          <cell r="I3">
            <v>40</v>
          </cell>
        </row>
        <row r="4">
          <cell r="H4" t="str">
            <v>Ананас</v>
          </cell>
          <cell r="I4">
            <v>120</v>
          </cell>
        </row>
        <row r="5">
          <cell r="H5" t="str">
            <v>Баклажан</v>
          </cell>
          <cell r="I5">
            <v>29</v>
          </cell>
        </row>
        <row r="6">
          <cell r="H6" t="str">
            <v>Банан</v>
          </cell>
          <cell r="I6">
            <v>22</v>
          </cell>
        </row>
        <row r="7">
          <cell r="H7" t="str">
            <v>Грейпфрут</v>
          </cell>
          <cell r="I7">
            <v>45</v>
          </cell>
        </row>
        <row r="8">
          <cell r="H8" t="str">
            <v>Груши</v>
          </cell>
          <cell r="I8">
            <v>38</v>
          </cell>
        </row>
        <row r="9">
          <cell r="H9" t="str">
            <v>Капуста</v>
          </cell>
          <cell r="I9">
            <v>12</v>
          </cell>
        </row>
        <row r="10">
          <cell r="H10" t="str">
            <v>Картофель</v>
          </cell>
          <cell r="I10">
            <v>8</v>
          </cell>
        </row>
        <row r="11">
          <cell r="H11" t="str">
            <v>Киви</v>
          </cell>
          <cell r="I11">
            <v>60</v>
          </cell>
        </row>
        <row r="12">
          <cell r="H12" t="str">
            <v>Лук</v>
          </cell>
          <cell r="I12">
            <v>10</v>
          </cell>
        </row>
        <row r="13">
          <cell r="H13" t="str">
            <v>Манго</v>
          </cell>
          <cell r="I13">
            <v>80</v>
          </cell>
        </row>
        <row r="14">
          <cell r="H14" t="str">
            <v>Мандарины</v>
          </cell>
          <cell r="I14">
            <v>45</v>
          </cell>
        </row>
        <row r="15">
          <cell r="H15" t="str">
            <v>Морковь</v>
          </cell>
          <cell r="I15">
            <v>12</v>
          </cell>
        </row>
        <row r="16">
          <cell r="H16" t="str">
            <v>Нектарин</v>
          </cell>
          <cell r="I16">
            <v>40</v>
          </cell>
        </row>
        <row r="17">
          <cell r="H17" t="str">
            <v>Огурец</v>
          </cell>
          <cell r="I17">
            <v>25</v>
          </cell>
        </row>
        <row r="18">
          <cell r="H18" t="str">
            <v>Персик</v>
          </cell>
          <cell r="I18">
            <v>45</v>
          </cell>
        </row>
        <row r="19">
          <cell r="H19" t="str">
            <v>Яблок</v>
          </cell>
          <cell r="I19">
            <v>23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ИСКПОЗ"/>
      <sheetName val="ИНДЕКС"/>
      <sheetName val="Клиенты"/>
      <sheetName val="Упражнение"/>
    </sheetNames>
    <sheetDataSet>
      <sheetData sheetId="0"/>
      <sheetData sheetId="1"/>
      <sheetData sheetId="2">
        <row r="1">
          <cell r="A1" t="str">
            <v>Получатель</v>
          </cell>
        </row>
      </sheetData>
      <sheetData sheetId="3">
        <row r="1">
          <cell r="A1" t="str">
            <v>Таб. №</v>
          </cell>
          <cell r="B1" t="str">
            <v>Фамилия</v>
          </cell>
          <cell r="C1" t="str">
            <v>Имя</v>
          </cell>
          <cell r="D1" t="str">
            <v>Отчество</v>
          </cell>
          <cell r="E1" t="str">
            <v>Должность</v>
          </cell>
          <cell r="F1" t="str">
            <v>Дата рождения</v>
          </cell>
          <cell r="G1" t="str">
            <v>Дата найма</v>
          </cell>
          <cell r="H1" t="str">
            <v>Город</v>
          </cell>
          <cell r="I1" t="str">
            <v>Адрес</v>
          </cell>
          <cell r="J1" t="str">
            <v>Телефон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28"/>
  <sheetViews>
    <sheetView workbookViewId="0">
      <selection activeCell="E2" sqref="E2"/>
    </sheetView>
  </sheetViews>
  <sheetFormatPr defaultRowHeight="15"/>
  <cols>
    <col min="1" max="1" width="3.5546875" bestFit="1" customWidth="1"/>
    <col min="2" max="2" width="14.109375" bestFit="1" customWidth="1"/>
    <col min="3" max="3" width="16.109375" bestFit="1" customWidth="1"/>
    <col min="4" max="4" width="11" bestFit="1" customWidth="1"/>
    <col min="5" max="5" width="12.6640625" bestFit="1" customWidth="1"/>
    <col min="6" max="6" width="17.44140625" bestFit="1" customWidth="1"/>
    <col min="7" max="7" width="16.44140625" bestFit="1" customWidth="1"/>
    <col min="8" max="8" width="14.88671875" bestFit="1" customWidth="1"/>
    <col min="9" max="9" width="18.21875" customWidth="1"/>
    <col min="10" max="10" width="15.33203125" customWidth="1"/>
    <col min="11" max="11" width="9.88671875" bestFit="1" customWidth="1"/>
    <col min="12" max="12" width="7" bestFit="1" customWidth="1"/>
    <col min="13" max="13" width="6.109375" style="5" bestFit="1" customWidth="1"/>
    <col min="14" max="14" width="12.88671875" bestFit="1" customWidth="1"/>
    <col min="17" max="17" width="12.88671875" bestFit="1" customWidth="1"/>
  </cols>
  <sheetData>
    <row r="1" spans="1:13" ht="86.25" customHeight="1" thickBot="1">
      <c r="A1" s="24" t="s">
        <v>0</v>
      </c>
      <c r="B1" s="24" t="s">
        <v>81</v>
      </c>
      <c r="C1" s="24" t="s">
        <v>2</v>
      </c>
      <c r="D1" s="24" t="s">
        <v>5</v>
      </c>
      <c r="E1" s="24" t="s">
        <v>6</v>
      </c>
      <c r="F1" s="24" t="s">
        <v>108</v>
      </c>
      <c r="G1" s="15" t="s">
        <v>264</v>
      </c>
      <c r="H1" s="15" t="s">
        <v>109</v>
      </c>
      <c r="K1" s="27" t="s">
        <v>4</v>
      </c>
      <c r="L1" s="28">
        <f>SUM(E2:E24)</f>
        <v>0</v>
      </c>
      <c r="M1" s="46">
        <v>303000</v>
      </c>
    </row>
    <row r="2" spans="1:13" ht="15.75" thickBot="1">
      <c r="A2" s="25">
        <v>1</v>
      </c>
      <c r="B2" s="25" t="s">
        <v>82</v>
      </c>
      <c r="C2" s="25">
        <v>7</v>
      </c>
      <c r="D2" s="25">
        <v>55000</v>
      </c>
      <c r="E2" s="25"/>
      <c r="F2" s="25"/>
      <c r="G2" s="25"/>
      <c r="H2" s="25"/>
      <c r="M2"/>
    </row>
    <row r="3" spans="1:13" ht="15.75" thickBot="1">
      <c r="A3" s="25">
        <v>2</v>
      </c>
      <c r="B3" s="25" t="s">
        <v>83</v>
      </c>
      <c r="C3" s="25">
        <v>4</v>
      </c>
      <c r="D3" s="25">
        <v>42000</v>
      </c>
      <c r="E3" s="25"/>
      <c r="F3" s="25"/>
      <c r="G3" s="25"/>
      <c r="H3" s="25"/>
      <c r="M3"/>
    </row>
    <row r="4" spans="1:13" ht="15.75" thickBot="1">
      <c r="A4" s="25">
        <v>3</v>
      </c>
      <c r="B4" s="25" t="s">
        <v>84</v>
      </c>
      <c r="C4" s="25">
        <v>5</v>
      </c>
      <c r="D4" s="25">
        <v>45000</v>
      </c>
      <c r="E4" s="25"/>
      <c r="F4" s="25"/>
      <c r="G4" s="25"/>
      <c r="H4" s="25"/>
      <c r="M4"/>
    </row>
    <row r="5" spans="1:13" ht="15.75" thickBot="1">
      <c r="A5" s="25">
        <v>4</v>
      </c>
      <c r="B5" s="25" t="s">
        <v>85</v>
      </c>
      <c r="C5" s="25">
        <v>10</v>
      </c>
      <c r="D5" s="25">
        <v>65000</v>
      </c>
      <c r="E5" s="25"/>
      <c r="F5" s="25"/>
      <c r="G5" s="25"/>
      <c r="H5" s="25"/>
      <c r="M5"/>
    </row>
    <row r="6" spans="1:13" ht="15.75" thickBot="1">
      <c r="A6" s="25">
        <v>5</v>
      </c>
      <c r="B6" s="25" t="s">
        <v>86</v>
      </c>
      <c r="C6" s="25">
        <v>12</v>
      </c>
      <c r="D6" s="25">
        <v>70000</v>
      </c>
      <c r="E6" s="25"/>
      <c r="F6" s="25"/>
      <c r="G6" s="25"/>
      <c r="H6" s="25"/>
      <c r="K6" s="1"/>
      <c r="L6" s="1"/>
      <c r="M6" s="4"/>
    </row>
    <row r="7" spans="1:13" ht="15.75" thickBot="1">
      <c r="A7" s="25">
        <v>6</v>
      </c>
      <c r="B7" s="25" t="s">
        <v>87</v>
      </c>
      <c r="C7" s="25">
        <v>8</v>
      </c>
      <c r="D7" s="25">
        <v>75000</v>
      </c>
      <c r="E7" s="25"/>
      <c r="F7" s="25"/>
      <c r="G7" s="25"/>
      <c r="H7" s="25"/>
      <c r="K7" s="1"/>
      <c r="L7" s="1"/>
      <c r="M7" s="3"/>
    </row>
    <row r="8" spans="1:13" ht="15.75" thickBot="1">
      <c r="A8" s="25">
        <v>7</v>
      </c>
      <c r="B8" s="25" t="s">
        <v>88</v>
      </c>
      <c r="C8" s="25">
        <v>3</v>
      </c>
      <c r="D8" s="25">
        <v>33000</v>
      </c>
      <c r="E8" s="25"/>
      <c r="F8" s="25"/>
      <c r="G8" s="25"/>
      <c r="H8" s="25"/>
      <c r="K8" s="1"/>
      <c r="L8" s="1"/>
      <c r="M8" s="3"/>
    </row>
    <row r="9" spans="1:13" ht="15.75" thickBot="1">
      <c r="A9" s="25">
        <v>8</v>
      </c>
      <c r="B9" s="25" t="s">
        <v>89</v>
      </c>
      <c r="C9" s="25">
        <v>11</v>
      </c>
      <c r="D9" s="25">
        <v>45000</v>
      </c>
      <c r="E9" s="25"/>
      <c r="F9" s="25"/>
      <c r="G9" s="25"/>
      <c r="H9" s="25"/>
      <c r="K9" s="1"/>
      <c r="L9" s="1"/>
      <c r="M9" s="3"/>
    </row>
    <row r="10" spans="1:13" ht="15.75" thickBot="1">
      <c r="A10" s="25">
        <v>9</v>
      </c>
      <c r="B10" s="25" t="s">
        <v>90</v>
      </c>
      <c r="C10" s="25">
        <v>8</v>
      </c>
      <c r="D10" s="25">
        <v>50000</v>
      </c>
      <c r="E10" s="25"/>
      <c r="F10" s="25"/>
      <c r="G10" s="25"/>
      <c r="H10" s="25"/>
      <c r="K10" s="1"/>
      <c r="L10" s="1"/>
      <c r="M10" s="3"/>
    </row>
    <row r="11" spans="1:13" ht="15.75" thickBot="1">
      <c r="A11" s="25">
        <v>10</v>
      </c>
      <c r="B11" s="25" t="s">
        <v>91</v>
      </c>
      <c r="C11" s="25">
        <v>6</v>
      </c>
      <c r="D11" s="25">
        <v>60000</v>
      </c>
      <c r="E11" s="25"/>
      <c r="F11" s="25"/>
      <c r="G11" s="25"/>
      <c r="H11" s="25"/>
      <c r="K11" s="1"/>
      <c r="L11" s="1"/>
      <c r="M11" s="3"/>
    </row>
    <row r="12" spans="1:13" ht="15.75" thickBot="1">
      <c r="A12" s="25">
        <v>11</v>
      </c>
      <c r="B12" s="25" t="s">
        <v>92</v>
      </c>
      <c r="C12" s="25">
        <v>3</v>
      </c>
      <c r="D12" s="25">
        <v>48000</v>
      </c>
      <c r="E12" s="25"/>
      <c r="F12" s="25"/>
      <c r="G12" s="25"/>
      <c r="H12" s="25"/>
      <c r="K12" s="1"/>
      <c r="L12" s="1"/>
      <c r="M12" s="3"/>
    </row>
    <row r="13" spans="1:13" ht="15.75" thickBot="1">
      <c r="A13" s="25">
        <v>12</v>
      </c>
      <c r="B13" s="25" t="s">
        <v>93</v>
      </c>
      <c r="C13" s="25">
        <v>2</v>
      </c>
      <c r="D13" s="25">
        <v>35000</v>
      </c>
      <c r="E13" s="25"/>
      <c r="F13" s="25"/>
      <c r="G13" s="25"/>
      <c r="H13" s="25"/>
      <c r="K13" s="1"/>
      <c r="L13" s="1"/>
      <c r="M13" s="3"/>
    </row>
    <row r="14" spans="1:13" ht="15.75" thickBot="1">
      <c r="A14" s="25">
        <v>13</v>
      </c>
      <c r="B14" s="25" t="s">
        <v>94</v>
      </c>
      <c r="C14" s="25">
        <v>1</v>
      </c>
      <c r="D14" s="25">
        <v>40000</v>
      </c>
      <c r="E14" s="25"/>
      <c r="F14" s="25"/>
      <c r="G14" s="25"/>
      <c r="H14" s="25"/>
      <c r="K14" s="1"/>
      <c r="L14" s="1"/>
      <c r="M14" s="3"/>
    </row>
    <row r="15" spans="1:13" ht="15.75" thickBot="1">
      <c r="A15" s="26">
        <v>14</v>
      </c>
      <c r="B15" s="26" t="s">
        <v>95</v>
      </c>
      <c r="C15" s="26">
        <v>5</v>
      </c>
      <c r="D15" s="26">
        <v>55000</v>
      </c>
      <c r="E15" s="25"/>
      <c r="F15" s="25"/>
      <c r="G15" s="25"/>
      <c r="H15" s="25"/>
      <c r="K15" s="1"/>
      <c r="L15" s="1"/>
      <c r="M15" s="3"/>
    </row>
    <row r="16" spans="1:13" ht="15.75" thickBot="1">
      <c r="A16" s="25">
        <v>15</v>
      </c>
      <c r="B16" s="26" t="s">
        <v>96</v>
      </c>
      <c r="C16" s="25">
        <v>6</v>
      </c>
      <c r="D16" s="25">
        <v>36000</v>
      </c>
      <c r="E16" s="25"/>
      <c r="F16" s="25"/>
      <c r="G16" s="25"/>
      <c r="H16" s="25"/>
      <c r="K16" s="1"/>
      <c r="L16" s="1"/>
      <c r="M16" s="3"/>
    </row>
    <row r="17" spans="1:13" ht="15.75" thickBot="1">
      <c r="A17" s="25">
        <v>16</v>
      </c>
      <c r="B17" s="26" t="s">
        <v>97</v>
      </c>
      <c r="C17" s="25">
        <v>9</v>
      </c>
      <c r="D17" s="25">
        <v>58000</v>
      </c>
      <c r="E17" s="25"/>
      <c r="F17" s="25"/>
      <c r="G17" s="25"/>
      <c r="H17" s="25"/>
      <c r="K17" s="1"/>
      <c r="L17" s="1"/>
      <c r="M17" s="3"/>
    </row>
    <row r="18" spans="1:13" ht="15.75" thickBot="1">
      <c r="A18" s="25">
        <v>17</v>
      </c>
      <c r="B18" s="26" t="s">
        <v>98</v>
      </c>
      <c r="C18" s="25">
        <v>10</v>
      </c>
      <c r="D18" s="25">
        <v>49000</v>
      </c>
      <c r="E18" s="25"/>
      <c r="F18" s="25"/>
      <c r="G18" s="25"/>
      <c r="H18" s="25"/>
      <c r="K18" s="1"/>
      <c r="L18" s="1"/>
      <c r="M18" s="3"/>
    </row>
    <row r="19" spans="1:13" ht="15.75" thickBot="1">
      <c r="A19" s="25">
        <v>18</v>
      </c>
      <c r="B19" s="26" t="s">
        <v>99</v>
      </c>
      <c r="C19" s="25">
        <v>11</v>
      </c>
      <c r="D19" s="25">
        <v>55000</v>
      </c>
      <c r="E19" s="25"/>
      <c r="F19" s="25"/>
      <c r="G19" s="25"/>
      <c r="H19" s="25"/>
      <c r="K19" s="1"/>
      <c r="L19" s="1"/>
      <c r="M19" s="3"/>
    </row>
    <row r="20" spans="1:13" ht="15.75" thickBot="1">
      <c r="A20" s="25">
        <v>19</v>
      </c>
      <c r="B20" s="26" t="s">
        <v>100</v>
      </c>
      <c r="C20" s="25">
        <v>13</v>
      </c>
      <c r="D20" s="25">
        <v>66000</v>
      </c>
      <c r="E20" s="25"/>
      <c r="F20" s="25"/>
      <c r="G20" s="25"/>
      <c r="H20" s="25"/>
      <c r="K20" s="1"/>
      <c r="L20" s="1"/>
      <c r="M20" s="3"/>
    </row>
    <row r="21" spans="1:13" ht="15.75" thickBot="1">
      <c r="A21" s="25">
        <v>20</v>
      </c>
      <c r="B21" s="26" t="s">
        <v>101</v>
      </c>
      <c r="C21" s="25">
        <v>8</v>
      </c>
      <c r="D21" s="25">
        <v>52000</v>
      </c>
      <c r="E21" s="25"/>
      <c r="F21" s="25"/>
      <c r="G21" s="25"/>
      <c r="H21" s="25"/>
      <c r="K21" s="1"/>
      <c r="L21" s="1"/>
      <c r="M21" s="3"/>
    </row>
    <row r="22" spans="1:13" ht="15.75" thickBot="1">
      <c r="A22" s="25">
        <v>21</v>
      </c>
      <c r="B22" s="26" t="s">
        <v>102</v>
      </c>
      <c r="C22" s="25">
        <v>5</v>
      </c>
      <c r="D22" s="25">
        <v>44000</v>
      </c>
      <c r="E22" s="25"/>
      <c r="F22" s="25"/>
      <c r="G22" s="25"/>
      <c r="H22" s="25"/>
      <c r="K22" s="1"/>
      <c r="L22" s="1"/>
      <c r="M22" s="3"/>
    </row>
    <row r="23" spans="1:13" ht="15.75" thickBot="1">
      <c r="A23" s="25">
        <v>22</v>
      </c>
      <c r="B23" s="26" t="s">
        <v>103</v>
      </c>
      <c r="C23" s="25">
        <v>6</v>
      </c>
      <c r="D23" s="25">
        <v>30000</v>
      </c>
      <c r="E23" s="25"/>
      <c r="F23" s="25"/>
      <c r="G23" s="25"/>
      <c r="H23" s="25"/>
      <c r="K23" s="1"/>
      <c r="L23" s="1"/>
      <c r="M23" s="3"/>
    </row>
    <row r="24" spans="1:13" ht="15.75" thickBot="1">
      <c r="A24" s="25">
        <v>23</v>
      </c>
      <c r="B24" s="26" t="s">
        <v>104</v>
      </c>
      <c r="C24" s="25">
        <v>7</v>
      </c>
      <c r="D24" s="25">
        <v>54000</v>
      </c>
      <c r="E24" s="25"/>
      <c r="F24" s="25"/>
      <c r="G24" s="25"/>
      <c r="H24" s="25"/>
      <c r="K24" s="1"/>
      <c r="L24" s="1"/>
      <c r="M24" s="3"/>
    </row>
    <row r="25" spans="1:13" ht="15.75" thickBot="1">
      <c r="A25" s="25">
        <v>23</v>
      </c>
      <c r="B25" s="26" t="s">
        <v>105</v>
      </c>
      <c r="C25" s="25">
        <v>6</v>
      </c>
      <c r="D25" s="25">
        <v>45000</v>
      </c>
      <c r="E25" s="25"/>
      <c r="F25" s="25"/>
      <c r="G25" s="25"/>
      <c r="H25" s="25"/>
    </row>
    <row r="26" spans="1:13" ht="15.75" thickBot="1">
      <c r="A26" s="25">
        <v>23</v>
      </c>
      <c r="B26" s="26" t="s">
        <v>106</v>
      </c>
      <c r="C26" s="25">
        <v>11</v>
      </c>
      <c r="D26" s="25">
        <v>33000</v>
      </c>
      <c r="E26" s="25"/>
      <c r="F26" s="25"/>
      <c r="G26" s="25"/>
      <c r="H26" s="25"/>
    </row>
    <row r="27" spans="1:13" ht="15.75" thickBot="1">
      <c r="A27" s="25">
        <v>23</v>
      </c>
      <c r="B27" s="26" t="s">
        <v>107</v>
      </c>
      <c r="C27" s="25">
        <v>6</v>
      </c>
      <c r="D27" s="25">
        <v>58000</v>
      </c>
      <c r="E27" s="25"/>
      <c r="F27" s="25"/>
      <c r="G27" s="25"/>
      <c r="H27" s="25"/>
    </row>
    <row r="28" spans="1:13" ht="15.75" thickBot="1">
      <c r="C28" s="2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I8"/>
  <sheetViews>
    <sheetView topLeftCell="E1" workbookViewId="0">
      <selection activeCell="K12" sqref="K12"/>
    </sheetView>
  </sheetViews>
  <sheetFormatPr defaultRowHeight="15"/>
  <cols>
    <col min="1" max="1" width="3.44140625" bestFit="1" customWidth="1"/>
    <col min="2" max="2" width="16.33203125" bestFit="1" customWidth="1"/>
    <col min="3" max="3" width="9" bestFit="1" customWidth="1"/>
    <col min="4" max="4" width="21.109375" bestFit="1" customWidth="1"/>
    <col min="5" max="5" width="19.77734375" bestFit="1" customWidth="1"/>
    <col min="6" max="6" width="18.6640625" bestFit="1" customWidth="1"/>
    <col min="7" max="7" width="25.88671875" bestFit="1" customWidth="1"/>
    <col min="8" max="8" width="16.44140625" bestFit="1" customWidth="1"/>
    <col min="9" max="9" width="14.109375" customWidth="1"/>
  </cols>
  <sheetData>
    <row r="1" spans="1:9" ht="15.75" thickBot="1"/>
    <row r="2" spans="1:9" ht="42.75" thickBot="1">
      <c r="A2" s="24" t="s">
        <v>0</v>
      </c>
      <c r="B2" s="24" t="s">
        <v>17</v>
      </c>
      <c r="C2" s="15" t="s">
        <v>18</v>
      </c>
      <c r="D2" s="24" t="s">
        <v>19</v>
      </c>
      <c r="E2" s="24" t="s">
        <v>20</v>
      </c>
      <c r="F2" s="15" t="s">
        <v>27</v>
      </c>
      <c r="G2" s="24" t="s">
        <v>28</v>
      </c>
      <c r="H2" s="24" t="s">
        <v>42</v>
      </c>
    </row>
    <row r="3" spans="1:9" ht="15.75" thickBot="1">
      <c r="A3" s="16">
        <v>1</v>
      </c>
      <c r="B3" s="16" t="s">
        <v>21</v>
      </c>
      <c r="C3" s="16">
        <v>600</v>
      </c>
      <c r="D3" s="16">
        <v>12</v>
      </c>
      <c r="E3" s="16" t="str">
        <f t="shared" ref="E3:E8" si="0">IF(D3&gt;=12,"Режем цену в 2 раза",IF(D3&gt;=10,"Скидка 40%",IF(D3&gt;=8,"Акционный товар","")))</f>
        <v>Режем цену в 2 раза</v>
      </c>
      <c r="F3" s="16">
        <f t="shared" ref="F3:F8" si="1">IF(E3="Режем цену в 2 раза",C3/2,IF(E3="Скидка 40%",C3*40%,IF(E3="Акционный товар",C3*20%,"")))</f>
        <v>300</v>
      </c>
      <c r="G3" s="16">
        <f t="shared" ref="G3:G8" si="2">IFERROR(C3-F3,"")</f>
        <v>300</v>
      </c>
      <c r="H3" s="16"/>
    </row>
    <row r="4" spans="1:9" ht="15.75" thickBot="1">
      <c r="A4" s="16">
        <v>2</v>
      </c>
      <c r="B4" s="16" t="s">
        <v>22</v>
      </c>
      <c r="C4" s="16">
        <v>450</v>
      </c>
      <c r="D4" s="16">
        <v>8</v>
      </c>
      <c r="E4" s="16" t="str">
        <f t="shared" si="0"/>
        <v>Акционный товар</v>
      </c>
      <c r="F4" s="16">
        <f t="shared" si="1"/>
        <v>90</v>
      </c>
      <c r="G4" s="16">
        <f t="shared" si="2"/>
        <v>360</v>
      </c>
      <c r="H4" s="16"/>
    </row>
    <row r="5" spans="1:9" ht="15.75" thickBot="1">
      <c r="A5" s="16">
        <v>3</v>
      </c>
      <c r="B5" s="16" t="s">
        <v>23</v>
      </c>
      <c r="C5" s="16">
        <v>420</v>
      </c>
      <c r="D5" s="16">
        <v>10</v>
      </c>
      <c r="E5" s="16" t="str">
        <f t="shared" si="0"/>
        <v>Скидка 40%</v>
      </c>
      <c r="F5" s="16">
        <f t="shared" si="1"/>
        <v>168</v>
      </c>
      <c r="G5" s="16">
        <f t="shared" si="2"/>
        <v>252</v>
      </c>
      <c r="H5" s="16"/>
    </row>
    <row r="6" spans="1:9" ht="15.75" thickBot="1">
      <c r="A6" s="16">
        <v>4</v>
      </c>
      <c r="B6" s="16" t="s">
        <v>24</v>
      </c>
      <c r="C6" s="16">
        <v>380</v>
      </c>
      <c r="D6" s="16">
        <v>6</v>
      </c>
      <c r="E6" s="16" t="str">
        <f t="shared" si="0"/>
        <v/>
      </c>
      <c r="F6" s="16" t="str">
        <f t="shared" si="1"/>
        <v/>
      </c>
      <c r="G6" s="16" t="str">
        <f t="shared" si="2"/>
        <v/>
      </c>
      <c r="H6" s="16" t="str">
        <f t="shared" ref="H4:H8" si="3">IF(G6&lt;AVERAGE($G$3:$G$8),"Списать","")</f>
        <v/>
      </c>
    </row>
    <row r="7" spans="1:9" ht="15.75" thickBot="1">
      <c r="A7" s="16">
        <v>5</v>
      </c>
      <c r="B7" s="16" t="s">
        <v>25</v>
      </c>
      <c r="C7" s="16">
        <v>740</v>
      </c>
      <c r="D7" s="16">
        <v>9</v>
      </c>
      <c r="E7" s="16" t="str">
        <f t="shared" si="0"/>
        <v>Акционный товар</v>
      </c>
      <c r="F7" s="16">
        <f t="shared" si="1"/>
        <v>148</v>
      </c>
      <c r="G7" s="16">
        <f t="shared" si="2"/>
        <v>592</v>
      </c>
      <c r="H7" s="16" t="str">
        <f t="shared" si="3"/>
        <v/>
      </c>
    </row>
    <row r="8" spans="1:9" ht="15.75" thickBot="1">
      <c r="A8" s="16">
        <v>6</v>
      </c>
      <c r="B8" s="16" t="s">
        <v>26</v>
      </c>
      <c r="C8" s="16">
        <v>150</v>
      </c>
      <c r="D8" s="16">
        <v>4</v>
      </c>
      <c r="E8" s="16" t="str">
        <f t="shared" si="0"/>
        <v/>
      </c>
      <c r="F8" s="16" t="str">
        <f t="shared" si="1"/>
        <v/>
      </c>
      <c r="G8" s="16" t="str">
        <f t="shared" si="2"/>
        <v/>
      </c>
      <c r="H8" s="16" t="str">
        <f t="shared" si="3"/>
        <v/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5"/>
  <sheetViews>
    <sheetView topLeftCell="A7" workbookViewId="0">
      <selection activeCell="F14" sqref="F14"/>
    </sheetView>
  </sheetViews>
  <sheetFormatPr defaultRowHeight="15"/>
  <cols>
    <col min="2" max="2" width="9.44140625" bestFit="1" customWidth="1"/>
    <col min="6" max="6" width="26.5546875" customWidth="1"/>
  </cols>
  <sheetData>
    <row r="1" spans="1:6" ht="15.75" thickBot="1">
      <c r="A1" t="s">
        <v>39</v>
      </c>
    </row>
    <row r="2" spans="1:6" ht="21.75" thickBot="1">
      <c r="A2" s="24" t="s">
        <v>0</v>
      </c>
      <c r="B2" s="24" t="s">
        <v>29</v>
      </c>
      <c r="C2" s="15" t="s">
        <v>30</v>
      </c>
      <c r="D2" s="24" t="s">
        <v>31</v>
      </c>
      <c r="E2" s="24" t="s">
        <v>32</v>
      </c>
      <c r="F2" s="15" t="s">
        <v>33</v>
      </c>
    </row>
    <row r="3" spans="1:6" ht="15.75" thickBot="1">
      <c r="A3" s="16">
        <v>1</v>
      </c>
      <c r="B3" s="16" t="s">
        <v>34</v>
      </c>
      <c r="C3" s="16">
        <v>20000</v>
      </c>
      <c r="D3" s="16">
        <v>20000</v>
      </c>
      <c r="E3" s="16">
        <v>20000</v>
      </c>
      <c r="F3" s="16"/>
    </row>
    <row r="4" spans="1:6" ht="15.75" thickBot="1">
      <c r="A4" s="16">
        <v>2</v>
      </c>
      <c r="B4" s="16" t="s">
        <v>35</v>
      </c>
      <c r="C4" s="16">
        <v>50000</v>
      </c>
      <c r="D4" s="16">
        <v>50000</v>
      </c>
      <c r="E4" s="16">
        <v>50000</v>
      </c>
      <c r="F4" s="16"/>
    </row>
    <row r="5" spans="1:6" ht="15.75" thickBot="1">
      <c r="A5" s="16">
        <v>3</v>
      </c>
      <c r="B5" s="16" t="s">
        <v>36</v>
      </c>
      <c r="C5" s="16">
        <v>10000</v>
      </c>
      <c r="D5" s="16">
        <v>5000</v>
      </c>
      <c r="E5" s="16">
        <v>5000</v>
      </c>
      <c r="F5" s="16"/>
    </row>
    <row r="6" spans="1:6" ht="15.75" thickBot="1">
      <c r="A6" s="16">
        <v>4</v>
      </c>
      <c r="B6" s="16" t="s">
        <v>37</v>
      </c>
      <c r="C6" s="16">
        <v>40000</v>
      </c>
      <c r="D6" s="16">
        <v>40000</v>
      </c>
      <c r="E6" s="16">
        <v>40000</v>
      </c>
      <c r="F6" s="16"/>
    </row>
    <row r="7" spans="1:6" ht="15.75" thickBot="1">
      <c r="A7" s="16">
        <v>5</v>
      </c>
      <c r="B7" s="16" t="s">
        <v>38</v>
      </c>
      <c r="C7" s="16">
        <v>30000</v>
      </c>
      <c r="D7" s="16">
        <v>30000</v>
      </c>
      <c r="E7" s="16">
        <v>30000</v>
      </c>
      <c r="F7" s="16"/>
    </row>
    <row r="9" spans="1:6" ht="15.75" thickBot="1">
      <c r="A9" t="s">
        <v>40</v>
      </c>
    </row>
    <row r="10" spans="1:6" ht="21.75" thickBot="1">
      <c r="A10" s="24" t="s">
        <v>0</v>
      </c>
      <c r="B10" s="24" t="s">
        <v>29</v>
      </c>
      <c r="C10" s="15" t="s">
        <v>30</v>
      </c>
      <c r="D10" s="24" t="s">
        <v>31</v>
      </c>
      <c r="E10" s="24" t="s">
        <v>32</v>
      </c>
      <c r="F10" s="15" t="s">
        <v>41</v>
      </c>
    </row>
    <row r="11" spans="1:6" ht="15.75" thickBot="1">
      <c r="A11" s="16">
        <v>1</v>
      </c>
      <c r="B11" s="16" t="s">
        <v>34</v>
      </c>
      <c r="C11" s="16">
        <v>24000</v>
      </c>
      <c r="D11" s="16">
        <v>19000</v>
      </c>
      <c r="E11" s="16">
        <v>18000</v>
      </c>
      <c r="F11" s="16"/>
    </row>
    <row r="12" spans="1:6" ht="15.75" thickBot="1">
      <c r="A12" s="16">
        <v>2</v>
      </c>
      <c r="B12" s="16" t="s">
        <v>35</v>
      </c>
      <c r="C12" s="16">
        <v>44000</v>
      </c>
      <c r="D12" s="16">
        <v>46000</v>
      </c>
      <c r="E12" s="16">
        <v>48000</v>
      </c>
      <c r="F12" s="16"/>
    </row>
    <row r="13" spans="1:6" ht="15.75" thickBot="1">
      <c r="A13" s="16">
        <v>3</v>
      </c>
      <c r="B13" s="16" t="s">
        <v>36</v>
      </c>
      <c r="C13" s="16">
        <v>8000</v>
      </c>
      <c r="D13" s="16">
        <v>6500</v>
      </c>
      <c r="E13" s="16">
        <v>7000</v>
      </c>
      <c r="F13" s="16"/>
    </row>
    <row r="14" spans="1:6" ht="15.75" thickBot="1">
      <c r="A14" s="16">
        <v>4</v>
      </c>
      <c r="B14" s="16" t="s">
        <v>37</v>
      </c>
      <c r="C14" s="16">
        <v>40000</v>
      </c>
      <c r="D14" s="16">
        <v>39500</v>
      </c>
      <c r="E14" s="16">
        <v>39000</v>
      </c>
      <c r="F14" s="16"/>
    </row>
    <row r="15" spans="1:6" ht="15.75" thickBot="1">
      <c r="A15" s="16">
        <v>5</v>
      </c>
      <c r="B15" s="16" t="s">
        <v>38</v>
      </c>
      <c r="C15" s="16">
        <v>29000</v>
      </c>
      <c r="D15" s="16">
        <v>28000</v>
      </c>
      <c r="E15" s="16">
        <v>27500</v>
      </c>
      <c r="F15" s="1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G17"/>
  <sheetViews>
    <sheetView tabSelected="1" workbookViewId="0">
      <selection activeCell="F3" sqref="F3:G9"/>
    </sheetView>
  </sheetViews>
  <sheetFormatPr defaultRowHeight="15"/>
  <cols>
    <col min="2" max="2" width="10" bestFit="1" customWidth="1"/>
    <col min="3" max="3" width="12.6640625" bestFit="1" customWidth="1"/>
    <col min="4" max="4" width="10.109375" bestFit="1" customWidth="1"/>
  </cols>
  <sheetData>
    <row r="2" spans="2:7">
      <c r="B2" s="49" t="s">
        <v>268</v>
      </c>
      <c r="C2" s="49" t="s">
        <v>269</v>
      </c>
      <c r="D2" s="49" t="s">
        <v>270</v>
      </c>
      <c r="E2" s="49" t="s">
        <v>271</v>
      </c>
      <c r="F2" s="49" t="s">
        <v>271</v>
      </c>
      <c r="G2" s="49" t="s">
        <v>271</v>
      </c>
    </row>
    <row r="3" spans="2:7">
      <c r="B3" s="49">
        <v>1</v>
      </c>
      <c r="C3" s="49" t="s">
        <v>274</v>
      </c>
      <c r="D3" s="49">
        <v>4</v>
      </c>
      <c r="E3" s="49">
        <f>IF(D3&gt;5,VLOOKUP(C3,$B$14:$D$17,3,0),VLOOKUP(C3,$B$14:$D$17,2,0))*D3</f>
        <v>2000</v>
      </c>
      <c r="F3" s="49"/>
      <c r="G3" s="49"/>
    </row>
    <row r="4" spans="2:7">
      <c r="B4" s="49">
        <v>2</v>
      </c>
      <c r="C4" s="49" t="s">
        <v>274</v>
      </c>
      <c r="D4" s="49">
        <v>6</v>
      </c>
      <c r="E4" s="49">
        <f t="shared" ref="E4:E9" si="0">IF(D4&gt;5,VLOOKUP(C4,$B$14:$D$17,3,0),VLOOKUP(C4,$B$14:$D$17,2,0))*D4</f>
        <v>2700</v>
      </c>
      <c r="F4" s="49"/>
      <c r="G4" s="49"/>
    </row>
    <row r="5" spans="2:7">
      <c r="B5" s="49">
        <v>3</v>
      </c>
      <c r="C5" s="49" t="s">
        <v>277</v>
      </c>
      <c r="D5" s="49">
        <v>6</v>
      </c>
      <c r="E5" s="49">
        <f t="shared" si="0"/>
        <v>600</v>
      </c>
      <c r="F5" s="49"/>
      <c r="G5" s="49"/>
    </row>
    <row r="6" spans="2:7">
      <c r="B6" s="49">
        <v>4</v>
      </c>
      <c r="C6" s="49" t="s">
        <v>275</v>
      </c>
      <c r="D6" s="49">
        <v>3</v>
      </c>
      <c r="E6" s="49">
        <f t="shared" si="0"/>
        <v>900</v>
      </c>
      <c r="F6" s="49"/>
      <c r="G6" s="49"/>
    </row>
    <row r="7" spans="2:7">
      <c r="B7" s="49">
        <v>5</v>
      </c>
      <c r="C7" s="49" t="s">
        <v>277</v>
      </c>
      <c r="D7" s="49">
        <v>10</v>
      </c>
      <c r="E7" s="49">
        <f t="shared" si="0"/>
        <v>1000</v>
      </c>
      <c r="F7" s="49"/>
      <c r="G7" s="49"/>
    </row>
    <row r="8" spans="2:7">
      <c r="B8" s="49">
        <v>6</v>
      </c>
      <c r="C8" s="49" t="s">
        <v>277</v>
      </c>
      <c r="D8" s="49">
        <v>2</v>
      </c>
      <c r="E8" s="49">
        <f t="shared" si="0"/>
        <v>300</v>
      </c>
      <c r="F8" s="49"/>
      <c r="G8" s="49"/>
    </row>
    <row r="9" spans="2:7">
      <c r="B9" s="49">
        <v>7</v>
      </c>
      <c r="C9" s="49" t="s">
        <v>274</v>
      </c>
      <c r="D9" s="49">
        <v>6</v>
      </c>
      <c r="E9" s="49">
        <f t="shared" si="0"/>
        <v>2700</v>
      </c>
      <c r="F9" s="49"/>
      <c r="G9" s="49"/>
    </row>
    <row r="12" spans="2:7">
      <c r="B12" s="49" t="s">
        <v>269</v>
      </c>
      <c r="C12" s="49" t="s">
        <v>272</v>
      </c>
      <c r="D12" s="49"/>
    </row>
    <row r="13" spans="2:7">
      <c r="B13" s="49"/>
      <c r="C13" s="49" t="s">
        <v>273</v>
      </c>
      <c r="D13" s="49" t="s">
        <v>278</v>
      </c>
    </row>
    <row r="14" spans="2:7">
      <c r="B14" s="49" t="s">
        <v>274</v>
      </c>
      <c r="C14" s="49">
        <v>500</v>
      </c>
      <c r="D14" s="49">
        <v>450</v>
      </c>
    </row>
    <row r="15" spans="2:7">
      <c r="B15" s="49" t="s">
        <v>275</v>
      </c>
      <c r="C15" s="49">
        <v>300</v>
      </c>
      <c r="D15" s="49">
        <v>250</v>
      </c>
    </row>
    <row r="16" spans="2:7">
      <c r="B16" s="49" t="s">
        <v>276</v>
      </c>
      <c r="C16" s="49">
        <v>250</v>
      </c>
      <c r="D16" s="49">
        <v>200</v>
      </c>
    </row>
    <row r="17" spans="2:4">
      <c r="B17" s="49" t="s">
        <v>277</v>
      </c>
      <c r="C17" s="49">
        <v>150</v>
      </c>
      <c r="D17" s="4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30"/>
  <sheetViews>
    <sheetView topLeftCell="F4" zoomScale="85" zoomScaleNormal="85" workbookViewId="0">
      <selection activeCell="P13" sqref="P13"/>
    </sheetView>
  </sheetViews>
  <sheetFormatPr defaultRowHeight="15"/>
  <cols>
    <col min="1" max="1" width="14.44140625" bestFit="1" customWidth="1"/>
    <col min="2" max="2" width="16.77734375" bestFit="1" customWidth="1"/>
    <col min="3" max="3" width="6.109375" bestFit="1" customWidth="1"/>
    <col min="4" max="4" width="16.5546875" customWidth="1"/>
    <col min="5" max="5" width="9.33203125" customWidth="1"/>
    <col min="6" max="6" width="11.109375" customWidth="1"/>
    <col min="7" max="7" width="18.88671875" customWidth="1"/>
    <col min="8" max="8" width="15.5546875" customWidth="1"/>
    <col min="9" max="9" width="15.6640625" bestFit="1" customWidth="1"/>
    <col min="10" max="10" width="11.109375" style="10" bestFit="1" customWidth="1"/>
    <col min="11" max="11" width="17.44140625" customWidth="1"/>
    <col min="12" max="12" width="6.109375" style="5" bestFit="1" customWidth="1"/>
    <col min="13" max="13" width="11.44140625" customWidth="1"/>
    <col min="15" max="15" width="34.77734375" customWidth="1"/>
  </cols>
  <sheetData>
    <row r="1" spans="1:18" ht="20.25">
      <c r="A1" s="9" t="s">
        <v>43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8" ht="15.75" thickBot="1">
      <c r="L2" s="3"/>
    </row>
    <row r="3" spans="1:18" ht="21.75" thickBot="1">
      <c r="A3" s="11"/>
      <c r="B3" s="11"/>
      <c r="C3" s="11"/>
      <c r="D3" s="11"/>
      <c r="E3" s="12" t="s">
        <v>44</v>
      </c>
      <c r="F3" s="12"/>
      <c r="G3" s="12"/>
      <c r="H3" s="12"/>
      <c r="I3" s="11"/>
      <c r="J3" s="13"/>
      <c r="K3" s="11"/>
      <c r="L3" s="3"/>
      <c r="O3" s="14"/>
      <c r="P3" s="1"/>
    </row>
    <row r="4" spans="1:18" ht="63.75" thickBot="1">
      <c r="A4" s="15" t="s">
        <v>45</v>
      </c>
      <c r="B4" s="15" t="s">
        <v>46</v>
      </c>
      <c r="C4" s="15" t="s">
        <v>16</v>
      </c>
      <c r="D4" s="15" t="s">
        <v>47</v>
      </c>
      <c r="E4" s="44" t="s">
        <v>48</v>
      </c>
      <c r="F4" s="44" t="s">
        <v>49</v>
      </c>
      <c r="G4" s="44" t="s">
        <v>50</v>
      </c>
      <c r="H4" s="44" t="s">
        <v>51</v>
      </c>
      <c r="I4" s="15" t="s">
        <v>265</v>
      </c>
      <c r="J4" s="15" t="s">
        <v>53</v>
      </c>
      <c r="K4" s="15" t="s">
        <v>54</v>
      </c>
      <c r="L4" s="3"/>
      <c r="M4" s="15" t="s">
        <v>52</v>
      </c>
      <c r="O4" s="14"/>
      <c r="P4" s="1"/>
    </row>
    <row r="5" spans="1:18" ht="38.25" thickBot="1">
      <c r="A5" s="16" t="s">
        <v>55</v>
      </c>
      <c r="B5" s="16" t="s">
        <v>56</v>
      </c>
      <c r="C5" s="16" t="s">
        <v>57</v>
      </c>
      <c r="D5" s="17">
        <v>36800</v>
      </c>
      <c r="E5" s="18">
        <v>3</v>
      </c>
      <c r="F5" s="18">
        <v>3</v>
      </c>
      <c r="G5" s="18">
        <v>1</v>
      </c>
      <c r="H5" s="18">
        <v>7</v>
      </c>
      <c r="I5" s="18"/>
      <c r="J5" s="19"/>
      <c r="K5" s="18"/>
      <c r="M5" s="20">
        <v>20.399999999999999</v>
      </c>
      <c r="O5" s="21" t="s">
        <v>58</v>
      </c>
      <c r="P5" s="22"/>
      <c r="R5" s="23">
        <v>6.2749999999999986</v>
      </c>
    </row>
    <row r="6" spans="1:18" ht="15.75" thickBot="1">
      <c r="A6" s="16" t="s">
        <v>59</v>
      </c>
      <c r="B6" s="16" t="s">
        <v>60</v>
      </c>
      <c r="C6" s="16" t="s">
        <v>61</v>
      </c>
      <c r="D6" s="17">
        <v>36302</v>
      </c>
      <c r="E6" s="18">
        <v>6</v>
      </c>
      <c r="F6" s="18">
        <v>7</v>
      </c>
      <c r="G6" s="18">
        <v>3</v>
      </c>
      <c r="H6" s="18">
        <v>8</v>
      </c>
      <c r="I6" s="18"/>
      <c r="J6" s="19"/>
      <c r="K6" s="18"/>
    </row>
    <row r="7" spans="1:18" ht="19.5" thickBot="1">
      <c r="A7" s="16" t="s">
        <v>59</v>
      </c>
      <c r="B7" s="16" t="s">
        <v>62</v>
      </c>
      <c r="C7" s="16" t="s">
        <v>57</v>
      </c>
      <c r="D7" s="17">
        <v>36283</v>
      </c>
      <c r="E7" s="18">
        <v>7</v>
      </c>
      <c r="F7" s="18">
        <v>5</v>
      </c>
      <c r="G7" s="18">
        <v>6</v>
      </c>
      <c r="H7" s="18">
        <v>5</v>
      </c>
      <c r="I7" s="18"/>
      <c r="J7" s="19"/>
      <c r="K7" s="18"/>
      <c r="O7" s="21" t="s">
        <v>63</v>
      </c>
      <c r="P7" s="22"/>
      <c r="R7" s="23">
        <v>2</v>
      </c>
    </row>
    <row r="8" spans="1:18" ht="15.75" thickBot="1">
      <c r="A8" s="16" t="s">
        <v>64</v>
      </c>
      <c r="B8" s="16" t="s">
        <v>65</v>
      </c>
      <c r="C8" s="16" t="s">
        <v>61</v>
      </c>
      <c r="D8" s="17">
        <v>37097</v>
      </c>
      <c r="E8" s="18">
        <v>9</v>
      </c>
      <c r="F8" s="18">
        <v>1</v>
      </c>
      <c r="G8" s="18">
        <v>6</v>
      </c>
      <c r="H8" s="18">
        <v>1</v>
      </c>
      <c r="I8" s="18"/>
      <c r="J8" s="19"/>
      <c r="K8" s="18"/>
    </row>
    <row r="9" spans="1:18" ht="19.5" thickBot="1">
      <c r="A9" s="16" t="s">
        <v>55</v>
      </c>
      <c r="B9" s="16" t="s">
        <v>66</v>
      </c>
      <c r="C9" s="16" t="s">
        <v>61</v>
      </c>
      <c r="D9" s="17">
        <v>36738</v>
      </c>
      <c r="E9" s="18">
        <v>1</v>
      </c>
      <c r="F9" s="18">
        <v>6</v>
      </c>
      <c r="G9" s="18">
        <v>6</v>
      </c>
      <c r="H9" s="18">
        <v>1</v>
      </c>
      <c r="I9" s="18"/>
      <c r="J9" s="19"/>
      <c r="K9" s="18"/>
      <c r="O9" s="21" t="s">
        <v>67</v>
      </c>
      <c r="P9" s="22"/>
      <c r="R9" s="23">
        <v>29</v>
      </c>
    </row>
    <row r="10" spans="1:18" ht="15.75" thickBot="1">
      <c r="A10" s="16" t="s">
        <v>64</v>
      </c>
      <c r="B10" s="16" t="s">
        <v>68</v>
      </c>
      <c r="C10" s="16" t="s">
        <v>57</v>
      </c>
      <c r="D10" s="17">
        <v>37420</v>
      </c>
      <c r="E10" s="18">
        <v>2</v>
      </c>
      <c r="F10" s="18">
        <v>5</v>
      </c>
      <c r="G10" s="18">
        <v>1</v>
      </c>
      <c r="H10" s="18">
        <v>3</v>
      </c>
      <c r="I10" s="18"/>
      <c r="J10" s="19"/>
      <c r="K10" s="18"/>
      <c r="O10" s="14"/>
      <c r="P10" s="1"/>
    </row>
    <row r="11" spans="1:18" ht="17.25" customHeight="1" thickBot="1">
      <c r="A11" s="16" t="s">
        <v>64</v>
      </c>
      <c r="B11" s="16" t="s">
        <v>69</v>
      </c>
      <c r="C11" s="16" t="s">
        <v>57</v>
      </c>
      <c r="D11" s="17">
        <v>36515</v>
      </c>
      <c r="E11" s="18">
        <v>5</v>
      </c>
      <c r="F11" s="18">
        <v>6</v>
      </c>
      <c r="G11" s="18">
        <v>3</v>
      </c>
      <c r="H11" s="18">
        <v>3</v>
      </c>
      <c r="I11" s="18"/>
      <c r="J11" s="19"/>
      <c r="K11" s="18"/>
      <c r="O11" s="21" t="s">
        <v>70</v>
      </c>
      <c r="P11" s="22"/>
      <c r="R11" s="23">
        <v>16</v>
      </c>
    </row>
    <row r="12" spans="1:18" ht="15.75" thickBot="1">
      <c r="A12" s="16" t="s">
        <v>59</v>
      </c>
      <c r="B12" s="16" t="s">
        <v>71</v>
      </c>
      <c r="C12" s="16" t="s">
        <v>57</v>
      </c>
      <c r="D12" s="17">
        <v>37266</v>
      </c>
      <c r="E12" s="18">
        <v>0</v>
      </c>
      <c r="F12" s="18">
        <v>7</v>
      </c>
      <c r="G12" s="18">
        <v>5</v>
      </c>
      <c r="H12" s="18">
        <v>2</v>
      </c>
      <c r="I12" s="18"/>
      <c r="J12" s="19"/>
      <c r="K12" s="18"/>
      <c r="O12" s="14"/>
      <c r="P12" s="1"/>
    </row>
    <row r="13" spans="1:18" ht="19.5" customHeight="1" thickBot="1">
      <c r="A13" s="16" t="s">
        <v>59</v>
      </c>
      <c r="B13" s="16" t="s">
        <v>72</v>
      </c>
      <c r="C13" s="16" t="s">
        <v>61</v>
      </c>
      <c r="D13" s="17">
        <v>36789</v>
      </c>
      <c r="E13" s="18">
        <v>6</v>
      </c>
      <c r="F13" s="18">
        <v>1</v>
      </c>
      <c r="G13" s="18">
        <v>5</v>
      </c>
      <c r="H13" s="18">
        <v>2</v>
      </c>
      <c r="I13" s="18"/>
      <c r="J13" s="19"/>
      <c r="K13" s="18"/>
      <c r="O13" s="21" t="s">
        <v>73</v>
      </c>
      <c r="P13" s="22"/>
      <c r="R13" s="23">
        <v>4</v>
      </c>
    </row>
    <row r="14" spans="1:18" ht="15.75" thickBot="1">
      <c r="A14" s="16" t="s">
        <v>55</v>
      </c>
      <c r="B14" s="16" t="s">
        <v>74</v>
      </c>
      <c r="C14" s="16" t="s">
        <v>57</v>
      </c>
      <c r="D14" s="17">
        <v>36165</v>
      </c>
      <c r="E14" s="18">
        <v>0</v>
      </c>
      <c r="F14" s="18">
        <v>6</v>
      </c>
      <c r="G14" s="18">
        <v>1</v>
      </c>
      <c r="H14" s="18">
        <v>6</v>
      </c>
      <c r="I14" s="18"/>
      <c r="J14" s="19"/>
      <c r="K14" s="18"/>
      <c r="O14" s="14"/>
      <c r="P14" s="1"/>
    </row>
    <row r="15" spans="1:18" ht="15.75" thickBot="1">
      <c r="A15" s="16" t="s">
        <v>55</v>
      </c>
      <c r="B15" s="16" t="s">
        <v>75</v>
      </c>
      <c r="C15" s="16" t="s">
        <v>57</v>
      </c>
      <c r="D15" s="17">
        <v>37466</v>
      </c>
      <c r="E15" s="18">
        <v>1</v>
      </c>
      <c r="F15" s="18">
        <v>1</v>
      </c>
      <c r="G15" s="18">
        <v>0</v>
      </c>
      <c r="H15" s="18">
        <v>0</v>
      </c>
      <c r="I15" s="18"/>
      <c r="J15" s="19"/>
      <c r="K15" s="18"/>
    </row>
    <row r="16" spans="1:18" ht="15.75" thickBot="1">
      <c r="A16" s="16" t="s">
        <v>55</v>
      </c>
      <c r="B16" s="16" t="s">
        <v>76</v>
      </c>
      <c r="C16" s="16" t="s">
        <v>61</v>
      </c>
      <c r="D16" s="17">
        <v>36222</v>
      </c>
      <c r="E16" s="18">
        <v>0</v>
      </c>
      <c r="F16" s="18">
        <v>6</v>
      </c>
      <c r="G16" s="18">
        <v>1</v>
      </c>
      <c r="H16" s="18">
        <v>8</v>
      </c>
      <c r="I16" s="18"/>
      <c r="J16" s="19"/>
      <c r="K16" s="18"/>
      <c r="L16" s="3"/>
    </row>
    <row r="17" spans="1:12" ht="15.75" thickBot="1">
      <c r="A17" s="16" t="s">
        <v>64</v>
      </c>
      <c r="B17" s="16" t="s">
        <v>77</v>
      </c>
      <c r="C17" s="16" t="s">
        <v>61</v>
      </c>
      <c r="D17" s="17">
        <v>36875</v>
      </c>
      <c r="E17" s="18">
        <v>5</v>
      </c>
      <c r="F17" s="18">
        <v>7</v>
      </c>
      <c r="G17" s="18">
        <v>8</v>
      </c>
      <c r="H17" s="18">
        <v>9</v>
      </c>
      <c r="I17" s="18"/>
      <c r="J17" s="19"/>
      <c r="K17" s="18"/>
      <c r="L17" s="3"/>
    </row>
    <row r="18" spans="1:12" ht="15.75" thickBot="1">
      <c r="A18" s="16" t="s">
        <v>59</v>
      </c>
      <c r="B18" s="16" t="s">
        <v>78</v>
      </c>
      <c r="C18" s="16" t="s">
        <v>57</v>
      </c>
      <c r="D18" s="17">
        <v>36386</v>
      </c>
      <c r="E18" s="18">
        <v>2</v>
      </c>
      <c r="F18" s="18">
        <v>8</v>
      </c>
      <c r="G18" s="18">
        <v>1</v>
      </c>
      <c r="H18" s="18">
        <v>6</v>
      </c>
      <c r="I18" s="18"/>
      <c r="J18" s="19"/>
      <c r="K18" s="18"/>
      <c r="L18" s="3"/>
    </row>
    <row r="19" spans="1:12" ht="15.75" thickBot="1">
      <c r="A19" s="16" t="s">
        <v>59</v>
      </c>
      <c r="B19" s="16" t="s">
        <v>79</v>
      </c>
      <c r="C19" s="16" t="s">
        <v>57</v>
      </c>
      <c r="D19" s="17">
        <v>37256</v>
      </c>
      <c r="E19" s="18">
        <v>6</v>
      </c>
      <c r="F19" s="18">
        <v>8</v>
      </c>
      <c r="G19" s="18">
        <v>8</v>
      </c>
      <c r="H19" s="18">
        <v>1</v>
      </c>
      <c r="I19" s="18"/>
      <c r="J19" s="19"/>
      <c r="K19" s="18"/>
      <c r="L19" s="3"/>
    </row>
    <row r="20" spans="1:12" ht="15.75" thickBot="1">
      <c r="A20" s="16" t="s">
        <v>59</v>
      </c>
      <c r="B20" s="16" t="s">
        <v>80</v>
      </c>
      <c r="C20" s="16" t="s">
        <v>57</v>
      </c>
      <c r="D20" s="17">
        <v>36412</v>
      </c>
      <c r="E20" s="18">
        <v>1</v>
      </c>
      <c r="F20" s="18">
        <v>2</v>
      </c>
      <c r="G20" s="18">
        <v>1</v>
      </c>
      <c r="H20" s="18">
        <v>0</v>
      </c>
      <c r="I20" s="18"/>
      <c r="J20" s="19"/>
      <c r="K20" s="18"/>
    </row>
    <row r="22" spans="1:12">
      <c r="C22" s="3"/>
    </row>
    <row r="23" spans="1:12">
      <c r="C23" s="3"/>
    </row>
    <row r="24" spans="1:12">
      <c r="C24" s="3"/>
    </row>
    <row r="25" spans="1:12">
      <c r="C25" s="3"/>
    </row>
    <row r="26" spans="1:12">
      <c r="C26" s="3"/>
    </row>
    <row r="27" spans="1:12">
      <c r="C27" s="3"/>
    </row>
    <row r="28" spans="1:12">
      <c r="C28" s="3"/>
    </row>
    <row r="29" spans="1:12">
      <c r="C29" s="3"/>
    </row>
    <row r="30" spans="1:12">
      <c r="C30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28"/>
  <sheetViews>
    <sheetView workbookViewId="0">
      <selection activeCell="D26" sqref="D26"/>
    </sheetView>
  </sheetViews>
  <sheetFormatPr defaultColWidth="15.88671875" defaultRowHeight="15.75"/>
  <cols>
    <col min="1" max="5" width="15.88671875" style="29"/>
    <col min="8" max="16384" width="15.88671875" style="29"/>
  </cols>
  <sheetData>
    <row r="1" spans="1:5" ht="21.75" thickBot="1">
      <c r="A1" s="24" t="s">
        <v>81</v>
      </c>
      <c r="B1" s="24" t="s">
        <v>3</v>
      </c>
      <c r="C1" s="24" t="s">
        <v>110</v>
      </c>
      <c r="D1" s="24" t="s">
        <v>156</v>
      </c>
      <c r="E1" s="24" t="s">
        <v>157</v>
      </c>
    </row>
    <row r="2" spans="1:5" ht="16.5" thickBot="1">
      <c r="A2" s="16" t="s">
        <v>82</v>
      </c>
      <c r="B2" s="16">
        <v>42738</v>
      </c>
      <c r="C2" s="16">
        <v>0.44</v>
      </c>
      <c r="D2" s="16"/>
      <c r="E2" s="16"/>
    </row>
    <row r="3" spans="1:5" ht="16.5" thickBot="1">
      <c r="A3" s="16" t="s">
        <v>83</v>
      </c>
      <c r="B3" s="16">
        <v>58309</v>
      </c>
      <c r="C3" s="16">
        <v>0.57999999999999996</v>
      </c>
      <c r="D3" s="16"/>
      <c r="E3" s="16"/>
    </row>
    <row r="4" spans="1:5" ht="16.5" thickBot="1">
      <c r="A4" s="16" t="s">
        <v>84</v>
      </c>
      <c r="B4" s="16">
        <v>36241</v>
      </c>
      <c r="C4" s="16">
        <v>0.11</v>
      </c>
      <c r="D4" s="16"/>
      <c r="E4" s="16"/>
    </row>
    <row r="5" spans="1:5" ht="16.5" thickBot="1">
      <c r="A5" s="16" t="s">
        <v>85</v>
      </c>
      <c r="B5" s="16">
        <v>37704</v>
      </c>
      <c r="C5" s="16">
        <v>0.83</v>
      </c>
      <c r="D5" s="16"/>
      <c r="E5" s="16"/>
    </row>
    <row r="6" spans="1:5" ht="16.5" thickBot="1">
      <c r="A6" s="16" t="s">
        <v>86</v>
      </c>
      <c r="B6" s="16">
        <v>69308</v>
      </c>
      <c r="C6" s="16">
        <v>0.41</v>
      </c>
      <c r="D6" s="16"/>
      <c r="E6" s="16"/>
    </row>
    <row r="7" spans="1:5" ht="16.5" thickBot="1">
      <c r="A7" s="16" t="s">
        <v>87</v>
      </c>
      <c r="B7" s="16">
        <v>45114</v>
      </c>
      <c r="C7" s="16">
        <v>0.38</v>
      </c>
      <c r="D7" s="16"/>
      <c r="E7" s="16"/>
    </row>
    <row r="8" spans="1:5" ht="16.5" thickBot="1">
      <c r="A8" s="16" t="s">
        <v>88</v>
      </c>
      <c r="B8" s="16">
        <v>65801</v>
      </c>
      <c r="C8" s="16">
        <v>0.45</v>
      </c>
      <c r="D8" s="16"/>
      <c r="E8" s="16"/>
    </row>
    <row r="9" spans="1:5" ht="16.5" thickBot="1">
      <c r="A9" s="16" t="s">
        <v>89</v>
      </c>
      <c r="B9" s="16">
        <v>76309</v>
      </c>
      <c r="C9" s="16">
        <v>0.37</v>
      </c>
      <c r="D9" s="16"/>
      <c r="E9" s="16"/>
    </row>
    <row r="10" spans="1:5" ht="16.5" thickBot="1">
      <c r="A10" s="16" t="s">
        <v>90</v>
      </c>
      <c r="B10" s="16">
        <v>41234</v>
      </c>
      <c r="C10" s="16">
        <v>0.17</v>
      </c>
      <c r="D10" s="16"/>
      <c r="E10" s="16"/>
    </row>
    <row r="11" spans="1:5" ht="16.5" thickBot="1">
      <c r="A11" s="16" t="s">
        <v>91</v>
      </c>
      <c r="B11" s="16">
        <v>55237</v>
      </c>
      <c r="C11" s="16">
        <v>0.77</v>
      </c>
      <c r="D11" s="16"/>
      <c r="E11" s="16"/>
    </row>
    <row r="12" spans="1:5" ht="16.5" thickBot="1">
      <c r="A12" s="16" t="s">
        <v>92</v>
      </c>
      <c r="B12" s="16">
        <v>65077</v>
      </c>
      <c r="C12" s="16">
        <v>0.46</v>
      </c>
      <c r="D12" s="16"/>
      <c r="E12" s="16"/>
    </row>
    <row r="13" spans="1:5" ht="16.5" thickBot="1">
      <c r="A13" s="16" t="s">
        <v>93</v>
      </c>
      <c r="B13" s="16">
        <v>65201</v>
      </c>
      <c r="C13" s="16">
        <v>0.67</v>
      </c>
      <c r="D13" s="16"/>
      <c r="E13" s="16"/>
    </row>
    <row r="14" spans="1:5" ht="16.5" thickBot="1">
      <c r="A14" s="16" t="s">
        <v>94</v>
      </c>
      <c r="B14" s="16">
        <v>50193</v>
      </c>
      <c r="C14" s="16">
        <v>0.47</v>
      </c>
      <c r="D14" s="16"/>
      <c r="E14" s="16"/>
    </row>
    <row r="15" spans="1:5" ht="16.5" thickBot="1">
      <c r="A15" s="16" t="s">
        <v>95</v>
      </c>
      <c r="B15" s="16">
        <v>42649</v>
      </c>
      <c r="C15" s="16">
        <v>0.49</v>
      </c>
      <c r="D15" s="16"/>
      <c r="E15" s="16"/>
    </row>
    <row r="16" spans="1:5" ht="16.5" thickBot="1">
      <c r="A16" s="16" t="s">
        <v>96</v>
      </c>
      <c r="B16" s="16">
        <v>51965</v>
      </c>
      <c r="C16" s="16">
        <v>0.78</v>
      </c>
      <c r="D16" s="16"/>
      <c r="E16" s="16"/>
    </row>
    <row r="17" spans="1:5" ht="16.5" thickBot="1">
      <c r="A17" s="16" t="s">
        <v>97</v>
      </c>
      <c r="B17" s="16">
        <v>61164</v>
      </c>
      <c r="C17" s="16">
        <v>0.65</v>
      </c>
      <c r="D17" s="16"/>
      <c r="E17" s="16"/>
    </row>
    <row r="18" spans="1:5" ht="16.5" thickBot="1">
      <c r="A18" s="16" t="s">
        <v>98</v>
      </c>
      <c r="B18" s="16">
        <v>67179</v>
      </c>
      <c r="C18" s="16">
        <v>0.23</v>
      </c>
      <c r="D18" s="16"/>
      <c r="E18" s="16"/>
    </row>
    <row r="19" spans="1:5" ht="16.5" thickBot="1">
      <c r="A19" s="16" t="s">
        <v>99</v>
      </c>
      <c r="B19" s="16">
        <v>52143</v>
      </c>
      <c r="C19" s="16">
        <v>0.34</v>
      </c>
      <c r="D19" s="16"/>
      <c r="E19" s="16"/>
    </row>
    <row r="20" spans="1:5" ht="16.5" thickBot="1">
      <c r="A20" s="16" t="s">
        <v>100</v>
      </c>
      <c r="B20" s="16">
        <v>63422</v>
      </c>
      <c r="C20" s="16">
        <v>0.59</v>
      </c>
      <c r="D20" s="16"/>
      <c r="E20" s="16"/>
    </row>
    <row r="21" spans="1:5" ht="16.5" thickBot="1">
      <c r="A21" s="16" t="s">
        <v>101</v>
      </c>
      <c r="B21" s="16">
        <v>78175</v>
      </c>
      <c r="C21" s="16">
        <v>0.16</v>
      </c>
      <c r="D21" s="16"/>
      <c r="E21" s="16"/>
    </row>
    <row r="22" spans="1:5" ht="16.5" thickBot="1">
      <c r="A22" s="16" t="s">
        <v>102</v>
      </c>
      <c r="B22" s="16">
        <v>84176</v>
      </c>
      <c r="C22" s="16">
        <v>0.57999999999999996</v>
      </c>
      <c r="D22" s="16"/>
      <c r="E22" s="16"/>
    </row>
    <row r="23" spans="1:5" ht="16.5" thickBot="1">
      <c r="A23" s="16" t="s">
        <v>103</v>
      </c>
      <c r="B23" s="16">
        <v>70332</v>
      </c>
      <c r="C23" s="16">
        <v>0.38</v>
      </c>
      <c r="D23" s="16"/>
      <c r="E23" s="16"/>
    </row>
    <row r="24" spans="1:5" ht="16.5" thickBot="1">
      <c r="A24" s="16" t="s">
        <v>104</v>
      </c>
      <c r="B24" s="16">
        <v>55003</v>
      </c>
      <c r="C24" s="16">
        <v>0.77</v>
      </c>
      <c r="D24" s="16"/>
      <c r="E24" s="16"/>
    </row>
    <row r="25" spans="1:5" ht="16.5" thickBot="1">
      <c r="A25" s="16" t="s">
        <v>105</v>
      </c>
      <c r="B25" s="16">
        <v>36507</v>
      </c>
      <c r="C25" s="16">
        <v>0.47</v>
      </c>
      <c r="D25" s="16"/>
      <c r="E25" s="16"/>
    </row>
    <row r="26" spans="1:5" ht="16.5" thickBot="1">
      <c r="A26" s="16" t="s">
        <v>106</v>
      </c>
      <c r="B26" s="16">
        <v>41207</v>
      </c>
      <c r="C26" s="16">
        <v>0.65</v>
      </c>
      <c r="D26" s="16"/>
      <c r="E26" s="16"/>
    </row>
    <row r="27" spans="1:5" ht="16.5" thickBot="1">
      <c r="A27" s="16" t="s">
        <v>107</v>
      </c>
      <c r="B27" s="16">
        <v>45087</v>
      </c>
      <c r="C27" s="16">
        <v>0.59</v>
      </c>
      <c r="D27" s="16"/>
      <c r="E27" s="16"/>
    </row>
    <row r="28" spans="1:5">
      <c r="C28"/>
      <c r="D28"/>
      <c r="E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7"/>
  <sheetViews>
    <sheetView showGridLines="0" topLeftCell="A2" zoomScale="70" zoomScaleNormal="70" workbookViewId="0">
      <selection activeCell="G2" sqref="G2:I27"/>
    </sheetView>
  </sheetViews>
  <sheetFormatPr defaultColWidth="10.77734375" defaultRowHeight="15"/>
  <cols>
    <col min="1" max="1" width="3.77734375" bestFit="1" customWidth="1"/>
    <col min="2" max="2" width="14.44140625" bestFit="1" customWidth="1"/>
    <col min="3" max="3" width="9.6640625" bestFit="1" customWidth="1"/>
    <col min="4" max="4" width="10.88671875" bestFit="1" customWidth="1"/>
    <col min="5" max="5" width="11.33203125" bestFit="1" customWidth="1"/>
    <col min="6" max="6" width="18" bestFit="1" customWidth="1"/>
    <col min="7" max="7" width="13.5546875" bestFit="1" customWidth="1"/>
    <col min="8" max="8" width="10.88671875" bestFit="1" customWidth="1"/>
    <col min="9" max="9" width="13.109375" bestFit="1" customWidth="1"/>
    <col min="10" max="10" width="6.33203125" customWidth="1"/>
    <col min="11" max="11" width="13.5546875" bestFit="1" customWidth="1"/>
    <col min="12" max="12" width="7" bestFit="1" customWidth="1"/>
  </cols>
  <sheetData>
    <row r="1" spans="1:14" ht="42.75" thickBot="1">
      <c r="A1" s="24" t="s">
        <v>0</v>
      </c>
      <c r="B1" s="24" t="s">
        <v>1</v>
      </c>
      <c r="C1" s="15" t="s">
        <v>113</v>
      </c>
      <c r="D1" s="15" t="s">
        <v>112</v>
      </c>
      <c r="E1" s="24" t="s">
        <v>5</v>
      </c>
      <c r="F1" s="15" t="s">
        <v>111</v>
      </c>
      <c r="G1" s="24" t="s">
        <v>7</v>
      </c>
      <c r="H1" s="24" t="s">
        <v>8</v>
      </c>
      <c r="I1" s="24" t="s">
        <v>6</v>
      </c>
      <c r="K1" s="6"/>
      <c r="L1" s="7"/>
      <c r="M1" s="6"/>
    </row>
    <row r="2" spans="1:14" ht="15.75" thickBot="1">
      <c r="A2" s="16">
        <v>1</v>
      </c>
      <c r="B2" s="16" t="s">
        <v>82</v>
      </c>
      <c r="C2" s="16">
        <v>7</v>
      </c>
      <c r="D2" s="16">
        <v>1</v>
      </c>
      <c r="E2" s="16">
        <v>55000</v>
      </c>
      <c r="F2" s="16">
        <v>0.8</v>
      </c>
      <c r="G2" s="16"/>
      <c r="H2" s="16"/>
      <c r="I2" s="16"/>
      <c r="K2" s="1"/>
      <c r="L2" s="8"/>
      <c r="M2" s="1"/>
      <c r="N2">
        <f>IF(C2&lt;5,E2*5%,IF(C2&lt;=10,E2*10%,E2*15%))</f>
        <v>5500</v>
      </c>
    </row>
    <row r="3" spans="1:14" ht="21.75" thickBot="1">
      <c r="A3" s="16">
        <v>2</v>
      </c>
      <c r="B3" s="16" t="s">
        <v>83</v>
      </c>
      <c r="C3" s="16">
        <v>4</v>
      </c>
      <c r="D3" s="16">
        <v>4</v>
      </c>
      <c r="E3" s="16">
        <v>42000</v>
      </c>
      <c r="F3" s="16">
        <v>0.6</v>
      </c>
      <c r="G3" s="16"/>
      <c r="H3" s="16"/>
      <c r="I3" s="16"/>
      <c r="K3" s="24" t="s">
        <v>7</v>
      </c>
      <c r="L3" s="16">
        <f>SUM(G2:G24)</f>
        <v>0</v>
      </c>
      <c r="M3" s="2"/>
    </row>
    <row r="4" spans="1:14" ht="21.75" thickBot="1">
      <c r="A4" s="16">
        <v>3</v>
      </c>
      <c r="B4" s="16" t="s">
        <v>84</v>
      </c>
      <c r="C4" s="16">
        <v>5</v>
      </c>
      <c r="D4" s="16">
        <v>2</v>
      </c>
      <c r="E4" s="16">
        <v>45000</v>
      </c>
      <c r="F4" s="16">
        <v>0.5</v>
      </c>
      <c r="G4" s="16"/>
      <c r="H4" s="16"/>
      <c r="I4" s="16"/>
      <c r="K4" s="24" t="s">
        <v>8</v>
      </c>
      <c r="L4" s="16">
        <f>SUM(H2:H24)</f>
        <v>0</v>
      </c>
      <c r="M4" s="2"/>
    </row>
    <row r="5" spans="1:14" ht="21.75" thickBot="1">
      <c r="A5" s="16">
        <v>4</v>
      </c>
      <c r="B5" s="16" t="s">
        <v>85</v>
      </c>
      <c r="C5" s="16">
        <v>10</v>
      </c>
      <c r="D5" s="16">
        <v>3</v>
      </c>
      <c r="E5" s="16">
        <v>65000</v>
      </c>
      <c r="F5" s="16">
        <v>0.9</v>
      </c>
      <c r="G5" s="16"/>
      <c r="H5" s="16"/>
      <c r="I5" s="16"/>
      <c r="K5" s="24" t="s">
        <v>6</v>
      </c>
      <c r="L5" s="16">
        <f>SUM(I2:I24)</f>
        <v>0</v>
      </c>
      <c r="M5" s="2"/>
    </row>
    <row r="6" spans="1:14" ht="15.75" thickBot="1">
      <c r="A6" s="16">
        <v>5</v>
      </c>
      <c r="B6" s="16" t="s">
        <v>86</v>
      </c>
      <c r="C6" s="16">
        <v>12</v>
      </c>
      <c r="D6" s="16">
        <v>4</v>
      </c>
      <c r="E6" s="16">
        <v>70000</v>
      </c>
      <c r="F6" s="16">
        <v>0.9</v>
      </c>
      <c r="G6" s="16"/>
      <c r="H6" s="16"/>
      <c r="I6" s="16"/>
    </row>
    <row r="7" spans="1:14" ht="15.75" thickBot="1">
      <c r="A7" s="16">
        <v>6</v>
      </c>
      <c r="B7" s="16" t="s">
        <v>87</v>
      </c>
      <c r="C7" s="16">
        <v>8</v>
      </c>
      <c r="D7" s="16">
        <v>3</v>
      </c>
      <c r="E7" s="16">
        <v>75000</v>
      </c>
      <c r="F7" s="16">
        <v>0.7</v>
      </c>
      <c r="G7" s="16"/>
      <c r="H7" s="16"/>
      <c r="I7" s="16"/>
    </row>
    <row r="8" spans="1:14" ht="15.75" thickBot="1">
      <c r="A8" s="16">
        <v>7</v>
      </c>
      <c r="B8" s="16" t="s">
        <v>88</v>
      </c>
      <c r="C8" s="16">
        <v>3</v>
      </c>
      <c r="D8" s="16">
        <v>2</v>
      </c>
      <c r="E8" s="16">
        <v>33000</v>
      </c>
      <c r="F8" s="16">
        <v>0.7</v>
      </c>
      <c r="G8" s="16"/>
      <c r="H8" s="16"/>
      <c r="I8" s="16"/>
    </row>
    <row r="9" spans="1:14" ht="15.75" thickBot="1">
      <c r="A9" s="16">
        <v>8</v>
      </c>
      <c r="B9" s="16" t="s">
        <v>89</v>
      </c>
      <c r="C9" s="16">
        <v>11</v>
      </c>
      <c r="D9" s="16">
        <v>3</v>
      </c>
      <c r="E9" s="16">
        <v>45000</v>
      </c>
      <c r="F9" s="16">
        <v>1</v>
      </c>
      <c r="G9" s="16"/>
      <c r="H9" s="16"/>
      <c r="I9" s="16"/>
    </row>
    <row r="10" spans="1:14" ht="15.75" thickBot="1">
      <c r="A10" s="16">
        <v>9</v>
      </c>
      <c r="B10" s="16" t="s">
        <v>90</v>
      </c>
      <c r="C10" s="16">
        <v>8</v>
      </c>
      <c r="D10" s="16">
        <v>1</v>
      </c>
      <c r="E10" s="16">
        <v>50000</v>
      </c>
      <c r="F10" s="16">
        <v>0.6</v>
      </c>
      <c r="G10" s="16"/>
      <c r="H10" s="16"/>
      <c r="I10" s="16"/>
    </row>
    <row r="11" spans="1:14" ht="15.75" thickBot="1">
      <c r="A11" s="16">
        <v>10</v>
      </c>
      <c r="B11" s="16" t="s">
        <v>91</v>
      </c>
      <c r="C11" s="16">
        <v>6</v>
      </c>
      <c r="D11" s="16">
        <v>4</v>
      </c>
      <c r="E11" s="16">
        <v>60000</v>
      </c>
      <c r="F11" s="16">
        <v>0.8</v>
      </c>
      <c r="G11" s="16"/>
      <c r="H11" s="16"/>
      <c r="I11" s="16"/>
    </row>
    <row r="12" spans="1:14" ht="15.75" thickBot="1">
      <c r="A12" s="16">
        <v>11</v>
      </c>
      <c r="B12" s="16" t="s">
        <v>92</v>
      </c>
      <c r="C12" s="16">
        <v>3</v>
      </c>
      <c r="D12" s="16">
        <v>2</v>
      </c>
      <c r="E12" s="16">
        <v>48000</v>
      </c>
      <c r="F12" s="16">
        <v>0.5</v>
      </c>
      <c r="G12" s="16"/>
      <c r="H12" s="16"/>
      <c r="I12" s="16"/>
    </row>
    <row r="13" spans="1:14" ht="15.75" thickBot="1">
      <c r="A13" s="16">
        <v>12</v>
      </c>
      <c r="B13" s="16" t="s">
        <v>93</v>
      </c>
      <c r="C13" s="16">
        <v>2</v>
      </c>
      <c r="D13" s="16">
        <v>1</v>
      </c>
      <c r="E13" s="16">
        <v>35000</v>
      </c>
      <c r="F13" s="16">
        <v>0.8</v>
      </c>
      <c r="G13" s="16"/>
      <c r="H13" s="16"/>
      <c r="I13" s="16"/>
    </row>
    <row r="14" spans="1:14" ht="15.75" thickBot="1">
      <c r="A14" s="16">
        <v>13</v>
      </c>
      <c r="B14" s="16" t="s">
        <v>94</v>
      </c>
      <c r="C14" s="16">
        <v>1</v>
      </c>
      <c r="D14" s="16">
        <v>4</v>
      </c>
      <c r="E14" s="16">
        <v>40000</v>
      </c>
      <c r="F14" s="16">
        <v>0.7</v>
      </c>
      <c r="G14" s="16"/>
      <c r="H14" s="16"/>
      <c r="I14" s="16"/>
    </row>
    <row r="15" spans="1:14" ht="15.75" thickBot="1">
      <c r="A15" s="16">
        <v>14</v>
      </c>
      <c r="B15" s="16" t="s">
        <v>95</v>
      </c>
      <c r="C15" s="16">
        <v>5</v>
      </c>
      <c r="D15" s="16">
        <v>1</v>
      </c>
      <c r="E15" s="16">
        <v>55000</v>
      </c>
      <c r="F15" s="16">
        <v>0.8</v>
      </c>
      <c r="G15" s="16"/>
      <c r="H15" s="16"/>
      <c r="I15" s="16"/>
    </row>
    <row r="16" spans="1:14" ht="15.75" thickBot="1">
      <c r="A16" s="16">
        <v>15</v>
      </c>
      <c r="B16" s="16" t="s">
        <v>96</v>
      </c>
      <c r="C16" s="16">
        <v>6</v>
      </c>
      <c r="D16" s="16">
        <v>2</v>
      </c>
      <c r="E16" s="16">
        <v>36000</v>
      </c>
      <c r="F16" s="16">
        <v>0.9</v>
      </c>
      <c r="G16" s="16"/>
      <c r="H16" s="16"/>
      <c r="I16" s="16"/>
    </row>
    <row r="17" spans="1:9" ht="15.75" thickBot="1">
      <c r="A17" s="16">
        <v>16</v>
      </c>
      <c r="B17" s="16" t="s">
        <v>97</v>
      </c>
      <c r="C17" s="16">
        <v>9</v>
      </c>
      <c r="D17" s="16">
        <v>4</v>
      </c>
      <c r="E17" s="16">
        <v>58000</v>
      </c>
      <c r="F17" s="16">
        <v>0.9</v>
      </c>
      <c r="G17" s="16"/>
      <c r="H17" s="16"/>
      <c r="I17" s="16"/>
    </row>
    <row r="18" spans="1:9" ht="15.75" thickBot="1">
      <c r="A18" s="16">
        <v>17</v>
      </c>
      <c r="B18" s="16" t="s">
        <v>98</v>
      </c>
      <c r="C18" s="16">
        <v>10</v>
      </c>
      <c r="D18" s="16">
        <v>1</v>
      </c>
      <c r="E18" s="16">
        <v>49000</v>
      </c>
      <c r="F18" s="16">
        <v>0.8</v>
      </c>
      <c r="G18" s="16"/>
      <c r="H18" s="16"/>
      <c r="I18" s="16"/>
    </row>
    <row r="19" spans="1:9" ht="15.75" thickBot="1">
      <c r="A19" s="16">
        <v>18</v>
      </c>
      <c r="B19" s="16" t="s">
        <v>99</v>
      </c>
      <c r="C19" s="16">
        <v>11</v>
      </c>
      <c r="D19" s="16">
        <v>3</v>
      </c>
      <c r="E19" s="16">
        <v>55000</v>
      </c>
      <c r="F19" s="16">
        <v>0.9</v>
      </c>
      <c r="G19" s="16"/>
      <c r="H19" s="16"/>
      <c r="I19" s="16"/>
    </row>
    <row r="20" spans="1:9" ht="15.75" thickBot="1">
      <c r="A20" s="16">
        <v>19</v>
      </c>
      <c r="B20" s="16" t="s">
        <v>100</v>
      </c>
      <c r="C20" s="16">
        <v>13</v>
      </c>
      <c r="D20" s="16">
        <v>2</v>
      </c>
      <c r="E20" s="16">
        <v>66000</v>
      </c>
      <c r="F20" s="16">
        <v>0.8</v>
      </c>
      <c r="G20" s="16"/>
      <c r="H20" s="16"/>
      <c r="I20" s="16"/>
    </row>
    <row r="21" spans="1:9" ht="15.75" thickBot="1">
      <c r="A21" s="16">
        <v>20</v>
      </c>
      <c r="B21" s="16" t="s">
        <v>101</v>
      </c>
      <c r="C21" s="16">
        <v>8</v>
      </c>
      <c r="D21" s="16">
        <v>3</v>
      </c>
      <c r="E21" s="16">
        <v>52000</v>
      </c>
      <c r="F21" s="16">
        <v>0.7</v>
      </c>
      <c r="G21" s="16"/>
      <c r="H21" s="16"/>
      <c r="I21" s="16"/>
    </row>
    <row r="22" spans="1:9" ht="15.75" thickBot="1">
      <c r="A22" s="16">
        <v>21</v>
      </c>
      <c r="B22" s="16" t="s">
        <v>102</v>
      </c>
      <c r="C22" s="16">
        <v>5</v>
      </c>
      <c r="D22" s="16">
        <v>4</v>
      </c>
      <c r="E22" s="16">
        <v>44000</v>
      </c>
      <c r="F22" s="16">
        <v>0.6</v>
      </c>
      <c r="G22" s="16"/>
      <c r="H22" s="16"/>
      <c r="I22" s="16"/>
    </row>
    <row r="23" spans="1:9" ht="15.75" thickBot="1">
      <c r="A23" s="16">
        <v>22</v>
      </c>
      <c r="B23" s="16" t="s">
        <v>103</v>
      </c>
      <c r="C23" s="16">
        <v>6</v>
      </c>
      <c r="D23" s="16">
        <v>3</v>
      </c>
      <c r="E23" s="16">
        <v>30000</v>
      </c>
      <c r="F23" s="16">
        <v>0.7</v>
      </c>
      <c r="G23" s="16"/>
      <c r="H23" s="16"/>
      <c r="I23" s="16"/>
    </row>
    <row r="24" spans="1:9" ht="15.75" thickBot="1">
      <c r="A24" s="16">
        <v>23</v>
      </c>
      <c r="B24" s="16" t="s">
        <v>104</v>
      </c>
      <c r="C24" s="16">
        <v>7</v>
      </c>
      <c r="D24" s="16">
        <v>1</v>
      </c>
      <c r="E24" s="16">
        <v>54000</v>
      </c>
      <c r="F24" s="16">
        <v>0.5</v>
      </c>
      <c r="G24" s="16"/>
      <c r="H24" s="16"/>
      <c r="I24" s="16"/>
    </row>
    <row r="25" spans="1:9" ht="15.75" thickBot="1">
      <c r="A25" s="16">
        <v>24</v>
      </c>
      <c r="B25" s="16" t="s">
        <v>105</v>
      </c>
      <c r="C25" s="16">
        <v>5</v>
      </c>
      <c r="D25" s="16">
        <v>4</v>
      </c>
      <c r="E25" s="16">
        <v>33000</v>
      </c>
      <c r="F25" s="16"/>
      <c r="G25" s="16"/>
      <c r="H25" s="16"/>
      <c r="I25" s="16"/>
    </row>
    <row r="26" spans="1:9" ht="15.75" thickBot="1">
      <c r="A26" s="16">
        <v>25</v>
      </c>
      <c r="B26" s="16" t="s">
        <v>106</v>
      </c>
      <c r="C26" s="16">
        <v>8</v>
      </c>
      <c r="D26" s="16">
        <v>2</v>
      </c>
      <c r="E26" s="16">
        <v>55000</v>
      </c>
      <c r="F26" s="16"/>
      <c r="G26" s="16"/>
      <c r="H26" s="16"/>
      <c r="I26" s="16"/>
    </row>
    <row r="27" spans="1:9" ht="15.75" thickBot="1">
      <c r="A27" s="16">
        <v>26</v>
      </c>
      <c r="B27" s="16" t="s">
        <v>107</v>
      </c>
      <c r="C27" s="16">
        <v>3</v>
      </c>
      <c r="D27" s="16">
        <v>3</v>
      </c>
      <c r="E27" s="16">
        <v>52000</v>
      </c>
      <c r="F27" s="16"/>
      <c r="G27" s="16"/>
      <c r="H27" s="16"/>
      <c r="I27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2"/>
  <sheetViews>
    <sheetView workbookViewId="0">
      <selection activeCell="B2" sqref="B2"/>
    </sheetView>
  </sheetViews>
  <sheetFormatPr defaultRowHeight="15"/>
  <cols>
    <col min="1" max="1" width="16.88671875" style="29" bestFit="1" customWidth="1"/>
    <col min="2" max="2" width="11.88671875" style="29" bestFit="1" customWidth="1"/>
    <col min="3" max="16384" width="8.88671875" style="29"/>
  </cols>
  <sheetData>
    <row r="1" spans="1:2" ht="21.75" thickBot="1">
      <c r="A1" s="24" t="s">
        <v>114</v>
      </c>
      <c r="B1" s="24" t="s">
        <v>115</v>
      </c>
    </row>
    <row r="2" spans="1:2" ht="16.5" thickBot="1">
      <c r="A2" s="16">
        <v>58</v>
      </c>
      <c r="B2" s="16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10"/>
  <sheetViews>
    <sheetView workbookViewId="0">
      <selection activeCell="D3" sqref="D3:G10"/>
    </sheetView>
  </sheetViews>
  <sheetFormatPr defaultRowHeight="15"/>
  <cols>
    <col min="1" max="1" width="13.6640625" style="29" bestFit="1" customWidth="1"/>
    <col min="2" max="2" width="21.109375" style="29" bestFit="1" customWidth="1"/>
    <col min="3" max="3" width="18.44140625" style="29" customWidth="1"/>
    <col min="4" max="4" width="8.44140625" style="29" bestFit="1" customWidth="1"/>
    <col min="5" max="5" width="10" style="29" bestFit="1" customWidth="1"/>
    <col min="6" max="6" width="13.44140625" style="29" customWidth="1"/>
    <col min="7" max="16384" width="8.88671875" style="29"/>
  </cols>
  <sheetData>
    <row r="1" spans="1:9" ht="15.75" thickBot="1">
      <c r="A1" s="30" t="s">
        <v>116</v>
      </c>
      <c r="B1" s="30"/>
      <c r="C1" s="30"/>
      <c r="D1" s="30"/>
      <c r="E1" s="30"/>
      <c r="F1" s="30"/>
      <c r="G1" s="30"/>
      <c r="H1" s="30"/>
      <c r="I1" s="30"/>
    </row>
    <row r="2" spans="1:9" ht="63.75" thickBot="1">
      <c r="A2" s="24" t="s">
        <v>117</v>
      </c>
      <c r="B2" s="24" t="s">
        <v>118</v>
      </c>
      <c r="C2" s="15" t="s">
        <v>119</v>
      </c>
      <c r="D2" s="15" t="s">
        <v>120</v>
      </c>
      <c r="E2" s="15" t="s">
        <v>135</v>
      </c>
      <c r="F2" s="15" t="s">
        <v>121</v>
      </c>
    </row>
    <row r="3" spans="1:9" ht="16.5" thickBot="1">
      <c r="A3" s="16" t="s">
        <v>122</v>
      </c>
      <c r="B3" s="16">
        <v>800</v>
      </c>
      <c r="C3" s="16">
        <v>10</v>
      </c>
      <c r="D3" s="16"/>
      <c r="E3" s="16"/>
      <c r="F3" s="16"/>
    </row>
    <row r="4" spans="1:9" ht="16.5" thickBot="1">
      <c r="A4" s="16" t="s">
        <v>123</v>
      </c>
      <c r="B4" s="16">
        <v>600</v>
      </c>
      <c r="C4" s="16">
        <v>8</v>
      </c>
      <c r="D4" s="16"/>
      <c r="E4" s="16"/>
      <c r="F4" s="16"/>
    </row>
    <row r="5" spans="1:9" ht="16.5" thickBot="1">
      <c r="A5" s="16" t="s">
        <v>124</v>
      </c>
      <c r="B5" s="45">
        <v>1200</v>
      </c>
      <c r="C5" s="45">
        <v>15</v>
      </c>
      <c r="D5" s="16"/>
      <c r="E5" s="16"/>
      <c r="F5" s="16"/>
    </row>
    <row r="6" spans="1:9" ht="16.5" thickBot="1">
      <c r="A6" s="16" t="s">
        <v>125</v>
      </c>
      <c r="B6" s="16">
        <v>1000</v>
      </c>
      <c r="C6" s="16">
        <v>6</v>
      </c>
      <c r="D6" s="16"/>
      <c r="E6" s="16"/>
      <c r="F6" s="16"/>
    </row>
    <row r="7" spans="1:9" ht="16.5" thickBot="1">
      <c r="A7" s="16" t="s">
        <v>126</v>
      </c>
      <c r="B7" s="16">
        <v>1500</v>
      </c>
      <c r="C7" s="16">
        <v>7</v>
      </c>
      <c r="D7" s="16"/>
      <c r="E7" s="16"/>
      <c r="F7" s="16"/>
    </row>
    <row r="8" spans="1:9" ht="16.5" thickBot="1">
      <c r="A8" s="16" t="s">
        <v>127</v>
      </c>
      <c r="B8" s="16">
        <v>700</v>
      </c>
      <c r="C8" s="16">
        <v>5</v>
      </c>
      <c r="D8" s="16"/>
      <c r="E8" s="16"/>
      <c r="F8" s="16"/>
    </row>
    <row r="9" spans="1:9" ht="16.5" thickBot="1">
      <c r="A9" s="16" t="s">
        <v>128</v>
      </c>
      <c r="B9" s="45">
        <v>1100</v>
      </c>
      <c r="C9" s="45">
        <v>12</v>
      </c>
      <c r="D9" s="16"/>
      <c r="E9" s="16"/>
      <c r="F9" s="16"/>
    </row>
    <row r="10" spans="1:9" ht="16.5" thickBot="1">
      <c r="A10" s="16" t="s">
        <v>129</v>
      </c>
      <c r="B10" s="45">
        <v>1300</v>
      </c>
      <c r="C10" s="45">
        <v>14</v>
      </c>
      <c r="D10" s="16"/>
      <c r="E10" s="16"/>
      <c r="F10" s="16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3"/>
  <sheetViews>
    <sheetView showGridLines="0" zoomScaleNormal="100" workbookViewId="0">
      <selection activeCell="C5" sqref="C5"/>
    </sheetView>
  </sheetViews>
  <sheetFormatPr defaultColWidth="6.88671875" defaultRowHeight="12.75"/>
  <cols>
    <col min="1" max="1" width="14.109375" style="31" bestFit="1" customWidth="1"/>
    <col min="2" max="2" width="7.109375" style="31" bestFit="1" customWidth="1"/>
    <col min="3" max="3" width="11.44140625" style="31" bestFit="1" customWidth="1"/>
    <col min="4" max="4" width="6.88671875" style="31"/>
    <col min="5" max="5" width="2.5546875" style="31" bestFit="1" customWidth="1"/>
    <col min="6" max="6" width="9.109375" style="31" customWidth="1"/>
    <col min="7" max="7" width="2.5546875" style="31" bestFit="1" customWidth="1"/>
    <col min="8" max="8" width="2.33203125" style="31" bestFit="1" customWidth="1"/>
    <col min="9" max="9" width="12.77734375" style="31" bestFit="1" customWidth="1"/>
    <col min="10" max="16384" width="6.88671875" style="31"/>
  </cols>
  <sheetData>
    <row r="1" spans="1:10" ht="54.75" customHeight="1">
      <c r="A1" s="52" t="s">
        <v>266</v>
      </c>
      <c r="B1" s="52"/>
      <c r="C1" s="52"/>
      <c r="D1" s="52"/>
      <c r="E1" s="48"/>
      <c r="F1" s="48"/>
      <c r="G1" s="52" t="s">
        <v>267</v>
      </c>
      <c r="H1" s="52"/>
      <c r="I1" s="52"/>
      <c r="J1" s="47"/>
    </row>
    <row r="3" spans="1:10" ht="13.5" thickBot="1"/>
    <row r="4" spans="1:10" ht="21.75" thickBot="1">
      <c r="A4" s="24" t="s">
        <v>46</v>
      </c>
      <c r="B4" s="24" t="s">
        <v>130</v>
      </c>
      <c r="C4" s="15" t="s">
        <v>131</v>
      </c>
      <c r="G4" s="50" t="s">
        <v>132</v>
      </c>
      <c r="H4" s="51"/>
      <c r="I4" s="15" t="s">
        <v>131</v>
      </c>
    </row>
    <row r="5" spans="1:10" ht="15.75" thickBot="1">
      <c r="A5" s="25" t="s">
        <v>82</v>
      </c>
      <c r="B5" s="25">
        <v>20</v>
      </c>
      <c r="C5" s="25"/>
      <c r="G5" s="34" t="s">
        <v>133</v>
      </c>
      <c r="H5" s="32">
        <v>90</v>
      </c>
      <c r="I5" s="33" t="s">
        <v>12</v>
      </c>
    </row>
    <row r="6" spans="1:10" ht="15.75" thickBot="1">
      <c r="A6" s="25" t="s">
        <v>83</v>
      </c>
      <c r="B6" s="25">
        <v>45</v>
      </c>
      <c r="C6" s="25"/>
      <c r="G6" s="34" t="s">
        <v>133</v>
      </c>
      <c r="H6" s="32">
        <v>80</v>
      </c>
      <c r="I6" s="33" t="s">
        <v>13</v>
      </c>
    </row>
    <row r="7" spans="1:10" ht="15.75" thickBot="1">
      <c r="A7" s="25" t="s">
        <v>84</v>
      </c>
      <c r="B7" s="25">
        <v>65</v>
      </c>
      <c r="C7" s="25"/>
      <c r="G7" s="34" t="s">
        <v>133</v>
      </c>
      <c r="H7" s="32">
        <v>70</v>
      </c>
      <c r="I7" s="33" t="s">
        <v>14</v>
      </c>
    </row>
    <row r="8" spans="1:10" ht="15.75" thickBot="1">
      <c r="A8" s="25" t="s">
        <v>85</v>
      </c>
      <c r="B8" s="25">
        <v>75</v>
      </c>
      <c r="C8" s="25"/>
      <c r="G8" s="34" t="s">
        <v>133</v>
      </c>
      <c r="H8" s="32">
        <v>60</v>
      </c>
      <c r="I8" s="33" t="s">
        <v>15</v>
      </c>
    </row>
    <row r="9" spans="1:10" ht="15.75" thickBot="1">
      <c r="A9" s="25" t="s">
        <v>86</v>
      </c>
      <c r="B9" s="25">
        <v>85</v>
      </c>
      <c r="C9" s="25"/>
      <c r="G9" s="35" t="s">
        <v>133</v>
      </c>
      <c r="H9" s="36">
        <v>0</v>
      </c>
      <c r="I9" s="37" t="s">
        <v>134</v>
      </c>
    </row>
    <row r="10" spans="1:10" ht="15.75" thickBot="1">
      <c r="A10" s="25" t="s">
        <v>87</v>
      </c>
      <c r="B10" s="25">
        <v>90</v>
      </c>
      <c r="C10" s="25"/>
    </row>
    <row r="11" spans="1:10" ht="15.75" thickBot="1">
      <c r="A11" s="25" t="s">
        <v>88</v>
      </c>
      <c r="B11" s="25">
        <v>100</v>
      </c>
      <c r="C11" s="25"/>
    </row>
    <row r="13" spans="1:10">
      <c r="A13" s="38"/>
    </row>
  </sheetData>
  <mergeCells count="3">
    <mergeCell ref="G4:H4"/>
    <mergeCell ref="A1:D1"/>
    <mergeCell ref="G1:I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29"/>
  <sheetViews>
    <sheetView workbookViewId="0">
      <selection activeCell="C2" sqref="C2"/>
    </sheetView>
  </sheetViews>
  <sheetFormatPr defaultRowHeight="12.75"/>
  <cols>
    <col min="1" max="1" width="17.109375" style="31" customWidth="1"/>
    <col min="2" max="2" width="20.6640625" style="31" customWidth="1"/>
    <col min="3" max="3" width="18.6640625" style="31" bestFit="1" customWidth="1"/>
    <col min="4" max="256" width="8.88671875" style="31"/>
    <col min="257" max="257" width="17.109375" style="31" customWidth="1"/>
    <col min="258" max="258" width="20.6640625" style="31" customWidth="1"/>
    <col min="259" max="259" width="18.6640625" style="31" bestFit="1" customWidth="1"/>
    <col min="260" max="512" width="8.88671875" style="31"/>
    <col min="513" max="513" width="17.109375" style="31" customWidth="1"/>
    <col min="514" max="514" width="20.6640625" style="31" customWidth="1"/>
    <col min="515" max="515" width="18.6640625" style="31" bestFit="1" customWidth="1"/>
    <col min="516" max="768" width="8.88671875" style="31"/>
    <col min="769" max="769" width="17.109375" style="31" customWidth="1"/>
    <col min="770" max="770" width="20.6640625" style="31" customWidth="1"/>
    <col min="771" max="771" width="18.6640625" style="31" bestFit="1" customWidth="1"/>
    <col min="772" max="1024" width="8.88671875" style="31"/>
    <col min="1025" max="1025" width="17.109375" style="31" customWidth="1"/>
    <col min="1026" max="1026" width="20.6640625" style="31" customWidth="1"/>
    <col min="1027" max="1027" width="18.6640625" style="31" bestFit="1" customWidth="1"/>
    <col min="1028" max="1280" width="8.88671875" style="31"/>
    <col min="1281" max="1281" width="17.109375" style="31" customWidth="1"/>
    <col min="1282" max="1282" width="20.6640625" style="31" customWidth="1"/>
    <col min="1283" max="1283" width="18.6640625" style="31" bestFit="1" customWidth="1"/>
    <col min="1284" max="1536" width="8.88671875" style="31"/>
    <col min="1537" max="1537" width="17.109375" style="31" customWidth="1"/>
    <col min="1538" max="1538" width="20.6640625" style="31" customWidth="1"/>
    <col min="1539" max="1539" width="18.6640625" style="31" bestFit="1" customWidth="1"/>
    <col min="1540" max="1792" width="8.88671875" style="31"/>
    <col min="1793" max="1793" width="17.109375" style="31" customWidth="1"/>
    <col min="1794" max="1794" width="20.6640625" style="31" customWidth="1"/>
    <col min="1795" max="1795" width="18.6640625" style="31" bestFit="1" customWidth="1"/>
    <col min="1796" max="2048" width="8.88671875" style="31"/>
    <col min="2049" max="2049" width="17.109375" style="31" customWidth="1"/>
    <col min="2050" max="2050" width="20.6640625" style="31" customWidth="1"/>
    <col min="2051" max="2051" width="18.6640625" style="31" bestFit="1" customWidth="1"/>
    <col min="2052" max="2304" width="8.88671875" style="31"/>
    <col min="2305" max="2305" width="17.109375" style="31" customWidth="1"/>
    <col min="2306" max="2306" width="20.6640625" style="31" customWidth="1"/>
    <col min="2307" max="2307" width="18.6640625" style="31" bestFit="1" customWidth="1"/>
    <col min="2308" max="2560" width="8.88671875" style="31"/>
    <col min="2561" max="2561" width="17.109375" style="31" customWidth="1"/>
    <col min="2562" max="2562" width="20.6640625" style="31" customWidth="1"/>
    <col min="2563" max="2563" width="18.6640625" style="31" bestFit="1" customWidth="1"/>
    <col min="2564" max="2816" width="8.88671875" style="31"/>
    <col min="2817" max="2817" width="17.109375" style="31" customWidth="1"/>
    <col min="2818" max="2818" width="20.6640625" style="31" customWidth="1"/>
    <col min="2819" max="2819" width="18.6640625" style="31" bestFit="1" customWidth="1"/>
    <col min="2820" max="3072" width="8.88671875" style="31"/>
    <col min="3073" max="3073" width="17.109375" style="31" customWidth="1"/>
    <col min="3074" max="3074" width="20.6640625" style="31" customWidth="1"/>
    <col min="3075" max="3075" width="18.6640625" style="31" bestFit="1" customWidth="1"/>
    <col min="3076" max="3328" width="8.88671875" style="31"/>
    <col min="3329" max="3329" width="17.109375" style="31" customWidth="1"/>
    <col min="3330" max="3330" width="20.6640625" style="31" customWidth="1"/>
    <col min="3331" max="3331" width="18.6640625" style="31" bestFit="1" customWidth="1"/>
    <col min="3332" max="3584" width="8.88671875" style="31"/>
    <col min="3585" max="3585" width="17.109375" style="31" customWidth="1"/>
    <col min="3586" max="3586" width="20.6640625" style="31" customWidth="1"/>
    <col min="3587" max="3587" width="18.6640625" style="31" bestFit="1" customWidth="1"/>
    <col min="3588" max="3840" width="8.88671875" style="31"/>
    <col min="3841" max="3841" width="17.109375" style="31" customWidth="1"/>
    <col min="3842" max="3842" width="20.6640625" style="31" customWidth="1"/>
    <col min="3843" max="3843" width="18.6640625" style="31" bestFit="1" customWidth="1"/>
    <col min="3844" max="4096" width="8.88671875" style="31"/>
    <col min="4097" max="4097" width="17.109375" style="31" customWidth="1"/>
    <col min="4098" max="4098" width="20.6640625" style="31" customWidth="1"/>
    <col min="4099" max="4099" width="18.6640625" style="31" bestFit="1" customWidth="1"/>
    <col min="4100" max="4352" width="8.88671875" style="31"/>
    <col min="4353" max="4353" width="17.109375" style="31" customWidth="1"/>
    <col min="4354" max="4354" width="20.6640625" style="31" customWidth="1"/>
    <col min="4355" max="4355" width="18.6640625" style="31" bestFit="1" customWidth="1"/>
    <col min="4356" max="4608" width="8.88671875" style="31"/>
    <col min="4609" max="4609" width="17.109375" style="31" customWidth="1"/>
    <col min="4610" max="4610" width="20.6640625" style="31" customWidth="1"/>
    <col min="4611" max="4611" width="18.6640625" style="31" bestFit="1" customWidth="1"/>
    <col min="4612" max="4864" width="8.88671875" style="31"/>
    <col min="4865" max="4865" width="17.109375" style="31" customWidth="1"/>
    <col min="4866" max="4866" width="20.6640625" style="31" customWidth="1"/>
    <col min="4867" max="4867" width="18.6640625" style="31" bestFit="1" customWidth="1"/>
    <col min="4868" max="5120" width="8.88671875" style="31"/>
    <col min="5121" max="5121" width="17.109375" style="31" customWidth="1"/>
    <col min="5122" max="5122" width="20.6640625" style="31" customWidth="1"/>
    <col min="5123" max="5123" width="18.6640625" style="31" bestFit="1" customWidth="1"/>
    <col min="5124" max="5376" width="8.88671875" style="31"/>
    <col min="5377" max="5377" width="17.109375" style="31" customWidth="1"/>
    <col min="5378" max="5378" width="20.6640625" style="31" customWidth="1"/>
    <col min="5379" max="5379" width="18.6640625" style="31" bestFit="1" customWidth="1"/>
    <col min="5380" max="5632" width="8.88671875" style="31"/>
    <col min="5633" max="5633" width="17.109375" style="31" customWidth="1"/>
    <col min="5634" max="5634" width="20.6640625" style="31" customWidth="1"/>
    <col min="5635" max="5635" width="18.6640625" style="31" bestFit="1" customWidth="1"/>
    <col min="5636" max="5888" width="8.88671875" style="31"/>
    <col min="5889" max="5889" width="17.109375" style="31" customWidth="1"/>
    <col min="5890" max="5890" width="20.6640625" style="31" customWidth="1"/>
    <col min="5891" max="5891" width="18.6640625" style="31" bestFit="1" customWidth="1"/>
    <col min="5892" max="6144" width="8.88671875" style="31"/>
    <col min="6145" max="6145" width="17.109375" style="31" customWidth="1"/>
    <col min="6146" max="6146" width="20.6640625" style="31" customWidth="1"/>
    <col min="6147" max="6147" width="18.6640625" style="31" bestFit="1" customWidth="1"/>
    <col min="6148" max="6400" width="8.88671875" style="31"/>
    <col min="6401" max="6401" width="17.109375" style="31" customWidth="1"/>
    <col min="6402" max="6402" width="20.6640625" style="31" customWidth="1"/>
    <col min="6403" max="6403" width="18.6640625" style="31" bestFit="1" customWidth="1"/>
    <col min="6404" max="6656" width="8.88671875" style="31"/>
    <col min="6657" max="6657" width="17.109375" style="31" customWidth="1"/>
    <col min="6658" max="6658" width="20.6640625" style="31" customWidth="1"/>
    <col min="6659" max="6659" width="18.6640625" style="31" bestFit="1" customWidth="1"/>
    <col min="6660" max="6912" width="8.88671875" style="31"/>
    <col min="6913" max="6913" width="17.109375" style="31" customWidth="1"/>
    <col min="6914" max="6914" width="20.6640625" style="31" customWidth="1"/>
    <col min="6915" max="6915" width="18.6640625" style="31" bestFit="1" customWidth="1"/>
    <col min="6916" max="7168" width="8.88671875" style="31"/>
    <col min="7169" max="7169" width="17.109375" style="31" customWidth="1"/>
    <col min="7170" max="7170" width="20.6640625" style="31" customWidth="1"/>
    <col min="7171" max="7171" width="18.6640625" style="31" bestFit="1" customWidth="1"/>
    <col min="7172" max="7424" width="8.88671875" style="31"/>
    <col min="7425" max="7425" width="17.109375" style="31" customWidth="1"/>
    <col min="7426" max="7426" width="20.6640625" style="31" customWidth="1"/>
    <col min="7427" max="7427" width="18.6640625" style="31" bestFit="1" customWidth="1"/>
    <col min="7428" max="7680" width="8.88671875" style="31"/>
    <col min="7681" max="7681" width="17.109375" style="31" customWidth="1"/>
    <col min="7682" max="7682" width="20.6640625" style="31" customWidth="1"/>
    <col min="7683" max="7683" width="18.6640625" style="31" bestFit="1" customWidth="1"/>
    <col min="7684" max="7936" width="8.88671875" style="31"/>
    <col min="7937" max="7937" width="17.109375" style="31" customWidth="1"/>
    <col min="7938" max="7938" width="20.6640625" style="31" customWidth="1"/>
    <col min="7939" max="7939" width="18.6640625" style="31" bestFit="1" customWidth="1"/>
    <col min="7940" max="8192" width="8.88671875" style="31"/>
    <col min="8193" max="8193" width="17.109375" style="31" customWidth="1"/>
    <col min="8194" max="8194" width="20.6640625" style="31" customWidth="1"/>
    <col min="8195" max="8195" width="18.6640625" style="31" bestFit="1" customWidth="1"/>
    <col min="8196" max="8448" width="8.88671875" style="31"/>
    <col min="8449" max="8449" width="17.109375" style="31" customWidth="1"/>
    <col min="8450" max="8450" width="20.6640625" style="31" customWidth="1"/>
    <col min="8451" max="8451" width="18.6640625" style="31" bestFit="1" customWidth="1"/>
    <col min="8452" max="8704" width="8.88671875" style="31"/>
    <col min="8705" max="8705" width="17.109375" style="31" customWidth="1"/>
    <col min="8706" max="8706" width="20.6640625" style="31" customWidth="1"/>
    <col min="8707" max="8707" width="18.6640625" style="31" bestFit="1" customWidth="1"/>
    <col min="8708" max="8960" width="8.88671875" style="31"/>
    <col min="8961" max="8961" width="17.109375" style="31" customWidth="1"/>
    <col min="8962" max="8962" width="20.6640625" style="31" customWidth="1"/>
    <col min="8963" max="8963" width="18.6640625" style="31" bestFit="1" customWidth="1"/>
    <col min="8964" max="9216" width="8.88671875" style="31"/>
    <col min="9217" max="9217" width="17.109375" style="31" customWidth="1"/>
    <col min="9218" max="9218" width="20.6640625" style="31" customWidth="1"/>
    <col min="9219" max="9219" width="18.6640625" style="31" bestFit="1" customWidth="1"/>
    <col min="9220" max="9472" width="8.88671875" style="31"/>
    <col min="9473" max="9473" width="17.109375" style="31" customWidth="1"/>
    <col min="9474" max="9474" width="20.6640625" style="31" customWidth="1"/>
    <col min="9475" max="9475" width="18.6640625" style="31" bestFit="1" customWidth="1"/>
    <col min="9476" max="9728" width="8.88671875" style="31"/>
    <col min="9729" max="9729" width="17.109375" style="31" customWidth="1"/>
    <col min="9730" max="9730" width="20.6640625" style="31" customWidth="1"/>
    <col min="9731" max="9731" width="18.6640625" style="31" bestFit="1" customWidth="1"/>
    <col min="9732" max="9984" width="8.88671875" style="31"/>
    <col min="9985" max="9985" width="17.109375" style="31" customWidth="1"/>
    <col min="9986" max="9986" width="20.6640625" style="31" customWidth="1"/>
    <col min="9987" max="9987" width="18.6640625" style="31" bestFit="1" customWidth="1"/>
    <col min="9988" max="10240" width="8.88671875" style="31"/>
    <col min="10241" max="10241" width="17.109375" style="31" customWidth="1"/>
    <col min="10242" max="10242" width="20.6640625" style="31" customWidth="1"/>
    <col min="10243" max="10243" width="18.6640625" style="31" bestFit="1" customWidth="1"/>
    <col min="10244" max="10496" width="8.88671875" style="31"/>
    <col min="10497" max="10497" width="17.109375" style="31" customWidth="1"/>
    <col min="10498" max="10498" width="20.6640625" style="31" customWidth="1"/>
    <col min="10499" max="10499" width="18.6640625" style="31" bestFit="1" customWidth="1"/>
    <col min="10500" max="10752" width="8.88671875" style="31"/>
    <col min="10753" max="10753" width="17.109375" style="31" customWidth="1"/>
    <col min="10754" max="10754" width="20.6640625" style="31" customWidth="1"/>
    <col min="10755" max="10755" width="18.6640625" style="31" bestFit="1" customWidth="1"/>
    <col min="10756" max="11008" width="8.88671875" style="31"/>
    <col min="11009" max="11009" width="17.109375" style="31" customWidth="1"/>
    <col min="11010" max="11010" width="20.6640625" style="31" customWidth="1"/>
    <col min="11011" max="11011" width="18.6640625" style="31" bestFit="1" customWidth="1"/>
    <col min="11012" max="11264" width="8.88671875" style="31"/>
    <col min="11265" max="11265" width="17.109375" style="31" customWidth="1"/>
    <col min="11266" max="11266" width="20.6640625" style="31" customWidth="1"/>
    <col min="11267" max="11267" width="18.6640625" style="31" bestFit="1" customWidth="1"/>
    <col min="11268" max="11520" width="8.88671875" style="31"/>
    <col min="11521" max="11521" width="17.109375" style="31" customWidth="1"/>
    <col min="11522" max="11522" width="20.6640625" style="31" customWidth="1"/>
    <col min="11523" max="11523" width="18.6640625" style="31" bestFit="1" customWidth="1"/>
    <col min="11524" max="11776" width="8.88671875" style="31"/>
    <col min="11777" max="11777" width="17.109375" style="31" customWidth="1"/>
    <col min="11778" max="11778" width="20.6640625" style="31" customWidth="1"/>
    <col min="11779" max="11779" width="18.6640625" style="31" bestFit="1" customWidth="1"/>
    <col min="11780" max="12032" width="8.88671875" style="31"/>
    <col min="12033" max="12033" width="17.109375" style="31" customWidth="1"/>
    <col min="12034" max="12034" width="20.6640625" style="31" customWidth="1"/>
    <col min="12035" max="12035" width="18.6640625" style="31" bestFit="1" customWidth="1"/>
    <col min="12036" max="12288" width="8.88671875" style="31"/>
    <col min="12289" max="12289" width="17.109375" style="31" customWidth="1"/>
    <col min="12290" max="12290" width="20.6640625" style="31" customWidth="1"/>
    <col min="12291" max="12291" width="18.6640625" style="31" bestFit="1" customWidth="1"/>
    <col min="12292" max="12544" width="8.88671875" style="31"/>
    <col min="12545" max="12545" width="17.109375" style="31" customWidth="1"/>
    <col min="12546" max="12546" width="20.6640625" style="31" customWidth="1"/>
    <col min="12547" max="12547" width="18.6640625" style="31" bestFit="1" customWidth="1"/>
    <col min="12548" max="12800" width="8.88671875" style="31"/>
    <col min="12801" max="12801" width="17.109375" style="31" customWidth="1"/>
    <col min="12802" max="12802" width="20.6640625" style="31" customWidth="1"/>
    <col min="12803" max="12803" width="18.6640625" style="31" bestFit="1" customWidth="1"/>
    <col min="12804" max="13056" width="8.88671875" style="31"/>
    <col min="13057" max="13057" width="17.109375" style="31" customWidth="1"/>
    <col min="13058" max="13058" width="20.6640625" style="31" customWidth="1"/>
    <col min="13059" max="13059" width="18.6640625" style="31" bestFit="1" customWidth="1"/>
    <col min="13060" max="13312" width="8.88671875" style="31"/>
    <col min="13313" max="13313" width="17.109375" style="31" customWidth="1"/>
    <col min="13314" max="13314" width="20.6640625" style="31" customWidth="1"/>
    <col min="13315" max="13315" width="18.6640625" style="31" bestFit="1" customWidth="1"/>
    <col min="13316" max="13568" width="8.88671875" style="31"/>
    <col min="13569" max="13569" width="17.109375" style="31" customWidth="1"/>
    <col min="13570" max="13570" width="20.6640625" style="31" customWidth="1"/>
    <col min="13571" max="13571" width="18.6640625" style="31" bestFit="1" customWidth="1"/>
    <col min="13572" max="13824" width="8.88671875" style="31"/>
    <col min="13825" max="13825" width="17.109375" style="31" customWidth="1"/>
    <col min="13826" max="13826" width="20.6640625" style="31" customWidth="1"/>
    <col min="13827" max="13827" width="18.6640625" style="31" bestFit="1" customWidth="1"/>
    <col min="13828" max="14080" width="8.88671875" style="31"/>
    <col min="14081" max="14081" width="17.109375" style="31" customWidth="1"/>
    <col min="14082" max="14082" width="20.6640625" style="31" customWidth="1"/>
    <col min="14083" max="14083" width="18.6640625" style="31" bestFit="1" customWidth="1"/>
    <col min="14084" max="14336" width="8.88671875" style="31"/>
    <col min="14337" max="14337" width="17.109375" style="31" customWidth="1"/>
    <col min="14338" max="14338" width="20.6640625" style="31" customWidth="1"/>
    <col min="14339" max="14339" width="18.6640625" style="31" bestFit="1" customWidth="1"/>
    <col min="14340" max="14592" width="8.88671875" style="31"/>
    <col min="14593" max="14593" width="17.109375" style="31" customWidth="1"/>
    <col min="14594" max="14594" width="20.6640625" style="31" customWidth="1"/>
    <col min="14595" max="14595" width="18.6640625" style="31" bestFit="1" customWidth="1"/>
    <col min="14596" max="14848" width="8.88671875" style="31"/>
    <col min="14849" max="14849" width="17.109375" style="31" customWidth="1"/>
    <col min="14850" max="14850" width="20.6640625" style="31" customWidth="1"/>
    <col min="14851" max="14851" width="18.6640625" style="31" bestFit="1" customWidth="1"/>
    <col min="14852" max="15104" width="8.88671875" style="31"/>
    <col min="15105" max="15105" width="17.109375" style="31" customWidth="1"/>
    <col min="15106" max="15106" width="20.6640625" style="31" customWidth="1"/>
    <col min="15107" max="15107" width="18.6640625" style="31" bestFit="1" customWidth="1"/>
    <col min="15108" max="15360" width="8.88671875" style="31"/>
    <col min="15361" max="15361" width="17.109375" style="31" customWidth="1"/>
    <col min="15362" max="15362" width="20.6640625" style="31" customWidth="1"/>
    <col min="15363" max="15363" width="18.6640625" style="31" bestFit="1" customWidth="1"/>
    <col min="15364" max="15616" width="8.88671875" style="31"/>
    <col min="15617" max="15617" width="17.109375" style="31" customWidth="1"/>
    <col min="15618" max="15618" width="20.6640625" style="31" customWidth="1"/>
    <col min="15619" max="15619" width="18.6640625" style="31" bestFit="1" customWidth="1"/>
    <col min="15620" max="15872" width="8.88671875" style="31"/>
    <col min="15873" max="15873" width="17.109375" style="31" customWidth="1"/>
    <col min="15874" max="15874" width="20.6640625" style="31" customWidth="1"/>
    <col min="15875" max="15875" width="18.6640625" style="31" bestFit="1" customWidth="1"/>
    <col min="15876" max="16128" width="8.88671875" style="31"/>
    <col min="16129" max="16129" width="17.109375" style="31" customWidth="1"/>
    <col min="16130" max="16130" width="20.6640625" style="31" customWidth="1"/>
    <col min="16131" max="16131" width="18.6640625" style="31" bestFit="1" customWidth="1"/>
    <col min="16132" max="16384" width="8.88671875" style="31"/>
  </cols>
  <sheetData>
    <row r="1" spans="1:3" ht="21">
      <c r="A1" s="24" t="s">
        <v>136</v>
      </c>
      <c r="B1" s="24" t="s">
        <v>137</v>
      </c>
      <c r="C1" s="15" t="s">
        <v>138</v>
      </c>
    </row>
    <row r="2" spans="1:3" customFormat="1" ht="18">
      <c r="A2" s="39" t="s">
        <v>139</v>
      </c>
      <c r="B2" s="40" t="s">
        <v>140</v>
      </c>
      <c r="C2" s="41"/>
    </row>
    <row r="3" spans="1:3" customFormat="1" ht="18">
      <c r="A3" s="39" t="s">
        <v>141</v>
      </c>
      <c r="B3" s="40" t="s">
        <v>142</v>
      </c>
      <c r="C3" s="41"/>
    </row>
    <row r="4" spans="1:3" customFormat="1" ht="18">
      <c r="A4" s="39" t="s">
        <v>143</v>
      </c>
      <c r="B4" s="40" t="s">
        <v>144</v>
      </c>
      <c r="C4" s="41"/>
    </row>
    <row r="5" spans="1:3" ht="18">
      <c r="A5" s="39" t="s">
        <v>145</v>
      </c>
      <c r="B5" s="40" t="s">
        <v>146</v>
      </c>
      <c r="C5" s="41"/>
    </row>
    <row r="6" spans="1:3" ht="18">
      <c r="A6" s="39" t="s">
        <v>147</v>
      </c>
      <c r="B6" s="40" t="s">
        <v>142</v>
      </c>
      <c r="C6" s="41"/>
    </row>
    <row r="7" spans="1:3" ht="18">
      <c r="A7" s="39" t="s">
        <v>148</v>
      </c>
      <c r="B7" s="40" t="s">
        <v>149</v>
      </c>
      <c r="C7" s="41"/>
    </row>
    <row r="8" spans="1:3" ht="18.75" thickBot="1">
      <c r="A8" s="42" t="s">
        <v>150</v>
      </c>
      <c r="B8" s="43" t="s">
        <v>151</v>
      </c>
      <c r="C8" s="41"/>
    </row>
    <row r="18" spans="1:3" customFormat="1" ht="15"/>
    <row r="19" spans="1:3" customFormat="1" ht="15"/>
    <row r="22" spans="1:3" ht="15">
      <c r="A22"/>
      <c r="B22"/>
      <c r="C22"/>
    </row>
    <row r="23" spans="1:3" ht="15">
      <c r="A23"/>
      <c r="B23"/>
      <c r="C23"/>
    </row>
    <row r="24" spans="1:3" ht="15">
      <c r="A24"/>
      <c r="B24"/>
      <c r="C24"/>
    </row>
    <row r="25" spans="1:3" ht="15">
      <c r="A25"/>
      <c r="B25"/>
      <c r="C25"/>
    </row>
    <row r="26" spans="1:3" ht="15">
      <c r="A26"/>
      <c r="B26"/>
      <c r="C26"/>
    </row>
    <row r="27" spans="1:3" ht="15">
      <c r="A27"/>
      <c r="B27"/>
      <c r="C27"/>
    </row>
    <row r="28" spans="1:3" ht="15">
      <c r="A28"/>
      <c r="B28"/>
      <c r="C28"/>
    </row>
    <row r="29" spans="1:3" ht="15">
      <c r="A29"/>
      <c r="B29"/>
      <c r="C29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95"/>
  <sheetViews>
    <sheetView workbookViewId="0">
      <selection activeCell="J2" sqref="J2"/>
    </sheetView>
  </sheetViews>
  <sheetFormatPr defaultRowHeight="15"/>
  <cols>
    <col min="1" max="1" width="2.6640625" bestFit="1" customWidth="1"/>
    <col min="2" max="2" width="28.33203125" bestFit="1" customWidth="1"/>
    <col min="3" max="3" width="7" bestFit="1" customWidth="1"/>
    <col min="4" max="4" width="13.77734375" bestFit="1" customWidth="1"/>
    <col min="5" max="5" width="24.5546875" customWidth="1"/>
    <col min="6" max="6" width="11.5546875" customWidth="1"/>
    <col min="8" max="8" width="6.88671875" bestFit="1" customWidth="1"/>
    <col min="9" max="9" width="26.88671875" customWidth="1"/>
    <col min="10" max="10" width="18.33203125" customWidth="1"/>
  </cols>
  <sheetData>
    <row r="1" spans="1:13" ht="42.75" thickBot="1">
      <c r="A1" s="24" t="s">
        <v>0</v>
      </c>
      <c r="B1" s="24" t="s">
        <v>1</v>
      </c>
      <c r="C1" s="15" t="s">
        <v>9</v>
      </c>
      <c r="D1" s="24" t="s">
        <v>3</v>
      </c>
      <c r="E1" s="15" t="s">
        <v>262</v>
      </c>
      <c r="F1" s="15" t="s">
        <v>4</v>
      </c>
      <c r="G1" s="1"/>
      <c r="H1" s="24" t="s">
        <v>10</v>
      </c>
      <c r="I1" s="15" t="s">
        <v>263</v>
      </c>
      <c r="J1" s="15" t="s">
        <v>11</v>
      </c>
      <c r="K1" s="1"/>
      <c r="L1" s="1"/>
      <c r="M1" s="1"/>
    </row>
    <row r="2" spans="1:13" ht="15.75" thickBot="1">
      <c r="A2" s="25">
        <v>1</v>
      </c>
      <c r="B2" s="25" t="s">
        <v>158</v>
      </c>
      <c r="C2" s="25" t="s">
        <v>252</v>
      </c>
      <c r="D2" s="25">
        <v>45400</v>
      </c>
      <c r="E2" s="25"/>
      <c r="F2" s="25"/>
      <c r="G2" s="1"/>
      <c r="H2" s="25" t="s">
        <v>255</v>
      </c>
      <c r="I2" s="25" t="s">
        <v>152</v>
      </c>
      <c r="J2" s="25">
        <v>0.5</v>
      </c>
      <c r="K2" s="1"/>
      <c r="L2" s="1"/>
      <c r="M2" s="1"/>
    </row>
    <row r="3" spans="1:13" ht="15.75" thickBot="1">
      <c r="A3" s="25">
        <v>2</v>
      </c>
      <c r="B3" s="25" t="s">
        <v>159</v>
      </c>
      <c r="C3" s="25" t="s">
        <v>253</v>
      </c>
      <c r="D3" s="25">
        <v>82300</v>
      </c>
      <c r="E3" s="25"/>
      <c r="F3" s="25"/>
      <c r="G3" s="1"/>
      <c r="H3" s="25" t="s">
        <v>256</v>
      </c>
      <c r="I3" s="25" t="s">
        <v>153</v>
      </c>
      <c r="J3" s="25">
        <v>0.2</v>
      </c>
      <c r="K3" s="1"/>
      <c r="L3" s="1"/>
      <c r="M3" s="1"/>
    </row>
    <row r="4" spans="1:13" ht="15.75" thickBot="1">
      <c r="A4" s="25">
        <v>3</v>
      </c>
      <c r="B4" s="25" t="s">
        <v>160</v>
      </c>
      <c r="C4" s="25" t="s">
        <v>254</v>
      </c>
      <c r="D4" s="25">
        <v>49500</v>
      </c>
      <c r="E4" s="25"/>
      <c r="F4" s="25"/>
      <c r="G4" s="1"/>
      <c r="H4" s="25" t="s">
        <v>257</v>
      </c>
      <c r="I4" s="25" t="s">
        <v>154</v>
      </c>
      <c r="J4" s="25">
        <v>0.7</v>
      </c>
      <c r="K4" s="1"/>
      <c r="L4" s="1"/>
      <c r="M4" s="1"/>
    </row>
    <row r="5" spans="1:13" ht="15.75" thickBot="1">
      <c r="A5" s="25">
        <v>4</v>
      </c>
      <c r="B5" s="25" t="s">
        <v>161</v>
      </c>
      <c r="C5" s="25" t="s">
        <v>252</v>
      </c>
      <c r="D5" s="25">
        <v>45400</v>
      </c>
      <c r="E5" s="25"/>
      <c r="F5" s="25"/>
      <c r="G5" s="1"/>
      <c r="H5" s="25" t="s">
        <v>260</v>
      </c>
      <c r="I5" s="25" t="s">
        <v>155</v>
      </c>
      <c r="J5" s="25">
        <v>0.3</v>
      </c>
      <c r="K5" s="1"/>
      <c r="L5" s="1"/>
      <c r="M5" s="1"/>
    </row>
    <row r="6" spans="1:13" ht="15.75" thickBot="1">
      <c r="A6" s="25">
        <v>5</v>
      </c>
      <c r="B6" s="25" t="s">
        <v>162</v>
      </c>
      <c r="C6" s="25" t="s">
        <v>252</v>
      </c>
      <c r="D6" s="25">
        <v>45400</v>
      </c>
      <c r="E6" s="25"/>
      <c r="F6" s="25"/>
      <c r="G6" s="1"/>
      <c r="K6" s="1"/>
      <c r="L6" s="1"/>
      <c r="M6" s="1"/>
    </row>
    <row r="7" spans="1:13" ht="15.75" thickBot="1">
      <c r="A7" s="25">
        <v>6</v>
      </c>
      <c r="B7" s="25" t="s">
        <v>163</v>
      </c>
      <c r="C7" s="25" t="s">
        <v>255</v>
      </c>
      <c r="D7" s="25">
        <v>59600</v>
      </c>
      <c r="E7" s="25"/>
      <c r="F7" s="25"/>
      <c r="G7" s="1"/>
      <c r="H7" s="1"/>
      <c r="I7" s="1"/>
      <c r="J7" s="1"/>
      <c r="K7" s="1"/>
      <c r="L7" s="1"/>
      <c r="M7" s="1"/>
    </row>
    <row r="8" spans="1:13" ht="15.75" thickBot="1">
      <c r="A8" s="25">
        <v>7</v>
      </c>
      <c r="B8" s="25" t="s">
        <v>164</v>
      </c>
      <c r="C8" s="25" t="s">
        <v>252</v>
      </c>
      <c r="D8" s="25">
        <v>45400</v>
      </c>
      <c r="E8" s="25"/>
      <c r="F8" s="25"/>
      <c r="G8" s="1"/>
      <c r="H8" s="1"/>
      <c r="I8" s="1"/>
      <c r="J8" s="1"/>
      <c r="K8" s="1"/>
      <c r="L8" s="1"/>
      <c r="M8" s="1"/>
    </row>
    <row r="9" spans="1:13" ht="15.75" thickBot="1">
      <c r="A9" s="25">
        <v>8</v>
      </c>
      <c r="B9" s="25" t="s">
        <v>165</v>
      </c>
      <c r="C9" s="25" t="s">
        <v>254</v>
      </c>
      <c r="D9" s="25">
        <v>49500</v>
      </c>
      <c r="E9" s="25"/>
      <c r="F9" s="25"/>
      <c r="G9" s="1"/>
      <c r="H9" s="1"/>
      <c r="I9" s="1"/>
      <c r="J9" s="1"/>
      <c r="K9" s="1"/>
      <c r="L9" s="1"/>
      <c r="M9" s="1"/>
    </row>
    <row r="10" spans="1:13" ht="15.75" thickBot="1">
      <c r="A10" s="25">
        <v>9</v>
      </c>
      <c r="B10" s="25" t="s">
        <v>166</v>
      </c>
      <c r="C10" s="25" t="s">
        <v>256</v>
      </c>
      <c r="D10" s="25">
        <v>61700</v>
      </c>
      <c r="E10" s="25"/>
      <c r="F10" s="25"/>
      <c r="G10" s="1"/>
      <c r="H10" s="1"/>
      <c r="I10" s="1"/>
      <c r="J10" s="1"/>
      <c r="K10" s="1"/>
      <c r="L10" s="1"/>
      <c r="M10" s="1"/>
    </row>
    <row r="11" spans="1:13" ht="15.75" thickBot="1">
      <c r="A11" s="25">
        <v>10</v>
      </c>
      <c r="B11" s="25" t="s">
        <v>167</v>
      </c>
      <c r="C11" s="25" t="s">
        <v>254</v>
      </c>
      <c r="D11" s="25">
        <v>49500</v>
      </c>
      <c r="E11" s="25"/>
      <c r="F11" s="25"/>
      <c r="G11" s="1"/>
      <c r="H11" s="1"/>
      <c r="I11" s="1"/>
      <c r="J11" s="1"/>
      <c r="K11" s="1"/>
      <c r="L11" s="1"/>
      <c r="M11" s="1"/>
    </row>
    <row r="12" spans="1:13" ht="15.75" thickBot="1">
      <c r="A12" s="25">
        <v>11</v>
      </c>
      <c r="B12" s="25" t="s">
        <v>168</v>
      </c>
      <c r="C12" s="25" t="s">
        <v>256</v>
      </c>
      <c r="D12" s="25">
        <v>61700</v>
      </c>
      <c r="E12" s="25"/>
      <c r="F12" s="25"/>
      <c r="G12" s="1"/>
      <c r="H12" s="1"/>
      <c r="I12" s="1"/>
      <c r="J12" s="1"/>
      <c r="K12" s="1"/>
      <c r="L12" s="1"/>
      <c r="M12" s="1"/>
    </row>
    <row r="13" spans="1:13" ht="15.75" thickBot="1">
      <c r="A13" s="25">
        <v>12</v>
      </c>
      <c r="B13" s="25" t="s">
        <v>169</v>
      </c>
      <c r="C13" s="25" t="s">
        <v>254</v>
      </c>
      <c r="D13" s="25">
        <v>49500</v>
      </c>
      <c r="E13" s="25"/>
      <c r="F13" s="25"/>
      <c r="G13" s="1"/>
      <c r="H13" s="1"/>
      <c r="I13" s="1"/>
      <c r="J13" s="1"/>
      <c r="K13" s="1"/>
      <c r="L13" s="1"/>
      <c r="M13" s="1"/>
    </row>
    <row r="14" spans="1:13" ht="15.75" thickBot="1">
      <c r="A14" s="25">
        <v>13</v>
      </c>
      <c r="B14" s="25" t="s">
        <v>170</v>
      </c>
      <c r="C14" s="25" t="s">
        <v>253</v>
      </c>
      <c r="D14" s="25">
        <v>82300</v>
      </c>
      <c r="E14" s="25"/>
      <c r="F14" s="25"/>
      <c r="G14" s="1"/>
      <c r="H14" s="1"/>
      <c r="I14" s="1"/>
      <c r="J14" s="1"/>
      <c r="K14" s="1"/>
      <c r="L14" s="1"/>
      <c r="M14" s="1"/>
    </row>
    <row r="15" spans="1:13" ht="15.75" thickBot="1">
      <c r="A15" s="25">
        <v>14</v>
      </c>
      <c r="B15" s="25" t="s">
        <v>171</v>
      </c>
      <c r="C15" s="25" t="s">
        <v>253</v>
      </c>
      <c r="D15" s="25">
        <v>82300</v>
      </c>
      <c r="E15" s="25"/>
      <c r="F15" s="25"/>
      <c r="G15" s="1"/>
      <c r="H15" s="1"/>
      <c r="I15" s="1"/>
      <c r="J15" s="1"/>
      <c r="K15" s="1"/>
      <c r="L15" s="1"/>
      <c r="M15" s="1"/>
    </row>
    <row r="16" spans="1:13" ht="15.75" thickBot="1">
      <c r="A16" s="25">
        <v>15</v>
      </c>
      <c r="B16" s="25" t="s">
        <v>172</v>
      </c>
      <c r="C16" s="25" t="s">
        <v>255</v>
      </c>
      <c r="D16" s="25">
        <v>49500</v>
      </c>
      <c r="E16" s="25"/>
      <c r="F16" s="25"/>
      <c r="G16" s="1"/>
      <c r="H16" s="1"/>
      <c r="I16" s="1"/>
      <c r="J16" s="1"/>
      <c r="K16" s="1"/>
      <c r="L16" s="1"/>
      <c r="M16" s="1"/>
    </row>
    <row r="17" spans="1:13" ht="15.75" thickBot="1">
      <c r="A17" s="25">
        <v>16</v>
      </c>
      <c r="B17" s="25" t="s">
        <v>173</v>
      </c>
      <c r="C17" s="25" t="s">
        <v>257</v>
      </c>
      <c r="D17" s="25">
        <v>65000</v>
      </c>
      <c r="E17" s="25"/>
      <c r="F17" s="25"/>
      <c r="G17" s="1"/>
      <c r="H17" s="1"/>
      <c r="I17" s="1"/>
      <c r="J17" s="1"/>
      <c r="K17" s="1"/>
      <c r="L17" s="1"/>
      <c r="M17" s="1"/>
    </row>
    <row r="18" spans="1:13" ht="15.75" thickBot="1">
      <c r="A18" s="25">
        <v>17</v>
      </c>
      <c r="B18" s="25" t="s">
        <v>174</v>
      </c>
      <c r="C18" s="25" t="s">
        <v>252</v>
      </c>
      <c r="D18" s="25">
        <v>45400</v>
      </c>
      <c r="E18" s="25"/>
      <c r="F18" s="25"/>
      <c r="G18" s="1"/>
      <c r="H18" s="1"/>
      <c r="I18" s="1"/>
      <c r="J18" s="1"/>
      <c r="K18" s="1"/>
      <c r="L18" s="1"/>
      <c r="M18" s="1"/>
    </row>
    <row r="19" spans="1:13" ht="15.75" thickBot="1">
      <c r="A19" s="25">
        <v>18</v>
      </c>
      <c r="B19" s="25" t="s">
        <v>175</v>
      </c>
      <c r="C19" s="25" t="s">
        <v>257</v>
      </c>
      <c r="D19" s="25">
        <v>65000</v>
      </c>
      <c r="E19" s="25"/>
      <c r="F19" s="25"/>
      <c r="G19" s="1"/>
      <c r="H19" s="1"/>
      <c r="I19" s="1"/>
      <c r="J19" s="1"/>
      <c r="K19" s="1"/>
      <c r="L19" s="1"/>
      <c r="M19" s="1"/>
    </row>
    <row r="20" spans="1:13" ht="15.75" thickBot="1">
      <c r="A20" s="25">
        <v>19</v>
      </c>
      <c r="B20" s="25" t="s">
        <v>176</v>
      </c>
      <c r="C20" s="25" t="s">
        <v>253</v>
      </c>
      <c r="D20" s="25">
        <v>82300</v>
      </c>
      <c r="E20" s="25"/>
      <c r="F20" s="25"/>
      <c r="G20" s="1"/>
      <c r="H20" s="1"/>
      <c r="I20" s="1"/>
      <c r="J20" s="1"/>
      <c r="K20" s="1"/>
      <c r="L20" s="1"/>
      <c r="M20" s="1"/>
    </row>
    <row r="21" spans="1:13" ht="15.75" thickBot="1">
      <c r="A21" s="25">
        <v>20</v>
      </c>
      <c r="B21" s="25" t="s">
        <v>177</v>
      </c>
      <c r="C21" s="25" t="s">
        <v>254</v>
      </c>
      <c r="D21" s="25">
        <v>49500</v>
      </c>
      <c r="E21" s="25"/>
      <c r="F21" s="25"/>
      <c r="G21" s="1"/>
      <c r="H21" s="1"/>
      <c r="I21" s="1"/>
      <c r="J21" s="1"/>
      <c r="K21" s="1"/>
      <c r="L21" s="1"/>
      <c r="M21" s="1"/>
    </row>
    <row r="22" spans="1:13" ht="15.75" thickBot="1">
      <c r="A22" s="25">
        <v>21</v>
      </c>
      <c r="B22" s="25" t="s">
        <v>178</v>
      </c>
      <c r="C22" s="25" t="s">
        <v>258</v>
      </c>
      <c r="D22" s="25">
        <v>57200</v>
      </c>
      <c r="E22" s="25"/>
      <c r="F22" s="25"/>
      <c r="G22" s="1"/>
      <c r="H22" s="1"/>
      <c r="I22" s="1"/>
      <c r="J22" s="1"/>
      <c r="K22" s="1"/>
      <c r="L22" s="1"/>
      <c r="M22" s="1"/>
    </row>
    <row r="23" spans="1:13" ht="15.75" thickBot="1">
      <c r="A23" s="25">
        <v>22</v>
      </c>
      <c r="B23" s="25" t="s">
        <v>179</v>
      </c>
      <c r="C23" s="25" t="s">
        <v>257</v>
      </c>
      <c r="D23" s="25">
        <v>65000</v>
      </c>
      <c r="E23" s="25"/>
      <c r="F23" s="25"/>
      <c r="G23" s="1"/>
      <c r="H23" s="1"/>
      <c r="I23" s="1"/>
      <c r="J23" s="1"/>
      <c r="K23" s="1"/>
      <c r="L23" s="1"/>
      <c r="M23" s="1"/>
    </row>
    <row r="24" spans="1:13" ht="15.75" thickBot="1">
      <c r="A24" s="25">
        <v>23</v>
      </c>
      <c r="B24" s="25" t="s">
        <v>180</v>
      </c>
      <c r="C24" s="25" t="s">
        <v>254</v>
      </c>
      <c r="D24" s="25">
        <v>49500</v>
      </c>
      <c r="E24" s="25"/>
      <c r="F24" s="25"/>
      <c r="G24" s="1"/>
      <c r="H24" s="1"/>
      <c r="I24" s="1"/>
      <c r="J24" s="1"/>
      <c r="K24" s="1"/>
      <c r="L24" s="1"/>
      <c r="M24" s="1"/>
    </row>
    <row r="25" spans="1:13" ht="15.75" thickBot="1">
      <c r="A25" s="25"/>
      <c r="B25" s="25" t="s">
        <v>181</v>
      </c>
      <c r="C25" s="25" t="s">
        <v>255</v>
      </c>
      <c r="D25" s="25">
        <v>59600</v>
      </c>
      <c r="E25" s="25"/>
      <c r="F25" s="25"/>
    </row>
    <row r="26" spans="1:13" ht="15.75" thickBot="1">
      <c r="A26" s="25"/>
      <c r="B26" s="25" t="s">
        <v>182</v>
      </c>
      <c r="C26" s="25" t="s">
        <v>257</v>
      </c>
      <c r="D26" s="25">
        <v>65000</v>
      </c>
      <c r="E26" s="25"/>
      <c r="F26" s="25"/>
    </row>
    <row r="27" spans="1:13" ht="15.75" thickBot="1">
      <c r="A27" s="25"/>
      <c r="B27" s="25" t="s">
        <v>183</v>
      </c>
      <c r="C27" s="25" t="s">
        <v>253</v>
      </c>
      <c r="D27" s="25">
        <v>82300</v>
      </c>
      <c r="E27" s="25"/>
      <c r="F27" s="25"/>
    </row>
    <row r="28" spans="1:13" ht="15.75" thickBot="1">
      <c r="B28" s="25" t="s">
        <v>184</v>
      </c>
      <c r="C28" s="25" t="s">
        <v>252</v>
      </c>
      <c r="D28" s="25">
        <v>45400</v>
      </c>
      <c r="E28" s="25"/>
      <c r="F28" s="25"/>
    </row>
    <row r="29" spans="1:13" ht="15.75" thickBot="1">
      <c r="B29" s="25" t="s">
        <v>185</v>
      </c>
      <c r="C29" s="25" t="s">
        <v>255</v>
      </c>
      <c r="D29" s="25">
        <v>59600</v>
      </c>
      <c r="E29" s="25"/>
      <c r="F29" s="25"/>
    </row>
    <row r="30" spans="1:13" ht="15.75" thickBot="1">
      <c r="B30" s="25" t="s">
        <v>186</v>
      </c>
      <c r="C30" s="25" t="s">
        <v>253</v>
      </c>
      <c r="D30" s="25">
        <v>82300</v>
      </c>
      <c r="E30" s="25"/>
      <c r="F30" s="25"/>
    </row>
    <row r="31" spans="1:13" ht="15.75" thickBot="1">
      <c r="B31" s="25" t="s">
        <v>187</v>
      </c>
      <c r="C31" s="25" t="s">
        <v>255</v>
      </c>
      <c r="D31" s="25">
        <v>59600</v>
      </c>
      <c r="E31" s="25"/>
      <c r="F31" s="25"/>
    </row>
    <row r="32" spans="1:13" ht="15.75" thickBot="1">
      <c r="B32" s="25" t="s">
        <v>188</v>
      </c>
      <c r="C32" s="25" t="s">
        <v>253</v>
      </c>
      <c r="D32" s="25">
        <v>82300</v>
      </c>
      <c r="E32" s="25"/>
      <c r="F32" s="25"/>
    </row>
    <row r="33" spans="2:6" ht="15.75" thickBot="1">
      <c r="B33" s="25" t="s">
        <v>189</v>
      </c>
      <c r="C33" s="25" t="s">
        <v>254</v>
      </c>
      <c r="D33" s="25">
        <v>49500</v>
      </c>
      <c r="E33" s="25"/>
      <c r="F33" s="25"/>
    </row>
    <row r="34" spans="2:6" ht="15.75" thickBot="1">
      <c r="B34" s="25" t="s">
        <v>190</v>
      </c>
      <c r="C34" s="25" t="s">
        <v>257</v>
      </c>
      <c r="D34" s="25">
        <v>65000</v>
      </c>
      <c r="E34" s="25"/>
      <c r="F34" s="25"/>
    </row>
    <row r="35" spans="2:6" ht="15.75" thickBot="1">
      <c r="B35" s="25" t="s">
        <v>191</v>
      </c>
      <c r="C35" s="25" t="s">
        <v>253</v>
      </c>
      <c r="D35" s="25">
        <v>82300</v>
      </c>
      <c r="E35" s="25"/>
      <c r="F35" s="25"/>
    </row>
    <row r="36" spans="2:6" ht="15.75" thickBot="1">
      <c r="B36" s="25" t="s">
        <v>192</v>
      </c>
      <c r="C36" s="25" t="s">
        <v>253</v>
      </c>
      <c r="D36" s="25">
        <v>82300</v>
      </c>
      <c r="E36" s="25"/>
      <c r="F36" s="25"/>
    </row>
    <row r="37" spans="2:6" ht="15.75" thickBot="1">
      <c r="B37" s="25" t="s">
        <v>193</v>
      </c>
      <c r="C37" s="25" t="s">
        <v>255</v>
      </c>
      <c r="D37" s="25">
        <v>59600</v>
      </c>
      <c r="E37" s="25"/>
      <c r="F37" s="25"/>
    </row>
    <row r="38" spans="2:6" ht="15.75" thickBot="1">
      <c r="B38" s="25" t="s">
        <v>194</v>
      </c>
      <c r="C38" s="25" t="s">
        <v>255</v>
      </c>
      <c r="D38" s="25">
        <v>59600</v>
      </c>
      <c r="E38" s="25"/>
      <c r="F38" s="25"/>
    </row>
    <row r="39" spans="2:6" ht="15.75" thickBot="1">
      <c r="B39" s="25" t="s">
        <v>195</v>
      </c>
      <c r="C39" s="25" t="s">
        <v>259</v>
      </c>
      <c r="D39" s="25">
        <v>57200</v>
      </c>
      <c r="E39" s="25"/>
      <c r="F39" s="25"/>
    </row>
    <row r="40" spans="2:6" ht="15.75" thickBot="1">
      <c r="B40" s="25" t="s">
        <v>196</v>
      </c>
      <c r="C40" s="25" t="s">
        <v>259</v>
      </c>
      <c r="D40" s="25">
        <v>57200</v>
      </c>
      <c r="E40" s="25"/>
      <c r="F40" s="25"/>
    </row>
    <row r="41" spans="2:6" ht="15.75" thickBot="1">
      <c r="B41" s="25" t="s">
        <v>197</v>
      </c>
      <c r="C41" s="25" t="s">
        <v>255</v>
      </c>
      <c r="D41" s="25">
        <v>59600</v>
      </c>
      <c r="E41" s="25"/>
      <c r="F41" s="25"/>
    </row>
    <row r="42" spans="2:6" ht="15.75" thickBot="1">
      <c r="B42" s="25" t="s">
        <v>198</v>
      </c>
      <c r="C42" s="25" t="s">
        <v>257</v>
      </c>
      <c r="D42" s="25">
        <v>65000</v>
      </c>
      <c r="E42" s="25"/>
      <c r="F42" s="25"/>
    </row>
    <row r="43" spans="2:6" ht="15.75" thickBot="1">
      <c r="B43" s="25" t="s">
        <v>199</v>
      </c>
      <c r="C43" s="25" t="s">
        <v>260</v>
      </c>
      <c r="D43" s="25">
        <v>57200</v>
      </c>
      <c r="E43" s="25"/>
      <c r="F43" s="25"/>
    </row>
    <row r="44" spans="2:6" ht="15.75" thickBot="1">
      <c r="B44" s="25" t="s">
        <v>200</v>
      </c>
      <c r="C44" s="25" t="s">
        <v>257</v>
      </c>
      <c r="D44" s="25">
        <v>65000</v>
      </c>
      <c r="E44" s="25"/>
      <c r="F44" s="25"/>
    </row>
    <row r="45" spans="2:6" ht="15.75" thickBot="1">
      <c r="B45" s="25" t="s">
        <v>201</v>
      </c>
      <c r="C45" s="25" t="s">
        <v>260</v>
      </c>
      <c r="D45" s="25">
        <v>57200</v>
      </c>
      <c r="E45" s="25"/>
      <c r="F45" s="25"/>
    </row>
    <row r="46" spans="2:6" ht="15.75" thickBot="1">
      <c r="B46" s="25" t="s">
        <v>202</v>
      </c>
      <c r="C46" s="25" t="s">
        <v>260</v>
      </c>
      <c r="D46" s="25">
        <v>45400</v>
      </c>
      <c r="E46" s="25"/>
      <c r="F46" s="25"/>
    </row>
    <row r="47" spans="2:6" ht="15.75" thickBot="1">
      <c r="B47" s="25" t="s">
        <v>203</v>
      </c>
      <c r="C47" s="25" t="s">
        <v>258</v>
      </c>
      <c r="D47" s="25">
        <v>57200</v>
      </c>
      <c r="E47" s="25"/>
      <c r="F47" s="25"/>
    </row>
    <row r="48" spans="2:6" ht="15.75" thickBot="1">
      <c r="B48" s="25" t="s">
        <v>204</v>
      </c>
      <c r="C48" s="25" t="s">
        <v>255</v>
      </c>
      <c r="D48" s="25">
        <v>59600</v>
      </c>
      <c r="E48" s="25"/>
      <c r="F48" s="25"/>
    </row>
    <row r="49" spans="2:6" ht="15.75" thickBot="1">
      <c r="B49" s="25" t="s">
        <v>205</v>
      </c>
      <c r="C49" s="25" t="s">
        <v>252</v>
      </c>
      <c r="D49" s="25">
        <v>45400</v>
      </c>
      <c r="E49" s="25"/>
      <c r="F49" s="25"/>
    </row>
    <row r="50" spans="2:6" ht="15.75" thickBot="1">
      <c r="B50" s="25" t="s">
        <v>206</v>
      </c>
      <c r="C50" s="25" t="s">
        <v>258</v>
      </c>
      <c r="D50" s="25">
        <v>57200</v>
      </c>
      <c r="E50" s="25"/>
      <c r="F50" s="25"/>
    </row>
    <row r="51" spans="2:6" ht="15.75" thickBot="1">
      <c r="B51" s="25" t="s">
        <v>207</v>
      </c>
      <c r="C51" s="25" t="s">
        <v>252</v>
      </c>
      <c r="D51" s="25">
        <v>45400</v>
      </c>
      <c r="E51" s="25"/>
      <c r="F51" s="25"/>
    </row>
    <row r="52" spans="2:6" ht="15.75" thickBot="1">
      <c r="B52" s="25" t="s">
        <v>208</v>
      </c>
      <c r="C52" s="25" t="s">
        <v>254</v>
      </c>
      <c r="D52" s="25">
        <v>49500</v>
      </c>
      <c r="E52" s="25"/>
      <c r="F52" s="25"/>
    </row>
    <row r="53" spans="2:6" ht="15.75" thickBot="1">
      <c r="B53" s="25" t="s">
        <v>209</v>
      </c>
      <c r="C53" s="25" t="s">
        <v>256</v>
      </c>
      <c r="D53" s="25">
        <v>61700</v>
      </c>
      <c r="E53" s="25"/>
      <c r="F53" s="25"/>
    </row>
    <row r="54" spans="2:6" ht="15.75" thickBot="1">
      <c r="B54" s="25" t="s">
        <v>210</v>
      </c>
      <c r="C54" s="25" t="s">
        <v>252</v>
      </c>
      <c r="D54" s="25">
        <v>45400</v>
      </c>
      <c r="E54" s="25"/>
      <c r="F54" s="25"/>
    </row>
    <row r="55" spans="2:6" ht="15.75" thickBot="1">
      <c r="B55" s="25" t="s">
        <v>211</v>
      </c>
      <c r="C55" s="25" t="s">
        <v>255</v>
      </c>
      <c r="D55" s="25">
        <v>59600</v>
      </c>
      <c r="E55" s="25"/>
      <c r="F55" s="25"/>
    </row>
    <row r="56" spans="2:6" ht="15.75" thickBot="1">
      <c r="B56" s="25" t="s">
        <v>212</v>
      </c>
      <c r="C56" s="25" t="s">
        <v>254</v>
      </c>
      <c r="D56" s="25">
        <v>49500</v>
      </c>
      <c r="E56" s="25"/>
      <c r="F56" s="25"/>
    </row>
    <row r="57" spans="2:6" ht="15.75" thickBot="1">
      <c r="B57" s="25" t="s">
        <v>213</v>
      </c>
      <c r="C57" s="25" t="s">
        <v>253</v>
      </c>
      <c r="D57" s="25">
        <v>82300</v>
      </c>
      <c r="E57" s="25"/>
      <c r="F57" s="25"/>
    </row>
    <row r="58" spans="2:6" ht="15.75" thickBot="1">
      <c r="B58" s="25" t="s">
        <v>214</v>
      </c>
      <c r="C58" s="25" t="s">
        <v>254</v>
      </c>
      <c r="D58" s="25">
        <v>49500</v>
      </c>
      <c r="E58" s="25"/>
      <c r="F58" s="25"/>
    </row>
    <row r="59" spans="2:6" ht="15.75" thickBot="1">
      <c r="B59" s="25" t="s">
        <v>215</v>
      </c>
      <c r="C59" s="25" t="s">
        <v>258</v>
      </c>
      <c r="D59" s="25">
        <v>57200</v>
      </c>
      <c r="E59" s="25"/>
      <c r="F59" s="25"/>
    </row>
    <row r="60" spans="2:6" ht="15.75" thickBot="1">
      <c r="B60" s="25" t="s">
        <v>216</v>
      </c>
      <c r="C60" s="25" t="s">
        <v>257</v>
      </c>
      <c r="D60" s="25">
        <v>65000</v>
      </c>
      <c r="E60" s="25"/>
      <c r="F60" s="25"/>
    </row>
    <row r="61" spans="2:6" ht="15.75" thickBot="1">
      <c r="B61" s="25" t="s">
        <v>217</v>
      </c>
      <c r="C61" s="25" t="s">
        <v>252</v>
      </c>
      <c r="D61" s="25">
        <v>45400</v>
      </c>
      <c r="E61" s="25"/>
      <c r="F61" s="25"/>
    </row>
    <row r="62" spans="2:6" ht="15.75" thickBot="1">
      <c r="B62" s="25" t="s">
        <v>218</v>
      </c>
      <c r="C62" s="25" t="s">
        <v>252</v>
      </c>
      <c r="D62" s="25">
        <v>45400</v>
      </c>
      <c r="E62" s="25"/>
      <c r="F62" s="25"/>
    </row>
    <row r="63" spans="2:6" ht="15.75" thickBot="1">
      <c r="B63" s="25" t="s">
        <v>219</v>
      </c>
      <c r="C63" s="25" t="s">
        <v>255</v>
      </c>
      <c r="D63" s="25">
        <v>59600</v>
      </c>
      <c r="E63" s="25"/>
      <c r="F63" s="25"/>
    </row>
    <row r="64" spans="2:6" ht="15.75" thickBot="1">
      <c r="B64" s="25" t="s">
        <v>220</v>
      </c>
      <c r="C64" s="25" t="s">
        <v>257</v>
      </c>
      <c r="D64" s="25">
        <v>65000</v>
      </c>
      <c r="E64" s="25"/>
      <c r="F64" s="25"/>
    </row>
    <row r="65" spans="2:6" ht="15.75" thickBot="1">
      <c r="B65" s="25" t="s">
        <v>221</v>
      </c>
      <c r="C65" s="25" t="s">
        <v>254</v>
      </c>
      <c r="D65" s="25">
        <v>49500</v>
      </c>
      <c r="E65" s="25"/>
      <c r="F65" s="25"/>
    </row>
    <row r="66" spans="2:6" ht="15.75" thickBot="1">
      <c r="B66" s="25" t="s">
        <v>222</v>
      </c>
      <c r="C66" s="25" t="s">
        <v>256</v>
      </c>
      <c r="D66" s="25">
        <v>61700</v>
      </c>
      <c r="E66" s="25"/>
      <c r="F66" s="25"/>
    </row>
    <row r="67" spans="2:6" ht="15.75" thickBot="1">
      <c r="B67" s="25" t="s">
        <v>223</v>
      </c>
      <c r="C67" s="25" t="s">
        <v>254</v>
      </c>
      <c r="D67" s="25">
        <v>49500</v>
      </c>
      <c r="E67" s="25"/>
      <c r="F67" s="25"/>
    </row>
    <row r="68" spans="2:6" ht="15.75" thickBot="1">
      <c r="B68" s="25" t="s">
        <v>224</v>
      </c>
      <c r="C68" s="25" t="s">
        <v>253</v>
      </c>
      <c r="D68" s="25">
        <v>82300</v>
      </c>
      <c r="E68" s="25"/>
      <c r="F68" s="25"/>
    </row>
    <row r="69" spans="2:6" ht="15.75" thickBot="1">
      <c r="B69" s="25" t="s">
        <v>225</v>
      </c>
      <c r="C69" s="25" t="s">
        <v>256</v>
      </c>
      <c r="D69" s="25">
        <v>61700</v>
      </c>
      <c r="E69" s="25"/>
      <c r="F69" s="25"/>
    </row>
    <row r="70" spans="2:6" ht="15.75" thickBot="1">
      <c r="B70" s="25" t="s">
        <v>226</v>
      </c>
      <c r="C70" s="25" t="s">
        <v>254</v>
      </c>
      <c r="D70" s="25">
        <v>49500</v>
      </c>
      <c r="E70" s="25"/>
      <c r="F70" s="25"/>
    </row>
    <row r="71" spans="2:6" ht="15.75" thickBot="1">
      <c r="B71" s="25" t="s">
        <v>227</v>
      </c>
      <c r="C71" s="25" t="s">
        <v>255</v>
      </c>
      <c r="D71" s="25">
        <v>59600</v>
      </c>
      <c r="E71" s="25"/>
      <c r="F71" s="25"/>
    </row>
    <row r="72" spans="2:6" ht="15.75" thickBot="1">
      <c r="B72" s="25" t="s">
        <v>228</v>
      </c>
      <c r="C72" s="25" t="s">
        <v>256</v>
      </c>
      <c r="D72" s="25">
        <v>61700</v>
      </c>
      <c r="E72" s="25"/>
      <c r="F72" s="25"/>
    </row>
    <row r="73" spans="2:6" ht="15.75" thickBot="1">
      <c r="B73" s="25" t="s">
        <v>229</v>
      </c>
      <c r="C73" s="25" t="s">
        <v>258</v>
      </c>
      <c r="D73" s="25">
        <v>57200</v>
      </c>
      <c r="E73" s="25"/>
      <c r="F73" s="25"/>
    </row>
    <row r="74" spans="2:6" ht="15.75" thickBot="1">
      <c r="B74" s="25" t="s">
        <v>230</v>
      </c>
      <c r="C74" s="25" t="s">
        <v>253</v>
      </c>
      <c r="D74" s="25">
        <v>82300</v>
      </c>
      <c r="E74" s="25"/>
      <c r="F74" s="25"/>
    </row>
    <row r="75" spans="2:6" ht="15.75" thickBot="1">
      <c r="B75" s="25" t="s">
        <v>231</v>
      </c>
      <c r="C75" s="25" t="s">
        <v>252</v>
      </c>
      <c r="D75" s="25">
        <v>45400</v>
      </c>
      <c r="E75" s="25"/>
      <c r="F75" s="25"/>
    </row>
    <row r="76" spans="2:6" ht="15.75" thickBot="1">
      <c r="B76" s="26" t="s">
        <v>232</v>
      </c>
      <c r="C76" s="25" t="s">
        <v>259</v>
      </c>
      <c r="D76">
        <f ca="1">RANDBETWEEN(45200,85650)</f>
        <v>66337</v>
      </c>
      <c r="E76" s="25"/>
      <c r="F76" s="25"/>
    </row>
    <row r="77" spans="2:6" ht="15.75" thickBot="1">
      <c r="B77" s="26" t="s">
        <v>233</v>
      </c>
      <c r="C77" s="25" t="s">
        <v>261</v>
      </c>
      <c r="D77">
        <v>73976</v>
      </c>
      <c r="E77" s="25"/>
      <c r="F77" s="25"/>
    </row>
    <row r="78" spans="2:6" ht="15.75" thickBot="1">
      <c r="B78" s="26" t="s">
        <v>234</v>
      </c>
      <c r="C78" s="25" t="s">
        <v>254</v>
      </c>
      <c r="D78">
        <v>84534</v>
      </c>
      <c r="E78" s="25"/>
      <c r="F78" s="25"/>
    </row>
    <row r="79" spans="2:6" ht="15.75" thickBot="1">
      <c r="B79" s="26" t="s">
        <v>235</v>
      </c>
      <c r="C79" s="25" t="s">
        <v>260</v>
      </c>
      <c r="D79">
        <v>84447</v>
      </c>
      <c r="E79" s="25"/>
      <c r="F79" s="25"/>
    </row>
    <row r="80" spans="2:6" ht="15.75" thickBot="1">
      <c r="B80" s="26" t="s">
        <v>236</v>
      </c>
      <c r="C80" s="25" t="s">
        <v>256</v>
      </c>
      <c r="D80">
        <v>59093</v>
      </c>
      <c r="E80" s="25"/>
      <c r="F80" s="25"/>
    </row>
    <row r="81" spans="2:6" ht="15.75" thickBot="1">
      <c r="B81" s="26" t="s">
        <v>237</v>
      </c>
      <c r="C81" s="25" t="s">
        <v>255</v>
      </c>
      <c r="D81">
        <v>62140</v>
      </c>
      <c r="E81" s="25"/>
      <c r="F81" s="25"/>
    </row>
    <row r="82" spans="2:6" ht="15.75" thickBot="1">
      <c r="B82" s="26" t="s">
        <v>238</v>
      </c>
      <c r="C82" s="25" t="s">
        <v>256</v>
      </c>
      <c r="D82">
        <v>62242</v>
      </c>
      <c r="E82" s="25"/>
      <c r="F82" s="25"/>
    </row>
    <row r="83" spans="2:6" ht="15.75" thickBot="1">
      <c r="B83" s="26" t="s">
        <v>239</v>
      </c>
      <c r="C83" s="25" t="s">
        <v>254</v>
      </c>
      <c r="D83">
        <v>73819</v>
      </c>
      <c r="E83" s="25"/>
      <c r="F83" s="25"/>
    </row>
    <row r="84" spans="2:6" ht="15.75" thickBot="1">
      <c r="B84" s="26" t="s">
        <v>240</v>
      </c>
      <c r="C84" s="25" t="s">
        <v>253</v>
      </c>
      <c r="D84">
        <v>72627</v>
      </c>
      <c r="E84" s="25"/>
      <c r="F84" s="25"/>
    </row>
    <row r="85" spans="2:6" ht="15.75" thickBot="1">
      <c r="B85" s="26" t="s">
        <v>241</v>
      </c>
      <c r="C85" s="25" t="s">
        <v>255</v>
      </c>
      <c r="D85">
        <v>59750</v>
      </c>
      <c r="E85" s="25"/>
      <c r="F85" s="25"/>
    </row>
    <row r="86" spans="2:6" ht="15.75" thickBot="1">
      <c r="B86" s="26" t="s">
        <v>242</v>
      </c>
      <c r="C86" s="25" t="s">
        <v>255</v>
      </c>
      <c r="D86">
        <v>49117</v>
      </c>
      <c r="E86" s="25"/>
      <c r="F86" s="25"/>
    </row>
    <row r="87" spans="2:6" ht="15.75" thickBot="1">
      <c r="B87" s="26" t="s">
        <v>243</v>
      </c>
      <c r="C87" s="25" t="s">
        <v>254</v>
      </c>
      <c r="D87">
        <v>76334</v>
      </c>
      <c r="E87" s="25"/>
      <c r="F87" s="25"/>
    </row>
    <row r="88" spans="2:6" ht="15.75" thickBot="1">
      <c r="B88" s="26" t="s">
        <v>244</v>
      </c>
      <c r="C88" s="25" t="s">
        <v>254</v>
      </c>
      <c r="D88">
        <v>60236</v>
      </c>
      <c r="E88" s="25"/>
      <c r="F88" s="25"/>
    </row>
    <row r="89" spans="2:6" ht="15.75" thickBot="1">
      <c r="B89" s="26" t="s">
        <v>245</v>
      </c>
      <c r="C89" s="25" t="s">
        <v>259</v>
      </c>
      <c r="D89">
        <v>55395</v>
      </c>
      <c r="E89" s="25"/>
      <c r="F89" s="25"/>
    </row>
    <row r="90" spans="2:6" ht="15.75" thickBot="1">
      <c r="B90" s="26" t="s">
        <v>246</v>
      </c>
      <c r="C90" s="25" t="s">
        <v>259</v>
      </c>
      <c r="D90">
        <v>70787</v>
      </c>
      <c r="E90" s="25"/>
      <c r="F90" s="25"/>
    </row>
    <row r="91" spans="2:6" ht="15.75" thickBot="1">
      <c r="B91" s="26" t="s">
        <v>247</v>
      </c>
      <c r="C91" s="25" t="s">
        <v>260</v>
      </c>
      <c r="D91">
        <v>82875</v>
      </c>
      <c r="E91" s="25"/>
      <c r="F91" s="25"/>
    </row>
    <row r="92" spans="2:6" ht="15.75" thickBot="1">
      <c r="B92" s="26" t="s">
        <v>248</v>
      </c>
      <c r="C92" s="25" t="s">
        <v>255</v>
      </c>
      <c r="D92">
        <v>72044</v>
      </c>
      <c r="E92" s="25"/>
      <c r="F92" s="25"/>
    </row>
    <row r="93" spans="2:6" ht="15.75" thickBot="1">
      <c r="B93" s="26" t="s">
        <v>249</v>
      </c>
      <c r="C93" s="25" t="s">
        <v>259</v>
      </c>
      <c r="D93">
        <v>49241</v>
      </c>
      <c r="E93" s="25"/>
      <c r="F93" s="25"/>
    </row>
    <row r="94" spans="2:6" ht="15.75" thickBot="1">
      <c r="B94" s="26" t="s">
        <v>250</v>
      </c>
      <c r="C94" s="25" t="s">
        <v>256</v>
      </c>
      <c r="D94">
        <v>76251</v>
      </c>
      <c r="E94" s="25"/>
      <c r="F94" s="25"/>
    </row>
    <row r="95" spans="2:6" ht="15.75" thickBot="1">
      <c r="B95" s="26" t="s">
        <v>251</v>
      </c>
      <c r="C95" s="25" t="s">
        <v>261</v>
      </c>
      <c r="D95">
        <v>66581</v>
      </c>
      <c r="E95" s="25"/>
      <c r="F95" s="25"/>
    </row>
  </sheetData>
  <dataValidations count="1">
    <dataValidation type="list" allowBlank="1" showInputMessage="1" showErrorMessage="1" sqref="C2:C16 C35:C95 C18 C27:C33 C24:C25 C20:C21">
      <formula1>$T$2:$T$11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ЗАДАНИЕ 1</vt:lpstr>
      <vt:lpstr>ЗАДАНИЕ 2</vt:lpstr>
      <vt:lpstr>ЗАДАНИЕ 3</vt:lpstr>
      <vt:lpstr>ЗАДАНИЕ 4</vt:lpstr>
      <vt:lpstr>курс</vt:lpstr>
      <vt:lpstr>ЗАДАНИЕ 5</vt:lpstr>
      <vt:lpstr>ЗАДАНИЕ 6</vt:lpstr>
      <vt:lpstr>ЗАДАНИЕ 7</vt:lpstr>
      <vt:lpstr>ЗАДАНИЕ 8</vt:lpstr>
      <vt:lpstr>ЗАДАНИЕ 9</vt:lpstr>
      <vt:lpstr>ЗАДАНИЕ 10</vt:lpstr>
      <vt:lpstr>ЗАДАНИЕ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Kuleshova</dc:creator>
  <cp:lastModifiedBy>Алексей</cp:lastModifiedBy>
  <dcterms:created xsi:type="dcterms:W3CDTF">2015-05-16T20:27:09Z</dcterms:created>
  <dcterms:modified xsi:type="dcterms:W3CDTF">2019-07-27T07:00:59Z</dcterms:modified>
</cp:coreProperties>
</file>