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Excel level 2 Материалы для обучения\"/>
    </mc:Choice>
  </mc:AlternateContent>
  <bookViews>
    <workbookView xWindow="0" yWindow="0" windowWidth="20490" windowHeight="7740" activeTab="3"/>
  </bookViews>
  <sheets>
    <sheet name="1" sheetId="1" r:id="rId1"/>
    <sheet name="2" sheetId="7" r:id="rId2"/>
    <sheet name="3" sheetId="3" r:id="rId3"/>
    <sheet name="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N24" i="7" l="1"/>
  <c r="O24" i="7" s="1"/>
  <c r="P24" i="7" s="1"/>
  <c r="K24" i="7"/>
  <c r="J24" i="7"/>
  <c r="I24" i="7"/>
  <c r="N23" i="7"/>
  <c r="O23" i="7" s="1"/>
  <c r="I23" i="7"/>
  <c r="K23" i="7" s="1"/>
  <c r="N22" i="7"/>
  <c r="O22" i="7" s="1"/>
  <c r="P22" i="7" s="1"/>
  <c r="K22" i="7"/>
  <c r="J22" i="7"/>
  <c r="I22" i="7"/>
  <c r="N21" i="7"/>
  <c r="O21" i="7" s="1"/>
  <c r="I21" i="7"/>
  <c r="K21" i="7" s="1"/>
  <c r="N20" i="7"/>
  <c r="O20" i="7" s="1"/>
  <c r="P20" i="7" s="1"/>
  <c r="K20" i="7"/>
  <c r="J20" i="7"/>
  <c r="I20" i="7"/>
  <c r="N19" i="7"/>
  <c r="O19" i="7" s="1"/>
  <c r="I19" i="7"/>
  <c r="K19" i="7" s="1"/>
  <c r="N18" i="7"/>
  <c r="O18" i="7" s="1"/>
  <c r="P18" i="7" s="1"/>
  <c r="K18" i="7"/>
  <c r="J18" i="7"/>
  <c r="I18" i="7"/>
  <c r="N17" i="7"/>
  <c r="O17" i="7" s="1"/>
  <c r="I17" i="7"/>
  <c r="K17" i="7" s="1"/>
  <c r="N16" i="7"/>
  <c r="O16" i="7" s="1"/>
  <c r="P16" i="7" s="1"/>
  <c r="K16" i="7"/>
  <c r="J16" i="7"/>
  <c r="I16" i="7"/>
  <c r="N15" i="7"/>
  <c r="O15" i="7" s="1"/>
  <c r="I15" i="7"/>
  <c r="K15" i="7" s="1"/>
  <c r="N14" i="7"/>
  <c r="O14" i="7" s="1"/>
  <c r="P14" i="7" s="1"/>
  <c r="K14" i="7"/>
  <c r="J14" i="7"/>
  <c r="I14" i="7"/>
  <c r="N13" i="7"/>
  <c r="O13" i="7" s="1"/>
  <c r="I13" i="7"/>
  <c r="K13" i="7" s="1"/>
  <c r="N12" i="7"/>
  <c r="O12" i="7" s="1"/>
  <c r="P12" i="7" s="1"/>
  <c r="K12" i="7"/>
  <c r="J12" i="7"/>
  <c r="I12" i="7"/>
  <c r="N11" i="7"/>
  <c r="O11" i="7" s="1"/>
  <c r="I11" i="7"/>
  <c r="K11" i="7" s="1"/>
  <c r="N10" i="7"/>
  <c r="O10" i="7" s="1"/>
  <c r="P10" i="7" s="1"/>
  <c r="K10" i="7"/>
  <c r="J10" i="7"/>
  <c r="I10" i="7"/>
  <c r="N9" i="7"/>
  <c r="O9" i="7" s="1"/>
  <c r="I9" i="7"/>
  <c r="K9" i="7" s="1"/>
  <c r="N8" i="7"/>
  <c r="O8" i="7" s="1"/>
  <c r="P8" i="7" s="1"/>
  <c r="K8" i="7"/>
  <c r="J8" i="7"/>
  <c r="I8" i="7"/>
  <c r="N7" i="7"/>
  <c r="O7" i="7" s="1"/>
  <c r="I7" i="7"/>
  <c r="K7" i="7" s="1"/>
  <c r="N6" i="7"/>
  <c r="O6" i="7" s="1"/>
  <c r="P6" i="7" s="1"/>
  <c r="K6" i="7"/>
  <c r="J6" i="7"/>
  <c r="I6" i="7"/>
  <c r="N5" i="7"/>
  <c r="O5" i="7" s="1"/>
  <c r="I5" i="7"/>
  <c r="K5" i="7" s="1"/>
  <c r="N4" i="7"/>
  <c r="O4" i="7" s="1"/>
  <c r="P4" i="7" s="1"/>
  <c r="K4" i="7"/>
  <c r="J4" i="7"/>
  <c r="I4" i="7"/>
  <c r="N3" i="7"/>
  <c r="O3" i="7" s="1"/>
  <c r="I3" i="7"/>
  <c r="K3" i="7" s="1"/>
  <c r="N2" i="7"/>
  <c r="O2" i="7" s="1"/>
  <c r="P2" i="7" s="1"/>
  <c r="K2" i="7"/>
  <c r="J2" i="7"/>
  <c r="I2" i="7"/>
  <c r="J3" i="7" l="1"/>
  <c r="P3" i="7"/>
  <c r="J5" i="7"/>
  <c r="P5" i="7" s="1"/>
  <c r="J7" i="7"/>
  <c r="P7" i="7"/>
  <c r="J9" i="7"/>
  <c r="P9" i="7" s="1"/>
  <c r="J11" i="7"/>
  <c r="P11" i="7"/>
  <c r="J13" i="7"/>
  <c r="P13" i="7" s="1"/>
  <c r="J15" i="7"/>
  <c r="P15" i="7"/>
  <c r="J17" i="7"/>
  <c r="P17" i="7" s="1"/>
  <c r="J19" i="7"/>
  <c r="P19" i="7"/>
  <c r="J21" i="7"/>
  <c r="P21" i="7" s="1"/>
  <c r="J23" i="7"/>
  <c r="P23" i="7"/>
  <c r="N6" i="1"/>
  <c r="N7" i="1"/>
  <c r="N9" i="1"/>
  <c r="N11" i="1"/>
  <c r="N14" i="1"/>
  <c r="N18" i="1"/>
  <c r="N20" i="1"/>
  <c r="N2" i="1"/>
  <c r="N10" i="1"/>
  <c r="N13" i="1"/>
  <c r="N15" i="1"/>
  <c r="N16" i="1"/>
  <c r="N17" i="1"/>
  <c r="N23" i="1"/>
  <c r="N3" i="1"/>
  <c r="N19" i="1"/>
  <c r="N21" i="1"/>
  <c r="N22" i="1"/>
  <c r="N24" i="1"/>
  <c r="N4" i="1"/>
  <c r="N5" i="1"/>
  <c r="N8" i="1"/>
  <c r="N12" i="1"/>
  <c r="I7" i="1"/>
  <c r="K7" i="1" s="1"/>
  <c r="J7" i="1"/>
  <c r="I9" i="1"/>
  <c r="J9" i="1" s="1"/>
  <c r="I11" i="1"/>
  <c r="K11" i="1" s="1"/>
  <c r="J11" i="1"/>
  <c r="I14" i="1"/>
  <c r="J14" i="1" s="1"/>
  <c r="I18" i="1"/>
  <c r="K18" i="1" s="1"/>
  <c r="I20" i="1"/>
  <c r="J20" i="1" s="1"/>
  <c r="K2" i="1"/>
  <c r="I10" i="1"/>
  <c r="J10" i="1" s="1"/>
  <c r="I13" i="1"/>
  <c r="J13" i="1" s="1"/>
  <c r="I15" i="1"/>
  <c r="J15" i="1" s="1"/>
  <c r="I16" i="1"/>
  <c r="K16" i="1" s="1"/>
  <c r="I17" i="1"/>
  <c r="K17" i="1" s="1"/>
  <c r="I23" i="1"/>
  <c r="J23" i="1" s="1"/>
  <c r="I3" i="1"/>
  <c r="J3" i="1" s="1"/>
  <c r="I19" i="1"/>
  <c r="K19" i="1" s="1"/>
  <c r="I21" i="1"/>
  <c r="K21" i="1" s="1"/>
  <c r="I22" i="1"/>
  <c r="K22" i="1" s="1"/>
  <c r="I24" i="1"/>
  <c r="J24" i="1" s="1"/>
  <c r="I4" i="1"/>
  <c r="K4" i="1" s="1"/>
  <c r="I5" i="1"/>
  <c r="J5" i="1" s="1"/>
  <c r="I8" i="1"/>
  <c r="K8" i="1" s="1"/>
  <c r="I12" i="1"/>
  <c r="J12" i="1" s="1"/>
  <c r="I6" i="1"/>
  <c r="J6" i="1" s="1"/>
  <c r="P25" i="7" l="1"/>
  <c r="J22" i="1"/>
  <c r="J4" i="1"/>
  <c r="O7" i="1"/>
  <c r="P7" i="1" s="1"/>
  <c r="K23" i="1"/>
  <c r="K10" i="1"/>
  <c r="J19" i="1"/>
  <c r="J8" i="1"/>
  <c r="J17" i="1"/>
  <c r="J2" i="1"/>
  <c r="O8" i="1"/>
  <c r="O23" i="1"/>
  <c r="J21" i="1"/>
  <c r="J18" i="1"/>
  <c r="K5" i="1"/>
  <c r="K14" i="1"/>
  <c r="O13" i="1"/>
  <c r="K13" i="1"/>
  <c r="J16" i="1"/>
  <c r="O12" i="1"/>
  <c r="O24" i="1"/>
  <c r="O15" i="1"/>
  <c r="O20" i="1"/>
  <c r="K12" i="1"/>
  <c r="K24" i="1"/>
  <c r="K3" i="1"/>
  <c r="K15" i="1"/>
  <c r="K20" i="1"/>
  <c r="K9" i="1"/>
  <c r="O21" i="1"/>
  <c r="O17" i="1"/>
  <c r="O14" i="1"/>
  <c r="P14" i="1" s="1"/>
  <c r="O4" i="1"/>
  <c r="P4" i="1" s="1"/>
  <c r="O19" i="1"/>
  <c r="O2" i="1"/>
  <c r="O11" i="1"/>
  <c r="P11" i="1" s="1"/>
  <c r="K6" i="1"/>
  <c r="O5" i="1"/>
  <c r="O22" i="1"/>
  <c r="P22" i="1" s="1"/>
  <c r="O3" i="1"/>
  <c r="O16" i="1"/>
  <c r="O10" i="1"/>
  <c r="P10" i="1" s="1"/>
  <c r="O18" i="1"/>
  <c r="O9" i="1"/>
  <c r="O6" i="1"/>
  <c r="P23" i="1" l="1"/>
  <c r="P21" i="1"/>
  <c r="P13" i="1"/>
  <c r="P8" i="1"/>
  <c r="P19" i="1"/>
  <c r="P15" i="1"/>
  <c r="P24" i="1"/>
  <c r="P2" i="1"/>
  <c r="P17" i="1"/>
  <c r="P18" i="1"/>
  <c r="P16" i="1"/>
  <c r="P5" i="1"/>
  <c r="P3" i="1"/>
  <c r="P20" i="1"/>
  <c r="P12" i="1"/>
  <c r="P9" i="1"/>
  <c r="P6" i="1"/>
  <c r="P25" i="1" l="1"/>
</calcChain>
</file>

<file path=xl/sharedStrings.xml><?xml version="1.0" encoding="utf-8"?>
<sst xmlns="http://schemas.openxmlformats.org/spreadsheetml/2006/main" count="226" uniqueCount="90">
  <si>
    <t>№</t>
  </si>
  <si>
    <t>Начислено</t>
  </si>
  <si>
    <t>Подоходный налог</t>
  </si>
  <si>
    <t>Пенсионный фонд</t>
  </si>
  <si>
    <t>Премия</t>
  </si>
  <si>
    <t>ИТОГО</t>
  </si>
  <si>
    <t>премия &gt;10 лет</t>
  </si>
  <si>
    <t>премия &lt;=10 лет</t>
  </si>
  <si>
    <t>Фамилия</t>
  </si>
  <si>
    <t>Имя</t>
  </si>
  <si>
    <t>Отчество</t>
  </si>
  <si>
    <t>Вербина</t>
  </si>
  <si>
    <t>Вера</t>
  </si>
  <si>
    <t>Владимировна</t>
  </si>
  <si>
    <t>Воронов</t>
  </si>
  <si>
    <t>Василий</t>
  </si>
  <si>
    <t>Викторович</t>
  </si>
  <si>
    <t>Дубровский</t>
  </si>
  <si>
    <t>Денис</t>
  </si>
  <si>
    <t>Давыдович</t>
  </si>
  <si>
    <t>Жасминов</t>
  </si>
  <si>
    <t>Евстигней</t>
  </si>
  <si>
    <t>Иванович</t>
  </si>
  <si>
    <t>Кедрин</t>
  </si>
  <si>
    <t>Максим</t>
  </si>
  <si>
    <t>Владиславович</t>
  </si>
  <si>
    <t>Майский</t>
  </si>
  <si>
    <t>Олег</t>
  </si>
  <si>
    <t>Олегович</t>
  </si>
  <si>
    <t>Ромашкин</t>
  </si>
  <si>
    <t>Роман</t>
  </si>
  <si>
    <t>Романович</t>
  </si>
  <si>
    <t>Багирова</t>
  </si>
  <si>
    <t>Бэлла</t>
  </si>
  <si>
    <t>Богдановна</t>
  </si>
  <si>
    <t>Ежевский</t>
  </si>
  <si>
    <t>Данила</t>
  </si>
  <si>
    <t>Дмитриевич</t>
  </si>
  <si>
    <t>Ирбисова</t>
  </si>
  <si>
    <t>Ирина</t>
  </si>
  <si>
    <t>Леопольдовна</t>
  </si>
  <si>
    <t>Крапивина</t>
  </si>
  <si>
    <t>Каролина</t>
  </si>
  <si>
    <t>Ивановна</t>
  </si>
  <si>
    <t>Ласточкин</t>
  </si>
  <si>
    <t>Лаврентий</t>
  </si>
  <si>
    <t>Михайлович</t>
  </si>
  <si>
    <t>Львовская</t>
  </si>
  <si>
    <t>Наталья</t>
  </si>
  <si>
    <t>Николаевна</t>
  </si>
  <si>
    <t>Улиточкина</t>
  </si>
  <si>
    <t>Ульяна</t>
  </si>
  <si>
    <t>Даниловна</t>
  </si>
  <si>
    <t>Беркутов</t>
  </si>
  <si>
    <t>Виктор</t>
  </si>
  <si>
    <t>Васильевич</t>
  </si>
  <si>
    <t>Орловский</t>
  </si>
  <si>
    <t>Михаил</t>
  </si>
  <si>
    <t>Сомов</t>
  </si>
  <si>
    <t>Станислав</t>
  </si>
  <si>
    <t>Сергеевич</t>
  </si>
  <si>
    <t>Тюленев</t>
  </si>
  <si>
    <t>Тимфей</t>
  </si>
  <si>
    <t>Тарасович</t>
  </si>
  <si>
    <t>Хвощ</t>
  </si>
  <si>
    <t>Татьяна</t>
  </si>
  <si>
    <t>Максимовна</t>
  </si>
  <si>
    <t>Боровик</t>
  </si>
  <si>
    <t>Богдан</t>
  </si>
  <si>
    <t>Богданович</t>
  </si>
  <si>
    <t>Бриллиантов</t>
  </si>
  <si>
    <t>Булат</t>
  </si>
  <si>
    <t>Булатович</t>
  </si>
  <si>
    <t>Гиацинтов</t>
  </si>
  <si>
    <t>Георгий</t>
  </si>
  <si>
    <t>Гаврилович</t>
  </si>
  <si>
    <t>Жемчугов</t>
  </si>
  <si>
    <t>Евгений</t>
  </si>
  <si>
    <t>Леонтьевич</t>
  </si>
  <si>
    <t>Пол</t>
  </si>
  <si>
    <t>ж</t>
  </si>
  <si>
    <t>м</t>
  </si>
  <si>
    <t>Дата 
рождения</t>
  </si>
  <si>
    <t>Тарифная ставка, 
руб.</t>
  </si>
  <si>
    <t>Отработано, 
час.</t>
  </si>
  <si>
    <t>Подоходный 
налог</t>
  </si>
  <si>
    <t>Пенсионный 
фонд</t>
  </si>
  <si>
    <t>Дата 
найма</t>
  </si>
  <si>
    <t>Стаж 
работы</t>
  </si>
  <si>
    <t>К выдаче, 
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</si>
</sst>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charset val="204"/>
      <scheme val="minor"/>
    </font>
    <font>
      <sz val="11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Border="1"/>
    <xf numFmtId="0" fontId="1" fillId="0" borderId="0" xfId="0" applyFont="1"/>
    <xf numFmtId="1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14" fontId="3" fillId="0" borderId="1" xfId="0" applyNumberFormat="1" applyFont="1" applyBorder="1"/>
    <xf numFmtId="0" fontId="2" fillId="2" borderId="1" xfId="0" applyFont="1" applyFill="1" applyBorder="1" applyAlignment="1">
      <alignment horizontal="center" vertical="center" wrapText="1"/>
    </xf>
    <xf numFmtId="9" fontId="3" fillId="0" borderId="1" xfId="0" applyNumberFormat="1" applyFont="1" applyBorder="1"/>
    <xf numFmtId="0" fontId="3" fillId="3" borderId="1" xfId="0" applyFont="1" applyFill="1" applyBorder="1"/>
    <xf numFmtId="0" fontId="3" fillId="4" borderId="1" xfId="0" applyFont="1" applyFill="1" applyBorder="1"/>
    <xf numFmtId="14" fontId="3" fillId="4" borderId="1" xfId="0" applyNumberFormat="1" applyFont="1" applyFill="1" applyBorder="1"/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Border="1" applyProtection="1"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3" fillId="0" borderId="1" xfId="0" applyFont="1" applyBorder="1" applyProtection="1">
      <protection locked="0"/>
    </xf>
    <xf numFmtId="14" fontId="3" fillId="0" borderId="1" xfId="0" applyNumberFormat="1" applyFont="1" applyBorder="1" applyProtection="1">
      <protection locked="0"/>
    </xf>
    <xf numFmtId="9" fontId="3" fillId="0" borderId="1" xfId="0" applyNumberFormat="1" applyFont="1" applyBorder="1" applyProtection="1">
      <protection locked="0"/>
    </xf>
    <xf numFmtId="14" fontId="0" fillId="0" borderId="0" xfId="0" applyNumberFormat="1" applyProtection="1">
      <protection locked="0"/>
    </xf>
    <xf numFmtId="0" fontId="3" fillId="4" borderId="1" xfId="0" applyFont="1" applyFill="1" applyBorder="1" applyProtection="1"/>
    <xf numFmtId="0" fontId="3" fillId="5" borderId="1" xfId="0" applyFont="1" applyFill="1" applyBorder="1" applyProtection="1">
      <protection locked="0" hidden="1"/>
    </xf>
    <xf numFmtId="14" fontId="3" fillId="5" borderId="1" xfId="0" applyNumberFormat="1" applyFont="1" applyFill="1" applyBorder="1" applyProtection="1"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8F"/>
      <color rgb="FFA1E7A1"/>
      <color rgb="FFFFFF66"/>
      <color rgb="FFFF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667871</xdr:colOff>
      <xdr:row>2</xdr:row>
      <xdr:rowOff>161924</xdr:rowOff>
    </xdr:from>
    <xdr:to>
      <xdr:col>12</xdr:col>
      <xdr:colOff>745751</xdr:colOff>
      <xdr:row>12</xdr:row>
      <xdr:rowOff>149087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7774349" y="758272"/>
          <a:ext cx="4302011" cy="205781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>
          <a:solidFill>
            <a:schemeClr val="accent6">
              <a:lumMod val="75000"/>
            </a:schemeClr>
          </a:solidFill>
          <a:round/>
          <a:headEnd/>
          <a:tailEnd/>
        </a:ln>
      </xdr:spPr>
      <xdr:txBody>
        <a:bodyPr vertOverflow="clip" wrap="square" lIns="72000" tIns="72000" rIns="72000" bIns="72000" anchor="t" upright="1"/>
        <a:lstStyle/>
        <a:p>
          <a:pPr algn="l" rtl="1">
            <a:defRPr sz="1000"/>
          </a:pPr>
          <a:r>
            <a:rPr lang="ru-RU" sz="1100" b="1" i="0" strike="noStrike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ЗАДАНИЕ:</a:t>
          </a:r>
        </a:p>
        <a:p>
          <a:pPr algn="l" rtl="1">
            <a:defRPr sz="1000"/>
          </a:pPr>
          <a:endParaRPr lang="ru-RU" sz="1100" b="0" i="0" strike="noStrike">
            <a:solidFill>
              <a:srgbClr val="00008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defRPr sz="1000"/>
          </a:pPr>
          <a:r>
            <a:rPr lang="ru-RU" sz="1400" b="0" i="0" strike="noStrike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У</a:t>
          </a:r>
          <a:r>
            <a:rPr lang="ru-RU" sz="1400" b="0" i="0" strike="noStrike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становить защиту ячеек листа с паролем </a:t>
          </a:r>
          <a:r>
            <a:rPr lang="en-US" sz="1400" b="1" i="0" strike="noStrike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01</a:t>
          </a:r>
          <a:r>
            <a:rPr lang="en-US" sz="1400" b="0" i="0" strike="noStrike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, </a:t>
          </a:r>
          <a:r>
            <a:rPr lang="ru-RU" sz="1400" b="0" i="0" strike="noStrike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чтобы  в ячейки </a:t>
          </a:r>
          <a:r>
            <a:rPr lang="en-US" sz="1400" b="1" i="0" strike="noStrike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G2:H24</a:t>
          </a:r>
          <a:r>
            <a:rPr lang="en-US" sz="1400" b="0" i="0" strike="noStrike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ru-RU" sz="1400" b="0" i="0" strike="noStrike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нельзя</a:t>
          </a:r>
          <a:r>
            <a:rPr lang="ru-RU" sz="1400" b="0" i="0" strike="noStrike" baseline="0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было </a:t>
          </a:r>
          <a:r>
            <a:rPr lang="ru-RU" sz="1400" b="0" i="0" strike="noStrike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вносить изменения, а в ячейках </a:t>
          </a:r>
          <a:r>
            <a:rPr lang="en-US" sz="1400" b="1" i="0" strike="noStrike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I2:P24</a:t>
          </a:r>
          <a:r>
            <a:rPr lang="en-US" sz="1400" b="0" i="0" strike="noStrike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ru-RU" sz="1400" b="0" i="0" strike="noStrike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нельзя было увидеть содержимое в строке формул. </a:t>
          </a:r>
        </a:p>
        <a:p>
          <a:pPr algn="l" rtl="1">
            <a:defRPr sz="1000"/>
          </a:pPr>
          <a:r>
            <a:rPr lang="ru-RU" sz="1400" b="0" i="0" strike="noStrike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Проверить установленную защиту.</a:t>
          </a:r>
        </a:p>
        <a:p>
          <a:pPr algn="l" rtl="1">
            <a:defRPr sz="1000"/>
          </a:pPr>
          <a:endParaRPr lang="ru-RU" sz="1400" b="0" i="0" strike="noStrike">
            <a:solidFill>
              <a:schemeClr val="accent6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defRPr sz="1000"/>
          </a:pPr>
          <a:r>
            <a:rPr lang="ru-RU" sz="1400" b="0" i="0" strike="noStrike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Сн</a:t>
          </a:r>
          <a:r>
            <a:rPr lang="ru-RU" sz="1400" b="0" i="0" strike="noStrike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ять защиту с листа.</a:t>
          </a:r>
        </a:p>
        <a:p>
          <a:pPr algn="l" rtl="1">
            <a:defRPr sz="1000"/>
          </a:pPr>
          <a:endParaRPr lang="ru-RU" sz="1100" b="1" i="0" strike="noStrike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defRPr sz="1000"/>
          </a:pPr>
          <a:endParaRPr lang="ru-RU" sz="1100" b="0" i="0" strike="noStrike">
            <a:solidFill>
              <a:srgbClr val="00008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345831</xdr:colOff>
      <xdr:row>2</xdr:row>
      <xdr:rowOff>11723</xdr:rowOff>
    </xdr:from>
    <xdr:to>
      <xdr:col>13</xdr:col>
      <xdr:colOff>195352</xdr:colOff>
      <xdr:row>19</xdr:row>
      <xdr:rowOff>161924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7461006" y="611798"/>
          <a:ext cx="4850146" cy="37125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>
          <a:solidFill>
            <a:schemeClr val="accent6">
              <a:lumMod val="75000"/>
            </a:schemeClr>
          </a:solidFill>
          <a:round/>
          <a:headEnd/>
          <a:tailEnd/>
        </a:ln>
      </xdr:spPr>
      <xdr:txBody>
        <a:bodyPr vertOverflow="clip" wrap="square" lIns="72000" tIns="72000" rIns="72000" bIns="72000" anchor="t" upright="1"/>
        <a:lstStyle/>
        <a:p>
          <a:pPr algn="l" rtl="1">
            <a:defRPr sz="1000"/>
          </a:pPr>
          <a:r>
            <a:rPr lang="ru-RU" sz="1100" b="1" i="0" strike="noStrike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ЗАДАНИЕ:</a:t>
          </a:r>
        </a:p>
        <a:p>
          <a:pPr algn="l" rtl="1">
            <a:defRPr sz="1000"/>
          </a:pPr>
          <a:endParaRPr lang="ru-RU" sz="1400" b="0" i="0" strike="noStrike">
            <a:solidFill>
              <a:schemeClr val="accent6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defRPr sz="1000"/>
          </a:pPr>
          <a:r>
            <a:rPr lang="ru-RU" sz="1400" b="0" i="0" strike="noStrike">
              <a:solidFill>
                <a:srgbClr val="FF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1) </a:t>
          </a:r>
          <a:r>
            <a:rPr lang="ru-RU" sz="1400" b="0" i="0" strike="noStrike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Установить</a:t>
          </a:r>
          <a:r>
            <a:rPr lang="ru-RU" sz="1400" b="0" i="0" strike="noStrike" baseline="0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защиту с паролем 01 для диапазона </a:t>
          </a:r>
          <a:r>
            <a:rPr lang="en-US" sz="1400" b="0" i="0" strike="noStrike" baseline="0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G2:H24</a:t>
          </a:r>
          <a:r>
            <a:rPr lang="ru-RU" sz="1400" b="0" i="0" strike="noStrike" baseline="0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таким образом, чтобы в данном диапазоне могли работать только сотрудники Отдела кадров</a:t>
          </a:r>
        </a:p>
        <a:p>
          <a:pPr algn="l" rtl="1">
            <a:defRPr sz="1000"/>
          </a:pPr>
          <a:r>
            <a:rPr lang="ru-RU" sz="1400" b="0" i="0" strike="noStrike" baseline="0">
              <a:solidFill>
                <a:srgbClr val="FF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2) </a:t>
          </a:r>
          <a:r>
            <a:rPr lang="ru-RU" sz="1400" b="0" i="0" strike="noStrike" baseline="0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Установить защиту с паролем 02 для диапазона </a:t>
          </a:r>
          <a:r>
            <a:rPr lang="en-US" sz="1400" b="0" i="0" strike="noStrike" baseline="0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I2:P24</a:t>
          </a:r>
          <a:r>
            <a:rPr lang="ru-RU" sz="1400" b="0" i="0" strike="noStrike" baseline="0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таким образом, чтобы в данном диапазоне могли работать только сотрудники бухгалтерии</a:t>
          </a:r>
        </a:p>
        <a:p>
          <a:pPr algn="l" rtl="1">
            <a:defRPr sz="1000"/>
          </a:pPr>
          <a:r>
            <a:rPr lang="ru-RU" sz="1400" b="0" i="0" strike="noStrike" baseline="0">
              <a:solidFill>
                <a:srgbClr val="FF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3) </a:t>
          </a:r>
          <a:r>
            <a:rPr lang="ru-RU" sz="1400" b="0" i="0" strike="noStrike" baseline="0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Установить защиту листа с паролем 03</a:t>
          </a:r>
        </a:p>
        <a:p>
          <a:pPr algn="l" rtl="1">
            <a:defRPr sz="1000"/>
          </a:pPr>
          <a:endParaRPr lang="ru-RU" sz="1400" b="0" i="0" strike="noStrike" baseline="0">
            <a:solidFill>
              <a:schemeClr val="accent6">
                <a:lumMod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 rtl="1">
            <a:defRPr sz="1000"/>
          </a:pPr>
          <a:r>
            <a:rPr lang="ru-RU" sz="1400" b="0" i="0" strike="noStrike" baseline="0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Проверить работу защищаемых диапазонов:</a:t>
          </a:r>
        </a:p>
        <a:p>
          <a:pPr algn="l" rtl="1">
            <a:defRPr sz="1000"/>
          </a:pPr>
          <a:r>
            <a:rPr lang="ru-RU" sz="1400" b="0" i="0" strike="noStrike" baseline="0">
              <a:solidFill>
                <a:srgbClr val="FF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1) </a:t>
          </a:r>
          <a:r>
            <a:rPr lang="ru-RU" sz="1400" b="0" i="0" strike="noStrike" baseline="0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Не зная пароль нельзя работать в диапазоне Отдела кадров и Бухгалтерии</a:t>
          </a:r>
        </a:p>
        <a:p>
          <a:pPr algn="l" rtl="1">
            <a:defRPr sz="1000"/>
          </a:pPr>
          <a:r>
            <a:rPr lang="ru-RU" sz="1400" b="0" i="0" strike="noStrike" baseline="0">
              <a:solidFill>
                <a:srgbClr val="FF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2) </a:t>
          </a:r>
          <a:r>
            <a:rPr lang="ru-RU" sz="1400" b="0" i="0" strike="noStrike" baseline="0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В остальных ячейках вообще работа не возможна</a:t>
          </a:r>
          <a:endParaRPr lang="ru-RU" sz="1400" b="0" i="0" strike="noStrike">
            <a:solidFill>
              <a:schemeClr val="accent6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defRPr sz="1000"/>
          </a:pPr>
          <a:endParaRPr lang="ru-RU" sz="1400" b="0" i="0" strike="noStrike">
            <a:solidFill>
              <a:schemeClr val="accent6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defRPr sz="1000"/>
          </a:pPr>
          <a:r>
            <a:rPr lang="ru-RU" sz="1400" b="0" i="0" strike="noStrike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Сн</a:t>
          </a:r>
          <a:r>
            <a:rPr lang="ru-RU" sz="1400" b="0" i="0" strike="noStrike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ять защиту с листа.</a:t>
          </a:r>
        </a:p>
        <a:p>
          <a:pPr algn="l" rtl="1">
            <a:defRPr sz="1000"/>
          </a:pPr>
          <a:endParaRPr lang="ru-RU" sz="1100" b="1" i="0" strike="noStrike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defRPr sz="1000"/>
          </a:pPr>
          <a:endParaRPr lang="ru-RU" sz="1100" b="0" i="0" strike="noStrike">
            <a:solidFill>
              <a:srgbClr val="00008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666749</xdr:colOff>
      <xdr:row>3</xdr:row>
      <xdr:rowOff>161925</xdr:rowOff>
    </xdr:from>
    <xdr:to>
      <xdr:col>7</xdr:col>
      <xdr:colOff>219074</xdr:colOff>
      <xdr:row>15</xdr:row>
      <xdr:rowOff>85725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1352549" y="762000"/>
          <a:ext cx="3667125" cy="23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>
          <a:solidFill>
            <a:schemeClr val="accent6">
              <a:lumMod val="75000"/>
            </a:schemeClr>
          </a:solidFill>
          <a:round/>
          <a:headEnd/>
          <a:tailEnd/>
        </a:ln>
      </xdr:spPr>
      <xdr:txBody>
        <a:bodyPr vertOverflow="clip" wrap="square" lIns="72000" tIns="72000" rIns="72000" bIns="72000" anchor="t" upright="1"/>
        <a:lstStyle/>
        <a:p>
          <a:pPr algn="l" rtl="1">
            <a:defRPr sz="1000"/>
          </a:pPr>
          <a:r>
            <a:rPr lang="ru-RU" sz="1100" b="1" i="0" strike="noStrike">
              <a:solidFill>
                <a:srgbClr val="C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ЗАДАНИЕ</a:t>
          </a:r>
          <a:r>
            <a:rPr lang="ru-RU" sz="1100" b="0" i="0" strike="noStrike">
              <a:solidFill>
                <a:srgbClr val="00008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:</a:t>
          </a:r>
          <a:endParaRPr lang="ru-RU" sz="1100" b="1" i="0" strike="noStrike">
            <a:solidFill>
              <a:srgbClr val="C00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 rtl="1">
            <a:defRPr sz="1000"/>
          </a:pPr>
          <a:endParaRPr lang="ru-RU" sz="1400" b="0" i="0" strike="noStrike">
            <a:solidFill>
              <a:schemeClr val="accent6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defRPr sz="1000"/>
          </a:pPr>
          <a:r>
            <a:rPr lang="ru-RU" sz="1400" b="0" i="0" strike="noStrike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Скрыть лист  3.</a:t>
          </a:r>
        </a:p>
        <a:p>
          <a:pPr algn="l" rtl="1">
            <a:defRPr sz="1000"/>
          </a:pPr>
          <a:endParaRPr lang="ru-RU" sz="1400" b="0" i="0" strike="noStrike">
            <a:solidFill>
              <a:schemeClr val="accent6">
                <a:lumMod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 rtl="1">
            <a:defRPr sz="1000"/>
          </a:pPr>
          <a:r>
            <a:rPr lang="ru-RU" sz="1400" b="0" i="0" strike="noStrike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Установить защиту книги с паролем 123. </a:t>
          </a:r>
        </a:p>
        <a:p>
          <a:pPr algn="l" rtl="1">
            <a:defRPr sz="1000"/>
          </a:pPr>
          <a:r>
            <a:rPr lang="ru-RU" sz="1400" b="0" i="0" strike="noStrike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Проверить действие защиты</a:t>
          </a:r>
        </a:p>
        <a:p>
          <a:pPr algn="l" rtl="1">
            <a:defRPr sz="1000"/>
          </a:pPr>
          <a:endParaRPr lang="ru-RU" sz="1400" b="0" i="0" strike="noStrike">
            <a:solidFill>
              <a:schemeClr val="accent6">
                <a:lumMod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 rtl="1">
            <a:defRPr sz="1000"/>
          </a:pPr>
          <a:r>
            <a:rPr lang="ru-RU" sz="1400" b="0" i="0" strike="noStrike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Снять защиту книги и отобразить лист 3.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285750</xdr:colOff>
      <xdr:row>4</xdr:row>
      <xdr:rowOff>85725</xdr:rowOff>
    </xdr:from>
    <xdr:to>
      <xdr:col>8</xdr:col>
      <xdr:colOff>323851</xdr:colOff>
      <xdr:row>13</xdr:row>
      <xdr:rowOff>123825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1657350" y="885825"/>
          <a:ext cx="4152901" cy="1838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>
          <a:solidFill>
            <a:schemeClr val="accent6">
              <a:lumMod val="75000"/>
            </a:schemeClr>
          </a:solidFill>
          <a:round/>
          <a:headEnd/>
          <a:tailEnd/>
        </a:ln>
      </xdr:spPr>
      <xdr:txBody>
        <a:bodyPr vertOverflow="clip" wrap="square" lIns="72000" tIns="72000" rIns="72000" bIns="72000" anchor="t" upright="1"/>
        <a:lstStyle/>
        <a:p>
          <a:pPr algn="l" rtl="1">
            <a:defRPr sz="1000"/>
          </a:pPr>
          <a:r>
            <a:rPr lang="ru-RU" sz="1100" b="1" i="0" strike="noStrike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ЗАДАНИЕ:</a:t>
          </a:r>
        </a:p>
        <a:p>
          <a:pPr algn="l" rtl="1">
            <a:defRPr sz="1000"/>
          </a:pPr>
          <a:endParaRPr lang="ru-RU" sz="1100" b="0" i="0" strike="noStrike">
            <a:solidFill>
              <a:srgbClr val="00008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defRPr sz="1000"/>
          </a:pPr>
          <a:r>
            <a:rPr lang="ru-RU" sz="1400" b="0" i="0" strike="noStrike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Установить защиту на открытие файла, указав пароль </a:t>
          </a:r>
          <a:r>
            <a:rPr lang="en-US" sz="1400" b="1" i="0" strike="noStrike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201</a:t>
          </a:r>
          <a:r>
            <a:rPr lang="ru-RU" sz="1400" b="1" i="0" strike="noStrike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8</a:t>
          </a:r>
          <a:r>
            <a:rPr lang="en-US" sz="1400" b="0" i="0" strike="noStrike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endParaRPr lang="ru-RU" sz="1400" b="0" i="0" strike="noStrike">
            <a:solidFill>
              <a:schemeClr val="accent6">
                <a:lumMod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 rtl="1">
            <a:defRPr sz="1000"/>
          </a:pPr>
          <a:endParaRPr lang="ru-RU" sz="1400" b="0" i="0" strike="noStrike">
            <a:solidFill>
              <a:schemeClr val="accent6">
                <a:lumMod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 rtl="1">
            <a:defRPr sz="1000"/>
          </a:pPr>
          <a:r>
            <a:rPr lang="ru-RU" sz="1400" b="0" i="0" strike="noStrike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Закрыть файл.</a:t>
          </a:r>
        </a:p>
        <a:p>
          <a:pPr algn="l" rtl="1">
            <a:defRPr sz="1000"/>
          </a:pPr>
          <a:endParaRPr lang="ru-RU" sz="1400" b="0" i="0" strike="noStrike">
            <a:solidFill>
              <a:schemeClr val="accent6">
                <a:lumMod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 rtl="1">
            <a:defRPr sz="1000"/>
          </a:pPr>
          <a:r>
            <a:rPr lang="ru-RU" sz="1400" b="0" i="0" strike="noStrike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Открыть файл и  снять пароль.</a:t>
          </a:r>
          <a:endParaRPr lang="ru-RU" sz="1400" b="0" i="0" strike="noStrike">
            <a:solidFill>
              <a:schemeClr val="accent6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T62"/>
  <sheetViews>
    <sheetView showGridLines="0" zoomScale="115" zoomScaleNormal="115" workbookViewId="0">
      <selection activeCell="C19" sqref="C19"/>
    </sheetView>
  </sheetViews>
  <sheetFormatPr defaultColWidth="8.75" defaultRowHeight="15.75" x14ac:dyDescent="0.25"/>
  <cols>
    <col min="1" max="1" width="2.875" style="16" bestFit="1" customWidth="1"/>
    <col min="2" max="2" width="14" style="16" bestFit="1" customWidth="1"/>
    <col min="3" max="3" width="10.875" style="16" bestFit="1" customWidth="1"/>
    <col min="4" max="4" width="14.375" style="16" bestFit="1" customWidth="1"/>
    <col min="5" max="5" width="4.125" style="16" bestFit="1" customWidth="1"/>
    <col min="6" max="6" width="14.25" style="16" bestFit="1" customWidth="1"/>
    <col min="7" max="7" width="18.5" style="16" bestFit="1" customWidth="1"/>
    <col min="8" max="8" width="14.375" style="16" bestFit="1" customWidth="1"/>
    <col min="9" max="9" width="9.5" style="16" bestFit="1" customWidth="1"/>
    <col min="10" max="10" width="16.5" style="16" bestFit="1" customWidth="1"/>
    <col min="11" max="11" width="16" style="16" bestFit="1" customWidth="1"/>
    <col min="12" max="12" width="13.5" style="16" bestFit="1" customWidth="1"/>
    <col min="13" max="13" width="10.125" style="16" bestFit="1" customWidth="1"/>
    <col min="14" max="14" width="7.625" style="16" bestFit="1" customWidth="1"/>
    <col min="15" max="15" width="7.875" style="16" bestFit="1" customWidth="1"/>
    <col min="16" max="16" width="10.25" style="16" bestFit="1" customWidth="1"/>
    <col min="17" max="17" width="8.75" style="16"/>
    <col min="18" max="18" width="16.875" style="16" bestFit="1" customWidth="1"/>
    <col min="19" max="19" width="7" style="16" bestFit="1" customWidth="1"/>
    <col min="20" max="20" width="12.25" style="16" bestFit="1" customWidth="1"/>
    <col min="21" max="16384" width="8.75" style="16"/>
  </cols>
  <sheetData>
    <row r="1" spans="1:20" ht="30.75" thickBot="1" x14ac:dyDescent="0.3">
      <c r="A1" s="12" t="s">
        <v>0</v>
      </c>
      <c r="B1" s="12" t="s">
        <v>8</v>
      </c>
      <c r="C1" s="12" t="s">
        <v>9</v>
      </c>
      <c r="D1" s="12" t="s">
        <v>10</v>
      </c>
      <c r="E1" s="12" t="s">
        <v>79</v>
      </c>
      <c r="F1" s="13" t="s">
        <v>82</v>
      </c>
      <c r="G1" s="13" t="s">
        <v>83</v>
      </c>
      <c r="H1" s="13" t="s">
        <v>84</v>
      </c>
      <c r="I1" s="12" t="s">
        <v>1</v>
      </c>
      <c r="J1" s="13" t="s">
        <v>85</v>
      </c>
      <c r="K1" s="13" t="s">
        <v>86</v>
      </c>
      <c r="L1" s="13" t="s">
        <v>82</v>
      </c>
      <c r="M1" s="13" t="s">
        <v>87</v>
      </c>
      <c r="N1" s="13" t="s">
        <v>88</v>
      </c>
      <c r="O1" s="12" t="s">
        <v>4</v>
      </c>
      <c r="P1" s="13" t="s">
        <v>89</v>
      </c>
      <c r="Q1" s="14"/>
      <c r="R1" s="15"/>
      <c r="S1" s="15"/>
      <c r="T1" s="15"/>
    </row>
    <row r="2" spans="1:20" ht="16.5" thickBot="1" x14ac:dyDescent="0.3">
      <c r="A2" s="17">
        <v>1</v>
      </c>
      <c r="B2" s="17" t="s">
        <v>32</v>
      </c>
      <c r="C2" s="17" t="s">
        <v>33</v>
      </c>
      <c r="D2" s="17" t="s">
        <v>34</v>
      </c>
      <c r="E2" s="17" t="s">
        <v>80</v>
      </c>
      <c r="F2" s="18">
        <v>34926</v>
      </c>
      <c r="G2" s="21">
        <v>794</v>
      </c>
      <c r="H2" s="21">
        <v>140</v>
      </c>
      <c r="I2" s="22">
        <f t="shared" ref="I2:I24" si="0">G2*H2</f>
        <v>111160</v>
      </c>
      <c r="J2" s="22">
        <f t="shared" ref="J2:J24" si="1">I2*$S$2</f>
        <v>14450.800000000001</v>
      </c>
      <c r="K2" s="22">
        <f t="shared" ref="K2:K24" si="2">I2*$S$3</f>
        <v>6669.5999999999995</v>
      </c>
      <c r="L2" s="23">
        <v>19970</v>
      </c>
      <c r="M2" s="23">
        <v>34917</v>
      </c>
      <c r="N2" s="22">
        <f t="shared" ref="N2:N24" ca="1" si="3">ROUND((TODAY()-M2)/365,1)</f>
        <v>23.2</v>
      </c>
      <c r="O2" s="22">
        <f t="shared" ref="O2:O24" ca="1" si="4">IF(N2&lt;=10,$S$5,$S$4)*I2</f>
        <v>44464</v>
      </c>
      <c r="P2" s="22">
        <f t="shared" ref="P2:P24" ca="1" si="5">I2+O2-J2-K2</f>
        <v>134503.6</v>
      </c>
      <c r="Q2" s="15"/>
      <c r="R2" s="13" t="s">
        <v>2</v>
      </c>
      <c r="S2" s="19">
        <v>0.13</v>
      </c>
      <c r="T2" s="15"/>
    </row>
    <row r="3" spans="1:20" ht="16.5" thickBot="1" x14ac:dyDescent="0.3">
      <c r="A3" s="17">
        <v>2</v>
      </c>
      <c r="B3" s="17" t="s">
        <v>53</v>
      </c>
      <c r="C3" s="17" t="s">
        <v>54</v>
      </c>
      <c r="D3" s="17" t="s">
        <v>55</v>
      </c>
      <c r="E3" s="17" t="s">
        <v>81</v>
      </c>
      <c r="F3" s="18">
        <v>31031</v>
      </c>
      <c r="G3" s="21">
        <v>999</v>
      </c>
      <c r="H3" s="21">
        <v>96</v>
      </c>
      <c r="I3" s="22">
        <f t="shared" si="0"/>
        <v>95904</v>
      </c>
      <c r="J3" s="22">
        <f t="shared" si="1"/>
        <v>12467.52</v>
      </c>
      <c r="K3" s="22">
        <f t="shared" si="2"/>
        <v>5754.24</v>
      </c>
      <c r="L3" s="23">
        <v>19043</v>
      </c>
      <c r="M3" s="23">
        <v>33830</v>
      </c>
      <c r="N3" s="22">
        <f t="shared" ca="1" si="3"/>
        <v>26.2</v>
      </c>
      <c r="O3" s="22">
        <f t="shared" ca="1" si="4"/>
        <v>38361.599999999999</v>
      </c>
      <c r="P3" s="22">
        <f t="shared" ca="1" si="5"/>
        <v>116043.84</v>
      </c>
      <c r="Q3" s="15"/>
      <c r="R3" s="13" t="s">
        <v>3</v>
      </c>
      <c r="S3" s="19">
        <v>0.06</v>
      </c>
      <c r="T3" s="15"/>
    </row>
    <row r="4" spans="1:20" ht="16.5" thickBot="1" x14ac:dyDescent="0.3">
      <c r="A4" s="17">
        <v>3</v>
      </c>
      <c r="B4" s="17" t="s">
        <v>67</v>
      </c>
      <c r="C4" s="17" t="s">
        <v>68</v>
      </c>
      <c r="D4" s="17" t="s">
        <v>69</v>
      </c>
      <c r="E4" s="17" t="s">
        <v>81</v>
      </c>
      <c r="F4" s="18">
        <v>29850</v>
      </c>
      <c r="G4" s="21">
        <v>984</v>
      </c>
      <c r="H4" s="21">
        <v>152</v>
      </c>
      <c r="I4" s="22">
        <f t="shared" si="0"/>
        <v>149568</v>
      </c>
      <c r="J4" s="22">
        <f t="shared" si="1"/>
        <v>19443.84</v>
      </c>
      <c r="K4" s="22">
        <f t="shared" si="2"/>
        <v>8974.08</v>
      </c>
      <c r="L4" s="23">
        <v>19452</v>
      </c>
      <c r="M4" s="23">
        <v>33840</v>
      </c>
      <c r="N4" s="22">
        <f t="shared" ca="1" si="3"/>
        <v>26.1</v>
      </c>
      <c r="O4" s="22">
        <f t="shared" ca="1" si="4"/>
        <v>59827.200000000004</v>
      </c>
      <c r="P4" s="22">
        <f t="shared" ca="1" si="5"/>
        <v>180977.28000000003</v>
      </c>
      <c r="Q4" s="15"/>
      <c r="R4" s="13" t="s">
        <v>6</v>
      </c>
      <c r="S4" s="19">
        <v>0.4</v>
      </c>
      <c r="T4" s="15"/>
    </row>
    <row r="5" spans="1:20" ht="16.5" thickBot="1" x14ac:dyDescent="0.3">
      <c r="A5" s="17">
        <v>4</v>
      </c>
      <c r="B5" s="17" t="s">
        <v>70</v>
      </c>
      <c r="C5" s="17" t="s">
        <v>71</v>
      </c>
      <c r="D5" s="17" t="s">
        <v>72</v>
      </c>
      <c r="E5" s="17" t="s">
        <v>81</v>
      </c>
      <c r="F5" s="18">
        <v>26496</v>
      </c>
      <c r="G5" s="21">
        <v>983</v>
      </c>
      <c r="H5" s="21">
        <v>123</v>
      </c>
      <c r="I5" s="22">
        <f t="shared" si="0"/>
        <v>120909</v>
      </c>
      <c r="J5" s="22">
        <f t="shared" si="1"/>
        <v>15718.17</v>
      </c>
      <c r="K5" s="22">
        <f t="shared" si="2"/>
        <v>7254.54</v>
      </c>
      <c r="L5" s="23">
        <v>20929</v>
      </c>
      <c r="M5" s="23">
        <v>33697</v>
      </c>
      <c r="N5" s="22">
        <f t="shared" ca="1" si="3"/>
        <v>26.5</v>
      </c>
      <c r="O5" s="22">
        <f t="shared" ca="1" si="4"/>
        <v>48363.600000000006</v>
      </c>
      <c r="P5" s="22">
        <f t="shared" ca="1" si="5"/>
        <v>146299.88999999998</v>
      </c>
      <c r="Q5" s="15"/>
      <c r="R5" s="13" t="s">
        <v>7</v>
      </c>
      <c r="S5" s="19">
        <v>0.2</v>
      </c>
      <c r="T5" s="15"/>
    </row>
    <row r="6" spans="1:20" ht="16.5" thickBot="1" x14ac:dyDescent="0.3">
      <c r="A6" s="17">
        <v>5</v>
      </c>
      <c r="B6" s="17" t="s">
        <v>11</v>
      </c>
      <c r="C6" s="17" t="s">
        <v>12</v>
      </c>
      <c r="D6" s="17" t="s">
        <v>13</v>
      </c>
      <c r="E6" s="17" t="s">
        <v>80</v>
      </c>
      <c r="F6" s="18">
        <v>26251</v>
      </c>
      <c r="G6" s="21">
        <v>665</v>
      </c>
      <c r="H6" s="21">
        <v>100</v>
      </c>
      <c r="I6" s="22">
        <f t="shared" si="0"/>
        <v>66500</v>
      </c>
      <c r="J6" s="22">
        <f t="shared" si="1"/>
        <v>8645</v>
      </c>
      <c r="K6" s="22">
        <f t="shared" si="2"/>
        <v>3990</v>
      </c>
      <c r="L6" s="23">
        <v>22925</v>
      </c>
      <c r="M6" s="23">
        <v>36750</v>
      </c>
      <c r="N6" s="22">
        <f t="shared" ca="1" si="3"/>
        <v>18.2</v>
      </c>
      <c r="O6" s="22">
        <f t="shared" ca="1" si="4"/>
        <v>26600</v>
      </c>
      <c r="P6" s="22">
        <f t="shared" ca="1" si="5"/>
        <v>80465</v>
      </c>
      <c r="Q6" s="15"/>
      <c r="R6" s="15"/>
      <c r="S6" s="15"/>
      <c r="T6" s="15"/>
    </row>
    <row r="7" spans="1:20" ht="16.5" thickBot="1" x14ac:dyDescent="0.3">
      <c r="A7" s="17">
        <v>6</v>
      </c>
      <c r="B7" s="17" t="s">
        <v>14</v>
      </c>
      <c r="C7" s="17" t="s">
        <v>15</v>
      </c>
      <c r="D7" s="17" t="s">
        <v>16</v>
      </c>
      <c r="E7" s="17" t="s">
        <v>81</v>
      </c>
      <c r="F7" s="18">
        <v>25441</v>
      </c>
      <c r="G7" s="21">
        <v>876</v>
      </c>
      <c r="H7" s="21">
        <v>95</v>
      </c>
      <c r="I7" s="22">
        <f t="shared" si="0"/>
        <v>83220</v>
      </c>
      <c r="J7" s="22">
        <f t="shared" si="1"/>
        <v>10818.6</v>
      </c>
      <c r="K7" s="22">
        <f t="shared" si="2"/>
        <v>4993.2</v>
      </c>
      <c r="L7" s="23">
        <v>23194</v>
      </c>
      <c r="M7" s="23">
        <v>34624</v>
      </c>
      <c r="N7" s="22">
        <f t="shared" ca="1" si="3"/>
        <v>24</v>
      </c>
      <c r="O7" s="22">
        <f t="shared" ca="1" si="4"/>
        <v>33288</v>
      </c>
      <c r="P7" s="22">
        <f t="shared" ca="1" si="5"/>
        <v>100696.2</v>
      </c>
      <c r="Q7" s="15"/>
      <c r="R7" s="15"/>
      <c r="S7" s="15"/>
      <c r="T7" s="15"/>
    </row>
    <row r="8" spans="1:20" ht="16.5" thickBot="1" x14ac:dyDescent="0.3">
      <c r="A8" s="17">
        <v>7</v>
      </c>
      <c r="B8" s="17" t="s">
        <v>73</v>
      </c>
      <c r="C8" s="17" t="s">
        <v>74</v>
      </c>
      <c r="D8" s="17" t="s">
        <v>75</v>
      </c>
      <c r="E8" s="17" t="s">
        <v>81</v>
      </c>
      <c r="F8" s="18">
        <v>29470</v>
      </c>
      <c r="G8" s="21">
        <v>450</v>
      </c>
      <c r="H8" s="21">
        <v>120</v>
      </c>
      <c r="I8" s="22">
        <f t="shared" si="0"/>
        <v>54000</v>
      </c>
      <c r="J8" s="22">
        <f t="shared" si="1"/>
        <v>7020</v>
      </c>
      <c r="K8" s="22">
        <f t="shared" si="2"/>
        <v>3240</v>
      </c>
      <c r="L8" s="23">
        <v>20243</v>
      </c>
      <c r="M8" s="23">
        <v>36395</v>
      </c>
      <c r="N8" s="22">
        <f t="shared" ca="1" si="3"/>
        <v>19.100000000000001</v>
      </c>
      <c r="O8" s="22">
        <f t="shared" ca="1" si="4"/>
        <v>21600</v>
      </c>
      <c r="P8" s="22">
        <f t="shared" ca="1" si="5"/>
        <v>65340</v>
      </c>
      <c r="Q8" s="15"/>
      <c r="R8" s="15"/>
      <c r="S8" s="15"/>
      <c r="T8" s="15"/>
    </row>
    <row r="9" spans="1:20" ht="16.5" thickBot="1" x14ac:dyDescent="0.3">
      <c r="A9" s="17">
        <v>8</v>
      </c>
      <c r="B9" s="17" t="s">
        <v>17</v>
      </c>
      <c r="C9" s="17" t="s">
        <v>18</v>
      </c>
      <c r="D9" s="17" t="s">
        <v>19</v>
      </c>
      <c r="E9" s="17" t="s">
        <v>81</v>
      </c>
      <c r="F9" s="18">
        <v>25741</v>
      </c>
      <c r="G9" s="21">
        <v>945</v>
      </c>
      <c r="H9" s="21">
        <v>112</v>
      </c>
      <c r="I9" s="22">
        <f t="shared" si="0"/>
        <v>105840</v>
      </c>
      <c r="J9" s="22">
        <f t="shared" si="1"/>
        <v>13759.2</v>
      </c>
      <c r="K9" s="22">
        <f t="shared" si="2"/>
        <v>6350.4</v>
      </c>
      <c r="L9" s="23">
        <v>23253</v>
      </c>
      <c r="M9" s="23">
        <v>35156</v>
      </c>
      <c r="N9" s="22">
        <f t="shared" ca="1" si="3"/>
        <v>22.5</v>
      </c>
      <c r="O9" s="22">
        <f t="shared" ca="1" si="4"/>
        <v>42336</v>
      </c>
      <c r="P9" s="22">
        <f t="shared" ca="1" si="5"/>
        <v>128066.4</v>
      </c>
      <c r="Q9" s="15"/>
      <c r="R9" s="15"/>
      <c r="S9" s="15"/>
      <c r="T9" s="15"/>
    </row>
    <row r="10" spans="1:20" ht="16.5" thickBot="1" x14ac:dyDescent="0.3">
      <c r="A10" s="17">
        <v>9</v>
      </c>
      <c r="B10" s="17" t="s">
        <v>35</v>
      </c>
      <c r="C10" s="17" t="s">
        <v>36</v>
      </c>
      <c r="D10" s="17" t="s">
        <v>37</v>
      </c>
      <c r="E10" s="17" t="s">
        <v>81</v>
      </c>
      <c r="F10" s="18">
        <v>27192</v>
      </c>
      <c r="G10" s="21">
        <v>874</v>
      </c>
      <c r="H10" s="21">
        <v>142</v>
      </c>
      <c r="I10" s="22">
        <f t="shared" si="0"/>
        <v>124108</v>
      </c>
      <c r="J10" s="22">
        <f t="shared" si="1"/>
        <v>16134.04</v>
      </c>
      <c r="K10" s="22">
        <f t="shared" si="2"/>
        <v>7446.48</v>
      </c>
      <c r="L10" s="23">
        <v>19137</v>
      </c>
      <c r="M10" s="23">
        <v>35888</v>
      </c>
      <c r="N10" s="22">
        <f t="shared" ca="1" si="3"/>
        <v>20.5</v>
      </c>
      <c r="O10" s="22">
        <f t="shared" ca="1" si="4"/>
        <v>49643.200000000004</v>
      </c>
      <c r="P10" s="22">
        <f t="shared" ca="1" si="5"/>
        <v>150170.68</v>
      </c>
      <c r="Q10" s="15"/>
      <c r="R10" s="15"/>
      <c r="S10" s="15"/>
      <c r="T10" s="15"/>
    </row>
    <row r="11" spans="1:20" ht="16.5" thickBot="1" x14ac:dyDescent="0.3">
      <c r="A11" s="17">
        <v>10</v>
      </c>
      <c r="B11" s="17" t="s">
        <v>20</v>
      </c>
      <c r="C11" s="17" t="s">
        <v>21</v>
      </c>
      <c r="D11" s="17" t="s">
        <v>22</v>
      </c>
      <c r="E11" s="17" t="s">
        <v>81</v>
      </c>
      <c r="F11" s="18">
        <v>32271</v>
      </c>
      <c r="G11" s="21">
        <v>590</v>
      </c>
      <c r="H11" s="21">
        <v>110</v>
      </c>
      <c r="I11" s="22">
        <f t="shared" si="0"/>
        <v>64900</v>
      </c>
      <c r="J11" s="22">
        <f t="shared" si="1"/>
        <v>8437</v>
      </c>
      <c r="K11" s="22">
        <f t="shared" si="2"/>
        <v>3894</v>
      </c>
      <c r="L11" s="23">
        <v>25180</v>
      </c>
      <c r="M11" s="23">
        <v>33725</v>
      </c>
      <c r="N11" s="22">
        <f t="shared" ca="1" si="3"/>
        <v>26.5</v>
      </c>
      <c r="O11" s="22">
        <f t="shared" ca="1" si="4"/>
        <v>25960</v>
      </c>
      <c r="P11" s="22">
        <f t="shared" ca="1" si="5"/>
        <v>78529</v>
      </c>
      <c r="Q11" s="15"/>
      <c r="R11" s="15"/>
      <c r="S11" s="15"/>
      <c r="T11" s="15"/>
    </row>
    <row r="12" spans="1:20" ht="16.5" thickBot="1" x14ac:dyDescent="0.3">
      <c r="A12" s="17">
        <v>11</v>
      </c>
      <c r="B12" s="17" t="s">
        <v>76</v>
      </c>
      <c r="C12" s="17" t="s">
        <v>77</v>
      </c>
      <c r="D12" s="17" t="s">
        <v>78</v>
      </c>
      <c r="E12" s="17" t="s">
        <v>81</v>
      </c>
      <c r="F12" s="18">
        <v>28539</v>
      </c>
      <c r="G12" s="21">
        <v>874</v>
      </c>
      <c r="H12" s="21">
        <v>100</v>
      </c>
      <c r="I12" s="22">
        <f t="shared" si="0"/>
        <v>87400</v>
      </c>
      <c r="J12" s="22">
        <f t="shared" si="1"/>
        <v>11362</v>
      </c>
      <c r="K12" s="22">
        <f t="shared" si="2"/>
        <v>5244</v>
      </c>
      <c r="L12" s="23">
        <v>25386</v>
      </c>
      <c r="M12" s="23">
        <v>36114</v>
      </c>
      <c r="N12" s="22">
        <f t="shared" ca="1" si="3"/>
        <v>19.899999999999999</v>
      </c>
      <c r="O12" s="22">
        <f t="shared" ca="1" si="4"/>
        <v>34960</v>
      </c>
      <c r="P12" s="22">
        <f t="shared" ca="1" si="5"/>
        <v>105754</v>
      </c>
      <c r="Q12" s="15"/>
      <c r="R12" s="15"/>
      <c r="S12" s="15"/>
      <c r="T12" s="15"/>
    </row>
    <row r="13" spans="1:20" ht="16.5" thickBot="1" x14ac:dyDescent="0.3">
      <c r="A13" s="17">
        <v>12</v>
      </c>
      <c r="B13" s="17" t="s">
        <v>38</v>
      </c>
      <c r="C13" s="17" t="s">
        <v>39</v>
      </c>
      <c r="D13" s="17" t="s">
        <v>40</v>
      </c>
      <c r="E13" s="17" t="s">
        <v>80</v>
      </c>
      <c r="F13" s="18">
        <v>29568</v>
      </c>
      <c r="G13" s="21">
        <v>404</v>
      </c>
      <c r="H13" s="21">
        <v>120</v>
      </c>
      <c r="I13" s="22">
        <f t="shared" si="0"/>
        <v>48480</v>
      </c>
      <c r="J13" s="22">
        <f t="shared" si="1"/>
        <v>6302.4000000000005</v>
      </c>
      <c r="K13" s="22">
        <f t="shared" si="2"/>
        <v>2908.7999999999997</v>
      </c>
      <c r="L13" s="23">
        <v>22065</v>
      </c>
      <c r="M13" s="23">
        <v>34336</v>
      </c>
      <c r="N13" s="22">
        <f t="shared" ca="1" si="3"/>
        <v>24.8</v>
      </c>
      <c r="O13" s="22">
        <f t="shared" ca="1" si="4"/>
        <v>19392</v>
      </c>
      <c r="P13" s="22">
        <f t="shared" ca="1" si="5"/>
        <v>58660.799999999996</v>
      </c>
      <c r="Q13" s="15"/>
      <c r="R13" s="15"/>
      <c r="S13" s="15"/>
      <c r="T13" s="15"/>
    </row>
    <row r="14" spans="1:20" ht="16.5" thickBot="1" x14ac:dyDescent="0.3">
      <c r="A14" s="17">
        <v>13</v>
      </c>
      <c r="B14" s="17" t="s">
        <v>23</v>
      </c>
      <c r="C14" s="17" t="s">
        <v>24</v>
      </c>
      <c r="D14" s="17" t="s">
        <v>25</v>
      </c>
      <c r="E14" s="17" t="s">
        <v>81</v>
      </c>
      <c r="F14" s="18">
        <v>29141</v>
      </c>
      <c r="G14" s="21">
        <v>611</v>
      </c>
      <c r="H14" s="21">
        <v>95</v>
      </c>
      <c r="I14" s="22">
        <f t="shared" si="0"/>
        <v>58045</v>
      </c>
      <c r="J14" s="22">
        <f t="shared" si="1"/>
        <v>7545.85</v>
      </c>
      <c r="K14" s="22">
        <f t="shared" si="2"/>
        <v>3482.7</v>
      </c>
      <c r="L14" s="23">
        <v>20429</v>
      </c>
      <c r="M14" s="23">
        <v>35580</v>
      </c>
      <c r="N14" s="22">
        <f t="shared" ca="1" si="3"/>
        <v>21.4</v>
      </c>
      <c r="O14" s="22">
        <f t="shared" ca="1" si="4"/>
        <v>23218</v>
      </c>
      <c r="P14" s="22">
        <f t="shared" ca="1" si="5"/>
        <v>70234.45</v>
      </c>
      <c r="Q14" s="15"/>
      <c r="R14" s="15"/>
      <c r="S14" s="15"/>
      <c r="T14" s="15"/>
    </row>
    <row r="15" spans="1:20" ht="16.5" thickBot="1" x14ac:dyDescent="0.3">
      <c r="A15" s="17">
        <v>14</v>
      </c>
      <c r="B15" s="17" t="s">
        <v>41</v>
      </c>
      <c r="C15" s="17" t="s">
        <v>42</v>
      </c>
      <c r="D15" s="17" t="s">
        <v>43</v>
      </c>
      <c r="E15" s="17" t="s">
        <v>80</v>
      </c>
      <c r="F15" s="18">
        <v>33031</v>
      </c>
      <c r="G15" s="21">
        <v>998</v>
      </c>
      <c r="H15" s="21">
        <v>124</v>
      </c>
      <c r="I15" s="22">
        <f t="shared" si="0"/>
        <v>123752</v>
      </c>
      <c r="J15" s="22">
        <f t="shared" si="1"/>
        <v>16087.76</v>
      </c>
      <c r="K15" s="22">
        <f t="shared" si="2"/>
        <v>7425.12</v>
      </c>
      <c r="L15" s="23">
        <v>20152</v>
      </c>
      <c r="M15" s="23">
        <v>34259</v>
      </c>
      <c r="N15" s="22">
        <f t="shared" ca="1" si="3"/>
        <v>25</v>
      </c>
      <c r="O15" s="22">
        <f t="shared" ca="1" si="4"/>
        <v>49500.800000000003</v>
      </c>
      <c r="P15" s="22">
        <f t="shared" ca="1" si="5"/>
        <v>149739.91999999998</v>
      </c>
      <c r="Q15" s="15"/>
      <c r="R15" s="15"/>
      <c r="S15" s="15"/>
      <c r="T15" s="15"/>
    </row>
    <row r="16" spans="1:20" ht="16.5" thickBot="1" x14ac:dyDescent="0.3">
      <c r="A16" s="17">
        <v>15</v>
      </c>
      <c r="B16" s="17" t="s">
        <v>44</v>
      </c>
      <c r="C16" s="17" t="s">
        <v>45</v>
      </c>
      <c r="D16" s="17" t="s">
        <v>46</v>
      </c>
      <c r="E16" s="17" t="s">
        <v>81</v>
      </c>
      <c r="F16" s="18">
        <v>30970</v>
      </c>
      <c r="G16" s="21">
        <v>393</v>
      </c>
      <c r="H16" s="21">
        <v>56</v>
      </c>
      <c r="I16" s="22">
        <f t="shared" si="0"/>
        <v>22008</v>
      </c>
      <c r="J16" s="22">
        <f t="shared" si="1"/>
        <v>2861.04</v>
      </c>
      <c r="K16" s="22">
        <f t="shared" si="2"/>
        <v>1320.48</v>
      </c>
      <c r="L16" s="23">
        <v>24512</v>
      </c>
      <c r="M16" s="23">
        <v>34917</v>
      </c>
      <c r="N16" s="22">
        <f t="shared" ca="1" si="3"/>
        <v>23.2</v>
      </c>
      <c r="O16" s="22">
        <f t="shared" ca="1" si="4"/>
        <v>8803.2000000000007</v>
      </c>
      <c r="P16" s="22">
        <f t="shared" ca="1" si="5"/>
        <v>26629.68</v>
      </c>
      <c r="Q16" s="15"/>
      <c r="R16" s="15"/>
      <c r="S16" s="15"/>
      <c r="T16" s="15"/>
    </row>
    <row r="17" spans="1:20" ht="16.5" thickBot="1" x14ac:dyDescent="0.3">
      <c r="A17" s="17">
        <v>16</v>
      </c>
      <c r="B17" s="17" t="s">
        <v>47</v>
      </c>
      <c r="C17" s="17" t="s">
        <v>48</v>
      </c>
      <c r="D17" s="17" t="s">
        <v>49</v>
      </c>
      <c r="E17" s="17" t="s">
        <v>80</v>
      </c>
      <c r="F17" s="18">
        <v>31103</v>
      </c>
      <c r="G17" s="21">
        <v>649</v>
      </c>
      <c r="H17" s="21">
        <v>65</v>
      </c>
      <c r="I17" s="22">
        <f t="shared" si="0"/>
        <v>42185</v>
      </c>
      <c r="J17" s="22">
        <f t="shared" si="1"/>
        <v>5484.05</v>
      </c>
      <c r="K17" s="22">
        <f t="shared" si="2"/>
        <v>2531.1</v>
      </c>
      <c r="L17" s="23">
        <v>21194</v>
      </c>
      <c r="M17" s="23">
        <v>35494</v>
      </c>
      <c r="N17" s="22">
        <f t="shared" ca="1" si="3"/>
        <v>21.6</v>
      </c>
      <c r="O17" s="22">
        <f t="shared" ca="1" si="4"/>
        <v>16874</v>
      </c>
      <c r="P17" s="22">
        <f t="shared" ca="1" si="5"/>
        <v>51043.85</v>
      </c>
      <c r="Q17" s="15"/>
      <c r="R17" s="15"/>
      <c r="S17" s="15"/>
      <c r="T17" s="15"/>
    </row>
    <row r="18" spans="1:20" ht="16.5" thickBot="1" x14ac:dyDescent="0.3">
      <c r="A18" s="17">
        <v>17</v>
      </c>
      <c r="B18" s="17" t="s">
        <v>26</v>
      </c>
      <c r="C18" s="17" t="s">
        <v>27</v>
      </c>
      <c r="D18" s="17" t="s">
        <v>28</v>
      </c>
      <c r="E18" s="17" t="s">
        <v>81</v>
      </c>
      <c r="F18" s="18">
        <v>32337</v>
      </c>
      <c r="G18" s="21">
        <v>590</v>
      </c>
      <c r="H18" s="21">
        <v>89</v>
      </c>
      <c r="I18" s="22">
        <f t="shared" si="0"/>
        <v>52510</v>
      </c>
      <c r="J18" s="22">
        <f t="shared" si="1"/>
        <v>6826.3</v>
      </c>
      <c r="K18" s="22">
        <f t="shared" si="2"/>
        <v>3150.6</v>
      </c>
      <c r="L18" s="23">
        <v>21447</v>
      </c>
      <c r="M18" s="23">
        <v>34092</v>
      </c>
      <c r="N18" s="22">
        <f t="shared" ca="1" si="3"/>
        <v>25.4</v>
      </c>
      <c r="O18" s="22">
        <f t="shared" ca="1" si="4"/>
        <v>21004</v>
      </c>
      <c r="P18" s="22">
        <f t="shared" ca="1" si="5"/>
        <v>63537.1</v>
      </c>
      <c r="Q18" s="15"/>
      <c r="R18" s="15"/>
      <c r="S18" s="15"/>
      <c r="T18" s="15"/>
    </row>
    <row r="19" spans="1:20" ht="16.5" thickBot="1" x14ac:dyDescent="0.3">
      <c r="A19" s="17">
        <v>18</v>
      </c>
      <c r="B19" s="17" t="s">
        <v>56</v>
      </c>
      <c r="C19" s="17" t="s">
        <v>57</v>
      </c>
      <c r="D19" s="17" t="s">
        <v>37</v>
      </c>
      <c r="E19" s="17" t="s">
        <v>81</v>
      </c>
      <c r="F19" s="18">
        <v>33918</v>
      </c>
      <c r="G19" s="21">
        <v>950</v>
      </c>
      <c r="H19" s="21">
        <v>87</v>
      </c>
      <c r="I19" s="22">
        <f t="shared" si="0"/>
        <v>82650</v>
      </c>
      <c r="J19" s="22">
        <f t="shared" si="1"/>
        <v>10744.5</v>
      </c>
      <c r="K19" s="22">
        <f t="shared" si="2"/>
        <v>4959</v>
      </c>
      <c r="L19" s="23">
        <v>25086</v>
      </c>
      <c r="M19" s="23">
        <v>36509</v>
      </c>
      <c r="N19" s="22">
        <f t="shared" ca="1" si="3"/>
        <v>18.8</v>
      </c>
      <c r="O19" s="22">
        <f t="shared" ca="1" si="4"/>
        <v>33060</v>
      </c>
      <c r="P19" s="22">
        <f t="shared" ca="1" si="5"/>
        <v>100006.5</v>
      </c>
      <c r="Q19" s="15"/>
      <c r="R19" s="15"/>
      <c r="S19" s="15"/>
      <c r="T19" s="15"/>
    </row>
    <row r="20" spans="1:20" ht="16.5" thickBot="1" x14ac:dyDescent="0.3">
      <c r="A20" s="17">
        <v>19</v>
      </c>
      <c r="B20" s="17" t="s">
        <v>29</v>
      </c>
      <c r="C20" s="17" t="s">
        <v>30</v>
      </c>
      <c r="D20" s="17" t="s">
        <v>31</v>
      </c>
      <c r="E20" s="17" t="s">
        <v>81</v>
      </c>
      <c r="F20" s="18">
        <v>31187</v>
      </c>
      <c r="G20" s="21">
        <v>777</v>
      </c>
      <c r="H20" s="21">
        <v>101</v>
      </c>
      <c r="I20" s="22">
        <f t="shared" si="0"/>
        <v>78477</v>
      </c>
      <c r="J20" s="22">
        <f t="shared" si="1"/>
        <v>10202.01</v>
      </c>
      <c r="K20" s="22">
        <f t="shared" si="2"/>
        <v>4708.62</v>
      </c>
      <c r="L20" s="23">
        <v>22761</v>
      </c>
      <c r="M20" s="23">
        <v>35178</v>
      </c>
      <c r="N20" s="22">
        <f t="shared" ca="1" si="3"/>
        <v>22.5</v>
      </c>
      <c r="O20" s="22">
        <f t="shared" ca="1" si="4"/>
        <v>31390.800000000003</v>
      </c>
      <c r="P20" s="22">
        <f t="shared" ca="1" si="5"/>
        <v>94957.170000000013</v>
      </c>
      <c r="Q20" s="15"/>
      <c r="R20" s="15"/>
      <c r="S20" s="15"/>
      <c r="T20" s="15"/>
    </row>
    <row r="21" spans="1:20" ht="16.5" thickBot="1" x14ac:dyDescent="0.3">
      <c r="A21" s="17">
        <v>20</v>
      </c>
      <c r="B21" s="17" t="s">
        <v>58</v>
      </c>
      <c r="C21" s="17" t="s">
        <v>59</v>
      </c>
      <c r="D21" s="17" t="s">
        <v>60</v>
      </c>
      <c r="E21" s="17" t="s">
        <v>81</v>
      </c>
      <c r="F21" s="18">
        <v>26094</v>
      </c>
      <c r="G21" s="21">
        <v>705</v>
      </c>
      <c r="H21" s="21">
        <v>64</v>
      </c>
      <c r="I21" s="22">
        <f t="shared" si="0"/>
        <v>45120</v>
      </c>
      <c r="J21" s="22">
        <f t="shared" si="1"/>
        <v>5865.6</v>
      </c>
      <c r="K21" s="22">
        <f t="shared" si="2"/>
        <v>2707.2</v>
      </c>
      <c r="L21" s="23">
        <v>21491</v>
      </c>
      <c r="M21" s="23">
        <v>35949</v>
      </c>
      <c r="N21" s="22">
        <f t="shared" ca="1" si="3"/>
        <v>20.399999999999999</v>
      </c>
      <c r="O21" s="22">
        <f t="shared" ca="1" si="4"/>
        <v>18048</v>
      </c>
      <c r="P21" s="22">
        <f t="shared" ca="1" si="5"/>
        <v>54595.200000000004</v>
      </c>
      <c r="Q21" s="15"/>
      <c r="R21" s="15"/>
      <c r="S21" s="15"/>
      <c r="T21" s="15"/>
    </row>
    <row r="22" spans="1:20" ht="16.5" thickBot="1" x14ac:dyDescent="0.3">
      <c r="A22" s="17">
        <v>21</v>
      </c>
      <c r="B22" s="17" t="s">
        <v>61</v>
      </c>
      <c r="C22" s="17" t="s">
        <v>62</v>
      </c>
      <c r="D22" s="17" t="s">
        <v>63</v>
      </c>
      <c r="E22" s="17" t="s">
        <v>81</v>
      </c>
      <c r="F22" s="18">
        <v>30184</v>
      </c>
      <c r="G22" s="21">
        <v>687</v>
      </c>
      <c r="H22" s="21">
        <v>124</v>
      </c>
      <c r="I22" s="22">
        <f t="shared" si="0"/>
        <v>85188</v>
      </c>
      <c r="J22" s="22">
        <f t="shared" si="1"/>
        <v>11074.44</v>
      </c>
      <c r="K22" s="22">
        <f t="shared" si="2"/>
        <v>5111.28</v>
      </c>
      <c r="L22" s="23">
        <v>21737</v>
      </c>
      <c r="M22" s="23">
        <v>34125</v>
      </c>
      <c r="N22" s="22">
        <f t="shared" ca="1" si="3"/>
        <v>25.4</v>
      </c>
      <c r="O22" s="22">
        <f t="shared" ca="1" si="4"/>
        <v>34075.200000000004</v>
      </c>
      <c r="P22" s="22">
        <f t="shared" ca="1" si="5"/>
        <v>103077.48000000001</v>
      </c>
      <c r="Q22" s="15"/>
      <c r="R22" s="15"/>
      <c r="S22" s="15"/>
      <c r="T22" s="15"/>
    </row>
    <row r="23" spans="1:20" ht="16.5" thickBot="1" x14ac:dyDescent="0.3">
      <c r="A23" s="17">
        <v>22</v>
      </c>
      <c r="B23" s="17" t="s">
        <v>50</v>
      </c>
      <c r="C23" s="17" t="s">
        <v>51</v>
      </c>
      <c r="D23" s="17" t="s">
        <v>52</v>
      </c>
      <c r="E23" s="17" t="s">
        <v>80</v>
      </c>
      <c r="F23" s="18">
        <v>26047</v>
      </c>
      <c r="G23" s="21">
        <v>510</v>
      </c>
      <c r="H23" s="21">
        <v>124</v>
      </c>
      <c r="I23" s="22">
        <f t="shared" si="0"/>
        <v>63240</v>
      </c>
      <c r="J23" s="22">
        <f t="shared" si="1"/>
        <v>8221.2000000000007</v>
      </c>
      <c r="K23" s="22">
        <f t="shared" si="2"/>
        <v>3794.3999999999996</v>
      </c>
      <c r="L23" s="23">
        <v>23653</v>
      </c>
      <c r="M23" s="23">
        <v>34227</v>
      </c>
      <c r="N23" s="22">
        <f t="shared" ca="1" si="3"/>
        <v>25.1</v>
      </c>
      <c r="O23" s="22">
        <f t="shared" ca="1" si="4"/>
        <v>25296</v>
      </c>
      <c r="P23" s="22">
        <f t="shared" ca="1" si="5"/>
        <v>76520.400000000009</v>
      </c>
      <c r="Q23" s="15"/>
      <c r="R23" s="15"/>
      <c r="S23" s="15"/>
      <c r="T23" s="15"/>
    </row>
    <row r="24" spans="1:20" ht="16.5" thickBot="1" x14ac:dyDescent="0.3">
      <c r="A24" s="17">
        <v>23</v>
      </c>
      <c r="B24" s="17" t="s">
        <v>64</v>
      </c>
      <c r="C24" s="17" t="s">
        <v>65</v>
      </c>
      <c r="D24" s="17" t="s">
        <v>66</v>
      </c>
      <c r="E24" s="17" t="s">
        <v>80</v>
      </c>
      <c r="F24" s="18">
        <v>23769</v>
      </c>
      <c r="G24" s="21">
        <v>725</v>
      </c>
      <c r="H24" s="21">
        <v>146</v>
      </c>
      <c r="I24" s="22">
        <f t="shared" si="0"/>
        <v>105850</v>
      </c>
      <c r="J24" s="22">
        <f t="shared" si="1"/>
        <v>13760.5</v>
      </c>
      <c r="K24" s="22">
        <f t="shared" si="2"/>
        <v>6351</v>
      </c>
      <c r="L24" s="23">
        <v>21977</v>
      </c>
      <c r="M24" s="23">
        <v>33695</v>
      </c>
      <c r="N24" s="22">
        <f t="shared" ca="1" si="3"/>
        <v>26.5</v>
      </c>
      <c r="O24" s="22">
        <f t="shared" ca="1" si="4"/>
        <v>42340</v>
      </c>
      <c r="P24" s="22">
        <f t="shared" ca="1" si="5"/>
        <v>128078.5</v>
      </c>
      <c r="Q24" s="15"/>
      <c r="R24" s="15"/>
      <c r="S24" s="15"/>
      <c r="T24" s="15"/>
    </row>
    <row r="25" spans="1:20" ht="16.5" thickBot="1" x14ac:dyDescent="0.3">
      <c r="F25" s="20"/>
      <c r="G25" s="15"/>
      <c r="H25" s="15"/>
      <c r="I25" s="15"/>
      <c r="J25" s="15"/>
      <c r="K25" s="15"/>
      <c r="L25" s="15"/>
      <c r="M25" s="15"/>
      <c r="N25" s="15"/>
      <c r="O25" s="17" t="s">
        <v>5</v>
      </c>
      <c r="P25" s="17">
        <f ca="1">SUM(P2:P24)</f>
        <v>2263926.94</v>
      </c>
      <c r="Q25" s="15"/>
      <c r="R25" s="15"/>
      <c r="S25" s="15"/>
      <c r="T25" s="15"/>
    </row>
    <row r="26" spans="1:20" x14ac:dyDescent="0.25">
      <c r="F26" s="20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spans="1:20" x14ac:dyDescent="0.25">
      <c r="F27" s="20"/>
    </row>
    <row r="28" spans="1:20" x14ac:dyDescent="0.25">
      <c r="F28" s="20"/>
    </row>
    <row r="29" spans="1:20" x14ac:dyDescent="0.25">
      <c r="F29" s="20"/>
    </row>
    <row r="30" spans="1:20" x14ac:dyDescent="0.25">
      <c r="F30" s="20"/>
    </row>
    <row r="31" spans="1:20" x14ac:dyDescent="0.25">
      <c r="F31" s="20"/>
    </row>
    <row r="32" spans="1:20" x14ac:dyDescent="0.25">
      <c r="F32" s="20"/>
    </row>
    <row r="33" spans="6:6" x14ac:dyDescent="0.25">
      <c r="F33" s="20"/>
    </row>
    <row r="34" spans="6:6" x14ac:dyDescent="0.25">
      <c r="F34" s="20"/>
    </row>
    <row r="35" spans="6:6" x14ac:dyDescent="0.25">
      <c r="F35" s="20"/>
    </row>
    <row r="36" spans="6:6" x14ac:dyDescent="0.25">
      <c r="F36" s="20"/>
    </row>
    <row r="37" spans="6:6" x14ac:dyDescent="0.25">
      <c r="F37" s="20"/>
    </row>
    <row r="38" spans="6:6" x14ac:dyDescent="0.25">
      <c r="F38" s="20"/>
    </row>
    <row r="39" spans="6:6" x14ac:dyDescent="0.25">
      <c r="F39" s="20"/>
    </row>
    <row r="40" spans="6:6" x14ac:dyDescent="0.25">
      <c r="F40" s="20"/>
    </row>
    <row r="41" spans="6:6" x14ac:dyDescent="0.25">
      <c r="F41" s="20"/>
    </row>
    <row r="42" spans="6:6" x14ac:dyDescent="0.25">
      <c r="F42" s="20"/>
    </row>
    <row r="43" spans="6:6" x14ac:dyDescent="0.25">
      <c r="F43" s="20"/>
    </row>
    <row r="44" spans="6:6" x14ac:dyDescent="0.25">
      <c r="F44" s="20"/>
    </row>
    <row r="45" spans="6:6" x14ac:dyDescent="0.25">
      <c r="F45" s="20"/>
    </row>
    <row r="46" spans="6:6" x14ac:dyDescent="0.25">
      <c r="F46" s="20"/>
    </row>
    <row r="47" spans="6:6" x14ac:dyDescent="0.25">
      <c r="F47" s="20"/>
    </row>
    <row r="48" spans="6:6" x14ac:dyDescent="0.25">
      <c r="F48" s="20"/>
    </row>
    <row r="49" spans="6:6" x14ac:dyDescent="0.25">
      <c r="F49" s="20"/>
    </row>
    <row r="50" spans="6:6" x14ac:dyDescent="0.25">
      <c r="F50" s="20"/>
    </row>
    <row r="51" spans="6:6" x14ac:dyDescent="0.25">
      <c r="F51" s="20"/>
    </row>
    <row r="52" spans="6:6" x14ac:dyDescent="0.25">
      <c r="F52" s="20"/>
    </row>
    <row r="53" spans="6:6" x14ac:dyDescent="0.25">
      <c r="F53" s="20"/>
    </row>
    <row r="54" spans="6:6" x14ac:dyDescent="0.25">
      <c r="F54" s="20"/>
    </row>
    <row r="55" spans="6:6" x14ac:dyDescent="0.25">
      <c r="F55" s="20"/>
    </row>
    <row r="56" spans="6:6" x14ac:dyDescent="0.25">
      <c r="F56" s="20"/>
    </row>
    <row r="57" spans="6:6" x14ac:dyDescent="0.25">
      <c r="F57" s="20"/>
    </row>
    <row r="58" spans="6:6" x14ac:dyDescent="0.25">
      <c r="F58" s="20"/>
    </row>
    <row r="59" spans="6:6" x14ac:dyDescent="0.25">
      <c r="F59" s="20"/>
    </row>
    <row r="60" spans="6:6" x14ac:dyDescent="0.25">
      <c r="F60" s="20"/>
    </row>
    <row r="61" spans="6:6" x14ac:dyDescent="0.25">
      <c r="F61" s="20"/>
    </row>
    <row r="62" spans="6:6" x14ac:dyDescent="0.25">
      <c r="F62" s="20"/>
    </row>
  </sheetData>
  <sortState ref="A2:P25">
    <sortCondition ref="B5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T62"/>
  <sheetViews>
    <sheetView showGridLines="0" zoomScaleNormal="100" workbookViewId="0">
      <selection activeCell="C19" sqref="C19"/>
    </sheetView>
  </sheetViews>
  <sheetFormatPr defaultRowHeight="15.75" x14ac:dyDescent="0.25"/>
  <cols>
    <col min="1" max="1" width="2.875" bestFit="1" customWidth="1"/>
    <col min="2" max="2" width="14" bestFit="1" customWidth="1"/>
    <col min="3" max="3" width="10.875" bestFit="1" customWidth="1"/>
    <col min="4" max="4" width="14.375" bestFit="1" customWidth="1"/>
    <col min="5" max="5" width="4.125" bestFit="1" customWidth="1"/>
    <col min="6" max="6" width="14.25" bestFit="1" customWidth="1"/>
    <col min="7" max="7" width="18.5" bestFit="1" customWidth="1"/>
    <col min="8" max="8" width="14.375" bestFit="1" customWidth="1"/>
    <col min="9" max="9" width="9.5" bestFit="1" customWidth="1"/>
    <col min="10" max="10" width="16.5" bestFit="1" customWidth="1"/>
    <col min="11" max="11" width="16" bestFit="1" customWidth="1"/>
    <col min="12" max="12" width="13.5" bestFit="1" customWidth="1"/>
    <col min="13" max="13" width="10.125" bestFit="1" customWidth="1"/>
    <col min="14" max="14" width="7.625" bestFit="1" customWidth="1"/>
    <col min="15" max="15" width="7.875" bestFit="1" customWidth="1"/>
    <col min="16" max="16" width="10.25" bestFit="1" customWidth="1"/>
    <col min="18" max="18" width="16.875" bestFit="1" customWidth="1"/>
    <col min="19" max="19" width="7" bestFit="1" customWidth="1"/>
    <col min="20" max="20" width="12.25" bestFit="1" customWidth="1"/>
  </cols>
  <sheetData>
    <row r="1" spans="1:20" ht="30.75" thickBot="1" x14ac:dyDescent="0.3">
      <c r="A1" s="4" t="s">
        <v>0</v>
      </c>
      <c r="B1" s="4" t="s">
        <v>8</v>
      </c>
      <c r="C1" s="4" t="s">
        <v>9</v>
      </c>
      <c r="D1" s="4" t="s">
        <v>10</v>
      </c>
      <c r="E1" s="4" t="s">
        <v>79</v>
      </c>
      <c r="F1" s="7" t="s">
        <v>82</v>
      </c>
      <c r="G1" s="7" t="s">
        <v>83</v>
      </c>
      <c r="H1" s="7" t="s">
        <v>84</v>
      </c>
      <c r="I1" s="4" t="s">
        <v>1</v>
      </c>
      <c r="J1" s="7" t="s">
        <v>85</v>
      </c>
      <c r="K1" s="7" t="s">
        <v>86</v>
      </c>
      <c r="L1" s="7" t="s">
        <v>82</v>
      </c>
      <c r="M1" s="7" t="s">
        <v>87</v>
      </c>
      <c r="N1" s="7" t="s">
        <v>88</v>
      </c>
      <c r="O1" s="4" t="s">
        <v>4</v>
      </c>
      <c r="P1" s="7" t="s">
        <v>89</v>
      </c>
      <c r="Q1" s="1"/>
      <c r="R1" s="2"/>
      <c r="S1" s="2"/>
      <c r="T1" s="2"/>
    </row>
    <row r="2" spans="1:20" ht="16.5" thickBot="1" x14ac:dyDescent="0.3">
      <c r="A2" s="5">
        <v>1</v>
      </c>
      <c r="B2" s="5" t="s">
        <v>32</v>
      </c>
      <c r="C2" s="5" t="s">
        <v>33</v>
      </c>
      <c r="D2" s="5" t="s">
        <v>34</v>
      </c>
      <c r="E2" s="5" t="s">
        <v>80</v>
      </c>
      <c r="F2" s="6">
        <v>34926</v>
      </c>
      <c r="G2" s="9">
        <v>794</v>
      </c>
      <c r="H2" s="9">
        <v>140</v>
      </c>
      <c r="I2" s="10">
        <f t="shared" ref="I2:I24" si="0">G2*H2</f>
        <v>111160</v>
      </c>
      <c r="J2" s="10">
        <f t="shared" ref="J2:J24" si="1">I2*$S$2</f>
        <v>14450.800000000001</v>
      </c>
      <c r="K2" s="10">
        <f t="shared" ref="K2:K24" si="2">I2*$S$3</f>
        <v>6669.5999999999995</v>
      </c>
      <c r="L2" s="11">
        <v>19970</v>
      </c>
      <c r="M2" s="11">
        <v>34917</v>
      </c>
      <c r="N2" s="10">
        <f t="shared" ref="N2:N24" ca="1" si="3">ROUND((TODAY()-M2)/365,1)</f>
        <v>23.2</v>
      </c>
      <c r="O2" s="10">
        <f t="shared" ref="O2:O24" ca="1" si="4">IF(N2&lt;=10,$S$5,$S$4)*I2</f>
        <v>44464</v>
      </c>
      <c r="P2" s="10">
        <f t="shared" ref="P2:P24" ca="1" si="5">I2+O2-J2-K2</f>
        <v>134503.6</v>
      </c>
      <c r="Q2" s="2"/>
      <c r="R2" s="7" t="s">
        <v>2</v>
      </c>
      <c r="S2" s="8">
        <v>0.13</v>
      </c>
      <c r="T2" s="2"/>
    </row>
    <row r="3" spans="1:20" ht="16.5" thickBot="1" x14ac:dyDescent="0.3">
      <c r="A3" s="5">
        <v>2</v>
      </c>
      <c r="B3" s="5" t="s">
        <v>53</v>
      </c>
      <c r="C3" s="5" t="s">
        <v>54</v>
      </c>
      <c r="D3" s="5" t="s">
        <v>55</v>
      </c>
      <c r="E3" s="5" t="s">
        <v>81</v>
      </c>
      <c r="F3" s="6">
        <v>31031</v>
      </c>
      <c r="G3" s="9">
        <v>999</v>
      </c>
      <c r="H3" s="9">
        <v>96</v>
      </c>
      <c r="I3" s="10">
        <f t="shared" si="0"/>
        <v>95904</v>
      </c>
      <c r="J3" s="10">
        <f t="shared" si="1"/>
        <v>12467.52</v>
      </c>
      <c r="K3" s="10">
        <f t="shared" si="2"/>
        <v>5754.24</v>
      </c>
      <c r="L3" s="11">
        <v>19043</v>
      </c>
      <c r="M3" s="11">
        <v>33830</v>
      </c>
      <c r="N3" s="10">
        <f t="shared" ca="1" si="3"/>
        <v>26.2</v>
      </c>
      <c r="O3" s="10">
        <f t="shared" ca="1" si="4"/>
        <v>38361.599999999999</v>
      </c>
      <c r="P3" s="10">
        <f t="shared" ca="1" si="5"/>
        <v>116043.84</v>
      </c>
      <c r="Q3" s="2"/>
      <c r="R3" s="7" t="s">
        <v>3</v>
      </c>
      <c r="S3" s="8">
        <v>0.06</v>
      </c>
      <c r="T3" s="2"/>
    </row>
    <row r="4" spans="1:20" ht="16.5" thickBot="1" x14ac:dyDescent="0.3">
      <c r="A4" s="5">
        <v>3</v>
      </c>
      <c r="B4" s="5" t="s">
        <v>67</v>
      </c>
      <c r="C4" s="5" t="s">
        <v>68</v>
      </c>
      <c r="D4" s="5" t="s">
        <v>69</v>
      </c>
      <c r="E4" s="5" t="s">
        <v>81</v>
      </c>
      <c r="F4" s="6">
        <v>29850</v>
      </c>
      <c r="G4" s="9">
        <v>984</v>
      </c>
      <c r="H4" s="9">
        <v>152</v>
      </c>
      <c r="I4" s="10">
        <f t="shared" si="0"/>
        <v>149568</v>
      </c>
      <c r="J4" s="10">
        <f t="shared" si="1"/>
        <v>19443.84</v>
      </c>
      <c r="K4" s="10">
        <f t="shared" si="2"/>
        <v>8974.08</v>
      </c>
      <c r="L4" s="11">
        <v>19452</v>
      </c>
      <c r="M4" s="11">
        <v>33840</v>
      </c>
      <c r="N4" s="10">
        <f t="shared" ca="1" si="3"/>
        <v>26.1</v>
      </c>
      <c r="O4" s="10">
        <f t="shared" ca="1" si="4"/>
        <v>59827.200000000004</v>
      </c>
      <c r="P4" s="10">
        <f t="shared" ca="1" si="5"/>
        <v>180977.28000000003</v>
      </c>
      <c r="Q4" s="2"/>
      <c r="R4" s="7" t="s">
        <v>6</v>
      </c>
      <c r="S4" s="8">
        <v>0.4</v>
      </c>
      <c r="T4" s="2"/>
    </row>
    <row r="5" spans="1:20" ht="16.5" thickBot="1" x14ac:dyDescent="0.3">
      <c r="A5" s="5">
        <v>4</v>
      </c>
      <c r="B5" s="5" t="s">
        <v>70</v>
      </c>
      <c r="C5" s="5" t="s">
        <v>71</v>
      </c>
      <c r="D5" s="5" t="s">
        <v>72</v>
      </c>
      <c r="E5" s="5" t="s">
        <v>81</v>
      </c>
      <c r="F5" s="6">
        <v>26496</v>
      </c>
      <c r="G5" s="9">
        <v>983</v>
      </c>
      <c r="H5" s="9">
        <v>123</v>
      </c>
      <c r="I5" s="10">
        <f t="shared" si="0"/>
        <v>120909</v>
      </c>
      <c r="J5" s="10">
        <f t="shared" si="1"/>
        <v>15718.17</v>
      </c>
      <c r="K5" s="10">
        <f t="shared" si="2"/>
        <v>7254.54</v>
      </c>
      <c r="L5" s="11">
        <v>20929</v>
      </c>
      <c r="M5" s="11">
        <v>33697</v>
      </c>
      <c r="N5" s="10">
        <f t="shared" ca="1" si="3"/>
        <v>26.5</v>
      </c>
      <c r="O5" s="10">
        <f t="shared" ca="1" si="4"/>
        <v>48363.600000000006</v>
      </c>
      <c r="P5" s="10">
        <f t="shared" ca="1" si="5"/>
        <v>146299.88999999998</v>
      </c>
      <c r="Q5" s="2"/>
      <c r="R5" s="7" t="s">
        <v>7</v>
      </c>
      <c r="S5" s="8">
        <v>0.2</v>
      </c>
      <c r="T5" s="2"/>
    </row>
    <row r="6" spans="1:20" ht="16.5" thickBot="1" x14ac:dyDescent="0.3">
      <c r="A6" s="5">
        <v>5</v>
      </c>
      <c r="B6" s="5" t="s">
        <v>11</v>
      </c>
      <c r="C6" s="5" t="s">
        <v>12</v>
      </c>
      <c r="D6" s="5" t="s">
        <v>13</v>
      </c>
      <c r="E6" s="5" t="s">
        <v>80</v>
      </c>
      <c r="F6" s="6">
        <v>26251</v>
      </c>
      <c r="G6" s="9">
        <v>665</v>
      </c>
      <c r="H6" s="9">
        <v>100</v>
      </c>
      <c r="I6" s="10">
        <f t="shared" si="0"/>
        <v>66500</v>
      </c>
      <c r="J6" s="10">
        <f t="shared" si="1"/>
        <v>8645</v>
      </c>
      <c r="K6" s="10">
        <f t="shared" si="2"/>
        <v>3990</v>
      </c>
      <c r="L6" s="11">
        <v>22925</v>
      </c>
      <c r="M6" s="11">
        <v>36750</v>
      </c>
      <c r="N6" s="10">
        <f t="shared" ca="1" si="3"/>
        <v>18.2</v>
      </c>
      <c r="O6" s="10">
        <f t="shared" ca="1" si="4"/>
        <v>26600</v>
      </c>
      <c r="P6" s="10">
        <f t="shared" ca="1" si="5"/>
        <v>80465</v>
      </c>
      <c r="Q6" s="2"/>
      <c r="R6" s="2"/>
      <c r="S6" s="2"/>
      <c r="T6" s="2"/>
    </row>
    <row r="7" spans="1:20" ht="16.5" thickBot="1" x14ac:dyDescent="0.3">
      <c r="A7" s="5">
        <v>6</v>
      </c>
      <c r="B7" s="5" t="s">
        <v>14</v>
      </c>
      <c r="C7" s="5" t="s">
        <v>15</v>
      </c>
      <c r="D7" s="5" t="s">
        <v>16</v>
      </c>
      <c r="E7" s="5" t="s">
        <v>81</v>
      </c>
      <c r="F7" s="6">
        <v>25441</v>
      </c>
      <c r="G7" s="9">
        <v>876</v>
      </c>
      <c r="H7" s="9">
        <v>95</v>
      </c>
      <c r="I7" s="10">
        <f t="shared" si="0"/>
        <v>83220</v>
      </c>
      <c r="J7" s="10">
        <f t="shared" si="1"/>
        <v>10818.6</v>
      </c>
      <c r="K7" s="10">
        <f t="shared" si="2"/>
        <v>4993.2</v>
      </c>
      <c r="L7" s="11">
        <v>23194</v>
      </c>
      <c r="M7" s="11">
        <v>34624</v>
      </c>
      <c r="N7" s="10">
        <f t="shared" ca="1" si="3"/>
        <v>24</v>
      </c>
      <c r="O7" s="10">
        <f t="shared" ca="1" si="4"/>
        <v>33288</v>
      </c>
      <c r="P7" s="10">
        <f t="shared" ca="1" si="5"/>
        <v>100696.2</v>
      </c>
      <c r="Q7" s="2"/>
      <c r="R7" s="2"/>
      <c r="S7" s="2"/>
      <c r="T7" s="2"/>
    </row>
    <row r="8" spans="1:20" ht="16.5" thickBot="1" x14ac:dyDescent="0.3">
      <c r="A8" s="5">
        <v>7</v>
      </c>
      <c r="B8" s="5" t="s">
        <v>73</v>
      </c>
      <c r="C8" s="5" t="s">
        <v>74</v>
      </c>
      <c r="D8" s="5" t="s">
        <v>75</v>
      </c>
      <c r="E8" s="5" t="s">
        <v>81</v>
      </c>
      <c r="F8" s="6">
        <v>29470</v>
      </c>
      <c r="G8" s="9">
        <v>450</v>
      </c>
      <c r="H8" s="9">
        <v>120</v>
      </c>
      <c r="I8" s="10">
        <f t="shared" si="0"/>
        <v>54000</v>
      </c>
      <c r="J8" s="10">
        <f t="shared" si="1"/>
        <v>7020</v>
      </c>
      <c r="K8" s="10">
        <f t="shared" si="2"/>
        <v>3240</v>
      </c>
      <c r="L8" s="11">
        <v>20243</v>
      </c>
      <c r="M8" s="11">
        <v>36395</v>
      </c>
      <c r="N8" s="10">
        <f t="shared" ca="1" si="3"/>
        <v>19.100000000000001</v>
      </c>
      <c r="O8" s="10">
        <f t="shared" ca="1" si="4"/>
        <v>21600</v>
      </c>
      <c r="P8" s="10">
        <f t="shared" ca="1" si="5"/>
        <v>65340</v>
      </c>
      <c r="Q8" s="2"/>
      <c r="R8" s="2"/>
      <c r="S8" s="2"/>
      <c r="T8" s="2"/>
    </row>
    <row r="9" spans="1:20" ht="16.5" thickBot="1" x14ac:dyDescent="0.3">
      <c r="A9" s="5">
        <v>8</v>
      </c>
      <c r="B9" s="5" t="s">
        <v>17</v>
      </c>
      <c r="C9" s="5" t="s">
        <v>18</v>
      </c>
      <c r="D9" s="5" t="s">
        <v>19</v>
      </c>
      <c r="E9" s="5" t="s">
        <v>81</v>
      </c>
      <c r="F9" s="6">
        <v>25741</v>
      </c>
      <c r="G9" s="9">
        <v>945</v>
      </c>
      <c r="H9" s="9">
        <v>112</v>
      </c>
      <c r="I9" s="10">
        <f t="shared" si="0"/>
        <v>105840</v>
      </c>
      <c r="J9" s="10">
        <f t="shared" si="1"/>
        <v>13759.2</v>
      </c>
      <c r="K9" s="10">
        <f t="shared" si="2"/>
        <v>6350.4</v>
      </c>
      <c r="L9" s="11">
        <v>23253</v>
      </c>
      <c r="M9" s="11">
        <v>35156</v>
      </c>
      <c r="N9" s="10">
        <f t="shared" ca="1" si="3"/>
        <v>22.5</v>
      </c>
      <c r="O9" s="10">
        <f t="shared" ca="1" si="4"/>
        <v>42336</v>
      </c>
      <c r="P9" s="10">
        <f t="shared" ca="1" si="5"/>
        <v>128066.4</v>
      </c>
      <c r="Q9" s="2"/>
      <c r="R9" s="2"/>
      <c r="S9" s="2"/>
      <c r="T9" s="2"/>
    </row>
    <row r="10" spans="1:20" ht="16.5" thickBot="1" x14ac:dyDescent="0.3">
      <c r="A10" s="5">
        <v>9</v>
      </c>
      <c r="B10" s="5" t="s">
        <v>35</v>
      </c>
      <c r="C10" s="5" t="s">
        <v>36</v>
      </c>
      <c r="D10" s="5" t="s">
        <v>37</v>
      </c>
      <c r="E10" s="5" t="s">
        <v>81</v>
      </c>
      <c r="F10" s="6">
        <v>27192</v>
      </c>
      <c r="G10" s="9">
        <v>874</v>
      </c>
      <c r="H10" s="9">
        <v>142</v>
      </c>
      <c r="I10" s="10">
        <f t="shared" si="0"/>
        <v>124108</v>
      </c>
      <c r="J10" s="10">
        <f t="shared" si="1"/>
        <v>16134.04</v>
      </c>
      <c r="K10" s="10">
        <f t="shared" si="2"/>
        <v>7446.48</v>
      </c>
      <c r="L10" s="11">
        <v>19137</v>
      </c>
      <c r="M10" s="11">
        <v>35888</v>
      </c>
      <c r="N10" s="10">
        <f t="shared" ca="1" si="3"/>
        <v>20.5</v>
      </c>
      <c r="O10" s="10">
        <f t="shared" ca="1" si="4"/>
        <v>49643.200000000004</v>
      </c>
      <c r="P10" s="10">
        <f t="shared" ca="1" si="5"/>
        <v>150170.68</v>
      </c>
      <c r="Q10" s="2"/>
      <c r="R10" s="2"/>
      <c r="S10" s="2"/>
      <c r="T10" s="2"/>
    </row>
    <row r="11" spans="1:20" ht="16.5" thickBot="1" x14ac:dyDescent="0.3">
      <c r="A11" s="5">
        <v>10</v>
      </c>
      <c r="B11" s="5" t="s">
        <v>20</v>
      </c>
      <c r="C11" s="5" t="s">
        <v>21</v>
      </c>
      <c r="D11" s="5" t="s">
        <v>22</v>
      </c>
      <c r="E11" s="5" t="s">
        <v>81</v>
      </c>
      <c r="F11" s="6">
        <v>32271</v>
      </c>
      <c r="G11" s="9">
        <v>590</v>
      </c>
      <c r="H11" s="9">
        <v>110</v>
      </c>
      <c r="I11" s="10">
        <f t="shared" si="0"/>
        <v>64900</v>
      </c>
      <c r="J11" s="10">
        <f t="shared" si="1"/>
        <v>8437</v>
      </c>
      <c r="K11" s="10">
        <f t="shared" si="2"/>
        <v>3894</v>
      </c>
      <c r="L11" s="11">
        <v>25180</v>
      </c>
      <c r="M11" s="11">
        <v>33725</v>
      </c>
      <c r="N11" s="10">
        <f t="shared" ca="1" si="3"/>
        <v>26.5</v>
      </c>
      <c r="O11" s="10">
        <f t="shared" ca="1" si="4"/>
        <v>25960</v>
      </c>
      <c r="P11" s="10">
        <f t="shared" ca="1" si="5"/>
        <v>78529</v>
      </c>
      <c r="Q11" s="2"/>
      <c r="R11" s="2"/>
      <c r="S11" s="2"/>
      <c r="T11" s="2"/>
    </row>
    <row r="12" spans="1:20" ht="16.5" thickBot="1" x14ac:dyDescent="0.3">
      <c r="A12" s="5">
        <v>11</v>
      </c>
      <c r="B12" s="5" t="s">
        <v>76</v>
      </c>
      <c r="C12" s="5" t="s">
        <v>77</v>
      </c>
      <c r="D12" s="5" t="s">
        <v>78</v>
      </c>
      <c r="E12" s="5" t="s">
        <v>81</v>
      </c>
      <c r="F12" s="6">
        <v>28539</v>
      </c>
      <c r="G12" s="9">
        <v>874</v>
      </c>
      <c r="H12" s="9">
        <v>100</v>
      </c>
      <c r="I12" s="10">
        <f t="shared" si="0"/>
        <v>87400</v>
      </c>
      <c r="J12" s="10">
        <f t="shared" si="1"/>
        <v>11362</v>
      </c>
      <c r="K12" s="10">
        <f t="shared" si="2"/>
        <v>5244</v>
      </c>
      <c r="L12" s="11">
        <v>25386</v>
      </c>
      <c r="M12" s="11">
        <v>36114</v>
      </c>
      <c r="N12" s="10">
        <f t="shared" ca="1" si="3"/>
        <v>19.899999999999999</v>
      </c>
      <c r="O12" s="10">
        <f t="shared" ca="1" si="4"/>
        <v>34960</v>
      </c>
      <c r="P12" s="10">
        <f t="shared" ca="1" si="5"/>
        <v>105754</v>
      </c>
      <c r="Q12" s="2"/>
      <c r="R12" s="2"/>
      <c r="S12" s="2"/>
      <c r="T12" s="2"/>
    </row>
    <row r="13" spans="1:20" ht="16.5" thickBot="1" x14ac:dyDescent="0.3">
      <c r="A13" s="5">
        <v>12</v>
      </c>
      <c r="B13" s="5" t="s">
        <v>38</v>
      </c>
      <c r="C13" s="5" t="s">
        <v>39</v>
      </c>
      <c r="D13" s="5" t="s">
        <v>40</v>
      </c>
      <c r="E13" s="5" t="s">
        <v>80</v>
      </c>
      <c r="F13" s="6">
        <v>29568</v>
      </c>
      <c r="G13" s="9">
        <v>404</v>
      </c>
      <c r="H13" s="9">
        <v>120</v>
      </c>
      <c r="I13" s="10">
        <f t="shared" si="0"/>
        <v>48480</v>
      </c>
      <c r="J13" s="10">
        <f t="shared" si="1"/>
        <v>6302.4000000000005</v>
      </c>
      <c r="K13" s="10">
        <f t="shared" si="2"/>
        <v>2908.7999999999997</v>
      </c>
      <c r="L13" s="11">
        <v>22065</v>
      </c>
      <c r="M13" s="11">
        <v>34336</v>
      </c>
      <c r="N13" s="10">
        <f t="shared" ca="1" si="3"/>
        <v>24.8</v>
      </c>
      <c r="O13" s="10">
        <f t="shared" ca="1" si="4"/>
        <v>19392</v>
      </c>
      <c r="P13" s="10">
        <f t="shared" ca="1" si="5"/>
        <v>58660.799999999996</v>
      </c>
      <c r="Q13" s="2"/>
      <c r="R13" s="2"/>
      <c r="S13" s="2"/>
      <c r="T13" s="2"/>
    </row>
    <row r="14" spans="1:20" ht="16.5" thickBot="1" x14ac:dyDescent="0.3">
      <c r="A14" s="5">
        <v>13</v>
      </c>
      <c r="B14" s="5" t="s">
        <v>23</v>
      </c>
      <c r="C14" s="5" t="s">
        <v>24</v>
      </c>
      <c r="D14" s="5" t="s">
        <v>25</v>
      </c>
      <c r="E14" s="5" t="s">
        <v>81</v>
      </c>
      <c r="F14" s="6">
        <v>29141</v>
      </c>
      <c r="G14" s="9">
        <v>611</v>
      </c>
      <c r="H14" s="9">
        <v>95</v>
      </c>
      <c r="I14" s="10">
        <f t="shared" si="0"/>
        <v>58045</v>
      </c>
      <c r="J14" s="10">
        <f t="shared" si="1"/>
        <v>7545.85</v>
      </c>
      <c r="K14" s="10">
        <f t="shared" si="2"/>
        <v>3482.7</v>
      </c>
      <c r="L14" s="11">
        <v>20429</v>
      </c>
      <c r="M14" s="11">
        <v>35580</v>
      </c>
      <c r="N14" s="10">
        <f t="shared" ca="1" si="3"/>
        <v>21.4</v>
      </c>
      <c r="O14" s="10">
        <f t="shared" ca="1" si="4"/>
        <v>23218</v>
      </c>
      <c r="P14" s="10">
        <f t="shared" ca="1" si="5"/>
        <v>70234.45</v>
      </c>
      <c r="Q14" s="2"/>
      <c r="R14" s="2"/>
      <c r="S14" s="2"/>
      <c r="T14" s="2"/>
    </row>
    <row r="15" spans="1:20" ht="16.5" thickBot="1" x14ac:dyDescent="0.3">
      <c r="A15" s="5">
        <v>14</v>
      </c>
      <c r="B15" s="5" t="s">
        <v>41</v>
      </c>
      <c r="C15" s="5" t="s">
        <v>42</v>
      </c>
      <c r="D15" s="5" t="s">
        <v>43</v>
      </c>
      <c r="E15" s="5" t="s">
        <v>80</v>
      </c>
      <c r="F15" s="6">
        <v>33031</v>
      </c>
      <c r="G15" s="9">
        <v>998</v>
      </c>
      <c r="H15" s="9">
        <v>124</v>
      </c>
      <c r="I15" s="10">
        <f t="shared" si="0"/>
        <v>123752</v>
      </c>
      <c r="J15" s="10">
        <f t="shared" si="1"/>
        <v>16087.76</v>
      </c>
      <c r="K15" s="10">
        <f t="shared" si="2"/>
        <v>7425.12</v>
      </c>
      <c r="L15" s="11">
        <v>20152</v>
      </c>
      <c r="M15" s="11">
        <v>34259</v>
      </c>
      <c r="N15" s="10">
        <f t="shared" ca="1" si="3"/>
        <v>25</v>
      </c>
      <c r="O15" s="10">
        <f t="shared" ca="1" si="4"/>
        <v>49500.800000000003</v>
      </c>
      <c r="P15" s="10">
        <f t="shared" ca="1" si="5"/>
        <v>149739.91999999998</v>
      </c>
      <c r="Q15" s="2"/>
      <c r="R15" s="2"/>
      <c r="S15" s="2"/>
      <c r="T15" s="2"/>
    </row>
    <row r="16" spans="1:20" ht="16.5" thickBot="1" x14ac:dyDescent="0.3">
      <c r="A16" s="5">
        <v>15</v>
      </c>
      <c r="B16" s="5" t="s">
        <v>44</v>
      </c>
      <c r="C16" s="5" t="s">
        <v>45</v>
      </c>
      <c r="D16" s="5" t="s">
        <v>46</v>
      </c>
      <c r="E16" s="5" t="s">
        <v>81</v>
      </c>
      <c r="F16" s="6">
        <v>30970</v>
      </c>
      <c r="G16" s="9">
        <v>393</v>
      </c>
      <c r="H16" s="9">
        <v>56</v>
      </c>
      <c r="I16" s="10">
        <f t="shared" si="0"/>
        <v>22008</v>
      </c>
      <c r="J16" s="10">
        <f t="shared" si="1"/>
        <v>2861.04</v>
      </c>
      <c r="K16" s="10">
        <f t="shared" si="2"/>
        <v>1320.48</v>
      </c>
      <c r="L16" s="11">
        <v>24512</v>
      </c>
      <c r="M16" s="11">
        <v>34917</v>
      </c>
      <c r="N16" s="10">
        <f t="shared" ca="1" si="3"/>
        <v>23.2</v>
      </c>
      <c r="O16" s="10">
        <f t="shared" ca="1" si="4"/>
        <v>8803.2000000000007</v>
      </c>
      <c r="P16" s="10">
        <f t="shared" ca="1" si="5"/>
        <v>26629.68</v>
      </c>
      <c r="Q16" s="2"/>
      <c r="R16" s="2"/>
      <c r="S16" s="2"/>
      <c r="T16" s="2"/>
    </row>
    <row r="17" spans="1:20" ht="16.5" thickBot="1" x14ac:dyDescent="0.3">
      <c r="A17" s="5">
        <v>16</v>
      </c>
      <c r="B17" s="5" t="s">
        <v>47</v>
      </c>
      <c r="C17" s="5" t="s">
        <v>48</v>
      </c>
      <c r="D17" s="5" t="s">
        <v>49</v>
      </c>
      <c r="E17" s="5" t="s">
        <v>80</v>
      </c>
      <c r="F17" s="6">
        <v>31103</v>
      </c>
      <c r="G17" s="9">
        <v>649</v>
      </c>
      <c r="H17" s="9">
        <v>65</v>
      </c>
      <c r="I17" s="10">
        <f t="shared" si="0"/>
        <v>42185</v>
      </c>
      <c r="J17" s="10">
        <f t="shared" si="1"/>
        <v>5484.05</v>
      </c>
      <c r="K17" s="10">
        <f t="shared" si="2"/>
        <v>2531.1</v>
      </c>
      <c r="L17" s="11">
        <v>21194</v>
      </c>
      <c r="M17" s="11">
        <v>35494</v>
      </c>
      <c r="N17" s="10">
        <f t="shared" ca="1" si="3"/>
        <v>21.6</v>
      </c>
      <c r="O17" s="10">
        <f t="shared" ca="1" si="4"/>
        <v>16874</v>
      </c>
      <c r="P17" s="10">
        <f t="shared" ca="1" si="5"/>
        <v>51043.85</v>
      </c>
      <c r="Q17" s="2"/>
      <c r="R17" s="2"/>
      <c r="S17" s="2"/>
      <c r="T17" s="2"/>
    </row>
    <row r="18" spans="1:20" ht="16.5" thickBot="1" x14ac:dyDescent="0.3">
      <c r="A18" s="5">
        <v>17</v>
      </c>
      <c r="B18" s="5" t="s">
        <v>26</v>
      </c>
      <c r="C18" s="5" t="s">
        <v>27</v>
      </c>
      <c r="D18" s="5" t="s">
        <v>28</v>
      </c>
      <c r="E18" s="5" t="s">
        <v>81</v>
      </c>
      <c r="F18" s="6">
        <v>32337</v>
      </c>
      <c r="G18" s="9">
        <v>590</v>
      </c>
      <c r="H18" s="9">
        <v>89</v>
      </c>
      <c r="I18" s="10">
        <f t="shared" si="0"/>
        <v>52510</v>
      </c>
      <c r="J18" s="10">
        <f t="shared" si="1"/>
        <v>6826.3</v>
      </c>
      <c r="K18" s="10">
        <f t="shared" si="2"/>
        <v>3150.6</v>
      </c>
      <c r="L18" s="11">
        <v>21447</v>
      </c>
      <c r="M18" s="11">
        <v>34092</v>
      </c>
      <c r="N18" s="10">
        <f t="shared" ca="1" si="3"/>
        <v>25.4</v>
      </c>
      <c r="O18" s="10">
        <f t="shared" ca="1" si="4"/>
        <v>21004</v>
      </c>
      <c r="P18" s="10">
        <f t="shared" ca="1" si="5"/>
        <v>63537.1</v>
      </c>
      <c r="Q18" s="2"/>
      <c r="R18" s="2"/>
      <c r="S18" s="2"/>
      <c r="T18" s="2"/>
    </row>
    <row r="19" spans="1:20" ht="16.5" thickBot="1" x14ac:dyDescent="0.3">
      <c r="A19" s="5">
        <v>18</v>
      </c>
      <c r="B19" s="5" t="s">
        <v>56</v>
      </c>
      <c r="C19" s="5" t="s">
        <v>57</v>
      </c>
      <c r="D19" s="5" t="s">
        <v>37</v>
      </c>
      <c r="E19" s="5" t="s">
        <v>81</v>
      </c>
      <c r="F19" s="6">
        <v>33918</v>
      </c>
      <c r="G19" s="9">
        <v>950</v>
      </c>
      <c r="H19" s="9">
        <v>87</v>
      </c>
      <c r="I19" s="10">
        <f t="shared" si="0"/>
        <v>82650</v>
      </c>
      <c r="J19" s="10">
        <f t="shared" si="1"/>
        <v>10744.5</v>
      </c>
      <c r="K19" s="10">
        <f t="shared" si="2"/>
        <v>4959</v>
      </c>
      <c r="L19" s="11">
        <v>25086</v>
      </c>
      <c r="M19" s="11">
        <v>36509</v>
      </c>
      <c r="N19" s="10">
        <f t="shared" ca="1" si="3"/>
        <v>18.8</v>
      </c>
      <c r="O19" s="10">
        <f t="shared" ca="1" si="4"/>
        <v>33060</v>
      </c>
      <c r="P19" s="10">
        <f t="shared" ca="1" si="5"/>
        <v>100006.5</v>
      </c>
      <c r="Q19" s="2"/>
      <c r="R19" s="2"/>
      <c r="S19" s="2"/>
      <c r="T19" s="2"/>
    </row>
    <row r="20" spans="1:20" ht="16.5" thickBot="1" x14ac:dyDescent="0.3">
      <c r="A20" s="5">
        <v>19</v>
      </c>
      <c r="B20" s="5" t="s">
        <v>29</v>
      </c>
      <c r="C20" s="5" t="s">
        <v>30</v>
      </c>
      <c r="D20" s="5" t="s">
        <v>31</v>
      </c>
      <c r="E20" s="5" t="s">
        <v>81</v>
      </c>
      <c r="F20" s="6">
        <v>31187</v>
      </c>
      <c r="G20" s="9">
        <v>777</v>
      </c>
      <c r="H20" s="9">
        <v>101</v>
      </c>
      <c r="I20" s="10">
        <f t="shared" si="0"/>
        <v>78477</v>
      </c>
      <c r="J20" s="10">
        <f t="shared" si="1"/>
        <v>10202.01</v>
      </c>
      <c r="K20" s="10">
        <f t="shared" si="2"/>
        <v>4708.62</v>
      </c>
      <c r="L20" s="11">
        <v>22761</v>
      </c>
      <c r="M20" s="11">
        <v>35178</v>
      </c>
      <c r="N20" s="10">
        <f t="shared" ca="1" si="3"/>
        <v>22.5</v>
      </c>
      <c r="O20" s="10">
        <f t="shared" ca="1" si="4"/>
        <v>31390.800000000003</v>
      </c>
      <c r="P20" s="10">
        <f t="shared" ca="1" si="5"/>
        <v>94957.170000000013</v>
      </c>
      <c r="Q20" s="2"/>
      <c r="R20" s="2"/>
      <c r="S20" s="2"/>
      <c r="T20" s="2"/>
    </row>
    <row r="21" spans="1:20" ht="16.5" thickBot="1" x14ac:dyDescent="0.3">
      <c r="A21" s="5">
        <v>20</v>
      </c>
      <c r="B21" s="5" t="s">
        <v>58</v>
      </c>
      <c r="C21" s="5" t="s">
        <v>59</v>
      </c>
      <c r="D21" s="5" t="s">
        <v>60</v>
      </c>
      <c r="E21" s="5" t="s">
        <v>81</v>
      </c>
      <c r="F21" s="6">
        <v>26094</v>
      </c>
      <c r="G21" s="9">
        <v>705</v>
      </c>
      <c r="H21" s="9">
        <v>64</v>
      </c>
      <c r="I21" s="10">
        <f t="shared" si="0"/>
        <v>45120</v>
      </c>
      <c r="J21" s="10">
        <f t="shared" si="1"/>
        <v>5865.6</v>
      </c>
      <c r="K21" s="10">
        <f t="shared" si="2"/>
        <v>2707.2</v>
      </c>
      <c r="L21" s="11">
        <v>21491</v>
      </c>
      <c r="M21" s="11">
        <v>35949</v>
      </c>
      <c r="N21" s="10">
        <f t="shared" ca="1" si="3"/>
        <v>20.399999999999999</v>
      </c>
      <c r="O21" s="10">
        <f t="shared" ca="1" si="4"/>
        <v>18048</v>
      </c>
      <c r="P21" s="10">
        <f t="shared" ca="1" si="5"/>
        <v>54595.200000000004</v>
      </c>
      <c r="Q21" s="2"/>
      <c r="R21" s="2"/>
      <c r="S21" s="2"/>
      <c r="T21" s="2"/>
    </row>
    <row r="22" spans="1:20" ht="16.5" thickBot="1" x14ac:dyDescent="0.3">
      <c r="A22" s="5">
        <v>21</v>
      </c>
      <c r="B22" s="5" t="s">
        <v>61</v>
      </c>
      <c r="C22" s="5" t="s">
        <v>62</v>
      </c>
      <c r="D22" s="5" t="s">
        <v>63</v>
      </c>
      <c r="E22" s="5" t="s">
        <v>81</v>
      </c>
      <c r="F22" s="6">
        <v>30184</v>
      </c>
      <c r="G22" s="9">
        <v>687</v>
      </c>
      <c r="H22" s="9">
        <v>124</v>
      </c>
      <c r="I22" s="10">
        <f t="shared" si="0"/>
        <v>85188</v>
      </c>
      <c r="J22" s="10">
        <f t="shared" si="1"/>
        <v>11074.44</v>
      </c>
      <c r="K22" s="10">
        <f t="shared" si="2"/>
        <v>5111.28</v>
      </c>
      <c r="L22" s="11">
        <v>21737</v>
      </c>
      <c r="M22" s="11">
        <v>34125</v>
      </c>
      <c r="N22" s="10">
        <f t="shared" ca="1" si="3"/>
        <v>25.4</v>
      </c>
      <c r="O22" s="10">
        <f t="shared" ca="1" si="4"/>
        <v>34075.200000000004</v>
      </c>
      <c r="P22" s="10">
        <f t="shared" ca="1" si="5"/>
        <v>103077.48000000001</v>
      </c>
      <c r="Q22" s="2"/>
      <c r="R22" s="2"/>
      <c r="S22" s="2"/>
      <c r="T22" s="2"/>
    </row>
    <row r="23" spans="1:20" ht="16.5" thickBot="1" x14ac:dyDescent="0.3">
      <c r="A23" s="5">
        <v>22</v>
      </c>
      <c r="B23" s="5" t="s">
        <v>50</v>
      </c>
      <c r="C23" s="5" t="s">
        <v>51</v>
      </c>
      <c r="D23" s="5" t="s">
        <v>52</v>
      </c>
      <c r="E23" s="5" t="s">
        <v>80</v>
      </c>
      <c r="F23" s="6">
        <v>26047</v>
      </c>
      <c r="G23" s="9">
        <v>510</v>
      </c>
      <c r="H23" s="9">
        <v>124</v>
      </c>
      <c r="I23" s="10">
        <f t="shared" si="0"/>
        <v>63240</v>
      </c>
      <c r="J23" s="10">
        <f t="shared" si="1"/>
        <v>8221.2000000000007</v>
      </c>
      <c r="K23" s="10">
        <f t="shared" si="2"/>
        <v>3794.3999999999996</v>
      </c>
      <c r="L23" s="11">
        <v>23653</v>
      </c>
      <c r="M23" s="11">
        <v>34227</v>
      </c>
      <c r="N23" s="10">
        <f t="shared" ca="1" si="3"/>
        <v>25.1</v>
      </c>
      <c r="O23" s="10">
        <f t="shared" ca="1" si="4"/>
        <v>25296</v>
      </c>
      <c r="P23" s="10">
        <f t="shared" ca="1" si="5"/>
        <v>76520.400000000009</v>
      </c>
      <c r="Q23" s="2"/>
      <c r="R23" s="2"/>
      <c r="S23" s="2"/>
      <c r="T23" s="2"/>
    </row>
    <row r="24" spans="1:20" ht="16.5" thickBot="1" x14ac:dyDescent="0.3">
      <c r="A24" s="5">
        <v>23</v>
      </c>
      <c r="B24" s="5" t="s">
        <v>64</v>
      </c>
      <c r="C24" s="5" t="s">
        <v>65</v>
      </c>
      <c r="D24" s="5" t="s">
        <v>66</v>
      </c>
      <c r="E24" s="5" t="s">
        <v>80</v>
      </c>
      <c r="F24" s="6">
        <v>23769</v>
      </c>
      <c r="G24" s="9">
        <v>725</v>
      </c>
      <c r="H24" s="9">
        <v>146</v>
      </c>
      <c r="I24" s="10">
        <f t="shared" si="0"/>
        <v>105850</v>
      </c>
      <c r="J24" s="10">
        <f t="shared" si="1"/>
        <v>13760.5</v>
      </c>
      <c r="K24" s="10">
        <f t="shared" si="2"/>
        <v>6351</v>
      </c>
      <c r="L24" s="11">
        <v>21977</v>
      </c>
      <c r="M24" s="11">
        <v>33695</v>
      </c>
      <c r="N24" s="10">
        <f t="shared" ca="1" si="3"/>
        <v>26.5</v>
      </c>
      <c r="O24" s="10">
        <f t="shared" ca="1" si="4"/>
        <v>42340</v>
      </c>
      <c r="P24" s="10">
        <f t="shared" ca="1" si="5"/>
        <v>128078.5</v>
      </c>
      <c r="Q24" s="2"/>
      <c r="R24" s="2"/>
      <c r="S24" s="2"/>
      <c r="T24" s="2"/>
    </row>
    <row r="25" spans="1:20" ht="16.5" thickBot="1" x14ac:dyDescent="0.3">
      <c r="F25" s="3"/>
      <c r="G25" s="2"/>
      <c r="H25" s="2"/>
      <c r="I25" s="2"/>
      <c r="J25" s="2"/>
      <c r="K25" s="2"/>
      <c r="L25" s="2"/>
      <c r="M25" s="2"/>
      <c r="N25" s="2"/>
      <c r="O25" s="5" t="s">
        <v>5</v>
      </c>
      <c r="P25" s="5">
        <f ca="1">SUM(P2:P24)</f>
        <v>2263926.94</v>
      </c>
      <c r="Q25" s="2"/>
      <c r="R25" s="2"/>
      <c r="S25" s="2"/>
      <c r="T25" s="2"/>
    </row>
    <row r="26" spans="1:20" x14ac:dyDescent="0.25">
      <c r="F26" s="3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x14ac:dyDescent="0.25">
      <c r="F27" s="3"/>
    </row>
    <row r="28" spans="1:20" x14ac:dyDescent="0.25">
      <c r="F28" s="3"/>
    </row>
    <row r="29" spans="1:20" x14ac:dyDescent="0.25">
      <c r="F29" s="3"/>
    </row>
    <row r="30" spans="1:20" x14ac:dyDescent="0.25">
      <c r="F30" s="3"/>
    </row>
    <row r="31" spans="1:20" x14ac:dyDescent="0.25">
      <c r="F31" s="3"/>
    </row>
    <row r="32" spans="1:20" x14ac:dyDescent="0.25">
      <c r="F32" s="3"/>
    </row>
    <row r="33" spans="6:6" x14ac:dyDescent="0.25">
      <c r="F33" s="3"/>
    </row>
    <row r="34" spans="6:6" x14ac:dyDescent="0.25">
      <c r="F34" s="3"/>
    </row>
    <row r="35" spans="6:6" x14ac:dyDescent="0.25">
      <c r="F35" s="3"/>
    </row>
    <row r="36" spans="6:6" x14ac:dyDescent="0.25">
      <c r="F36" s="3"/>
    </row>
    <row r="37" spans="6:6" x14ac:dyDescent="0.25">
      <c r="F37" s="3"/>
    </row>
    <row r="38" spans="6:6" x14ac:dyDescent="0.25">
      <c r="F38" s="3"/>
    </row>
    <row r="39" spans="6:6" x14ac:dyDescent="0.25">
      <c r="F39" s="3"/>
    </row>
    <row r="40" spans="6:6" x14ac:dyDescent="0.25">
      <c r="F40" s="3"/>
    </row>
    <row r="41" spans="6:6" x14ac:dyDescent="0.25">
      <c r="F41" s="3"/>
    </row>
    <row r="42" spans="6:6" x14ac:dyDescent="0.25">
      <c r="F42" s="3"/>
    </row>
    <row r="43" spans="6:6" x14ac:dyDescent="0.25">
      <c r="F43" s="3"/>
    </row>
    <row r="44" spans="6:6" x14ac:dyDescent="0.25">
      <c r="F44" s="3"/>
    </row>
    <row r="45" spans="6:6" x14ac:dyDescent="0.25">
      <c r="F45" s="3"/>
    </row>
    <row r="46" spans="6:6" x14ac:dyDescent="0.25">
      <c r="F46" s="3"/>
    </row>
    <row r="47" spans="6:6" x14ac:dyDescent="0.25">
      <c r="F47" s="3"/>
    </row>
    <row r="48" spans="6:6" x14ac:dyDescent="0.25">
      <c r="F48" s="3"/>
    </row>
    <row r="49" spans="6:6" x14ac:dyDescent="0.25">
      <c r="F49" s="3"/>
    </row>
    <row r="50" spans="6:6" x14ac:dyDescent="0.25">
      <c r="F50" s="3"/>
    </row>
    <row r="51" spans="6:6" x14ac:dyDescent="0.25">
      <c r="F51" s="3"/>
    </row>
    <row r="52" spans="6:6" x14ac:dyDescent="0.25">
      <c r="F52" s="3"/>
    </row>
    <row r="53" spans="6:6" x14ac:dyDescent="0.25">
      <c r="F53" s="3"/>
    </row>
    <row r="54" spans="6:6" x14ac:dyDescent="0.25">
      <c r="F54" s="3"/>
    </row>
    <row r="55" spans="6:6" x14ac:dyDescent="0.25">
      <c r="F55" s="3"/>
    </row>
    <row r="56" spans="6:6" x14ac:dyDescent="0.25">
      <c r="F56" s="3"/>
    </row>
    <row r="57" spans="6:6" x14ac:dyDescent="0.25">
      <c r="F57" s="3"/>
    </row>
    <row r="58" spans="6:6" x14ac:dyDescent="0.25">
      <c r="F58" s="3"/>
    </row>
    <row r="59" spans="6:6" x14ac:dyDescent="0.25">
      <c r="F59" s="3"/>
    </row>
    <row r="60" spans="6:6" x14ac:dyDescent="0.25">
      <c r="F60" s="3"/>
    </row>
    <row r="61" spans="6:6" x14ac:dyDescent="0.25">
      <c r="F61" s="3"/>
    </row>
    <row r="62" spans="6:6" x14ac:dyDescent="0.25">
      <c r="F62" s="3"/>
    </row>
  </sheetData>
  <protectedRanges>
    <protectedRange algorithmName="SHA-512" hashValue="wQ7Otyqf5oXWVi/PHofMjPFWa/AFxYUGCXVXNERONFqUT7Jz72h8b/kUz8zY9RASF2QrpoRXjK/XD3pPNqbgFA==" saltValue="6EsvMNuxOxocu59pAku78w==" spinCount="100000" sqref="I2:P24" name="Бухгалтерия"/>
    <protectedRange algorithmName="SHA-512" hashValue="ek+z82zUsvehlBCmtnhPd5TZbXWj6TEXaHX+RLBfhGpSVsAQTzIaQBPmrP7r0WcFgR6P2JiF45+t3QAUn2tPrQ==" saltValue="COUF5kT2I1Nz/7zGDXPmHw==" spinCount="100000" sqref="G2:H24" name="Отдел кадров"/>
  </protectedRange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"/>
  <sheetViews>
    <sheetView showGridLines="0" workbookViewId="0">
      <selection activeCell="H11" sqref="H11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"/>
  <sheetViews>
    <sheetView showGridLines="0" tabSelected="1" workbookViewId="0">
      <selection activeCell="E18" sqref="E18"/>
    </sheetView>
  </sheetViews>
  <sheetFormatPr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>Specialist.ru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Самонова Ирина</dc:creator>
  <cp:lastModifiedBy>Teacher</cp:lastModifiedBy>
  <dcterms:created xsi:type="dcterms:W3CDTF">2015-05-28T18:38:16Z</dcterms:created>
  <dcterms:modified xsi:type="dcterms:W3CDTF">2018-10-07T16:56:00Z</dcterms:modified>
</cp:coreProperties>
</file>