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395" windowHeight="7605" activeTab="3"/>
  </bookViews>
  <sheets>
    <sheet name="派工" sheetId="1" r:id="rId1"/>
    <sheet name="材料使用台账" sheetId="3" r:id="rId2"/>
    <sheet name="材料滚动" sheetId="4" r:id="rId3"/>
    <sheet name="车间库存台账" sheetId="5" r:id="rId4"/>
  </sheets>
  <definedNames>
    <definedName name="_1" localSheetId="3">车间库存台账!$A$1:$S$45</definedName>
    <definedName name="_xlnm._FilterDatabase" localSheetId="3" hidden="1">车间库存台账!$A$1:$AP$45</definedName>
  </definedNames>
  <calcPr calcId="124519"/>
</workbook>
</file>

<file path=xl/calcChain.xml><?xml version="1.0" encoding="utf-8"?>
<calcChain xmlns="http://schemas.openxmlformats.org/spreadsheetml/2006/main">
  <c r="S2" i="5"/>
  <c r="S46" s="1"/>
  <c r="J2"/>
  <c r="J46" s="1"/>
  <c r="H46"/>
  <c r="I46"/>
  <c r="M46"/>
  <c r="N46"/>
  <c r="O46"/>
  <c r="P46"/>
  <c r="Q46"/>
  <c r="R46"/>
  <c r="AC10" i="4"/>
  <c r="AC9"/>
  <c r="AC8"/>
  <c r="AC6"/>
  <c r="AC5"/>
  <c r="AC4"/>
  <c r="AC3"/>
  <c r="L35" i="3"/>
  <c r="L34"/>
  <c r="L33"/>
  <c r="L32"/>
  <c r="L31"/>
  <c r="L30"/>
  <c r="L29"/>
  <c r="L28"/>
  <c r="L27"/>
  <c r="L26"/>
  <c r="J29" i="1"/>
  <c r="J27"/>
</calcChain>
</file>

<file path=xl/comments1.xml><?xml version="1.0" encoding="utf-8"?>
<comments xmlns="http://schemas.openxmlformats.org/spreadsheetml/2006/main">
  <authors>
    <author>微软用户</author>
  </authors>
  <commentList>
    <comment ref="AP1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此项为数量结存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此栏为库房发料数量</t>
        </r>
      </text>
    </comment>
  </commentList>
</comments>
</file>

<file path=xl/connections.xml><?xml version="1.0" encoding="utf-8"?>
<connections xmlns="http://schemas.openxmlformats.org/spreadsheetml/2006/main">
  <connection id="1" name="1" type="6" refreshedVersion="3" background="1" saveData="1">
    <textPr codePage="936" sourceFile="C:\Users\Administrator\Desktop\1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<sst xmlns="http://schemas.openxmlformats.org/spreadsheetml/2006/main" count="640" uniqueCount="315">
  <si>
    <t>工位人员</t>
    <phoneticPr fontId="2" type="noConversion"/>
  </si>
  <si>
    <t>签字确认</t>
    <phoneticPr fontId="2" type="noConversion"/>
  </si>
  <si>
    <t>产品名称</t>
    <phoneticPr fontId="2" type="noConversion"/>
  </si>
  <si>
    <t>派工定额数量</t>
    <phoneticPr fontId="2" type="noConversion"/>
  </si>
  <si>
    <t>接收工序</t>
    <phoneticPr fontId="2" type="noConversion"/>
  </si>
  <si>
    <t>移出工序</t>
    <phoneticPr fontId="2" type="noConversion"/>
  </si>
  <si>
    <t>接收数量</t>
    <phoneticPr fontId="2" type="noConversion"/>
  </si>
  <si>
    <t>调度派工</t>
    <phoneticPr fontId="2" type="noConversion"/>
  </si>
  <si>
    <t>制膏组</t>
    <phoneticPr fontId="2" type="noConversion"/>
  </si>
  <si>
    <t>领料员</t>
    <phoneticPr fontId="2" type="noConversion"/>
  </si>
  <si>
    <t>JJ63418</t>
    <phoneticPr fontId="2" type="noConversion"/>
  </si>
  <si>
    <t>制模组</t>
    <phoneticPr fontId="2" type="noConversion"/>
  </si>
  <si>
    <t>张一</t>
    <phoneticPr fontId="2" type="noConversion"/>
  </si>
  <si>
    <t>接收重量</t>
    <phoneticPr fontId="2" type="noConversion"/>
  </si>
  <si>
    <t>交回收料</t>
    <phoneticPr fontId="2" type="noConversion"/>
  </si>
  <si>
    <t>交废料</t>
    <phoneticPr fontId="2" type="noConversion"/>
  </si>
  <si>
    <t>张二</t>
    <phoneticPr fontId="2" type="noConversion"/>
  </si>
  <si>
    <t>张三</t>
    <phoneticPr fontId="2" type="noConversion"/>
  </si>
  <si>
    <t>张四</t>
    <phoneticPr fontId="2" type="noConversion"/>
  </si>
  <si>
    <t>张五</t>
    <phoneticPr fontId="2" type="noConversion"/>
  </si>
  <si>
    <t>张六</t>
    <phoneticPr fontId="2" type="noConversion"/>
  </si>
  <si>
    <t>修模组</t>
    <phoneticPr fontId="2" type="noConversion"/>
  </si>
  <si>
    <t>李一</t>
    <phoneticPr fontId="2" type="noConversion"/>
  </si>
  <si>
    <t>李二</t>
    <phoneticPr fontId="2" type="noConversion"/>
  </si>
  <si>
    <t>李三</t>
    <phoneticPr fontId="2" type="noConversion"/>
  </si>
  <si>
    <t>李四</t>
    <phoneticPr fontId="2" type="noConversion"/>
  </si>
  <si>
    <t>李五</t>
    <phoneticPr fontId="2" type="noConversion"/>
  </si>
  <si>
    <t>盈亏</t>
    <phoneticPr fontId="2" type="noConversion"/>
  </si>
  <si>
    <t>移出工序</t>
    <phoneticPr fontId="2" type="noConversion"/>
  </si>
  <si>
    <t>（补）领料</t>
    <phoneticPr fontId="2" type="noConversion"/>
  </si>
  <si>
    <t>日期：</t>
    <phoneticPr fontId="2" type="noConversion"/>
  </si>
  <si>
    <t>蜡检科</t>
    <phoneticPr fontId="2" type="noConversion"/>
  </si>
  <si>
    <t>王一</t>
    <phoneticPr fontId="2" type="noConversion"/>
  </si>
  <si>
    <t>日期：2016-11-17</t>
    <phoneticPr fontId="2" type="noConversion"/>
  </si>
  <si>
    <t>转2016-11-18</t>
    <phoneticPr fontId="2" type="noConversion"/>
  </si>
  <si>
    <t>备注</t>
    <phoneticPr fontId="2" type="noConversion"/>
  </si>
  <si>
    <t>批号：</t>
    <phoneticPr fontId="2" type="noConversion"/>
  </si>
  <si>
    <t>炉号：</t>
    <phoneticPr fontId="2" type="noConversion"/>
  </si>
  <si>
    <t xml:space="preserve">         （             ）车间生产排流转产单                                            </t>
    <phoneticPr fontId="2" type="noConversion"/>
  </si>
  <si>
    <t>数据来源：</t>
    <phoneticPr fontId="2" type="noConversion"/>
  </si>
  <si>
    <t>领料员签字：</t>
    <phoneticPr fontId="2" type="noConversion"/>
  </si>
  <si>
    <t>工艺搭建</t>
    <phoneticPr fontId="2" type="noConversion"/>
  </si>
  <si>
    <t>库房提取</t>
    <phoneticPr fontId="2" type="noConversion"/>
  </si>
  <si>
    <t>L=J+K</t>
    <phoneticPr fontId="2" type="noConversion"/>
  </si>
  <si>
    <t>M=L-I</t>
    <phoneticPr fontId="2" type="noConversion"/>
  </si>
  <si>
    <t>生产录入</t>
    <phoneticPr fontId="2" type="noConversion"/>
  </si>
  <si>
    <t>S=L-N-P</t>
    <phoneticPr fontId="2" type="noConversion"/>
  </si>
  <si>
    <t>V=L-N-P-S</t>
    <phoneticPr fontId="2" type="noConversion"/>
  </si>
  <si>
    <t>车间</t>
  </si>
  <si>
    <t>工序</t>
  </si>
  <si>
    <t>产品编码</t>
  </si>
  <si>
    <t>产品名称</t>
  </si>
  <si>
    <t>产品数量</t>
  </si>
  <si>
    <t>类型</t>
  </si>
  <si>
    <t>单价</t>
  </si>
  <si>
    <t>物料名称</t>
  </si>
  <si>
    <t>BOM定额</t>
  </si>
  <si>
    <t>原料库领料</t>
    <phoneticPr fontId="2" type="noConversion"/>
  </si>
  <si>
    <t>回炉料库领料</t>
    <phoneticPr fontId="2" type="noConversion"/>
  </si>
  <si>
    <t>实际领用</t>
  </si>
  <si>
    <t>超领数量</t>
  </si>
  <si>
    <t>实际使用数量</t>
  </si>
  <si>
    <t>材料成本</t>
  </si>
  <si>
    <t>剩余退库</t>
  </si>
  <si>
    <t>损耗</t>
  </si>
  <si>
    <t>损耗成本</t>
  </si>
  <si>
    <t>盈亏</t>
    <phoneticPr fontId="2" type="noConversion"/>
  </si>
  <si>
    <t>定额损耗</t>
    <phoneticPr fontId="2" type="noConversion"/>
  </si>
  <si>
    <t>比定额超亏</t>
    <phoneticPr fontId="2" type="noConversion"/>
  </si>
  <si>
    <t>压蜡</t>
  </si>
  <si>
    <t>JJ63418</t>
    <phoneticPr fontId="2" type="noConversion"/>
  </si>
  <si>
    <t>叶轮</t>
    <phoneticPr fontId="2" type="noConversion"/>
  </si>
  <si>
    <t>辅料</t>
  </si>
  <si>
    <t>蜡</t>
  </si>
  <si>
    <t>JJ322928</t>
    <phoneticPr fontId="2" type="noConversion"/>
  </si>
  <si>
    <t>导壳</t>
    <phoneticPr fontId="2" type="noConversion"/>
  </si>
  <si>
    <t>原料</t>
  </si>
  <si>
    <t>备品备件</t>
  </si>
  <si>
    <t>工装</t>
  </si>
  <si>
    <t>量具检具</t>
  </si>
  <si>
    <t>刀具</t>
  </si>
  <si>
    <t>劳保用品</t>
  </si>
  <si>
    <t>包装物</t>
  </si>
  <si>
    <t>油品</t>
  </si>
  <si>
    <t>办公用品</t>
  </si>
  <si>
    <t>能源动力</t>
  </si>
  <si>
    <t>其他</t>
  </si>
  <si>
    <t>修模</t>
  </si>
  <si>
    <t>板刷</t>
  </si>
  <si>
    <t>801胶</t>
  </si>
  <si>
    <t>焊接笔头</t>
  </si>
  <si>
    <t>清洗剂</t>
  </si>
  <si>
    <t>变压器油</t>
  </si>
  <si>
    <t>蜡检</t>
  </si>
  <si>
    <t>制壳</t>
  </si>
  <si>
    <t>焊接</t>
  </si>
  <si>
    <t>脱蜡</t>
  </si>
  <si>
    <t>铸造</t>
  </si>
  <si>
    <t>焙烧</t>
  </si>
  <si>
    <t>熔炼</t>
  </si>
  <si>
    <t>镍回炉料</t>
    <phoneticPr fontId="7" type="noConversion"/>
  </si>
  <si>
    <t>煅后焦</t>
    <phoneticPr fontId="7" type="noConversion"/>
  </si>
  <si>
    <t>废钢</t>
    <phoneticPr fontId="7" type="noConversion"/>
  </si>
  <si>
    <t>硅铁</t>
    <phoneticPr fontId="7" type="noConversion"/>
  </si>
  <si>
    <t>铬铁</t>
    <phoneticPr fontId="7" type="noConversion"/>
  </si>
  <si>
    <t>锰铁</t>
    <phoneticPr fontId="7" type="noConversion"/>
  </si>
  <si>
    <t>铜料</t>
    <phoneticPr fontId="7" type="noConversion"/>
  </si>
  <si>
    <t>锶硅</t>
    <phoneticPr fontId="7" type="noConversion"/>
  </si>
  <si>
    <t>镍板</t>
    <phoneticPr fontId="7" type="noConversion"/>
  </si>
  <si>
    <t>镍铁肖</t>
    <phoneticPr fontId="7" type="noConversion"/>
  </si>
  <si>
    <t>浇铸</t>
  </si>
  <si>
    <t>测温偶头</t>
    <phoneticPr fontId="2" type="noConversion"/>
  </si>
  <si>
    <t>清砂</t>
  </si>
  <si>
    <t>落砂</t>
  </si>
  <si>
    <t>切割</t>
  </si>
  <si>
    <t>滚筒</t>
  </si>
  <si>
    <t>喷砂</t>
  </si>
  <si>
    <t>修整</t>
  </si>
  <si>
    <t>检验</t>
  </si>
  <si>
    <t>备注：</t>
  </si>
  <si>
    <t>1、此表是以产品类型方式生成，在发料领料时搭BOM都有数据只有脱蜡后旧蜡没显示，建议旧蜡也在回用料库房出入，除了原料以外的其他十一类BOM不全，有的类别没有BOM.</t>
    <phoneticPr fontId="2" type="noConversion"/>
  </si>
  <si>
    <r>
      <t>2</t>
    </r>
    <r>
      <rPr>
        <sz val="9"/>
        <rFont val="宋体"/>
        <family val="3"/>
        <charset val="134"/>
      </rPr>
      <t>、新潮公司工序未确定</t>
    </r>
    <phoneticPr fontId="2" type="noConversion"/>
  </si>
  <si>
    <t>单据日期</t>
  </si>
  <si>
    <t>生产批号</t>
  </si>
  <si>
    <t>产品名称</t>
    <phoneticPr fontId="2" type="noConversion"/>
  </si>
  <si>
    <t>产品材质</t>
    <phoneticPr fontId="2" type="noConversion"/>
  </si>
  <si>
    <t>转移单单别</t>
  </si>
  <si>
    <t>转移单单号</t>
  </si>
  <si>
    <t>序号</t>
  </si>
  <si>
    <t>移出工序</t>
  </si>
  <si>
    <t>移出工艺</t>
  </si>
  <si>
    <t>工艺名称</t>
  </si>
  <si>
    <t>移入工序</t>
  </si>
  <si>
    <t>移入工艺</t>
  </si>
  <si>
    <t>领入重量</t>
    <phoneticPr fontId="2" type="noConversion"/>
  </si>
  <si>
    <t>转出重量</t>
    <phoneticPr fontId="2" type="noConversion"/>
  </si>
  <si>
    <t>回收浇口棒数量</t>
    <phoneticPr fontId="2" type="noConversion"/>
  </si>
  <si>
    <t>回收料重量</t>
    <phoneticPr fontId="2" type="noConversion"/>
  </si>
  <si>
    <t>送理化室</t>
  </si>
  <si>
    <t>回炉料数量</t>
  </si>
  <si>
    <t>废料</t>
  </si>
  <si>
    <t>公废数量</t>
    <phoneticPr fontId="2" type="noConversion"/>
  </si>
  <si>
    <t>挫废数量</t>
    <phoneticPr fontId="2" type="noConversion"/>
  </si>
  <si>
    <t>掉件数量</t>
    <phoneticPr fontId="2" type="noConversion"/>
  </si>
  <si>
    <t>碎壳数量</t>
    <phoneticPr fontId="2" type="noConversion"/>
  </si>
  <si>
    <t>废品重量</t>
    <phoneticPr fontId="2" type="noConversion"/>
  </si>
  <si>
    <t>剩余退库</t>
    <phoneticPr fontId="2" type="noConversion"/>
  </si>
  <si>
    <t>损耗</t>
    <phoneticPr fontId="2" type="noConversion"/>
  </si>
  <si>
    <t>损耗率</t>
  </si>
  <si>
    <t>盈亏</t>
  </si>
  <si>
    <t>实际损耗重量</t>
    <phoneticPr fontId="2" type="noConversion"/>
  </si>
  <si>
    <t>实际损耗率</t>
  </si>
  <si>
    <t>移出地</t>
  </si>
  <si>
    <t>工作中心名称</t>
  </si>
  <si>
    <t>移入地</t>
  </si>
  <si>
    <t>工作中心/供应商名称</t>
  </si>
  <si>
    <t>领入数量</t>
  </si>
  <si>
    <t>转出数量</t>
  </si>
  <si>
    <t>废品数量</t>
    <phoneticPr fontId="2" type="noConversion"/>
  </si>
  <si>
    <t>本需库存结余</t>
  </si>
  <si>
    <t>JJ63418</t>
    <phoneticPr fontId="18" type="noConversion"/>
  </si>
  <si>
    <t>镍铸铁</t>
    <phoneticPr fontId="2" type="noConversion"/>
  </si>
  <si>
    <t>Z001</t>
  </si>
  <si>
    <t>151126001</t>
  </si>
  <si>
    <t>0001</t>
  </si>
  <si>
    <t>0010</t>
  </si>
  <si>
    <t>G102</t>
  </si>
  <si>
    <t>BZ001</t>
  </si>
  <si>
    <t>精铸工业园</t>
    <phoneticPr fontId="2" type="noConversion"/>
  </si>
  <si>
    <t>熔炼浇铸</t>
    <phoneticPr fontId="2" type="noConversion"/>
  </si>
  <si>
    <t>0020</t>
  </si>
  <si>
    <t>Z002</t>
  </si>
  <si>
    <t>151126002</t>
  </si>
  <si>
    <t>清砂</t>
    <phoneticPr fontId="2" type="noConversion"/>
  </si>
  <si>
    <t>Z001</t>
    <phoneticPr fontId="2" type="noConversion"/>
  </si>
  <si>
    <t>151126003</t>
  </si>
  <si>
    <t>修整</t>
    <phoneticPr fontId="2" type="noConversion"/>
  </si>
  <si>
    <t>151126004</t>
  </si>
  <si>
    <t>检验</t>
    <phoneticPr fontId="2" type="noConversion"/>
  </si>
  <si>
    <t>红色为单据号或车间编号为ERP定义好的</t>
    <phoneticPr fontId="2" type="noConversion"/>
  </si>
  <si>
    <t>台帐</t>
  </si>
  <si>
    <t>物品编码</t>
  </si>
  <si>
    <t>物品名称</t>
  </si>
  <si>
    <t>规格型号</t>
  </si>
  <si>
    <t>上月库存</t>
  </si>
  <si>
    <t>本月领入</t>
  </si>
  <si>
    <t xml:space="preserve"> </t>
  </si>
  <si>
    <t>本月发出</t>
  </si>
  <si>
    <t>本月库存</t>
  </si>
  <si>
    <t>发跑火</t>
  </si>
  <si>
    <t>发掉件</t>
  </si>
  <si>
    <t>发样件</t>
  </si>
  <si>
    <t>FS5383202800</t>
  </si>
  <si>
    <t>导壳翻砂毛坯图</t>
  </si>
  <si>
    <t>J3002891</t>
  </si>
  <si>
    <t>压紧导壳精铸毛坯</t>
  </si>
  <si>
    <t>J3003863T</t>
  </si>
  <si>
    <t>导壳</t>
  </si>
  <si>
    <t>J6111</t>
  </si>
  <si>
    <t>导壳精铸毛坯</t>
  </si>
  <si>
    <t>JSPI400310100Z</t>
  </si>
  <si>
    <t>轴承叶轮毛坯</t>
  </si>
  <si>
    <t>P101-1001Q</t>
  </si>
  <si>
    <t>导壳A</t>
  </si>
  <si>
    <t>叶轮A</t>
  </si>
  <si>
    <t>叶轮</t>
  </si>
  <si>
    <t>P101-1129Q</t>
  </si>
  <si>
    <t>P101-1134Q</t>
  </si>
  <si>
    <t>导壳H</t>
  </si>
  <si>
    <t>P101-1188L</t>
  </si>
  <si>
    <t>P101-1188Q</t>
  </si>
  <si>
    <t>P101-1288L</t>
  </si>
  <si>
    <t>P101-1428L-1</t>
  </si>
  <si>
    <t>叶轮-1</t>
  </si>
  <si>
    <t>P101-1449L</t>
  </si>
  <si>
    <t>轴承叶轮</t>
  </si>
  <si>
    <t>P101-1500Q</t>
  </si>
  <si>
    <t>底部导壳</t>
  </si>
  <si>
    <t>轴承支架</t>
  </si>
  <si>
    <t>小扁壳体</t>
  </si>
  <si>
    <t>诱导轮</t>
  </si>
  <si>
    <t>压缩环</t>
  </si>
  <si>
    <t>P102-1875</t>
  </si>
  <si>
    <t>电机小扁壳体</t>
  </si>
  <si>
    <t>GCSP456</t>
  </si>
  <si>
    <t>P102-1964</t>
  </si>
  <si>
    <t>排出头</t>
  </si>
  <si>
    <t>1000系列泵  763#</t>
  </si>
  <si>
    <t>P102-2415</t>
  </si>
  <si>
    <t>胜利114系列（胜利自代模具）</t>
  </si>
  <si>
    <t>P102-2416</t>
  </si>
  <si>
    <t>胜利116系列（胜利自代模具）</t>
  </si>
  <si>
    <t>P102-2434</t>
  </si>
  <si>
    <t>叶轮外套</t>
  </si>
  <si>
    <t>98系列分离器  040#（换中心）</t>
  </si>
  <si>
    <t>P102-2514</t>
  </si>
  <si>
    <t>吊卡半环毛坯</t>
  </si>
  <si>
    <t>130系列       号：768</t>
  </si>
  <si>
    <t>P102-2585</t>
  </si>
  <si>
    <t>121#</t>
  </si>
  <si>
    <t>衬筒(高铬)</t>
  </si>
  <si>
    <t>P102-296</t>
  </si>
  <si>
    <t>599#</t>
  </si>
  <si>
    <t>P102-3124</t>
  </si>
  <si>
    <t>TM19000/24000   804#</t>
  </si>
  <si>
    <t>P102-3196-2</t>
  </si>
  <si>
    <t>压缩环C</t>
  </si>
  <si>
    <t>562系列  693-1#</t>
  </si>
  <si>
    <t>P102-322</t>
  </si>
  <si>
    <t>分离器诱导轮直叶段 028#</t>
  </si>
  <si>
    <t>540旋转式气体分离器  028#</t>
  </si>
  <si>
    <t>P102-3233-2</t>
  </si>
  <si>
    <t>538P系列 392-3#</t>
  </si>
  <si>
    <t>诱导分离轮</t>
  </si>
  <si>
    <t>P102-329</t>
  </si>
  <si>
    <t>540旋转式气体分离器   060#</t>
  </si>
  <si>
    <t>P102-349</t>
  </si>
  <si>
    <t>分离壳</t>
  </si>
  <si>
    <t>98     037#</t>
  </si>
  <si>
    <t>P102-3520</t>
  </si>
  <si>
    <t>十字头</t>
  </si>
  <si>
    <t>3000系列</t>
  </si>
  <si>
    <t>P102-3607</t>
  </si>
  <si>
    <t>顶部小扁</t>
  </si>
  <si>
    <t>375系列</t>
  </si>
  <si>
    <t>P102-3642</t>
  </si>
  <si>
    <t>顶部轴承支架毛坯</t>
  </si>
  <si>
    <t>400P系列</t>
  </si>
  <si>
    <t>P102-4019</t>
  </si>
  <si>
    <t>130系列泵(新模具)</t>
  </si>
  <si>
    <t>P102-4135</t>
  </si>
  <si>
    <t>定子毛坯</t>
  </si>
  <si>
    <t>涡轮30</t>
  </si>
  <si>
    <t>P102-4243</t>
  </si>
  <si>
    <t>衬筒毛坯(模具号954)</t>
  </si>
  <si>
    <t>BS675 KGS分离器</t>
  </si>
  <si>
    <t>P102-4577</t>
  </si>
  <si>
    <t>衬套</t>
  </si>
  <si>
    <t>P102-548</t>
  </si>
  <si>
    <t>大庆(B-40684） 616#</t>
  </si>
  <si>
    <t>P102-694-2</t>
  </si>
  <si>
    <t>泄流阀堵丝</t>
  </si>
  <si>
    <t>160#</t>
  </si>
  <si>
    <t>P102-799-1</t>
  </si>
  <si>
    <t>吊卡半环</t>
  </si>
  <si>
    <t>621#</t>
  </si>
  <si>
    <t>P103-195-1</t>
  </si>
  <si>
    <t>底部导壳毛坯</t>
  </si>
  <si>
    <t>513系列GN5600泵</t>
  </si>
  <si>
    <t>P104-115-11</t>
  </si>
  <si>
    <t>98Z胜利分离器(126#)</t>
  </si>
  <si>
    <t>P104-31-4</t>
  </si>
  <si>
    <t>分离壳   037#</t>
  </si>
  <si>
    <t>98Z防砂分离器</t>
  </si>
  <si>
    <t>P104-54-3</t>
  </si>
  <si>
    <t>387/400分离器(带合金套) 005#</t>
  </si>
  <si>
    <t>P401-76-6</t>
  </si>
  <si>
    <t>链条组 链条挂柄</t>
  </si>
  <si>
    <t>50Kg模件制壳自动流水线</t>
  </si>
  <si>
    <t>PX101-385Q</t>
  </si>
  <si>
    <t>导壳叶片芯毛坯</t>
  </si>
  <si>
    <t>材质</t>
  </si>
  <si>
    <t>镍铸铁</t>
  </si>
  <si>
    <t>4#镍铸铁</t>
  </si>
  <si>
    <t>铝青铜</t>
  </si>
  <si>
    <t>CMS016</t>
  </si>
  <si>
    <t>精铸压蜡车间台帐</t>
    <phoneticPr fontId="2" type="noConversion"/>
  </si>
  <si>
    <t>验收数量</t>
    <phoneticPr fontId="2" type="noConversion"/>
  </si>
  <si>
    <t>发料废</t>
    <phoneticPr fontId="2" type="noConversion"/>
  </si>
  <si>
    <t>发公废</t>
    <phoneticPr fontId="2" type="noConversion"/>
  </si>
  <si>
    <t>发自废</t>
    <phoneticPr fontId="2" type="noConversion"/>
  </si>
  <si>
    <t>单重</t>
    <phoneticPr fontId="2" type="noConversion"/>
  </si>
  <si>
    <t>合计</t>
    <phoneticPr fontId="2" type="noConversion"/>
  </si>
  <si>
    <t>折倍</t>
    <phoneticPr fontId="2" type="noConversion"/>
  </si>
  <si>
    <t>入库标准件</t>
    <phoneticPr fontId="2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</si>
</sst>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Arial"/>
      <family val="2"/>
    </font>
    <font>
      <sz val="9"/>
      <name val="Times New Roman"/>
      <family val="1"/>
    </font>
    <font>
      <sz val="10"/>
      <name val="宋体"/>
      <family val="3"/>
      <charset val="134"/>
      <scheme val="minor"/>
    </font>
    <font>
      <sz val="10"/>
      <color theme="5" tint="-0.249977111117893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1" applyFont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1" xfId="1" applyFont="1" applyBorder="1"/>
    <xf numFmtId="0" fontId="9" fillId="0" borderId="1" xfId="1" applyFont="1" applyBorder="1"/>
    <xf numFmtId="0" fontId="7" fillId="3" borderId="1" xfId="1" applyFont="1" applyFill="1" applyBorder="1"/>
    <xf numFmtId="0" fontId="7" fillId="3" borderId="3" xfId="1" applyFont="1" applyFill="1" applyBorder="1"/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11" fillId="0" borderId="1" xfId="2" applyNumberFormat="1" applyFont="1" applyFill="1" applyBorder="1" applyAlignment="1">
      <alignment horizontal="left" vertical="center" shrinkToFit="1"/>
    </xf>
    <xf numFmtId="0" fontId="12" fillId="4" borderId="1" xfId="0" applyFont="1" applyFill="1" applyBorder="1" applyAlignment="1">
      <alignment shrinkToFit="1"/>
    </xf>
    <xf numFmtId="0" fontId="8" fillId="4" borderId="1" xfId="0" applyFont="1" applyFill="1" applyBorder="1" applyAlignment="1">
      <alignment shrinkToFit="1"/>
    </xf>
    <xf numFmtId="0" fontId="7" fillId="4" borderId="1" xfId="1" applyFont="1" applyFill="1" applyBorder="1"/>
    <xf numFmtId="0" fontId="13" fillId="0" borderId="0" xfId="1" applyFont="1"/>
    <xf numFmtId="0" fontId="7" fillId="0" borderId="0" xfId="1" applyFont="1"/>
    <xf numFmtId="0" fontId="15" fillId="4" borderId="1" xfId="3" applyNumberFormat="1" applyFont="1" applyFill="1" applyBorder="1" applyAlignment="1" applyProtection="1">
      <alignment horizontal="left" vertical="top" wrapText="1"/>
    </xf>
    <xf numFmtId="0" fontId="16" fillId="4" borderId="1" xfId="3" applyNumberFormat="1" applyFont="1" applyFill="1" applyBorder="1" applyAlignment="1" applyProtection="1">
      <alignment horizontal="left" vertical="top" wrapText="1"/>
    </xf>
    <xf numFmtId="0" fontId="15" fillId="4" borderId="0" xfId="0" applyFont="1" applyFill="1" applyBorder="1" applyAlignment="1">
      <alignment horizontal="left" vertical="center"/>
    </xf>
    <xf numFmtId="14" fontId="15" fillId="0" borderId="1" xfId="3" applyNumberFormat="1" applyFont="1" applyFill="1" applyBorder="1" applyAlignment="1" applyProtection="1">
      <alignment horizontal="left" vertical="top" wrapText="1"/>
    </xf>
    <xf numFmtId="0" fontId="15" fillId="0" borderId="1" xfId="3" applyNumberFormat="1" applyFont="1" applyFill="1" applyBorder="1" applyAlignment="1" applyProtection="1">
      <alignment horizontal="left" vertical="top" wrapText="1"/>
    </xf>
    <xf numFmtId="0" fontId="17" fillId="0" borderId="1" xfId="0" applyFont="1" applyFill="1" applyBorder="1" applyAlignment="1">
      <alignment horizontal="left" shrinkToFit="1"/>
    </xf>
    <xf numFmtId="0" fontId="5" fillId="0" borderId="1" xfId="3" applyNumberFormat="1" applyFont="1" applyFill="1" applyBorder="1" applyAlignment="1" applyProtection="1">
      <alignment horizontal="left" vertical="top" wrapText="1"/>
    </xf>
    <xf numFmtId="0" fontId="16" fillId="0" borderId="1" xfId="3" applyNumberFormat="1" applyFont="1" applyFill="1" applyBorder="1" applyAlignment="1" applyProtection="1">
      <alignment horizontal="left" vertical="top" wrapText="1"/>
    </xf>
    <xf numFmtId="0" fontId="17" fillId="0" borderId="0" xfId="0" applyFont="1" applyBorder="1" applyAlignment="1">
      <alignment horizontal="left" vertical="center"/>
    </xf>
    <xf numFmtId="0" fontId="15" fillId="0" borderId="0" xfId="3" applyNumberFormat="1" applyFont="1" applyFill="1" applyBorder="1" applyAlignment="1" applyProtection="1">
      <alignment horizontal="left" vertical="top" wrapText="1"/>
    </xf>
    <xf numFmtId="0" fontId="16" fillId="0" borderId="0" xfId="3" applyNumberFormat="1" applyFont="1" applyFill="1" applyBorder="1" applyAlignment="1" applyProtection="1">
      <alignment horizontal="left" vertical="top" wrapText="1"/>
    </xf>
    <xf numFmtId="0" fontId="16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 shrinkToFit="1"/>
    </xf>
    <xf numFmtId="0" fontId="7" fillId="4" borderId="3" xfId="1" applyFont="1" applyFill="1" applyBorder="1" applyAlignment="1">
      <alignment horizontal="center" vertical="center" shrinkToFit="1"/>
    </xf>
    <xf numFmtId="0" fontId="7" fillId="4" borderId="4" xfId="1" applyFont="1" applyFill="1" applyBorder="1" applyAlignment="1">
      <alignment horizontal="center" vertical="center" shrinkToFit="1"/>
    </xf>
    <xf numFmtId="0" fontId="14" fillId="0" borderId="0" xfId="1" applyFont="1" applyAlignment="1">
      <alignment horizontal="center"/>
    </xf>
    <xf numFmtId="0" fontId="15" fillId="5" borderId="0" xfId="3" applyNumberFormat="1" applyFont="1" applyFill="1" applyBorder="1" applyAlignment="1" applyProtection="1">
      <alignment horizontal="left" vertical="top" wrapText="1"/>
    </xf>
  </cellXfs>
  <cellStyles count="4">
    <cellStyle name="百分比 2" xfId="3"/>
    <cellStyle name="常规" xfId="0" builtinId="0"/>
    <cellStyle name="常规 2" xfId="1"/>
    <cellStyle name="常规_Sheet1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activeCell="I12" sqref="I12"/>
    </sheetView>
  </sheetViews>
  <sheetFormatPr defaultRowHeight="13.5"/>
  <cols>
    <col min="1" max="1" width="9.375" customWidth="1"/>
    <col min="2" max="2" width="8.75" customWidth="1"/>
    <col min="4" max="4" width="8.625" customWidth="1"/>
    <col min="5" max="5" width="12" customWidth="1"/>
    <col min="7" max="7" width="9.875" customWidth="1"/>
    <col min="8" max="8" width="8.75" customWidth="1"/>
    <col min="9" max="9" width="7.625" customWidth="1"/>
    <col min="10" max="10" width="6.875" customWidth="1"/>
  </cols>
  <sheetData>
    <row r="1" spans="1:16" s="3" customFormat="1">
      <c r="A1" s="3" t="s">
        <v>39</v>
      </c>
      <c r="B1" s="3" t="s">
        <v>7</v>
      </c>
      <c r="C1" s="3" t="s">
        <v>7</v>
      </c>
      <c r="D1" s="3" t="s">
        <v>7</v>
      </c>
      <c r="E1" s="3" t="s">
        <v>7</v>
      </c>
      <c r="K1" s="3" t="s">
        <v>7</v>
      </c>
      <c r="L1" s="3" t="s">
        <v>7</v>
      </c>
    </row>
    <row r="2" spans="1:16" ht="30" customHeight="1">
      <c r="A2" s="36" t="s">
        <v>38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>
      <c r="A3" t="s">
        <v>36</v>
      </c>
      <c r="E3" t="s">
        <v>37</v>
      </c>
      <c r="M3" t="s">
        <v>30</v>
      </c>
    </row>
    <row r="4" spans="1:16">
      <c r="A4" s="1" t="s">
        <v>1</v>
      </c>
      <c r="B4" s="1" t="s">
        <v>28</v>
      </c>
      <c r="C4" s="1" t="s">
        <v>0</v>
      </c>
      <c r="D4" s="1" t="s">
        <v>2</v>
      </c>
      <c r="E4" s="1" t="s">
        <v>3</v>
      </c>
      <c r="F4" s="1" t="s">
        <v>13</v>
      </c>
      <c r="G4" s="1" t="s">
        <v>29</v>
      </c>
      <c r="H4" s="2" t="s">
        <v>14</v>
      </c>
      <c r="I4" s="2" t="s">
        <v>15</v>
      </c>
      <c r="J4" s="2" t="s">
        <v>27</v>
      </c>
      <c r="K4" s="1" t="s">
        <v>4</v>
      </c>
      <c r="L4" s="1" t="s">
        <v>0</v>
      </c>
      <c r="M4" s="1" t="s">
        <v>6</v>
      </c>
      <c r="N4" s="1" t="s">
        <v>13</v>
      </c>
      <c r="O4" s="1" t="s">
        <v>1</v>
      </c>
      <c r="P4" s="2" t="s">
        <v>35</v>
      </c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 t="s">
        <v>8</v>
      </c>
      <c r="C6" s="1" t="s">
        <v>9</v>
      </c>
      <c r="D6" s="1" t="s">
        <v>10</v>
      </c>
      <c r="E6" s="1">
        <v>350</v>
      </c>
      <c r="F6" s="1">
        <v>105</v>
      </c>
      <c r="G6" s="1"/>
      <c r="H6" s="1"/>
      <c r="I6" s="1"/>
      <c r="J6" s="1"/>
      <c r="K6" s="1" t="s">
        <v>11</v>
      </c>
      <c r="L6" s="1" t="s">
        <v>12</v>
      </c>
      <c r="M6" s="1">
        <v>350</v>
      </c>
      <c r="N6" s="1">
        <v>105</v>
      </c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 t="s">
        <v>8</v>
      </c>
      <c r="C8" s="1" t="s">
        <v>9</v>
      </c>
      <c r="D8" s="1" t="s">
        <v>10</v>
      </c>
      <c r="E8" s="1">
        <v>350</v>
      </c>
      <c r="F8" s="1">
        <v>105</v>
      </c>
      <c r="G8" s="1"/>
      <c r="H8" s="1"/>
      <c r="I8" s="1"/>
      <c r="J8" s="1"/>
      <c r="K8" s="1" t="s">
        <v>11</v>
      </c>
      <c r="L8" s="1" t="s">
        <v>16</v>
      </c>
      <c r="M8" s="1">
        <v>350</v>
      </c>
      <c r="N8" s="1">
        <v>105</v>
      </c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 t="s">
        <v>8</v>
      </c>
      <c r="C10" s="1" t="s">
        <v>9</v>
      </c>
      <c r="D10" s="1" t="s">
        <v>10</v>
      </c>
      <c r="E10" s="1">
        <v>350</v>
      </c>
      <c r="F10" s="1">
        <v>105</v>
      </c>
      <c r="G10" s="1"/>
      <c r="H10" s="1"/>
      <c r="I10" s="1"/>
      <c r="J10" s="1"/>
      <c r="K10" s="1" t="s">
        <v>11</v>
      </c>
      <c r="L10" s="1" t="s">
        <v>17</v>
      </c>
      <c r="M10" s="1">
        <v>350</v>
      </c>
      <c r="N10" s="1">
        <v>105</v>
      </c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8</v>
      </c>
      <c r="C12" s="1" t="s">
        <v>9</v>
      </c>
      <c r="D12" s="1" t="s">
        <v>10</v>
      </c>
      <c r="E12" s="1">
        <v>350</v>
      </c>
      <c r="F12" s="1">
        <v>105</v>
      </c>
      <c r="G12" s="1"/>
      <c r="H12" s="1"/>
      <c r="I12" s="1"/>
      <c r="J12" s="1"/>
      <c r="K12" s="1" t="s">
        <v>11</v>
      </c>
      <c r="L12" s="1" t="s">
        <v>18</v>
      </c>
      <c r="M12" s="1">
        <v>350</v>
      </c>
      <c r="N12" s="1">
        <v>105</v>
      </c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 t="s">
        <v>8</v>
      </c>
      <c r="C14" s="1" t="s">
        <v>9</v>
      </c>
      <c r="D14" s="1" t="s">
        <v>10</v>
      </c>
      <c r="E14" s="1">
        <v>350</v>
      </c>
      <c r="F14" s="1">
        <v>105</v>
      </c>
      <c r="G14" s="1"/>
      <c r="H14" s="1"/>
      <c r="I14" s="1"/>
      <c r="J14" s="1"/>
      <c r="K14" s="1" t="s">
        <v>11</v>
      </c>
      <c r="L14" s="1" t="s">
        <v>19</v>
      </c>
      <c r="M14" s="1">
        <v>350</v>
      </c>
      <c r="N14" s="1">
        <v>105</v>
      </c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 t="s">
        <v>8</v>
      </c>
      <c r="C16" s="1" t="s">
        <v>9</v>
      </c>
      <c r="D16" s="1" t="s">
        <v>10</v>
      </c>
      <c r="E16" s="1">
        <v>350</v>
      </c>
      <c r="F16" s="1">
        <v>105</v>
      </c>
      <c r="G16" s="1"/>
      <c r="H16" s="1"/>
      <c r="I16" s="1"/>
      <c r="J16" s="1"/>
      <c r="K16" s="1" t="s">
        <v>11</v>
      </c>
      <c r="L16" s="1" t="s">
        <v>20</v>
      </c>
      <c r="M16" s="1">
        <v>350</v>
      </c>
      <c r="N16" s="1">
        <v>105</v>
      </c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t="s">
        <v>40</v>
      </c>
      <c r="K18" t="s">
        <v>40</v>
      </c>
    </row>
    <row r="20" spans="1:16" ht="30" customHeight="1">
      <c r="A20" s="36" t="s">
        <v>38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</row>
    <row r="21" spans="1:16">
      <c r="A21" t="s">
        <v>36</v>
      </c>
      <c r="E21" t="s">
        <v>37</v>
      </c>
      <c r="M21" t="s">
        <v>30</v>
      </c>
    </row>
    <row r="22" spans="1:16">
      <c r="A22" s="1" t="s">
        <v>1</v>
      </c>
      <c r="B22" s="1" t="s">
        <v>5</v>
      </c>
      <c r="C22" s="1" t="s">
        <v>0</v>
      </c>
      <c r="D22" s="1" t="s">
        <v>2</v>
      </c>
      <c r="E22" s="1" t="s">
        <v>3</v>
      </c>
      <c r="F22" s="1" t="s">
        <v>13</v>
      </c>
      <c r="G22" s="1" t="s">
        <v>29</v>
      </c>
      <c r="H22" s="2" t="s">
        <v>14</v>
      </c>
      <c r="I22" s="2" t="s">
        <v>15</v>
      </c>
      <c r="J22" s="2" t="s">
        <v>27</v>
      </c>
      <c r="K22" s="1" t="s">
        <v>4</v>
      </c>
      <c r="L22" s="1" t="s">
        <v>0</v>
      </c>
      <c r="M22" s="1" t="s">
        <v>6</v>
      </c>
      <c r="N22" s="1" t="s">
        <v>13</v>
      </c>
      <c r="O22" s="1" t="s">
        <v>1</v>
      </c>
      <c r="P22" s="2" t="s">
        <v>35</v>
      </c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 t="s">
        <v>11</v>
      </c>
      <c r="C24" s="1" t="s">
        <v>12</v>
      </c>
      <c r="D24" s="1" t="s">
        <v>10</v>
      </c>
      <c r="E24" s="1">
        <v>350</v>
      </c>
      <c r="F24" s="1">
        <v>105</v>
      </c>
      <c r="G24" s="1"/>
      <c r="H24" s="1">
        <v>3</v>
      </c>
      <c r="I24" s="1">
        <v>0.2</v>
      </c>
      <c r="J24" s="1">
        <v>0</v>
      </c>
      <c r="K24" s="1" t="s">
        <v>21</v>
      </c>
      <c r="L24" s="1" t="s">
        <v>22</v>
      </c>
      <c r="M24" s="1">
        <v>350</v>
      </c>
      <c r="N24" s="1">
        <v>102</v>
      </c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21</v>
      </c>
      <c r="L26" s="1" t="s">
        <v>22</v>
      </c>
      <c r="M26" s="1">
        <v>150</v>
      </c>
      <c r="N26" s="1">
        <v>43</v>
      </c>
      <c r="O26" s="1"/>
      <c r="P26" s="1"/>
    </row>
    <row r="27" spans="1:16">
      <c r="A27" s="1"/>
      <c r="B27" s="1" t="s">
        <v>11</v>
      </c>
      <c r="C27" s="1" t="s">
        <v>16</v>
      </c>
      <c r="D27" s="1" t="s">
        <v>10</v>
      </c>
      <c r="E27" s="1">
        <v>350</v>
      </c>
      <c r="F27" s="1">
        <v>105</v>
      </c>
      <c r="G27" s="1"/>
      <c r="H27" s="1">
        <v>3.5</v>
      </c>
      <c r="I27" s="1">
        <v>1</v>
      </c>
      <c r="J27" s="1">
        <f>I27+H27+N26+N27-F27</f>
        <v>0.5</v>
      </c>
      <c r="K27" s="1" t="s">
        <v>21</v>
      </c>
      <c r="L27" s="1" t="s">
        <v>23</v>
      </c>
      <c r="M27" s="1">
        <v>200</v>
      </c>
      <c r="N27" s="1">
        <v>58</v>
      </c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 t="s">
        <v>11</v>
      </c>
      <c r="C29" s="1" t="s">
        <v>17</v>
      </c>
      <c r="D29" s="1" t="s">
        <v>10</v>
      </c>
      <c r="E29" s="1">
        <v>350</v>
      </c>
      <c r="F29" s="1">
        <v>105</v>
      </c>
      <c r="G29" s="1"/>
      <c r="H29" s="1">
        <v>3.8</v>
      </c>
      <c r="I29" s="1">
        <v>0.5</v>
      </c>
      <c r="J29" s="1">
        <f>I29+H29+N29+N30-F29</f>
        <v>-0.5</v>
      </c>
      <c r="K29" s="1" t="s">
        <v>21</v>
      </c>
      <c r="L29" s="1" t="s">
        <v>23</v>
      </c>
      <c r="M29" s="1">
        <v>300</v>
      </c>
      <c r="N29" s="1">
        <v>86</v>
      </c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21</v>
      </c>
      <c r="L30" s="1" t="s">
        <v>24</v>
      </c>
      <c r="M30" s="1">
        <v>50</v>
      </c>
      <c r="N30" s="1">
        <v>14.2</v>
      </c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 t="s">
        <v>11</v>
      </c>
      <c r="C32" s="1" t="s">
        <v>18</v>
      </c>
      <c r="D32" s="1" t="s">
        <v>10</v>
      </c>
      <c r="E32" s="1">
        <v>350</v>
      </c>
      <c r="F32" s="1">
        <v>105</v>
      </c>
      <c r="G32" s="1"/>
      <c r="H32" s="1"/>
      <c r="I32" s="1"/>
      <c r="J32" s="1"/>
      <c r="K32" s="1" t="s">
        <v>21</v>
      </c>
      <c r="L32" s="1" t="s">
        <v>24</v>
      </c>
      <c r="M32" s="1">
        <v>350</v>
      </c>
      <c r="N32" s="1">
        <v>105</v>
      </c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 t="s">
        <v>11</v>
      </c>
      <c r="C34" s="1" t="s">
        <v>19</v>
      </c>
      <c r="D34" s="1" t="s">
        <v>10</v>
      </c>
      <c r="E34" s="1">
        <v>350</v>
      </c>
      <c r="F34" s="1">
        <v>105</v>
      </c>
      <c r="G34" s="1"/>
      <c r="H34" s="1"/>
      <c r="I34" s="1"/>
      <c r="J34" s="1"/>
      <c r="K34" s="1" t="s">
        <v>21</v>
      </c>
      <c r="L34" s="1" t="s">
        <v>24</v>
      </c>
      <c r="M34" s="1">
        <v>100</v>
      </c>
      <c r="N34" s="1">
        <v>29</v>
      </c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21</v>
      </c>
      <c r="L35" s="1" t="s">
        <v>25</v>
      </c>
      <c r="M35" s="1">
        <v>250</v>
      </c>
      <c r="N35" s="1">
        <v>72.5</v>
      </c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 t="s">
        <v>11</v>
      </c>
      <c r="C37" s="1" t="s">
        <v>20</v>
      </c>
      <c r="D37" s="1" t="s">
        <v>10</v>
      </c>
      <c r="E37" s="1">
        <v>350</v>
      </c>
      <c r="F37" s="1">
        <v>105</v>
      </c>
      <c r="G37" s="1"/>
      <c r="H37" s="1"/>
      <c r="I37" s="1"/>
      <c r="J37" s="1"/>
      <c r="K37" s="1" t="s">
        <v>21</v>
      </c>
      <c r="L37" s="1" t="s">
        <v>25</v>
      </c>
      <c r="M37" s="1">
        <v>250</v>
      </c>
      <c r="N37" s="1">
        <v>72.5</v>
      </c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21</v>
      </c>
      <c r="L38" s="1" t="s">
        <v>26</v>
      </c>
      <c r="M38" s="1">
        <v>100</v>
      </c>
      <c r="N38" s="1">
        <v>29</v>
      </c>
      <c r="O38" s="1"/>
      <c r="P38" s="1"/>
    </row>
    <row r="39" spans="1:16">
      <c r="A39" t="s">
        <v>40</v>
      </c>
      <c r="K39" t="s">
        <v>40</v>
      </c>
    </row>
    <row r="41" spans="1:16" ht="30" customHeight="1">
      <c r="A41" s="36" t="s">
        <v>38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</row>
    <row r="42" spans="1:16">
      <c r="A42" t="s">
        <v>36</v>
      </c>
      <c r="E42" t="s">
        <v>37</v>
      </c>
      <c r="M42" t="s">
        <v>33</v>
      </c>
    </row>
    <row r="43" spans="1:16">
      <c r="A43" s="1" t="s">
        <v>1</v>
      </c>
      <c r="B43" s="1" t="s">
        <v>5</v>
      </c>
      <c r="C43" s="1" t="s">
        <v>0</v>
      </c>
      <c r="D43" s="1" t="s">
        <v>2</v>
      </c>
      <c r="E43" s="1" t="s">
        <v>3</v>
      </c>
      <c r="F43" s="1" t="s">
        <v>13</v>
      </c>
      <c r="G43" s="1" t="s">
        <v>29</v>
      </c>
      <c r="H43" s="2" t="s">
        <v>14</v>
      </c>
      <c r="I43" s="2" t="s">
        <v>15</v>
      </c>
      <c r="J43" s="2" t="s">
        <v>27</v>
      </c>
      <c r="K43" s="1" t="s">
        <v>4</v>
      </c>
      <c r="L43" s="1" t="s">
        <v>0</v>
      </c>
      <c r="M43" s="1" t="s">
        <v>6</v>
      </c>
      <c r="N43" s="1" t="s">
        <v>13</v>
      </c>
      <c r="O43" s="1" t="s">
        <v>1</v>
      </c>
      <c r="P43" s="2" t="s">
        <v>35</v>
      </c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 t="s">
        <v>21</v>
      </c>
      <c r="C45" s="1" t="s">
        <v>22</v>
      </c>
      <c r="D45" s="1" t="s">
        <v>10</v>
      </c>
      <c r="E45" s="1">
        <v>350</v>
      </c>
      <c r="F45" s="1">
        <v>102</v>
      </c>
      <c r="G45" s="1"/>
      <c r="H45" s="1"/>
      <c r="I45" s="1"/>
      <c r="J45" s="1"/>
      <c r="K45" s="1" t="s">
        <v>31</v>
      </c>
      <c r="L45" s="1" t="s">
        <v>32</v>
      </c>
      <c r="M45" s="1">
        <v>350</v>
      </c>
      <c r="N45" s="1">
        <v>102</v>
      </c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 t="s">
        <v>21</v>
      </c>
      <c r="C47" s="1" t="s">
        <v>22</v>
      </c>
      <c r="D47" s="1"/>
      <c r="E47" s="1">
        <v>150</v>
      </c>
      <c r="F47" s="1">
        <v>43</v>
      </c>
      <c r="G47" s="1"/>
      <c r="H47" s="1"/>
      <c r="I47" s="1"/>
      <c r="J47" s="1"/>
      <c r="K47" s="1" t="s">
        <v>31</v>
      </c>
      <c r="L47" s="1" t="s">
        <v>32</v>
      </c>
      <c r="M47" s="1">
        <v>150</v>
      </c>
      <c r="N47" s="1">
        <v>43</v>
      </c>
      <c r="O47" s="1"/>
      <c r="P47" s="1"/>
    </row>
    <row r="48" spans="1:16">
      <c r="A48" s="1"/>
      <c r="B48" s="1" t="s">
        <v>21</v>
      </c>
      <c r="C48" s="1" t="s">
        <v>23</v>
      </c>
      <c r="D48" s="1" t="s">
        <v>10</v>
      </c>
      <c r="E48" s="1">
        <v>200</v>
      </c>
      <c r="F48" s="1">
        <v>58</v>
      </c>
      <c r="G48" s="1"/>
      <c r="H48" s="1"/>
      <c r="I48" s="1"/>
      <c r="J48" s="1"/>
      <c r="K48" s="1" t="s">
        <v>31</v>
      </c>
      <c r="L48" s="1" t="s">
        <v>32</v>
      </c>
      <c r="M48" s="1">
        <v>200</v>
      </c>
      <c r="N48" s="1">
        <v>58</v>
      </c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 t="s">
        <v>21</v>
      </c>
      <c r="C50" s="1" t="s">
        <v>23</v>
      </c>
      <c r="D50" s="1" t="s">
        <v>10</v>
      </c>
      <c r="E50" s="1">
        <v>300</v>
      </c>
      <c r="F50" s="1">
        <v>86</v>
      </c>
      <c r="G50" s="1"/>
      <c r="H50" s="1"/>
      <c r="I50" s="1"/>
      <c r="J50" s="1"/>
      <c r="K50" s="1" t="s">
        <v>31</v>
      </c>
      <c r="L50" s="1" t="s">
        <v>32</v>
      </c>
      <c r="M50" s="1">
        <v>300</v>
      </c>
      <c r="N50" s="1">
        <v>86</v>
      </c>
      <c r="O50" s="1"/>
      <c r="P50" s="1"/>
    </row>
    <row r="51" spans="1:16">
      <c r="A51" s="1"/>
      <c r="B51" s="1" t="s">
        <v>21</v>
      </c>
      <c r="C51" s="1" t="s">
        <v>24</v>
      </c>
      <c r="D51" s="1"/>
      <c r="E51" s="1">
        <v>50</v>
      </c>
      <c r="F51" s="1">
        <v>14.2</v>
      </c>
      <c r="G51" s="1"/>
      <c r="H51" s="1"/>
      <c r="I51" s="1"/>
      <c r="J51" s="1"/>
      <c r="K51" s="1" t="s">
        <v>31</v>
      </c>
      <c r="L51" s="1" t="s">
        <v>32</v>
      </c>
      <c r="M51" s="1">
        <v>50</v>
      </c>
      <c r="N51" s="1">
        <v>14.2</v>
      </c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1" t="s">
        <v>21</v>
      </c>
      <c r="C53" s="1" t="s">
        <v>24</v>
      </c>
      <c r="D53" s="1" t="s">
        <v>10</v>
      </c>
      <c r="E53" s="1">
        <v>350</v>
      </c>
      <c r="F53" s="1">
        <v>105</v>
      </c>
      <c r="G53" s="1"/>
      <c r="H53" s="1"/>
      <c r="I53" s="1"/>
      <c r="J53" s="1"/>
      <c r="K53" s="1" t="s">
        <v>31</v>
      </c>
      <c r="L53" s="1" t="s">
        <v>32</v>
      </c>
      <c r="M53" s="1">
        <v>150</v>
      </c>
      <c r="N53" s="1">
        <v>43</v>
      </c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31</v>
      </c>
      <c r="L54" s="1" t="s">
        <v>32</v>
      </c>
      <c r="M54" s="1"/>
      <c r="N54" s="1"/>
      <c r="P54" s="1" t="s">
        <v>34</v>
      </c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 t="s">
        <v>21</v>
      </c>
      <c r="C56" s="1" t="s">
        <v>24</v>
      </c>
      <c r="D56" s="1" t="s">
        <v>10</v>
      </c>
      <c r="E56" s="1">
        <v>100</v>
      </c>
      <c r="F56" s="1">
        <v>29</v>
      </c>
      <c r="G56" s="1"/>
      <c r="H56" s="1"/>
      <c r="I56" s="1"/>
      <c r="J56" s="1"/>
      <c r="K56" s="1" t="s">
        <v>31</v>
      </c>
      <c r="L56" s="1" t="s">
        <v>32</v>
      </c>
      <c r="M56" s="1"/>
      <c r="N56" s="1"/>
      <c r="O56" s="1"/>
      <c r="P56" s="1"/>
    </row>
    <row r="57" spans="1:16">
      <c r="A57" s="1"/>
      <c r="B57" s="1" t="s">
        <v>21</v>
      </c>
      <c r="C57" s="1" t="s">
        <v>25</v>
      </c>
      <c r="D57" s="1"/>
      <c r="E57" s="1">
        <v>250</v>
      </c>
      <c r="F57" s="1">
        <v>72.5</v>
      </c>
      <c r="G57" s="1"/>
      <c r="H57" s="1"/>
      <c r="I57" s="1"/>
      <c r="J57" s="1"/>
      <c r="K57" s="1" t="s">
        <v>31</v>
      </c>
      <c r="L57" s="1" t="s">
        <v>32</v>
      </c>
      <c r="M57" s="1"/>
      <c r="N57" s="1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 t="s">
        <v>21</v>
      </c>
      <c r="C59" s="1" t="s">
        <v>25</v>
      </c>
      <c r="D59" s="1" t="s">
        <v>10</v>
      </c>
      <c r="E59" s="1">
        <v>250</v>
      </c>
      <c r="F59" s="1">
        <v>72.5</v>
      </c>
      <c r="G59" s="1"/>
      <c r="H59" s="1"/>
      <c r="I59" s="1"/>
      <c r="J59" s="1"/>
      <c r="K59" s="1" t="s">
        <v>31</v>
      </c>
      <c r="L59" s="1" t="s">
        <v>32</v>
      </c>
      <c r="M59" s="1"/>
      <c r="N59" s="1"/>
      <c r="O59" s="1"/>
      <c r="P59" s="1"/>
    </row>
    <row r="60" spans="1:16">
      <c r="A60" s="1"/>
      <c r="B60" s="1" t="s">
        <v>21</v>
      </c>
      <c r="C60" s="1" t="s">
        <v>26</v>
      </c>
      <c r="D60" s="1"/>
      <c r="E60" s="1">
        <v>100</v>
      </c>
      <c r="F60" s="1">
        <v>29</v>
      </c>
      <c r="G60" s="1"/>
      <c r="H60" s="1"/>
      <c r="I60" s="1"/>
      <c r="J60" s="1"/>
      <c r="K60" s="1" t="s">
        <v>31</v>
      </c>
      <c r="L60" s="1" t="s">
        <v>32</v>
      </c>
      <c r="M60" s="1"/>
      <c r="N60" s="1"/>
      <c r="O60" s="1"/>
      <c r="P60" s="1"/>
    </row>
    <row r="61" spans="1:16">
      <c r="A61" t="s">
        <v>40</v>
      </c>
      <c r="K61" t="s">
        <v>40</v>
      </c>
    </row>
  </sheetData>
  <mergeCells count="3">
    <mergeCell ref="A41:P41"/>
    <mergeCell ref="A2:P2"/>
    <mergeCell ref="A20:P20"/>
  </mergeCells>
  <phoneticPr fontId="2" type="noConversion"/>
  <pageMargins left="0.17" right="0.16" top="0.28000000000000003" bottom="0.16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6"/>
  <sheetViews>
    <sheetView workbookViewId="0">
      <selection sqref="A1:XFD1048576"/>
    </sheetView>
  </sheetViews>
  <sheetFormatPr defaultRowHeight="12.75" customHeight="1"/>
  <cols>
    <col min="1" max="1" width="5.625" style="17" customWidth="1"/>
    <col min="2" max="2" width="4" style="17" customWidth="1"/>
    <col min="3" max="3" width="9" style="17"/>
    <col min="4" max="4" width="7.75" style="17" customWidth="1"/>
    <col min="5" max="5" width="8.375" style="17" customWidth="1"/>
    <col min="6" max="6" width="9" style="17"/>
    <col min="7" max="7" width="4" style="17" customWidth="1"/>
    <col min="8" max="8" width="7.75" style="17" customWidth="1"/>
    <col min="9" max="9" width="7.875" style="17" customWidth="1"/>
    <col min="10" max="10" width="9" style="17"/>
    <col min="11" max="11" width="7.5" style="17" customWidth="1"/>
    <col min="12" max="12" width="7.625" style="17" customWidth="1"/>
    <col min="13" max="13" width="7.125" style="17" customWidth="1"/>
    <col min="14" max="14" width="7.25" style="17" customWidth="1"/>
    <col min="15" max="15" width="6.875" style="17" customWidth="1"/>
    <col min="16" max="16" width="7.25" style="17" customWidth="1"/>
    <col min="17" max="17" width="6.5" style="17" customWidth="1"/>
    <col min="18" max="18" width="6.625" style="17" customWidth="1"/>
    <col min="19" max="19" width="6" style="17" customWidth="1"/>
    <col min="20" max="20" width="6.5" style="17" customWidth="1"/>
    <col min="21" max="21" width="6.125" style="17" customWidth="1"/>
    <col min="22" max="16384" width="9" style="17"/>
  </cols>
  <sheetData>
    <row r="1" spans="1:21" s="6" customFormat="1" ht="12.75" customHeight="1">
      <c r="A1" s="4"/>
      <c r="B1" s="4"/>
      <c r="C1" s="4"/>
      <c r="D1" s="4"/>
      <c r="E1" s="4"/>
      <c r="F1" s="4"/>
      <c r="G1" s="4"/>
      <c r="H1" s="4"/>
      <c r="I1" s="4" t="s">
        <v>41</v>
      </c>
      <c r="J1" s="5" t="s">
        <v>42</v>
      </c>
      <c r="K1" s="5" t="s">
        <v>42</v>
      </c>
      <c r="L1" s="5" t="s">
        <v>43</v>
      </c>
      <c r="M1" s="5" t="s">
        <v>44</v>
      </c>
      <c r="N1" s="5" t="s">
        <v>45</v>
      </c>
      <c r="O1" s="5"/>
      <c r="P1" s="5"/>
      <c r="Q1" s="5" t="s">
        <v>46</v>
      </c>
      <c r="R1" s="5"/>
      <c r="S1" s="5" t="s">
        <v>47</v>
      </c>
    </row>
    <row r="2" spans="1:21" s="11" customFormat="1" ht="24" customHeight="1">
      <c r="A2" s="7" t="s">
        <v>48</v>
      </c>
      <c r="B2" s="7" t="s">
        <v>49</v>
      </c>
      <c r="C2" s="7" t="s">
        <v>50</v>
      </c>
      <c r="D2" s="7" t="s">
        <v>51</v>
      </c>
      <c r="E2" s="7" t="s">
        <v>52</v>
      </c>
      <c r="F2" s="7" t="s">
        <v>53</v>
      </c>
      <c r="G2" s="7" t="s">
        <v>54</v>
      </c>
      <c r="H2" s="7" t="s">
        <v>55</v>
      </c>
      <c r="I2" s="7" t="s">
        <v>56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  <c r="O2" s="8" t="s">
        <v>62</v>
      </c>
      <c r="P2" s="7" t="s">
        <v>63</v>
      </c>
      <c r="Q2" s="8" t="s">
        <v>64</v>
      </c>
      <c r="R2" s="7" t="s">
        <v>65</v>
      </c>
      <c r="S2" s="9" t="s">
        <v>66</v>
      </c>
      <c r="T2" s="10" t="s">
        <v>67</v>
      </c>
      <c r="U2" s="10" t="s">
        <v>68</v>
      </c>
    </row>
    <row r="3" spans="1:21" ht="12.75" customHeight="1">
      <c r="A3" s="37" t="s">
        <v>69</v>
      </c>
      <c r="B3" s="12" t="s">
        <v>69</v>
      </c>
      <c r="C3" s="12" t="s">
        <v>70</v>
      </c>
      <c r="D3" s="12" t="s">
        <v>71</v>
      </c>
      <c r="E3" s="12">
        <v>5830</v>
      </c>
      <c r="F3" s="13" t="s">
        <v>72</v>
      </c>
      <c r="G3" s="12"/>
      <c r="H3" s="12" t="s">
        <v>73</v>
      </c>
      <c r="I3" s="14">
        <v>53</v>
      </c>
      <c r="J3" s="14">
        <v>53</v>
      </c>
      <c r="K3" s="14">
        <v>1037.5999999999999</v>
      </c>
      <c r="L3" s="14">
        <v>1090.5999999999999</v>
      </c>
      <c r="M3" s="12">
        <v>0</v>
      </c>
      <c r="N3" s="14">
        <v>847.4</v>
      </c>
      <c r="O3" s="14">
        <v>9863.8799999999992</v>
      </c>
      <c r="P3" s="14">
        <v>234.36</v>
      </c>
      <c r="Q3" s="14">
        <v>8.8399999999999181</v>
      </c>
      <c r="R3" s="14"/>
      <c r="S3" s="15">
        <v>0</v>
      </c>
      <c r="T3" s="16"/>
      <c r="U3" s="16"/>
    </row>
    <row r="4" spans="1:21" ht="12.75" customHeight="1">
      <c r="A4" s="38"/>
      <c r="B4" s="12"/>
      <c r="C4" s="12" t="s">
        <v>74</v>
      </c>
      <c r="D4" s="12" t="s">
        <v>75</v>
      </c>
      <c r="E4" s="12">
        <v>5830</v>
      </c>
      <c r="F4" s="13" t="s">
        <v>76</v>
      </c>
      <c r="G4" s="12"/>
      <c r="H4" s="12"/>
      <c r="I4" s="14">
        <v>0</v>
      </c>
      <c r="J4" s="14">
        <v>0</v>
      </c>
      <c r="K4" s="14"/>
      <c r="L4" s="14">
        <v>0</v>
      </c>
      <c r="M4" s="12">
        <v>0</v>
      </c>
      <c r="N4" s="12">
        <v>0</v>
      </c>
      <c r="O4" s="12"/>
      <c r="P4" s="14">
        <v>0</v>
      </c>
      <c r="Q4" s="14">
        <v>0</v>
      </c>
      <c r="R4" s="14"/>
      <c r="S4" s="16">
        <v>0</v>
      </c>
      <c r="T4" s="16"/>
      <c r="U4" s="16"/>
    </row>
    <row r="5" spans="1:21" ht="12.75" customHeight="1">
      <c r="A5" s="38"/>
      <c r="B5" s="12"/>
      <c r="C5" s="12"/>
      <c r="D5" s="12"/>
      <c r="E5" s="12"/>
      <c r="F5" s="13" t="s">
        <v>77</v>
      </c>
      <c r="G5" s="12"/>
      <c r="H5" s="12"/>
      <c r="I5" s="14">
        <v>0</v>
      </c>
      <c r="J5" s="14">
        <v>0</v>
      </c>
      <c r="K5" s="14">
        <v>0</v>
      </c>
      <c r="L5" s="14">
        <v>0</v>
      </c>
      <c r="M5" s="12">
        <v>0</v>
      </c>
      <c r="N5" s="12">
        <v>0</v>
      </c>
      <c r="O5" s="12">
        <v>0</v>
      </c>
      <c r="P5" s="14">
        <v>0</v>
      </c>
      <c r="Q5" s="14">
        <v>0</v>
      </c>
      <c r="R5" s="14">
        <v>0</v>
      </c>
      <c r="S5" s="16">
        <v>0</v>
      </c>
      <c r="T5" s="16"/>
      <c r="U5" s="16"/>
    </row>
    <row r="6" spans="1:21" ht="12.75" customHeight="1">
      <c r="A6" s="38"/>
      <c r="B6" s="12"/>
      <c r="C6" s="12"/>
      <c r="D6" s="12"/>
      <c r="E6" s="12"/>
      <c r="F6" s="13" t="s">
        <v>78</v>
      </c>
      <c r="G6" s="12"/>
      <c r="H6" s="12"/>
      <c r="I6" s="14">
        <v>0</v>
      </c>
      <c r="J6" s="14">
        <v>0</v>
      </c>
      <c r="K6" s="14">
        <v>0</v>
      </c>
      <c r="L6" s="14">
        <v>0</v>
      </c>
      <c r="M6" s="12">
        <v>0</v>
      </c>
      <c r="N6" s="12">
        <v>0</v>
      </c>
      <c r="O6" s="12">
        <v>0</v>
      </c>
      <c r="P6" s="14">
        <v>0</v>
      </c>
      <c r="Q6" s="14">
        <v>0</v>
      </c>
      <c r="R6" s="14"/>
      <c r="S6" s="16">
        <v>0</v>
      </c>
      <c r="T6" s="16"/>
      <c r="U6" s="16"/>
    </row>
    <row r="7" spans="1:21" ht="12.75" customHeight="1">
      <c r="A7" s="38"/>
      <c r="B7" s="12"/>
      <c r="C7" s="12"/>
      <c r="D7" s="12"/>
      <c r="E7" s="12"/>
      <c r="F7" s="13" t="s">
        <v>79</v>
      </c>
      <c r="G7" s="12"/>
      <c r="H7" s="12"/>
      <c r="I7" s="14">
        <v>0</v>
      </c>
      <c r="J7" s="14">
        <v>0</v>
      </c>
      <c r="K7" s="14">
        <v>0</v>
      </c>
      <c r="L7" s="14">
        <v>0</v>
      </c>
      <c r="M7" s="12">
        <v>0</v>
      </c>
      <c r="N7" s="12">
        <v>0</v>
      </c>
      <c r="O7" s="12">
        <v>0</v>
      </c>
      <c r="P7" s="14">
        <v>0</v>
      </c>
      <c r="Q7" s="14">
        <v>0</v>
      </c>
      <c r="R7" s="14"/>
      <c r="S7" s="16">
        <v>0</v>
      </c>
      <c r="T7" s="16"/>
      <c r="U7" s="16"/>
    </row>
    <row r="8" spans="1:21" ht="12.75" customHeight="1">
      <c r="A8" s="38"/>
      <c r="B8" s="12"/>
      <c r="C8" s="12"/>
      <c r="D8" s="12"/>
      <c r="E8" s="12"/>
      <c r="F8" s="13" t="s">
        <v>80</v>
      </c>
      <c r="G8" s="12"/>
      <c r="H8" s="12"/>
      <c r="I8" s="14"/>
      <c r="J8" s="14"/>
      <c r="K8" s="14"/>
      <c r="L8" s="14"/>
      <c r="M8" s="12"/>
      <c r="N8" s="12"/>
      <c r="O8" s="12"/>
      <c r="P8" s="14"/>
      <c r="Q8" s="14"/>
      <c r="R8" s="14"/>
      <c r="S8" s="16">
        <v>0</v>
      </c>
      <c r="T8" s="16"/>
      <c r="U8" s="16"/>
    </row>
    <row r="9" spans="1:21" ht="12.75" customHeight="1">
      <c r="A9" s="38"/>
      <c r="B9" s="12"/>
      <c r="C9" s="12"/>
      <c r="D9" s="12"/>
      <c r="E9" s="12"/>
      <c r="F9" s="13" t="s">
        <v>81</v>
      </c>
      <c r="G9" s="12"/>
      <c r="H9" s="12"/>
      <c r="I9" s="14"/>
      <c r="J9" s="14"/>
      <c r="K9" s="14"/>
      <c r="L9" s="14"/>
      <c r="M9" s="12"/>
      <c r="N9" s="12"/>
      <c r="O9" s="12"/>
      <c r="P9" s="14"/>
      <c r="Q9" s="14"/>
      <c r="R9" s="14"/>
      <c r="S9" s="16">
        <v>0</v>
      </c>
      <c r="T9" s="16"/>
      <c r="U9" s="16"/>
    </row>
    <row r="10" spans="1:21" ht="12.75" customHeight="1">
      <c r="A10" s="38"/>
      <c r="B10" s="12"/>
      <c r="C10" s="12"/>
      <c r="D10" s="12"/>
      <c r="E10" s="12"/>
      <c r="F10" s="13" t="s">
        <v>82</v>
      </c>
      <c r="G10" s="12"/>
      <c r="H10" s="12"/>
      <c r="I10" s="14"/>
      <c r="J10" s="14"/>
      <c r="K10" s="14"/>
      <c r="L10" s="14"/>
      <c r="M10" s="12"/>
      <c r="N10" s="12"/>
      <c r="O10" s="12"/>
      <c r="P10" s="14"/>
      <c r="Q10" s="14"/>
      <c r="R10" s="14"/>
      <c r="S10" s="16">
        <v>0</v>
      </c>
      <c r="T10" s="16"/>
      <c r="U10" s="16"/>
    </row>
    <row r="11" spans="1:21" ht="12.75" customHeight="1">
      <c r="A11" s="38"/>
      <c r="B11" s="12"/>
      <c r="C11" s="12"/>
      <c r="D11" s="12"/>
      <c r="E11" s="12"/>
      <c r="F11" s="13" t="s">
        <v>83</v>
      </c>
      <c r="G11" s="12"/>
      <c r="H11" s="12"/>
      <c r="I11" s="14"/>
      <c r="J11" s="14"/>
      <c r="K11" s="14"/>
      <c r="L11" s="14"/>
      <c r="M11" s="12"/>
      <c r="N11" s="12"/>
      <c r="O11" s="12"/>
      <c r="P11" s="14"/>
      <c r="Q11" s="14"/>
      <c r="R11" s="14"/>
      <c r="S11" s="16">
        <v>0</v>
      </c>
      <c r="T11" s="16"/>
      <c r="U11" s="16"/>
    </row>
    <row r="12" spans="1:21" ht="12.75" customHeight="1">
      <c r="A12" s="38"/>
      <c r="B12" s="12"/>
      <c r="C12" s="12"/>
      <c r="D12" s="12"/>
      <c r="E12" s="12"/>
      <c r="F12" s="13" t="s">
        <v>84</v>
      </c>
      <c r="G12" s="12"/>
      <c r="H12" s="12"/>
      <c r="I12" s="14"/>
      <c r="J12" s="14"/>
      <c r="K12" s="14"/>
      <c r="L12" s="14"/>
      <c r="M12" s="12"/>
      <c r="N12" s="12"/>
      <c r="O12" s="12"/>
      <c r="P12" s="14"/>
      <c r="Q12" s="14"/>
      <c r="R12" s="14"/>
      <c r="S12" s="16">
        <v>0</v>
      </c>
      <c r="T12" s="16"/>
      <c r="U12" s="16"/>
    </row>
    <row r="13" spans="1:21" ht="12.75" customHeight="1">
      <c r="A13" s="38"/>
      <c r="B13" s="12"/>
      <c r="C13" s="12"/>
      <c r="D13" s="12"/>
      <c r="E13" s="12"/>
      <c r="F13" s="13" t="s">
        <v>85</v>
      </c>
      <c r="G13" s="12"/>
      <c r="H13" s="12"/>
      <c r="I13" s="14"/>
      <c r="J13" s="14"/>
      <c r="K13" s="14"/>
      <c r="L13" s="14"/>
      <c r="M13" s="12"/>
      <c r="N13" s="12"/>
      <c r="O13" s="12"/>
      <c r="P13" s="14"/>
      <c r="Q13" s="14"/>
      <c r="R13" s="14"/>
      <c r="S13" s="16">
        <v>0</v>
      </c>
      <c r="T13" s="16"/>
      <c r="U13" s="16"/>
    </row>
    <row r="14" spans="1:21" ht="12.75" customHeight="1">
      <c r="A14" s="38"/>
      <c r="B14" s="12"/>
      <c r="C14" s="12"/>
      <c r="D14" s="12"/>
      <c r="E14" s="12"/>
      <c r="F14" s="13" t="s">
        <v>86</v>
      </c>
      <c r="G14" s="12"/>
      <c r="H14" s="12"/>
      <c r="I14" s="14"/>
      <c r="J14" s="14"/>
      <c r="K14" s="14"/>
      <c r="L14" s="14"/>
      <c r="M14" s="12"/>
      <c r="N14" s="12"/>
      <c r="O14" s="12"/>
      <c r="P14" s="14"/>
      <c r="Q14" s="14"/>
      <c r="R14" s="14"/>
      <c r="S14" s="16">
        <v>0</v>
      </c>
      <c r="T14" s="16"/>
      <c r="U14" s="16"/>
    </row>
    <row r="15" spans="1:21" ht="12.75" customHeight="1">
      <c r="A15" s="38"/>
      <c r="B15" s="12" t="s">
        <v>87</v>
      </c>
      <c r="C15" s="12"/>
      <c r="D15" s="12"/>
      <c r="E15" s="12"/>
      <c r="F15" s="12" t="s">
        <v>72</v>
      </c>
      <c r="G15" s="12"/>
      <c r="H15" s="12" t="s">
        <v>73</v>
      </c>
      <c r="I15" s="12">
        <v>18</v>
      </c>
      <c r="J15" s="12">
        <v>18</v>
      </c>
      <c r="K15" s="12">
        <v>0</v>
      </c>
      <c r="L15" s="12">
        <v>18</v>
      </c>
      <c r="M15" s="12"/>
      <c r="N15" s="12">
        <v>11</v>
      </c>
      <c r="O15" s="12"/>
      <c r="P15" s="12">
        <v>7</v>
      </c>
      <c r="Q15" s="12">
        <v>0</v>
      </c>
      <c r="R15" s="12"/>
      <c r="S15" s="16">
        <v>0</v>
      </c>
      <c r="T15" s="16"/>
      <c r="U15" s="16"/>
    </row>
    <row r="16" spans="1:21" ht="12.75" customHeight="1">
      <c r="A16" s="38"/>
      <c r="B16" s="12" t="s">
        <v>87</v>
      </c>
      <c r="C16" s="12"/>
      <c r="D16" s="12"/>
      <c r="E16" s="12"/>
      <c r="F16" s="12" t="s">
        <v>72</v>
      </c>
      <c r="G16" s="12"/>
      <c r="H16" s="18" t="s">
        <v>88</v>
      </c>
      <c r="I16" s="12">
        <v>6</v>
      </c>
      <c r="J16" s="12">
        <v>6</v>
      </c>
      <c r="K16" s="12"/>
      <c r="L16" s="12">
        <v>6</v>
      </c>
      <c r="M16" s="12"/>
      <c r="N16" s="12">
        <v>6</v>
      </c>
      <c r="O16" s="12"/>
      <c r="P16" s="12">
        <v>0</v>
      </c>
      <c r="Q16" s="12"/>
      <c r="R16" s="12"/>
      <c r="S16" s="16">
        <v>0</v>
      </c>
      <c r="T16" s="16"/>
      <c r="U16" s="16"/>
    </row>
    <row r="17" spans="1:21" ht="12.75" customHeight="1">
      <c r="A17" s="38"/>
      <c r="B17" s="12" t="s">
        <v>87</v>
      </c>
      <c r="C17" s="12"/>
      <c r="D17" s="12"/>
      <c r="E17" s="12"/>
      <c r="F17" s="12" t="s">
        <v>72</v>
      </c>
      <c r="G17" s="12"/>
      <c r="H17" s="18" t="s">
        <v>89</v>
      </c>
      <c r="I17" s="12">
        <v>12</v>
      </c>
      <c r="J17" s="12">
        <v>32</v>
      </c>
      <c r="K17" s="12"/>
      <c r="L17" s="12">
        <v>32</v>
      </c>
      <c r="M17" s="12">
        <v>20</v>
      </c>
      <c r="N17" s="12">
        <v>19</v>
      </c>
      <c r="O17" s="12"/>
      <c r="P17" s="12">
        <v>13</v>
      </c>
      <c r="Q17" s="12"/>
      <c r="R17" s="12"/>
      <c r="S17" s="16">
        <v>0</v>
      </c>
      <c r="T17" s="16"/>
      <c r="U17" s="16"/>
    </row>
    <row r="18" spans="1:21" ht="12.75" customHeight="1">
      <c r="A18" s="38"/>
      <c r="B18" s="12" t="s">
        <v>87</v>
      </c>
      <c r="C18" s="12"/>
      <c r="D18" s="12"/>
      <c r="E18" s="12"/>
      <c r="F18" s="12" t="s">
        <v>72</v>
      </c>
      <c r="G18" s="12"/>
      <c r="H18" s="18" t="s">
        <v>90</v>
      </c>
      <c r="I18" s="12">
        <v>30</v>
      </c>
      <c r="J18" s="12">
        <v>36</v>
      </c>
      <c r="K18" s="12"/>
      <c r="L18" s="12">
        <v>36</v>
      </c>
      <c r="M18" s="12">
        <v>6</v>
      </c>
      <c r="N18" s="12">
        <v>36</v>
      </c>
      <c r="O18" s="12"/>
      <c r="P18" s="12">
        <v>0</v>
      </c>
      <c r="Q18" s="12"/>
      <c r="R18" s="12"/>
      <c r="S18" s="16">
        <v>0</v>
      </c>
      <c r="T18" s="16"/>
      <c r="U18" s="16"/>
    </row>
    <row r="19" spans="1:21" ht="12.75" customHeight="1">
      <c r="A19" s="38"/>
      <c r="B19" s="12" t="s">
        <v>87</v>
      </c>
      <c r="C19" s="12"/>
      <c r="D19" s="12"/>
      <c r="E19" s="12"/>
      <c r="F19" s="12" t="s">
        <v>72</v>
      </c>
      <c r="G19" s="12"/>
      <c r="H19" s="18" t="s">
        <v>91</v>
      </c>
      <c r="I19" s="12">
        <v>6</v>
      </c>
      <c r="J19" s="12">
        <v>6</v>
      </c>
      <c r="K19" s="12"/>
      <c r="L19" s="12">
        <v>6</v>
      </c>
      <c r="M19" s="12"/>
      <c r="N19" s="12">
        <v>4</v>
      </c>
      <c r="O19" s="12"/>
      <c r="P19" s="12">
        <v>2</v>
      </c>
      <c r="Q19" s="12"/>
      <c r="R19" s="12"/>
      <c r="S19" s="16">
        <v>0</v>
      </c>
      <c r="T19" s="16"/>
      <c r="U19" s="16"/>
    </row>
    <row r="20" spans="1:21" ht="12.75" customHeight="1">
      <c r="A20" s="38"/>
      <c r="B20" s="12" t="s">
        <v>87</v>
      </c>
      <c r="C20" s="12"/>
      <c r="D20" s="12"/>
      <c r="E20" s="12"/>
      <c r="F20" s="12" t="s">
        <v>83</v>
      </c>
      <c r="G20" s="12"/>
      <c r="H20" s="18" t="s">
        <v>92</v>
      </c>
      <c r="I20" s="12">
        <v>3</v>
      </c>
      <c r="J20" s="12">
        <v>3</v>
      </c>
      <c r="K20" s="12"/>
      <c r="L20" s="12">
        <v>3</v>
      </c>
      <c r="M20" s="12"/>
      <c r="N20" s="12">
        <v>3</v>
      </c>
      <c r="O20" s="12"/>
      <c r="P20" s="12">
        <v>0</v>
      </c>
      <c r="Q20" s="12"/>
      <c r="R20" s="12"/>
      <c r="S20" s="16">
        <v>0</v>
      </c>
      <c r="T20" s="16"/>
      <c r="U20" s="16"/>
    </row>
    <row r="21" spans="1:21" ht="12.75" customHeight="1">
      <c r="A21" s="39"/>
      <c r="B21" s="12" t="s">
        <v>93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6">
        <v>0</v>
      </c>
      <c r="T21" s="16"/>
      <c r="U21" s="16"/>
    </row>
    <row r="22" spans="1:21" ht="12.75" customHeight="1">
      <c r="A22" s="37" t="s">
        <v>94</v>
      </c>
      <c r="B22" s="12" t="s">
        <v>95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6">
        <v>0</v>
      </c>
      <c r="T22" s="16"/>
      <c r="U22" s="16"/>
    </row>
    <row r="23" spans="1:21" ht="12.75" customHeight="1">
      <c r="A23" s="38"/>
      <c r="B23" s="12" t="s">
        <v>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6">
        <v>0</v>
      </c>
      <c r="T23" s="16"/>
      <c r="U23" s="16"/>
    </row>
    <row r="24" spans="1:21" ht="12.75" customHeight="1">
      <c r="A24" s="39"/>
      <c r="B24" s="12" t="s">
        <v>96</v>
      </c>
      <c r="C24" s="12"/>
      <c r="D24" s="12"/>
      <c r="E24" s="12"/>
      <c r="F24" s="12" t="s">
        <v>76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6">
        <v>0</v>
      </c>
      <c r="T24" s="16"/>
      <c r="U24" s="16"/>
    </row>
    <row r="25" spans="1:21" ht="12.75" customHeight="1">
      <c r="A25" s="37" t="s">
        <v>97</v>
      </c>
      <c r="B25" s="12" t="s">
        <v>98</v>
      </c>
      <c r="C25" s="12"/>
      <c r="D25" s="12"/>
      <c r="E25" s="12"/>
      <c r="F25" s="12" t="s">
        <v>76</v>
      </c>
      <c r="G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6">
        <v>0</v>
      </c>
      <c r="T25" s="16"/>
      <c r="U25" s="16"/>
    </row>
    <row r="26" spans="1:21" ht="12.75" customHeight="1">
      <c r="A26" s="38"/>
      <c r="B26" s="12" t="s">
        <v>99</v>
      </c>
      <c r="C26" s="12"/>
      <c r="D26" s="12"/>
      <c r="E26" s="12"/>
      <c r="F26" s="12" t="s">
        <v>76</v>
      </c>
      <c r="G26" s="12"/>
      <c r="H26" s="19" t="s">
        <v>100</v>
      </c>
      <c r="I26" s="12">
        <v>6777</v>
      </c>
      <c r="J26" s="12"/>
      <c r="K26" s="12">
        <v>6777</v>
      </c>
      <c r="L26" s="12">
        <f>K26+J26</f>
        <v>6777</v>
      </c>
      <c r="M26" s="12">
        <v>0</v>
      </c>
      <c r="N26" s="19">
        <v>6777</v>
      </c>
      <c r="O26" s="19"/>
      <c r="P26" s="20">
        <v>0</v>
      </c>
      <c r="Q26" s="12"/>
      <c r="R26" s="12"/>
      <c r="S26" s="16">
        <v>0</v>
      </c>
      <c r="T26" s="16"/>
      <c r="U26" s="16"/>
    </row>
    <row r="27" spans="1:21" ht="12.75" customHeight="1">
      <c r="A27" s="38"/>
      <c r="B27" s="12" t="s">
        <v>99</v>
      </c>
      <c r="C27" s="12"/>
      <c r="D27" s="12"/>
      <c r="E27" s="12"/>
      <c r="F27" s="12" t="s">
        <v>76</v>
      </c>
      <c r="G27" s="12"/>
      <c r="H27" s="19" t="s">
        <v>101</v>
      </c>
      <c r="I27" s="20">
        <v>222</v>
      </c>
      <c r="J27" s="20">
        <v>222</v>
      </c>
      <c r="K27" s="12"/>
      <c r="L27" s="12">
        <f t="shared" ref="L27:L35" si="0">K27+J27</f>
        <v>222</v>
      </c>
      <c r="M27" s="12">
        <v>0</v>
      </c>
      <c r="N27" s="19">
        <v>222</v>
      </c>
      <c r="O27" s="19"/>
      <c r="P27" s="20">
        <v>0</v>
      </c>
      <c r="Q27" s="12"/>
      <c r="R27" s="12"/>
      <c r="S27" s="16">
        <v>0</v>
      </c>
      <c r="T27" s="16"/>
      <c r="U27" s="16"/>
    </row>
    <row r="28" spans="1:21" ht="12.75" customHeight="1">
      <c r="A28" s="38"/>
      <c r="B28" s="12" t="s">
        <v>99</v>
      </c>
      <c r="C28" s="12"/>
      <c r="D28" s="12"/>
      <c r="E28" s="12"/>
      <c r="F28" s="12" t="s">
        <v>76</v>
      </c>
      <c r="G28" s="12"/>
      <c r="H28" s="19" t="s">
        <v>102</v>
      </c>
      <c r="I28" s="20">
        <v>5180</v>
      </c>
      <c r="J28" s="20">
        <v>5180</v>
      </c>
      <c r="K28" s="12"/>
      <c r="L28" s="12">
        <f t="shared" si="0"/>
        <v>5180</v>
      </c>
      <c r="M28" s="12">
        <v>0</v>
      </c>
      <c r="N28" s="19">
        <v>5180</v>
      </c>
      <c r="O28" s="19"/>
      <c r="P28" s="20">
        <v>0</v>
      </c>
      <c r="Q28" s="12"/>
      <c r="R28" s="12"/>
      <c r="S28" s="16">
        <v>0</v>
      </c>
      <c r="T28" s="16"/>
      <c r="U28" s="16"/>
    </row>
    <row r="29" spans="1:21" ht="12.75" customHeight="1">
      <c r="A29" s="38"/>
      <c r="B29" s="12" t="s">
        <v>99</v>
      </c>
      <c r="C29" s="12"/>
      <c r="D29" s="12"/>
      <c r="E29" s="12"/>
      <c r="F29" s="12" t="s">
        <v>76</v>
      </c>
      <c r="G29" s="12"/>
      <c r="H29" s="19" t="s">
        <v>103</v>
      </c>
      <c r="I29" s="20">
        <v>175.5</v>
      </c>
      <c r="J29" s="20">
        <v>175.5</v>
      </c>
      <c r="K29" s="12"/>
      <c r="L29" s="12">
        <f t="shared" si="0"/>
        <v>175.5</v>
      </c>
      <c r="M29" s="12">
        <v>0</v>
      </c>
      <c r="N29" s="19">
        <v>175.5</v>
      </c>
      <c r="O29" s="19"/>
      <c r="P29" s="20">
        <v>0</v>
      </c>
      <c r="Q29" s="12"/>
      <c r="R29" s="12"/>
      <c r="S29" s="16">
        <v>0</v>
      </c>
      <c r="T29" s="16"/>
      <c r="U29" s="16"/>
    </row>
    <row r="30" spans="1:21" ht="12.75" customHeight="1">
      <c r="A30" s="38"/>
      <c r="B30" s="12" t="s">
        <v>99</v>
      </c>
      <c r="C30" s="12"/>
      <c r="D30" s="12"/>
      <c r="E30" s="12"/>
      <c r="F30" s="12" t="s">
        <v>76</v>
      </c>
      <c r="G30" s="12"/>
      <c r="H30" s="19" t="s">
        <v>104</v>
      </c>
      <c r="I30" s="20">
        <v>179</v>
      </c>
      <c r="J30" s="20">
        <v>179</v>
      </c>
      <c r="K30" s="12"/>
      <c r="L30" s="12">
        <f t="shared" si="0"/>
        <v>179</v>
      </c>
      <c r="M30" s="12">
        <v>0</v>
      </c>
      <c r="N30" s="19">
        <v>179</v>
      </c>
      <c r="O30" s="19"/>
      <c r="P30" s="20">
        <v>0</v>
      </c>
      <c r="Q30" s="12"/>
      <c r="R30" s="12"/>
      <c r="S30" s="16">
        <v>0</v>
      </c>
      <c r="T30" s="16"/>
      <c r="U30" s="16"/>
    </row>
    <row r="31" spans="1:21" ht="12.75" customHeight="1">
      <c r="A31" s="38"/>
      <c r="B31" s="12" t="s">
        <v>99</v>
      </c>
      <c r="C31" s="12"/>
      <c r="D31" s="12"/>
      <c r="E31" s="12"/>
      <c r="F31" s="12" t="s">
        <v>76</v>
      </c>
      <c r="G31" s="12"/>
      <c r="H31" s="19" t="s">
        <v>105</v>
      </c>
      <c r="I31" s="20">
        <v>148</v>
      </c>
      <c r="J31" s="20">
        <v>148</v>
      </c>
      <c r="K31" s="12"/>
      <c r="L31" s="12">
        <f t="shared" si="0"/>
        <v>148</v>
      </c>
      <c r="M31" s="12">
        <v>0</v>
      </c>
      <c r="N31" s="19">
        <v>148</v>
      </c>
      <c r="O31" s="19"/>
      <c r="P31" s="20">
        <v>0</v>
      </c>
      <c r="Q31" s="12"/>
      <c r="R31" s="12"/>
      <c r="S31" s="16">
        <v>0</v>
      </c>
      <c r="T31" s="16"/>
      <c r="U31" s="16"/>
    </row>
    <row r="32" spans="1:21" ht="12.75" customHeight="1">
      <c r="A32" s="38"/>
      <c r="B32" s="12" t="s">
        <v>99</v>
      </c>
      <c r="C32" s="12"/>
      <c r="D32" s="12"/>
      <c r="E32" s="12"/>
      <c r="F32" s="12" t="s">
        <v>76</v>
      </c>
      <c r="G32" s="12"/>
      <c r="H32" s="19" t="s">
        <v>106</v>
      </c>
      <c r="I32" s="20">
        <v>444</v>
      </c>
      <c r="J32" s="20">
        <v>444</v>
      </c>
      <c r="K32" s="12"/>
      <c r="L32" s="12">
        <f t="shared" si="0"/>
        <v>444</v>
      </c>
      <c r="M32" s="12">
        <v>0</v>
      </c>
      <c r="N32" s="19">
        <v>444</v>
      </c>
      <c r="O32" s="19"/>
      <c r="P32" s="20">
        <v>0</v>
      </c>
      <c r="Q32" s="12"/>
      <c r="R32" s="12"/>
      <c r="S32" s="16">
        <v>0</v>
      </c>
      <c r="T32" s="16"/>
      <c r="U32" s="16"/>
    </row>
    <row r="33" spans="1:21" ht="12.75" customHeight="1">
      <c r="A33" s="38"/>
      <c r="B33" s="12" t="s">
        <v>99</v>
      </c>
      <c r="C33" s="12"/>
      <c r="D33" s="12"/>
      <c r="E33" s="12"/>
      <c r="F33" s="12" t="s">
        <v>76</v>
      </c>
      <c r="G33" s="12"/>
      <c r="H33" s="19" t="s">
        <v>107</v>
      </c>
      <c r="I33" s="20">
        <v>51</v>
      </c>
      <c r="J33" s="20">
        <v>51</v>
      </c>
      <c r="K33" s="12"/>
      <c r="L33" s="12">
        <f t="shared" si="0"/>
        <v>51</v>
      </c>
      <c r="M33" s="12">
        <v>0</v>
      </c>
      <c r="N33" s="19">
        <v>51</v>
      </c>
      <c r="O33" s="19"/>
      <c r="P33" s="20">
        <v>0</v>
      </c>
      <c r="Q33" s="12"/>
      <c r="R33" s="12"/>
      <c r="S33" s="16">
        <v>0</v>
      </c>
      <c r="T33" s="16"/>
      <c r="U33" s="16"/>
    </row>
    <row r="34" spans="1:21" ht="12.75" customHeight="1">
      <c r="A34" s="38"/>
      <c r="B34" s="12" t="s">
        <v>99</v>
      </c>
      <c r="C34" s="12"/>
      <c r="D34" s="12"/>
      <c r="E34" s="12"/>
      <c r="F34" s="12" t="s">
        <v>76</v>
      </c>
      <c r="G34" s="12"/>
      <c r="H34" s="19" t="s">
        <v>108</v>
      </c>
      <c r="I34" s="20">
        <v>1060</v>
      </c>
      <c r="J34" s="20">
        <v>1060</v>
      </c>
      <c r="K34" s="12"/>
      <c r="L34" s="12">
        <f t="shared" si="0"/>
        <v>1060</v>
      </c>
      <c r="M34" s="12">
        <v>0</v>
      </c>
      <c r="N34" s="19">
        <v>1060</v>
      </c>
      <c r="O34" s="19"/>
      <c r="P34" s="20">
        <v>0</v>
      </c>
      <c r="Q34" s="12"/>
      <c r="R34" s="12"/>
      <c r="S34" s="16">
        <v>0</v>
      </c>
      <c r="T34" s="16"/>
      <c r="U34" s="16"/>
    </row>
    <row r="35" spans="1:21" ht="12.75" customHeight="1">
      <c r="A35" s="38"/>
      <c r="B35" s="12" t="s">
        <v>99</v>
      </c>
      <c r="C35" s="12"/>
      <c r="D35" s="12"/>
      <c r="E35" s="12"/>
      <c r="F35" s="12" t="s">
        <v>76</v>
      </c>
      <c r="G35" s="12"/>
      <c r="H35" s="19" t="s">
        <v>109</v>
      </c>
      <c r="I35" s="20">
        <v>1200</v>
      </c>
      <c r="J35" s="20"/>
      <c r="K35" s="12">
        <v>1200</v>
      </c>
      <c r="L35" s="12">
        <f t="shared" si="0"/>
        <v>1200</v>
      </c>
      <c r="M35" s="12">
        <v>0</v>
      </c>
      <c r="N35" s="19">
        <v>1200</v>
      </c>
      <c r="O35" s="19"/>
      <c r="P35" s="20">
        <v>0</v>
      </c>
      <c r="Q35" s="12"/>
      <c r="R35" s="12"/>
      <c r="S35" s="16">
        <v>0</v>
      </c>
      <c r="T35" s="16"/>
      <c r="U35" s="16"/>
    </row>
    <row r="36" spans="1:21" ht="12.75" customHeight="1">
      <c r="A36" s="39"/>
      <c r="B36" s="12" t="s">
        <v>110</v>
      </c>
      <c r="C36" s="12"/>
      <c r="D36" s="12"/>
      <c r="E36" s="12"/>
      <c r="F36" s="12" t="s">
        <v>72</v>
      </c>
      <c r="G36" s="12"/>
      <c r="H36" s="19" t="s">
        <v>111</v>
      </c>
      <c r="I36" s="12">
        <v>88</v>
      </c>
      <c r="J36" s="12">
        <v>88</v>
      </c>
      <c r="K36" s="12"/>
      <c r="L36" s="12">
        <v>88</v>
      </c>
      <c r="M36" s="12">
        <v>0</v>
      </c>
      <c r="N36" s="19">
        <v>88</v>
      </c>
      <c r="O36" s="19"/>
      <c r="P36" s="20">
        <v>0</v>
      </c>
      <c r="Q36" s="12"/>
      <c r="R36" s="12"/>
      <c r="S36" s="16">
        <v>0</v>
      </c>
      <c r="T36" s="16"/>
      <c r="U36" s="16"/>
    </row>
    <row r="37" spans="1:21" ht="12.75" customHeight="1">
      <c r="A37" s="40" t="s">
        <v>112</v>
      </c>
      <c r="B37" s="21" t="s">
        <v>113</v>
      </c>
      <c r="C37" s="21"/>
      <c r="D37" s="21"/>
      <c r="E37" s="21"/>
      <c r="F37" s="21"/>
      <c r="G37" s="21"/>
      <c r="H37" s="19"/>
      <c r="I37" s="21"/>
      <c r="J37" s="21"/>
      <c r="K37" s="21"/>
      <c r="L37" s="21"/>
      <c r="M37" s="21"/>
      <c r="N37" s="19"/>
      <c r="O37" s="19"/>
      <c r="P37" s="20"/>
      <c r="Q37" s="21"/>
      <c r="R37" s="21"/>
      <c r="S37" s="16">
        <v>0</v>
      </c>
      <c r="T37" s="16"/>
      <c r="U37" s="16"/>
    </row>
    <row r="38" spans="1:21" ht="12.75" customHeight="1">
      <c r="A38" s="41"/>
      <c r="B38" s="21" t="s">
        <v>114</v>
      </c>
      <c r="C38" s="21"/>
      <c r="D38" s="21"/>
      <c r="E38" s="21"/>
      <c r="F38" s="21"/>
      <c r="G38" s="21"/>
      <c r="H38" s="19"/>
      <c r="I38" s="21"/>
      <c r="J38" s="21"/>
      <c r="K38" s="21"/>
      <c r="L38" s="21"/>
      <c r="M38" s="21"/>
      <c r="N38" s="19"/>
      <c r="O38" s="19"/>
      <c r="P38" s="20"/>
      <c r="Q38" s="21"/>
      <c r="R38" s="21"/>
      <c r="S38" s="16">
        <v>0</v>
      </c>
      <c r="T38" s="16"/>
      <c r="U38" s="16"/>
    </row>
    <row r="39" spans="1:21" ht="12.75" customHeight="1">
      <c r="A39" s="41"/>
      <c r="B39" s="21" t="s">
        <v>115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19"/>
      <c r="O39" s="19"/>
      <c r="P39" s="20"/>
      <c r="Q39" s="21"/>
      <c r="R39" s="21"/>
      <c r="S39" s="16">
        <v>0</v>
      </c>
      <c r="T39" s="16"/>
      <c r="U39" s="16"/>
    </row>
    <row r="40" spans="1:21" ht="12.75" customHeight="1">
      <c r="A40" s="41"/>
      <c r="B40" s="21" t="s">
        <v>112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19"/>
      <c r="O40" s="19"/>
      <c r="P40" s="20"/>
      <c r="Q40" s="21"/>
      <c r="R40" s="21"/>
      <c r="S40" s="16">
        <v>0</v>
      </c>
      <c r="T40" s="16"/>
      <c r="U40" s="16"/>
    </row>
    <row r="41" spans="1:21" ht="12.75" customHeight="1">
      <c r="A41" s="42"/>
      <c r="B41" s="21" t="s">
        <v>116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19"/>
      <c r="O41" s="19"/>
      <c r="P41" s="20"/>
      <c r="Q41" s="21"/>
      <c r="R41" s="21"/>
      <c r="S41" s="16">
        <v>0</v>
      </c>
      <c r="T41" s="16"/>
      <c r="U41" s="16"/>
    </row>
    <row r="42" spans="1:21" ht="12.75" customHeight="1">
      <c r="A42" s="12" t="s">
        <v>117</v>
      </c>
      <c r="B42" s="12" t="s">
        <v>117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9"/>
      <c r="O42" s="19"/>
      <c r="P42" s="20"/>
      <c r="Q42" s="12"/>
      <c r="R42" s="12"/>
      <c r="S42" s="16">
        <v>0</v>
      </c>
      <c r="T42" s="16"/>
      <c r="U42" s="16"/>
    </row>
    <row r="43" spans="1:21" ht="12.75" customHeight="1">
      <c r="A43" s="12" t="s">
        <v>118</v>
      </c>
      <c r="B43" s="12" t="s">
        <v>118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6">
        <v>0</v>
      </c>
      <c r="T43" s="16"/>
      <c r="U43" s="16"/>
    </row>
    <row r="44" spans="1:21" ht="12.75" customHeight="1">
      <c r="A44" s="22"/>
      <c r="B44" s="22"/>
      <c r="C44" s="23" t="s">
        <v>119</v>
      </c>
      <c r="D44" s="23" t="s">
        <v>120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</row>
    <row r="45" spans="1:21" ht="12.75" customHeight="1">
      <c r="A45" s="22"/>
      <c r="B45" s="22"/>
      <c r="C45" s="22"/>
      <c r="D45" s="22" t="s">
        <v>121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</row>
    <row r="46" spans="1:21" ht="12.75" customHeight="1">
      <c r="A46" s="22"/>
      <c r="B46" s="22"/>
      <c r="C46" s="22"/>
      <c r="D46" s="22"/>
      <c r="E46" s="22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</sheetData>
  <mergeCells count="5">
    <mergeCell ref="A3:A21"/>
    <mergeCell ref="A22:A24"/>
    <mergeCell ref="A25:A36"/>
    <mergeCell ref="A37:A41"/>
    <mergeCell ref="F46:R46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57"/>
  <sheetViews>
    <sheetView workbookViewId="0">
      <selection activeCell="H8" sqref="H8"/>
    </sheetView>
  </sheetViews>
  <sheetFormatPr defaultRowHeight="19.5" customHeight="1"/>
  <cols>
    <col min="1" max="1" width="9.375" style="32" bestFit="1" customWidth="1"/>
    <col min="2" max="14" width="9" style="32"/>
    <col min="15" max="15" width="9" style="35"/>
    <col min="16" max="16384" width="9" style="32"/>
  </cols>
  <sheetData>
    <row r="1" spans="1:42" s="26" customFormat="1" ht="24.75" customHeight="1">
      <c r="A1" s="24" t="s">
        <v>122</v>
      </c>
      <c r="B1" s="24" t="s">
        <v>123</v>
      </c>
      <c r="C1" s="24" t="s">
        <v>124</v>
      </c>
      <c r="D1" s="24" t="s">
        <v>125</v>
      </c>
      <c r="E1" s="24" t="s">
        <v>126</v>
      </c>
      <c r="F1" s="24" t="s">
        <v>127</v>
      </c>
      <c r="G1" s="24" t="s">
        <v>128</v>
      </c>
      <c r="H1" s="24" t="s">
        <v>129</v>
      </c>
      <c r="I1" s="24" t="s">
        <v>130</v>
      </c>
      <c r="J1" s="24" t="s">
        <v>131</v>
      </c>
      <c r="K1" s="24" t="s">
        <v>132</v>
      </c>
      <c r="L1" s="24" t="s">
        <v>133</v>
      </c>
      <c r="M1" s="24" t="s">
        <v>134</v>
      </c>
      <c r="N1" s="24" t="s">
        <v>135</v>
      </c>
      <c r="O1" s="25" t="s">
        <v>136</v>
      </c>
      <c r="P1" s="24" t="s">
        <v>137</v>
      </c>
      <c r="Q1" s="24" t="s">
        <v>138</v>
      </c>
      <c r="R1" s="24" t="s">
        <v>139</v>
      </c>
      <c r="S1" s="24" t="s">
        <v>140</v>
      </c>
      <c r="T1" s="24" t="s">
        <v>141</v>
      </c>
      <c r="U1" s="24" t="s">
        <v>142</v>
      </c>
      <c r="V1" s="24" t="s">
        <v>143</v>
      </c>
      <c r="W1" s="24" t="s">
        <v>144</v>
      </c>
      <c r="X1" s="24" t="s">
        <v>145</v>
      </c>
      <c r="Y1" s="24" t="s">
        <v>146</v>
      </c>
      <c r="Z1" s="24" t="s">
        <v>147</v>
      </c>
      <c r="AA1" s="24" t="s">
        <v>148</v>
      </c>
      <c r="AB1" s="24" t="s">
        <v>149</v>
      </c>
      <c r="AC1" s="24" t="s">
        <v>150</v>
      </c>
      <c r="AD1" s="24" t="s">
        <v>151</v>
      </c>
      <c r="AE1" s="24" t="s">
        <v>152</v>
      </c>
      <c r="AF1" s="24" t="s">
        <v>153</v>
      </c>
      <c r="AG1" s="24" t="s">
        <v>154</v>
      </c>
      <c r="AH1" s="24" t="s">
        <v>155</v>
      </c>
      <c r="AI1" s="24" t="s">
        <v>156</v>
      </c>
      <c r="AJ1" s="24" t="s">
        <v>157</v>
      </c>
      <c r="AK1" s="24" t="s">
        <v>158</v>
      </c>
      <c r="AL1" s="24" t="s">
        <v>141</v>
      </c>
      <c r="AM1" s="24" t="s">
        <v>142</v>
      </c>
      <c r="AN1" s="24" t="s">
        <v>143</v>
      </c>
      <c r="AO1" s="24" t="s">
        <v>144</v>
      </c>
      <c r="AP1" s="24" t="s">
        <v>159</v>
      </c>
    </row>
    <row r="2" spans="1:42" ht="19.5" customHeight="1">
      <c r="A2" s="27">
        <v>42613</v>
      </c>
      <c r="B2" s="28">
        <v>2411</v>
      </c>
      <c r="C2" s="29" t="s">
        <v>160</v>
      </c>
      <c r="D2" s="28" t="s">
        <v>161</v>
      </c>
      <c r="E2" s="30" t="s">
        <v>162</v>
      </c>
      <c r="F2" s="30" t="s">
        <v>163</v>
      </c>
      <c r="G2" s="30" t="s">
        <v>164</v>
      </c>
      <c r="H2" s="30"/>
      <c r="I2" s="30"/>
      <c r="J2" s="30"/>
      <c r="K2" s="30" t="s">
        <v>165</v>
      </c>
      <c r="L2" s="30" t="s">
        <v>162</v>
      </c>
      <c r="M2" s="28">
        <v>801</v>
      </c>
      <c r="N2" s="28">
        <v>801</v>
      </c>
      <c r="O2" s="31"/>
      <c r="P2" s="28">
        <v>0</v>
      </c>
      <c r="Q2" s="28">
        <v>0</v>
      </c>
      <c r="R2" s="28">
        <v>0</v>
      </c>
      <c r="S2" s="28">
        <v>0</v>
      </c>
      <c r="T2" s="28">
        <v>0</v>
      </c>
      <c r="U2" s="28">
        <v>0</v>
      </c>
      <c r="V2" s="28">
        <v>0</v>
      </c>
      <c r="W2" s="28">
        <v>0</v>
      </c>
      <c r="X2" s="28">
        <v>0</v>
      </c>
      <c r="Y2" s="28"/>
      <c r="Z2" s="28">
        <v>0</v>
      </c>
      <c r="AA2" s="28">
        <v>0</v>
      </c>
      <c r="AB2" s="28">
        <v>0</v>
      </c>
      <c r="AC2" s="28">
        <v>0</v>
      </c>
      <c r="AD2" s="28">
        <v>0</v>
      </c>
      <c r="AE2" s="30" t="s">
        <v>166</v>
      </c>
      <c r="AF2" s="30"/>
      <c r="AG2" s="30" t="s">
        <v>167</v>
      </c>
      <c r="AH2" s="30" t="s">
        <v>168</v>
      </c>
      <c r="AI2" s="28">
        <v>429</v>
      </c>
      <c r="AJ2" s="28">
        <v>429</v>
      </c>
      <c r="AK2" s="28">
        <v>0</v>
      </c>
      <c r="AL2" s="28">
        <v>0</v>
      </c>
      <c r="AM2" s="28">
        <v>0</v>
      </c>
      <c r="AN2" s="28">
        <v>0</v>
      </c>
      <c r="AO2" s="28">
        <v>0</v>
      </c>
      <c r="AP2" s="28">
        <v>0</v>
      </c>
    </row>
    <row r="3" spans="1:42" ht="19.5" customHeight="1">
      <c r="A3" s="27">
        <v>42614</v>
      </c>
      <c r="B3" s="28">
        <v>2411</v>
      </c>
      <c r="C3" s="29" t="s">
        <v>160</v>
      </c>
      <c r="D3" s="28" t="s">
        <v>161</v>
      </c>
      <c r="E3" s="30" t="s">
        <v>162</v>
      </c>
      <c r="F3" s="30" t="s">
        <v>163</v>
      </c>
      <c r="G3" s="30" t="s">
        <v>164</v>
      </c>
      <c r="H3" s="30" t="s">
        <v>165</v>
      </c>
      <c r="I3" s="30" t="s">
        <v>162</v>
      </c>
      <c r="J3" s="30" t="s">
        <v>169</v>
      </c>
      <c r="K3" s="30" t="s">
        <v>170</v>
      </c>
      <c r="L3" s="30" t="s">
        <v>171</v>
      </c>
      <c r="M3" s="28">
        <v>801</v>
      </c>
      <c r="N3" s="28">
        <v>504</v>
      </c>
      <c r="O3" s="31">
        <v>134</v>
      </c>
      <c r="P3" s="28">
        <v>243</v>
      </c>
      <c r="Q3" s="28">
        <v>0.10299999999999999</v>
      </c>
      <c r="R3" s="28">
        <v>0</v>
      </c>
      <c r="S3" s="28">
        <v>18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/>
      <c r="Z3" s="28">
        <v>0</v>
      </c>
      <c r="AA3" s="28">
        <v>0</v>
      </c>
      <c r="AB3" s="28">
        <v>0</v>
      </c>
      <c r="AC3" s="28">
        <f>M3-N3-P3-Q3-R3-S3-T3-U3-V3-W3-X3</f>
        <v>35.896999999999998</v>
      </c>
      <c r="AD3" s="28">
        <v>0</v>
      </c>
      <c r="AE3" s="30" t="s">
        <v>166</v>
      </c>
      <c r="AF3" s="30"/>
      <c r="AG3" s="30" t="s">
        <v>167</v>
      </c>
      <c r="AH3" s="30" t="s">
        <v>168</v>
      </c>
      <c r="AI3" s="28">
        <v>429</v>
      </c>
      <c r="AJ3" s="28">
        <v>429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</row>
    <row r="4" spans="1:42" ht="19.5" customHeight="1">
      <c r="A4" s="27">
        <v>42615</v>
      </c>
      <c r="B4" s="28">
        <v>2411</v>
      </c>
      <c r="C4" s="29" t="s">
        <v>160</v>
      </c>
      <c r="D4" s="28" t="s">
        <v>161</v>
      </c>
      <c r="E4" s="30" t="s">
        <v>162</v>
      </c>
      <c r="F4" s="30" t="s">
        <v>172</v>
      </c>
      <c r="G4" s="30" t="s">
        <v>164</v>
      </c>
      <c r="H4" s="30"/>
      <c r="I4" s="30"/>
      <c r="J4" s="30" t="s">
        <v>173</v>
      </c>
      <c r="K4" s="30" t="s">
        <v>165</v>
      </c>
      <c r="L4" s="30" t="s">
        <v>162</v>
      </c>
      <c r="M4" s="28">
        <v>504</v>
      </c>
      <c r="N4" s="28">
        <v>504</v>
      </c>
      <c r="O4" s="31"/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/>
      <c r="Z4" s="28">
        <v>0</v>
      </c>
      <c r="AA4" s="28">
        <v>0</v>
      </c>
      <c r="AB4" s="28">
        <v>0</v>
      </c>
      <c r="AC4" s="28">
        <f>M4-N4-P4-Q4-R4-S4-T4-U4-V4-W4-X4</f>
        <v>0</v>
      </c>
      <c r="AD4" s="28">
        <v>0</v>
      </c>
      <c r="AE4" s="30" t="s">
        <v>166</v>
      </c>
      <c r="AF4" s="30"/>
      <c r="AG4" s="30" t="s">
        <v>167</v>
      </c>
      <c r="AH4" s="30" t="s">
        <v>168</v>
      </c>
      <c r="AI4" s="28">
        <v>429</v>
      </c>
      <c r="AJ4" s="28">
        <v>429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</row>
    <row r="5" spans="1:42" ht="19.5" customHeight="1">
      <c r="A5" s="27">
        <v>42616</v>
      </c>
      <c r="B5" s="28">
        <v>2411</v>
      </c>
      <c r="C5" s="29" t="s">
        <v>160</v>
      </c>
      <c r="D5" s="28" t="s">
        <v>161</v>
      </c>
      <c r="E5" s="30" t="s">
        <v>174</v>
      </c>
      <c r="F5" s="30" t="s">
        <v>175</v>
      </c>
      <c r="G5" s="30" t="s">
        <v>164</v>
      </c>
      <c r="H5" s="30"/>
      <c r="I5" s="30"/>
      <c r="J5" s="30" t="s">
        <v>176</v>
      </c>
      <c r="K5" s="30" t="s">
        <v>165</v>
      </c>
      <c r="L5" s="30" t="s">
        <v>162</v>
      </c>
      <c r="M5" s="28">
        <v>504</v>
      </c>
      <c r="N5" s="28">
        <v>454.6</v>
      </c>
      <c r="O5" s="31"/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33.4</v>
      </c>
      <c r="Y5" s="28"/>
      <c r="Z5" s="28">
        <v>0</v>
      </c>
      <c r="AA5" s="28">
        <v>0</v>
      </c>
      <c r="AB5" s="28">
        <v>0</v>
      </c>
      <c r="AC5" s="28">
        <f>M5-N5-P5-Q5-R5-S5-T5-U5-V5-W5-X5</f>
        <v>15.999999999999979</v>
      </c>
      <c r="AD5" s="28">
        <v>0</v>
      </c>
      <c r="AE5" s="30" t="s">
        <v>166</v>
      </c>
      <c r="AF5" s="30"/>
      <c r="AG5" s="30" t="s">
        <v>167</v>
      </c>
      <c r="AH5" s="30" t="s">
        <v>168</v>
      </c>
      <c r="AI5" s="28">
        <v>429</v>
      </c>
      <c r="AJ5" s="28">
        <v>402</v>
      </c>
      <c r="AK5" s="28">
        <v>27</v>
      </c>
      <c r="AL5" s="28">
        <v>0</v>
      </c>
      <c r="AM5" s="28">
        <v>0</v>
      </c>
      <c r="AN5" s="28">
        <v>0</v>
      </c>
      <c r="AO5" s="28">
        <v>0</v>
      </c>
      <c r="AP5" s="28">
        <v>0</v>
      </c>
    </row>
    <row r="6" spans="1:42" ht="19.5" customHeight="1">
      <c r="A6" s="27">
        <v>42617</v>
      </c>
      <c r="B6" s="28">
        <v>2411</v>
      </c>
      <c r="C6" s="29" t="s">
        <v>160</v>
      </c>
      <c r="D6" s="28" t="s">
        <v>161</v>
      </c>
      <c r="E6" s="30" t="s">
        <v>162</v>
      </c>
      <c r="F6" s="30" t="s">
        <v>177</v>
      </c>
      <c r="G6" s="30" t="s">
        <v>164</v>
      </c>
      <c r="H6" s="30"/>
      <c r="I6" s="30"/>
      <c r="J6" s="30" t="s">
        <v>178</v>
      </c>
      <c r="K6" s="30" t="s">
        <v>165</v>
      </c>
      <c r="L6" s="30" t="s">
        <v>162</v>
      </c>
      <c r="M6" s="28">
        <v>454.6</v>
      </c>
      <c r="N6" s="28">
        <v>454.6</v>
      </c>
      <c r="O6" s="31"/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/>
      <c r="Z6" s="28">
        <v>0</v>
      </c>
      <c r="AA6" s="28">
        <v>0</v>
      </c>
      <c r="AB6" s="28">
        <v>0</v>
      </c>
      <c r="AC6" s="28">
        <f>M6-N6-P6-Q6-R6-S6-T6-U6-V6-W6-X6</f>
        <v>0</v>
      </c>
      <c r="AD6" s="28">
        <v>0</v>
      </c>
      <c r="AE6" s="30" t="s">
        <v>166</v>
      </c>
      <c r="AF6" s="30"/>
      <c r="AG6" s="30" t="s">
        <v>167</v>
      </c>
      <c r="AH6" s="30" t="s">
        <v>168</v>
      </c>
      <c r="AI6" s="28">
        <v>402</v>
      </c>
      <c r="AJ6" s="28">
        <v>402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</row>
    <row r="7" spans="1:42" ht="19.5" customHeight="1">
      <c r="A7" s="27">
        <v>42614</v>
      </c>
      <c r="B7" s="28">
        <v>2413</v>
      </c>
      <c r="C7" s="28" t="s">
        <v>74</v>
      </c>
      <c r="D7" s="28" t="s">
        <v>161</v>
      </c>
      <c r="E7" s="30"/>
      <c r="F7" s="30"/>
      <c r="G7" s="30"/>
      <c r="H7" s="30"/>
      <c r="I7" s="30"/>
      <c r="J7" s="30"/>
      <c r="K7" s="28"/>
      <c r="L7" s="28"/>
      <c r="M7" s="28">
        <v>804</v>
      </c>
      <c r="N7" s="28">
        <v>804</v>
      </c>
      <c r="O7" s="31"/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/>
      <c r="AE7" s="30"/>
      <c r="AF7" s="30"/>
      <c r="AG7" s="30"/>
      <c r="AH7" s="30" t="s">
        <v>168</v>
      </c>
      <c r="AI7" s="28">
        <v>858</v>
      </c>
      <c r="AJ7" s="28">
        <v>858</v>
      </c>
      <c r="AK7" s="28">
        <v>0</v>
      </c>
      <c r="AL7" s="28">
        <v>0</v>
      </c>
      <c r="AM7" s="28">
        <v>0</v>
      </c>
      <c r="AN7" s="28">
        <v>0</v>
      </c>
      <c r="AO7" s="28">
        <v>0</v>
      </c>
      <c r="AP7" s="28">
        <v>0</v>
      </c>
    </row>
    <row r="8" spans="1:42" ht="19.5" customHeight="1">
      <c r="A8" s="27">
        <v>42614</v>
      </c>
      <c r="B8" s="28">
        <v>2413</v>
      </c>
      <c r="C8" s="28" t="s">
        <v>74</v>
      </c>
      <c r="D8" s="28" t="s">
        <v>161</v>
      </c>
      <c r="E8" s="30"/>
      <c r="F8" s="30"/>
      <c r="G8" s="30"/>
      <c r="H8" s="30" t="s">
        <v>165</v>
      </c>
      <c r="I8" s="30" t="s">
        <v>162</v>
      </c>
      <c r="J8" s="30" t="s">
        <v>169</v>
      </c>
      <c r="K8" s="28"/>
      <c r="L8" s="28"/>
      <c r="M8" s="28">
        <v>804</v>
      </c>
      <c r="N8" s="28">
        <v>322.5</v>
      </c>
      <c r="O8" s="31">
        <v>143</v>
      </c>
      <c r="P8" s="28">
        <v>388</v>
      </c>
      <c r="Q8" s="28">
        <v>0.10199999999999999</v>
      </c>
      <c r="R8" s="28">
        <v>0</v>
      </c>
      <c r="S8" s="28">
        <v>21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f>M8-N8-P8-Q8-R8-S8-T8-U8-V8-W8-X8</f>
        <v>72.397999999999996</v>
      </c>
      <c r="AD8" s="28"/>
      <c r="AE8" s="30"/>
      <c r="AF8" s="30"/>
      <c r="AG8" s="30"/>
      <c r="AH8" s="30" t="s">
        <v>168</v>
      </c>
      <c r="AI8" s="28">
        <v>858</v>
      </c>
      <c r="AJ8" s="28">
        <v>858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</row>
    <row r="9" spans="1:42" ht="19.5" customHeight="1">
      <c r="A9" s="27">
        <v>42615</v>
      </c>
      <c r="B9" s="28">
        <v>2413</v>
      </c>
      <c r="C9" s="28" t="s">
        <v>74</v>
      </c>
      <c r="D9" s="28" t="s">
        <v>161</v>
      </c>
      <c r="E9" s="30"/>
      <c r="F9" s="30"/>
      <c r="G9" s="30"/>
      <c r="H9" s="30"/>
      <c r="I9" s="30"/>
      <c r="J9" s="30" t="s">
        <v>173</v>
      </c>
      <c r="K9" s="28"/>
      <c r="L9" s="28"/>
      <c r="M9" s="28">
        <v>322.5</v>
      </c>
      <c r="N9" s="28">
        <v>322.5</v>
      </c>
      <c r="O9" s="31"/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f>M9-N9-P9-Q9-R9-S9-T9-U9-V9-W9-X9</f>
        <v>0</v>
      </c>
      <c r="AD9" s="28"/>
      <c r="AE9" s="30"/>
      <c r="AF9" s="30"/>
      <c r="AG9" s="30"/>
      <c r="AH9" s="30" t="s">
        <v>168</v>
      </c>
      <c r="AI9" s="28">
        <v>858</v>
      </c>
      <c r="AJ9" s="28">
        <v>858</v>
      </c>
      <c r="AK9" s="28">
        <v>0</v>
      </c>
      <c r="AL9" s="28">
        <v>0</v>
      </c>
      <c r="AM9" s="28">
        <v>0</v>
      </c>
      <c r="AN9" s="28">
        <v>0</v>
      </c>
      <c r="AO9" s="28">
        <v>0</v>
      </c>
      <c r="AP9" s="28">
        <v>0</v>
      </c>
    </row>
    <row r="10" spans="1:42" ht="19.5" customHeight="1">
      <c r="A10" s="27">
        <v>42616</v>
      </c>
      <c r="B10" s="28">
        <v>2413</v>
      </c>
      <c r="C10" s="28" t="s">
        <v>74</v>
      </c>
      <c r="D10" s="28" t="s">
        <v>161</v>
      </c>
      <c r="E10" s="30"/>
      <c r="F10" s="30"/>
      <c r="G10" s="30"/>
      <c r="H10" s="30"/>
      <c r="I10" s="30"/>
      <c r="J10" s="30" t="s">
        <v>176</v>
      </c>
      <c r="K10" s="28"/>
      <c r="L10" s="28"/>
      <c r="M10" s="28">
        <v>322.5</v>
      </c>
      <c r="N10" s="28">
        <v>316.39999999999998</v>
      </c>
      <c r="O10" s="31"/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5.6</v>
      </c>
      <c r="Y10" s="28">
        <v>0</v>
      </c>
      <c r="Z10" s="28">
        <v>0</v>
      </c>
      <c r="AA10" s="28">
        <v>0</v>
      </c>
      <c r="AB10" s="28">
        <v>0</v>
      </c>
      <c r="AC10" s="28">
        <f>M10-N10-P10-Q10-R10-S10-T10-U10-V10-W10-X10</f>
        <v>0.50000000000002309</v>
      </c>
      <c r="AD10" s="28"/>
      <c r="AE10" s="30"/>
      <c r="AF10" s="30"/>
      <c r="AG10" s="30"/>
      <c r="AH10" s="30" t="s">
        <v>168</v>
      </c>
      <c r="AI10" s="28">
        <v>858</v>
      </c>
      <c r="AJ10" s="28">
        <v>842</v>
      </c>
      <c r="AK10" s="28">
        <v>16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</row>
    <row r="11" spans="1:42" ht="19.5" customHeight="1">
      <c r="A11" s="27">
        <v>42617</v>
      </c>
      <c r="B11" s="28">
        <v>2413</v>
      </c>
      <c r="C11" s="28" t="s">
        <v>74</v>
      </c>
      <c r="D11" s="28" t="s">
        <v>161</v>
      </c>
      <c r="E11" s="30"/>
      <c r="F11" s="30"/>
      <c r="G11" s="30"/>
      <c r="H11" s="30"/>
      <c r="I11" s="30"/>
      <c r="J11" s="30" t="s">
        <v>178</v>
      </c>
      <c r="K11" s="28"/>
      <c r="L11" s="28"/>
      <c r="M11" s="28">
        <v>316.39999999999998</v>
      </c>
      <c r="N11" s="28">
        <v>316.39999999999998</v>
      </c>
      <c r="O11" s="31"/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/>
      <c r="AE11" s="30"/>
      <c r="AF11" s="30"/>
      <c r="AG11" s="30"/>
      <c r="AH11" s="30" t="s">
        <v>168</v>
      </c>
      <c r="AI11" s="28">
        <v>842</v>
      </c>
      <c r="AJ11" s="28">
        <v>842</v>
      </c>
      <c r="AK11" s="28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</row>
    <row r="12" spans="1:42" ht="19.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31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</row>
    <row r="13" spans="1:42" ht="19.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</row>
    <row r="14" spans="1:42" ht="19.5" customHeight="1">
      <c r="A14" s="44" t="s">
        <v>179</v>
      </c>
      <c r="B14" s="44"/>
      <c r="C14" s="44"/>
      <c r="D14" s="44"/>
      <c r="E14" s="44"/>
      <c r="F14" s="44"/>
      <c r="G14" s="44"/>
      <c r="H14" s="44"/>
      <c r="I14" s="44"/>
      <c r="J14" s="33"/>
      <c r="K14" s="33"/>
      <c r="L14" s="33"/>
      <c r="M14" s="33"/>
      <c r="N14" s="33"/>
      <c r="O14" s="34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</row>
    <row r="15" spans="1:42" ht="19.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4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</row>
    <row r="16" spans="1:42" ht="19.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4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</row>
    <row r="17" spans="1:42" ht="19.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4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</row>
    <row r="18" spans="1:42" ht="19.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4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</row>
    <row r="19" spans="1:42" ht="19.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4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</row>
    <row r="20" spans="1:42" ht="19.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4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</row>
    <row r="21" spans="1:42" ht="19.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4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</row>
    <row r="22" spans="1:42" ht="19.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4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</row>
    <row r="23" spans="1:42" ht="19.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4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</row>
    <row r="24" spans="1:42" ht="19.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4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</row>
    <row r="25" spans="1:42" ht="19.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4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</row>
    <row r="26" spans="1:42" ht="19.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4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</row>
    <row r="27" spans="1:42" ht="19.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4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</row>
    <row r="28" spans="1:42" ht="19.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4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</row>
    <row r="29" spans="1:42" ht="19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4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</row>
    <row r="30" spans="1:42" ht="19.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4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</row>
    <row r="31" spans="1:42" ht="19.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4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</row>
    <row r="32" spans="1:42" ht="19.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4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</row>
    <row r="33" spans="1:42" ht="19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</row>
    <row r="34" spans="1:42" ht="19.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4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</row>
    <row r="35" spans="1:42" ht="19.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4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</row>
    <row r="36" spans="1:42" ht="19.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4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</row>
    <row r="37" spans="1:42" ht="19.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4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</row>
    <row r="38" spans="1:42" ht="19.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4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</row>
    <row r="39" spans="1:42" ht="19.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4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</row>
    <row r="40" spans="1:42" ht="19.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4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</row>
    <row r="41" spans="1:42" ht="19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4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</row>
    <row r="42" spans="1:42" ht="19.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4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</row>
    <row r="43" spans="1:42" ht="19.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4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</row>
    <row r="44" spans="1:42" ht="19.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4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</row>
    <row r="45" spans="1:42" ht="19.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</row>
    <row r="46" spans="1:42" ht="19.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4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</row>
    <row r="47" spans="1:42" ht="19.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4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</row>
    <row r="48" spans="1:42" ht="19.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4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</row>
    <row r="49" spans="1:42" ht="19.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4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</row>
    <row r="50" spans="1:42" ht="19.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4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</row>
    <row r="51" spans="1:42" ht="19.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4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</row>
    <row r="52" spans="1:42" ht="19.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4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</row>
    <row r="53" spans="1:42" ht="19.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4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</row>
    <row r="54" spans="1:42" ht="19.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4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</row>
    <row r="55" spans="1:42" ht="19.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4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</row>
    <row r="56" spans="1:42" ht="19.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4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</row>
    <row r="57" spans="1:42" ht="19.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4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</row>
    <row r="58" spans="1:42" ht="19.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4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</row>
    <row r="59" spans="1:42" ht="19.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4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</row>
    <row r="60" spans="1:42" ht="19.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4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</row>
    <row r="61" spans="1:42" ht="19.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4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</row>
    <row r="62" spans="1:42" ht="19.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4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</row>
    <row r="63" spans="1:42" ht="19.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4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</row>
    <row r="64" spans="1:42" ht="19.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4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</row>
    <row r="65" spans="1:42" ht="19.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4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</row>
    <row r="66" spans="1:42" ht="19.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4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</row>
    <row r="67" spans="1:42" ht="19.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4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</row>
    <row r="68" spans="1:42" ht="19.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4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</row>
    <row r="69" spans="1:42" ht="19.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4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</row>
    <row r="70" spans="1:42" ht="19.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4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</row>
    <row r="71" spans="1:42" ht="19.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4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</row>
    <row r="72" spans="1:42" ht="19.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4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</row>
    <row r="73" spans="1:42" ht="19.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4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</row>
    <row r="74" spans="1:42" ht="19.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4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</row>
    <row r="75" spans="1:42" ht="19.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4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</row>
    <row r="76" spans="1:42" ht="19.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4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</row>
    <row r="77" spans="1:42" ht="19.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4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</row>
    <row r="78" spans="1:42" ht="19.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4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</row>
    <row r="79" spans="1:42" ht="19.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4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</row>
    <row r="80" spans="1:42" ht="19.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4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</row>
    <row r="81" spans="1:42" ht="19.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4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</row>
    <row r="82" spans="1:42" ht="19.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4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</row>
    <row r="83" spans="1:42" ht="19.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4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</row>
    <row r="84" spans="1:42" ht="19.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4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</row>
    <row r="85" spans="1:42" ht="19.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4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</row>
    <row r="86" spans="1:42" ht="19.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4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</row>
    <row r="87" spans="1:42" ht="19.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4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</row>
    <row r="88" spans="1:42" ht="19.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4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</row>
    <row r="89" spans="1:42" ht="19.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4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</row>
    <row r="90" spans="1:42" ht="19.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4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</row>
    <row r="91" spans="1:42" ht="19.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4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</row>
    <row r="92" spans="1:42" ht="19.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4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</row>
    <row r="93" spans="1:42" ht="19.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4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</row>
    <row r="94" spans="1:42" ht="19.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4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</row>
    <row r="95" spans="1:42" ht="19.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4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</row>
    <row r="96" spans="1:42" ht="19.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4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</row>
    <row r="97" spans="1:42" ht="19.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4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</row>
    <row r="98" spans="1:42" ht="19.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4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</row>
    <row r="99" spans="1:42" ht="19.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4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</row>
    <row r="100" spans="1:42" ht="19.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4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</row>
    <row r="101" spans="1:42" ht="19.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4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</row>
    <row r="102" spans="1:42" ht="19.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4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</row>
    <row r="103" spans="1:42" ht="19.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4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</row>
    <row r="104" spans="1:42" ht="19.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4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</row>
    <row r="105" spans="1:42" ht="19.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4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</row>
    <row r="106" spans="1:42" ht="19.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4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</row>
    <row r="107" spans="1:42" ht="19.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4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</row>
    <row r="108" spans="1:42" ht="19.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4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</row>
    <row r="109" spans="1:42" ht="19.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4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</row>
    <row r="110" spans="1:42" ht="19.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4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</row>
    <row r="111" spans="1:42" ht="19.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4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</row>
    <row r="112" spans="1:42" ht="19.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4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</row>
    <row r="113" spans="1:42" ht="19.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4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</row>
    <row r="114" spans="1:42" ht="19.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4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</row>
    <row r="115" spans="1:42" ht="19.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4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</row>
    <row r="116" spans="1:42" ht="19.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4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</row>
    <row r="117" spans="1:42" ht="19.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4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</row>
    <row r="118" spans="1:42" ht="19.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4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</row>
    <row r="119" spans="1:42" ht="19.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4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</row>
    <row r="120" spans="1:42" ht="19.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4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</row>
    <row r="121" spans="1:42" ht="19.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4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</row>
    <row r="122" spans="1:42" ht="19.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4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</row>
    <row r="123" spans="1:42" ht="19.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4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</row>
    <row r="124" spans="1:42" ht="19.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4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</row>
    <row r="125" spans="1:42" ht="19.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4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</row>
    <row r="126" spans="1:42" ht="19.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4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</row>
    <row r="127" spans="1:42" ht="19.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4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</row>
    <row r="128" spans="1:42" ht="19.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4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</row>
    <row r="129" spans="1:42" ht="19.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4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</row>
    <row r="130" spans="1:42" ht="19.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4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</row>
    <row r="131" spans="1:42" ht="19.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4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</row>
    <row r="132" spans="1:42" ht="19.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4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</row>
    <row r="133" spans="1:42" ht="19.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4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</row>
    <row r="134" spans="1:42" ht="19.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4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</row>
    <row r="135" spans="1:42" ht="19.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4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</row>
    <row r="136" spans="1:42" ht="19.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4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</row>
    <row r="137" spans="1:42" ht="19.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4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</row>
    <row r="138" spans="1:42" ht="19.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4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</row>
    <row r="139" spans="1:42" ht="19.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4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</row>
    <row r="140" spans="1:42" ht="19.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4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</row>
    <row r="141" spans="1:42" ht="19.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4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</row>
    <row r="142" spans="1:42" ht="19.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4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</row>
    <row r="143" spans="1:42" ht="19.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4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</row>
    <row r="144" spans="1:42" ht="19.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4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</row>
    <row r="145" spans="1:42" ht="19.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4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</row>
    <row r="146" spans="1:42" ht="19.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4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</row>
    <row r="147" spans="1:42" ht="19.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4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</row>
    <row r="148" spans="1:42" ht="19.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4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</row>
    <row r="149" spans="1:42" ht="19.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4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</row>
    <row r="150" spans="1:42" ht="19.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4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</row>
    <row r="151" spans="1:42" ht="19.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4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</row>
    <row r="152" spans="1:42" ht="19.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4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</row>
    <row r="153" spans="1:42" ht="19.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4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</row>
    <row r="154" spans="1:42" ht="19.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4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</row>
    <row r="155" spans="1:42" ht="19.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4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</row>
    <row r="156" spans="1:42" ht="19.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4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</row>
    <row r="157" spans="1:42" ht="19.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4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</row>
    <row r="158" spans="1:42" ht="19.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4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</row>
    <row r="159" spans="1:42" ht="19.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4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</row>
    <row r="160" spans="1:42" ht="19.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4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</row>
    <row r="161" spans="1:42" ht="19.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4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</row>
    <row r="162" spans="1:42" ht="19.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4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</row>
    <row r="163" spans="1:42" ht="19.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4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</row>
    <row r="164" spans="1:42" ht="19.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4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</row>
    <row r="165" spans="1:42" ht="19.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4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</row>
    <row r="166" spans="1:42" ht="19.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4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</row>
    <row r="167" spans="1:42" ht="19.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4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</row>
    <row r="168" spans="1:42" ht="19.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4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</row>
    <row r="169" spans="1:42" ht="19.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4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</row>
    <row r="170" spans="1:42" ht="19.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4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</row>
    <row r="171" spans="1:42" ht="19.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4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</row>
    <row r="172" spans="1:42" ht="19.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4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</row>
    <row r="173" spans="1:42" ht="19.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4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</row>
    <row r="174" spans="1:42" ht="19.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4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</row>
    <row r="175" spans="1:42" ht="19.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4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</row>
    <row r="176" spans="1:42" ht="19.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4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</row>
    <row r="177" spans="1:42" ht="19.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4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</row>
    <row r="178" spans="1:42" ht="19.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4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</row>
    <row r="179" spans="1:42" ht="19.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4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</row>
    <row r="180" spans="1:42" ht="19.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4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</row>
    <row r="181" spans="1:42" ht="19.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4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</row>
    <row r="182" spans="1:42" ht="19.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4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</row>
    <row r="183" spans="1:42" ht="19.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4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</row>
    <row r="184" spans="1:42" ht="19.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4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</row>
    <row r="185" spans="1:42" ht="19.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4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</row>
    <row r="186" spans="1:42" ht="19.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4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</row>
    <row r="187" spans="1:42" ht="19.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4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</row>
    <row r="188" spans="1:42" ht="19.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4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</row>
    <row r="189" spans="1:42" ht="19.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4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</row>
    <row r="190" spans="1:42" ht="19.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4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</row>
    <row r="191" spans="1:42" ht="19.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4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</row>
    <row r="192" spans="1:42" ht="19.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4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</row>
    <row r="193" spans="1:42" ht="19.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4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</row>
    <row r="194" spans="1:42" ht="19.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4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</row>
    <row r="195" spans="1:42" ht="19.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4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</row>
    <row r="196" spans="1:42" ht="19.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4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</row>
    <row r="197" spans="1:42" ht="19.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4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</row>
    <row r="198" spans="1:42" ht="19.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4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</row>
    <row r="199" spans="1:42" ht="19.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4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</row>
    <row r="200" spans="1:42" ht="19.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4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</row>
    <row r="201" spans="1:42" ht="19.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4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</row>
    <row r="202" spans="1:42" ht="19.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4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</row>
    <row r="203" spans="1:42" ht="19.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4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</row>
    <row r="204" spans="1:42" ht="19.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4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</row>
    <row r="205" spans="1:42" ht="19.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4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</row>
    <row r="206" spans="1:42" ht="19.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4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</row>
    <row r="207" spans="1:42" ht="19.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4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</row>
    <row r="208" spans="1:42" ht="19.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4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</row>
    <row r="209" spans="1:42" ht="19.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4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</row>
    <row r="210" spans="1:42" ht="19.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4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</row>
    <row r="211" spans="1:42" ht="19.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4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</row>
    <row r="212" spans="1:42" ht="19.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4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</row>
    <row r="213" spans="1:42" ht="19.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4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</row>
    <row r="214" spans="1:42" ht="19.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4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</row>
    <row r="215" spans="1:42" ht="19.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4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</row>
    <row r="216" spans="1:42" ht="19.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4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</row>
    <row r="217" spans="1:42" ht="19.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4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</row>
    <row r="218" spans="1:42" ht="19.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4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</row>
    <row r="219" spans="1:42" ht="19.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4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</row>
    <row r="220" spans="1:42" ht="19.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4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</row>
    <row r="221" spans="1:42" ht="19.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4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</row>
    <row r="222" spans="1:42" ht="19.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4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</row>
    <row r="223" spans="1:42" ht="19.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4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</row>
    <row r="224" spans="1:42" ht="19.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4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</row>
    <row r="225" spans="1:42" ht="19.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4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</row>
    <row r="226" spans="1:42" ht="19.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4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</row>
    <row r="227" spans="1:42" ht="19.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4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</row>
    <row r="228" spans="1:42" ht="19.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4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</row>
    <row r="229" spans="1:42" ht="19.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4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</row>
    <row r="230" spans="1:42" ht="19.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4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</row>
    <row r="231" spans="1:42" ht="19.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4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</row>
    <row r="232" spans="1:42" ht="19.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4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</row>
    <row r="233" spans="1:42" ht="19.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4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</row>
    <row r="234" spans="1:42" ht="19.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4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</row>
    <row r="235" spans="1:42" ht="19.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4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</row>
    <row r="236" spans="1:42" ht="19.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4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</row>
    <row r="237" spans="1:42" ht="19.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4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</row>
    <row r="238" spans="1:42" ht="19.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4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</row>
    <row r="239" spans="1:42" ht="19.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4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</row>
    <row r="240" spans="1:42" ht="19.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4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</row>
    <row r="241" spans="1:42" ht="19.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4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</row>
    <row r="242" spans="1:42" ht="19.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4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</row>
    <row r="243" spans="1:42" ht="19.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4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</row>
    <row r="244" spans="1:42" ht="19.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4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</row>
    <row r="245" spans="1:42" ht="19.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4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</row>
    <row r="246" spans="1:42" ht="19.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4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</row>
    <row r="247" spans="1:42" ht="19.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4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</row>
    <row r="248" spans="1:42" ht="19.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4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</row>
    <row r="249" spans="1:42" ht="19.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4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</row>
    <row r="250" spans="1:42" ht="19.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4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</row>
    <row r="251" spans="1:42" ht="19.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4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</row>
    <row r="252" spans="1:42" ht="19.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4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</row>
    <row r="253" spans="1:42" ht="19.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4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</row>
    <row r="254" spans="1:42" ht="19.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4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</row>
    <row r="255" spans="1:42" ht="19.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4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</row>
    <row r="256" spans="1:42" ht="19.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4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</row>
    <row r="257" spans="1:42" ht="19.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4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</row>
    <row r="258" spans="1:42" ht="19.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4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</row>
    <row r="259" spans="1:42" ht="19.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4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</row>
    <row r="260" spans="1:42" ht="19.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4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</row>
    <row r="261" spans="1:42" ht="19.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4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</row>
    <row r="262" spans="1:42" ht="19.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4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</row>
    <row r="263" spans="1:42" ht="19.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4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</row>
    <row r="264" spans="1:42" ht="19.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4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</row>
    <row r="265" spans="1:42" ht="19.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4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</row>
    <row r="266" spans="1:42" ht="19.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4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</row>
    <row r="267" spans="1:42" ht="19.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4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</row>
    <row r="268" spans="1:42" ht="19.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4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</row>
    <row r="269" spans="1:42" ht="19.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4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</row>
    <row r="270" spans="1:42" ht="19.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4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</row>
    <row r="271" spans="1:42" ht="19.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4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</row>
    <row r="272" spans="1:42" ht="19.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4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</row>
    <row r="273" spans="1:42" ht="19.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4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</row>
    <row r="274" spans="1:42" ht="19.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4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</row>
    <row r="275" spans="1:42" ht="19.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4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</row>
    <row r="276" spans="1:42" ht="19.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4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</row>
    <row r="277" spans="1:42" ht="19.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4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</row>
    <row r="278" spans="1:42" ht="19.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4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</row>
    <row r="279" spans="1:42" ht="19.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4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</row>
    <row r="280" spans="1:42" ht="19.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4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</row>
    <row r="281" spans="1:42" ht="19.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4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</row>
    <row r="282" spans="1:42" ht="19.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4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</row>
    <row r="283" spans="1:42" ht="19.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4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</row>
    <row r="284" spans="1:42" ht="19.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4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</row>
    <row r="285" spans="1:42" ht="19.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4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</row>
    <row r="286" spans="1:42" ht="19.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4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</row>
    <row r="287" spans="1:42" ht="19.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4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</row>
    <row r="288" spans="1:42" ht="19.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4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</row>
    <row r="289" spans="1:42" ht="19.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4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</row>
    <row r="290" spans="1:42" ht="19.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4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</row>
    <row r="291" spans="1:42" ht="19.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4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</row>
    <row r="292" spans="1:42" ht="19.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4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</row>
    <row r="293" spans="1:42" ht="19.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4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</row>
    <row r="294" spans="1:42" ht="19.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4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</row>
    <row r="295" spans="1:42" ht="19.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4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</row>
    <row r="296" spans="1:42" ht="19.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4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</row>
    <row r="297" spans="1:42" ht="19.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4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</row>
    <row r="298" spans="1:42" ht="19.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4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</row>
    <row r="299" spans="1:42" ht="19.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4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</row>
    <row r="300" spans="1:42" ht="19.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4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</row>
    <row r="301" spans="1:42" ht="19.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4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</row>
    <row r="302" spans="1:42" ht="19.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4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</row>
    <row r="303" spans="1:42" ht="19.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4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</row>
    <row r="304" spans="1:42" ht="19.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4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</row>
    <row r="305" spans="1:42" ht="19.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4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</row>
    <row r="306" spans="1:42" ht="19.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4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</row>
    <row r="307" spans="1:42" ht="19.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4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</row>
    <row r="308" spans="1:42" ht="19.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4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</row>
    <row r="309" spans="1:42" ht="19.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4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</row>
    <row r="310" spans="1:42" ht="19.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4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</row>
    <row r="311" spans="1:42" ht="19.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4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</row>
    <row r="312" spans="1:42" ht="19.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4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</row>
    <row r="313" spans="1:42" ht="19.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4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</row>
    <row r="314" spans="1:42" ht="19.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4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</row>
    <row r="315" spans="1:42" ht="19.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4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</row>
    <row r="316" spans="1:42" ht="19.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4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</row>
    <row r="317" spans="1:42" ht="19.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4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</row>
    <row r="318" spans="1:42" ht="19.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4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</row>
    <row r="319" spans="1:42" ht="19.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4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</row>
    <row r="320" spans="1:42" ht="19.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4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</row>
    <row r="321" spans="1:42" ht="19.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4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</row>
    <row r="322" spans="1:42" ht="19.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4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</row>
    <row r="323" spans="1:42" ht="19.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4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</row>
    <row r="324" spans="1:42" ht="19.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4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</row>
    <row r="325" spans="1:42" ht="19.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4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</row>
    <row r="326" spans="1:42" ht="19.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4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</row>
    <row r="327" spans="1:42" ht="19.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4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</row>
    <row r="328" spans="1:42" ht="19.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4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</row>
    <row r="329" spans="1:42" ht="19.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4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</row>
    <row r="330" spans="1:42" ht="19.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4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</row>
    <row r="331" spans="1:42" ht="19.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4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</row>
    <row r="332" spans="1:42" ht="19.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4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</row>
    <row r="333" spans="1:42" ht="19.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4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</row>
    <row r="334" spans="1:42" ht="19.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4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</row>
    <row r="335" spans="1:42" ht="19.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4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</row>
    <row r="336" spans="1:42" ht="19.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4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</row>
    <row r="337" spans="1:42" ht="19.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4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</row>
    <row r="338" spans="1:42" ht="19.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4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</row>
    <row r="339" spans="1:42" ht="19.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4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</row>
    <row r="340" spans="1:42" ht="19.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4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</row>
    <row r="341" spans="1:42" ht="19.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4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</row>
    <row r="342" spans="1:42" ht="19.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4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</row>
    <row r="343" spans="1:42" ht="19.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4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</row>
    <row r="344" spans="1:42" ht="19.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4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</row>
    <row r="345" spans="1:42" ht="19.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4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</row>
    <row r="346" spans="1:42" ht="19.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4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</row>
    <row r="347" spans="1:42" ht="19.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4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</row>
    <row r="348" spans="1:42" ht="19.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4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</row>
    <row r="349" spans="1:42" ht="19.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4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</row>
    <row r="350" spans="1:42" ht="19.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4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</row>
    <row r="351" spans="1:42" ht="19.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4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</row>
    <row r="352" spans="1:42" ht="19.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4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</row>
    <row r="353" spans="1:42" ht="19.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4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</row>
    <row r="354" spans="1:42" ht="19.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4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</row>
    <row r="355" spans="1:42" ht="19.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4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</row>
    <row r="356" spans="1:42" ht="19.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4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</row>
    <row r="357" spans="1:42" ht="19.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4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</row>
  </sheetData>
  <mergeCells count="1">
    <mergeCell ref="A14:I14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tabSelected="1" topLeftCell="C1" workbookViewId="0">
      <selection activeCell="L5" sqref="L5"/>
    </sheetView>
  </sheetViews>
  <sheetFormatPr defaultRowHeight="13.5"/>
  <cols>
    <col min="1" max="1" width="16.625" customWidth="1"/>
    <col min="2" max="2" width="16.125" bestFit="1" customWidth="1"/>
    <col min="3" max="3" width="15.5" customWidth="1"/>
    <col min="4" max="4" width="8.75" customWidth="1"/>
    <col min="5" max="5" width="12.25" customWidth="1"/>
    <col min="6" max="6" width="6.125" customWidth="1"/>
    <col min="7" max="7" width="4.875" customWidth="1"/>
    <col min="11" max="12" width="9.375" customWidth="1"/>
    <col min="13" max="18" width="7.125" bestFit="1" customWidth="1"/>
  </cols>
  <sheetData>
    <row r="1" spans="1:19">
      <c r="A1" s="1" t="s">
        <v>180</v>
      </c>
      <c r="B1" s="1" t="s">
        <v>181</v>
      </c>
      <c r="C1" s="1" t="s">
        <v>182</v>
      </c>
      <c r="D1" s="1" t="s">
        <v>301</v>
      </c>
      <c r="E1" s="1" t="s">
        <v>183</v>
      </c>
      <c r="F1" s="1" t="s">
        <v>311</v>
      </c>
      <c r="G1" s="1" t="s">
        <v>313</v>
      </c>
      <c r="H1" s="1" t="s">
        <v>184</v>
      </c>
      <c r="I1" s="1" t="s">
        <v>185</v>
      </c>
      <c r="J1" s="1" t="s">
        <v>187</v>
      </c>
      <c r="K1" s="1" t="s">
        <v>307</v>
      </c>
      <c r="L1" s="1" t="s">
        <v>314</v>
      </c>
      <c r="M1" s="1" t="s">
        <v>190</v>
      </c>
      <c r="N1" s="1" t="s">
        <v>189</v>
      </c>
      <c r="O1" s="1" t="s">
        <v>310</v>
      </c>
      <c r="P1" s="1" t="s">
        <v>308</v>
      </c>
      <c r="Q1" s="1" t="s">
        <v>309</v>
      </c>
      <c r="R1" s="1" t="s">
        <v>191</v>
      </c>
      <c r="S1" s="1" t="s">
        <v>188</v>
      </c>
    </row>
    <row r="2" spans="1:19">
      <c r="A2" s="1" t="s">
        <v>306</v>
      </c>
      <c r="B2" s="1" t="s">
        <v>192</v>
      </c>
      <c r="C2" s="1" t="s">
        <v>193</v>
      </c>
      <c r="D2" s="1" t="s">
        <v>302</v>
      </c>
      <c r="E2" s="1" t="s">
        <v>186</v>
      </c>
      <c r="F2" s="1"/>
      <c r="G2" s="1">
        <v>1</v>
      </c>
      <c r="H2" s="1">
        <v>37</v>
      </c>
      <c r="I2" s="1">
        <v>1</v>
      </c>
      <c r="J2" s="1">
        <f>K2+M2+N2+O2+P2+Q2+R2</f>
        <v>8</v>
      </c>
      <c r="K2" s="1">
        <v>5</v>
      </c>
      <c r="L2" s="1"/>
      <c r="M2" s="1">
        <v>1</v>
      </c>
      <c r="N2" s="1">
        <v>0</v>
      </c>
      <c r="O2" s="1">
        <v>0</v>
      </c>
      <c r="P2" s="1">
        <v>2</v>
      </c>
      <c r="Q2" s="1">
        <v>0</v>
      </c>
      <c r="R2" s="1">
        <v>0</v>
      </c>
      <c r="S2" s="1">
        <f>H2+I2-J2</f>
        <v>30</v>
      </c>
    </row>
    <row r="3" spans="1:19">
      <c r="A3" s="1" t="s">
        <v>306</v>
      </c>
      <c r="B3" s="1" t="s">
        <v>194</v>
      </c>
      <c r="C3" s="1" t="s">
        <v>195</v>
      </c>
      <c r="D3" s="1" t="s">
        <v>302</v>
      </c>
      <c r="E3" s="1" t="s">
        <v>186</v>
      </c>
      <c r="F3" s="1"/>
      <c r="G3" s="1">
        <v>4.0999999999999996</v>
      </c>
      <c r="H3" s="1">
        <v>172</v>
      </c>
      <c r="I3" s="1">
        <v>0</v>
      </c>
      <c r="J3" s="1">
        <v>0</v>
      </c>
      <c r="K3" s="1"/>
      <c r="L3" s="1"/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172</v>
      </c>
    </row>
    <row r="4" spans="1:19">
      <c r="A4" s="1" t="s">
        <v>306</v>
      </c>
      <c r="B4" s="1" t="s">
        <v>196</v>
      </c>
      <c r="C4" s="1" t="s">
        <v>197</v>
      </c>
      <c r="D4" s="1" t="s">
        <v>303</v>
      </c>
      <c r="E4" s="1" t="s">
        <v>186</v>
      </c>
      <c r="F4" s="1"/>
      <c r="G4" s="1">
        <v>8.86</v>
      </c>
      <c r="H4" s="1">
        <v>213</v>
      </c>
      <c r="I4" s="1">
        <v>0</v>
      </c>
      <c r="J4" s="1">
        <v>0</v>
      </c>
      <c r="K4" s="1"/>
      <c r="L4" s="1"/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213</v>
      </c>
    </row>
    <row r="5" spans="1:19">
      <c r="A5" s="1" t="s">
        <v>306</v>
      </c>
      <c r="B5" s="1" t="s">
        <v>198</v>
      </c>
      <c r="C5" s="1" t="s">
        <v>199</v>
      </c>
      <c r="D5" s="1" t="s">
        <v>302</v>
      </c>
      <c r="E5" s="1" t="s">
        <v>186</v>
      </c>
      <c r="F5" s="1"/>
      <c r="G5" s="1">
        <v>10</v>
      </c>
      <c r="H5" s="1">
        <v>39</v>
      </c>
      <c r="I5" s="1">
        <v>0</v>
      </c>
      <c r="J5" s="1">
        <v>0</v>
      </c>
      <c r="K5" s="1"/>
      <c r="L5" s="1"/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39</v>
      </c>
    </row>
    <row r="6" spans="1:19">
      <c r="A6" s="1" t="s">
        <v>306</v>
      </c>
      <c r="B6" s="1" t="s">
        <v>200</v>
      </c>
      <c r="C6" s="1" t="s">
        <v>201</v>
      </c>
      <c r="D6" s="1" t="s">
        <v>302</v>
      </c>
      <c r="E6" s="1" t="s">
        <v>186</v>
      </c>
      <c r="F6" s="1"/>
      <c r="G6" s="1">
        <v>1</v>
      </c>
      <c r="H6" s="1">
        <v>41</v>
      </c>
      <c r="I6" s="1">
        <v>0</v>
      </c>
      <c r="J6" s="1">
        <v>0</v>
      </c>
      <c r="K6" s="1"/>
      <c r="L6" s="1"/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41</v>
      </c>
    </row>
    <row r="7" spans="1:19">
      <c r="A7" s="1" t="s">
        <v>306</v>
      </c>
      <c r="B7" s="1" t="s">
        <v>202</v>
      </c>
      <c r="C7" s="1" t="s">
        <v>203</v>
      </c>
      <c r="D7" s="1" t="s">
        <v>302</v>
      </c>
      <c r="E7" s="1" t="s">
        <v>186</v>
      </c>
      <c r="F7" s="1"/>
      <c r="G7" s="1">
        <v>10</v>
      </c>
      <c r="H7" s="1">
        <v>57</v>
      </c>
      <c r="I7" s="1">
        <v>0</v>
      </c>
      <c r="J7" s="1">
        <v>0</v>
      </c>
      <c r="K7" s="1"/>
      <c r="L7" s="1"/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57</v>
      </c>
    </row>
    <row r="8" spans="1:19">
      <c r="A8" s="1" t="s">
        <v>306</v>
      </c>
      <c r="B8" s="1" t="s">
        <v>206</v>
      </c>
      <c r="C8" s="1" t="s">
        <v>197</v>
      </c>
      <c r="D8" s="1" t="s">
        <v>304</v>
      </c>
      <c r="E8" s="1" t="s">
        <v>186</v>
      </c>
      <c r="F8" s="1"/>
      <c r="G8" s="1">
        <v>53.46</v>
      </c>
      <c r="H8" s="1">
        <v>19</v>
      </c>
      <c r="I8" s="1">
        <v>0</v>
      </c>
      <c r="J8" s="1">
        <v>0</v>
      </c>
      <c r="K8" s="1"/>
      <c r="L8" s="1"/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19</v>
      </c>
    </row>
    <row r="9" spans="1:19">
      <c r="A9" s="1" t="s">
        <v>306</v>
      </c>
      <c r="B9" s="1" t="s">
        <v>207</v>
      </c>
      <c r="C9" s="1" t="s">
        <v>208</v>
      </c>
      <c r="D9" s="1" t="s">
        <v>302</v>
      </c>
      <c r="E9" s="1" t="s">
        <v>186</v>
      </c>
      <c r="F9" s="1"/>
      <c r="G9" s="1">
        <v>2</v>
      </c>
      <c r="H9" s="1">
        <v>40</v>
      </c>
      <c r="I9" s="1">
        <v>0</v>
      </c>
      <c r="J9" s="1">
        <v>0</v>
      </c>
      <c r="K9" s="1"/>
      <c r="L9" s="1"/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40</v>
      </c>
    </row>
    <row r="10" spans="1:19">
      <c r="A10" s="1" t="s">
        <v>306</v>
      </c>
      <c r="B10" s="1" t="s">
        <v>209</v>
      </c>
      <c r="C10" s="1" t="s">
        <v>204</v>
      </c>
      <c r="D10" s="1" t="s">
        <v>302</v>
      </c>
      <c r="E10" s="1" t="s">
        <v>186</v>
      </c>
      <c r="F10" s="1"/>
      <c r="G10" s="1">
        <v>3.5</v>
      </c>
      <c r="H10" s="1">
        <v>49</v>
      </c>
      <c r="I10" s="1">
        <v>0</v>
      </c>
      <c r="J10" s="1">
        <v>0</v>
      </c>
      <c r="K10" s="1"/>
      <c r="L10" s="1"/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49</v>
      </c>
    </row>
    <row r="11" spans="1:19">
      <c r="A11" s="1" t="s">
        <v>306</v>
      </c>
      <c r="B11" s="1" t="s">
        <v>210</v>
      </c>
      <c r="C11" s="1" t="s">
        <v>203</v>
      </c>
      <c r="D11" s="1" t="s">
        <v>302</v>
      </c>
      <c r="E11" s="1" t="s">
        <v>186</v>
      </c>
      <c r="F11" s="1"/>
      <c r="G11" s="1">
        <v>3.5</v>
      </c>
      <c r="H11" s="1">
        <v>32</v>
      </c>
      <c r="I11" s="1">
        <v>0</v>
      </c>
      <c r="J11" s="1">
        <v>0</v>
      </c>
      <c r="K11" s="1"/>
      <c r="L11" s="1"/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32</v>
      </c>
    </row>
    <row r="12" spans="1:19">
      <c r="A12" s="1" t="s">
        <v>306</v>
      </c>
      <c r="B12" s="1" t="s">
        <v>211</v>
      </c>
      <c r="C12" s="1" t="s">
        <v>205</v>
      </c>
      <c r="D12" s="1" t="s">
        <v>302</v>
      </c>
      <c r="E12" s="1" t="s">
        <v>186</v>
      </c>
      <c r="F12" s="1"/>
      <c r="G12" s="1">
        <v>1</v>
      </c>
      <c r="H12" s="1">
        <v>35</v>
      </c>
      <c r="I12" s="1">
        <v>0</v>
      </c>
      <c r="J12" s="1">
        <v>0</v>
      </c>
      <c r="K12" s="1"/>
      <c r="L12" s="1"/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35</v>
      </c>
    </row>
    <row r="13" spans="1:19">
      <c r="A13" s="1" t="s">
        <v>306</v>
      </c>
      <c r="B13" s="1" t="s">
        <v>212</v>
      </c>
      <c r="C13" s="1" t="s">
        <v>213</v>
      </c>
      <c r="D13" s="1" t="s">
        <v>302</v>
      </c>
      <c r="E13" s="1" t="s">
        <v>186</v>
      </c>
      <c r="F13" s="1"/>
      <c r="G13" s="1">
        <v>10</v>
      </c>
      <c r="H13" s="1">
        <v>9</v>
      </c>
      <c r="I13" s="1">
        <v>0</v>
      </c>
      <c r="J13" s="1">
        <v>0</v>
      </c>
      <c r="K13" s="1"/>
      <c r="L13" s="1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9</v>
      </c>
    </row>
    <row r="14" spans="1:19">
      <c r="A14" s="1" t="s">
        <v>306</v>
      </c>
      <c r="B14" s="1" t="s">
        <v>214</v>
      </c>
      <c r="C14" s="1" t="s">
        <v>215</v>
      </c>
      <c r="D14" s="1" t="s">
        <v>305</v>
      </c>
      <c r="E14" s="1" t="s">
        <v>186</v>
      </c>
      <c r="F14" s="1"/>
      <c r="G14" s="1">
        <v>20</v>
      </c>
      <c r="H14" s="1">
        <v>3</v>
      </c>
      <c r="I14" s="1">
        <v>0</v>
      </c>
      <c r="J14" s="1">
        <v>0</v>
      </c>
      <c r="K14" s="1"/>
      <c r="L14" s="1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3</v>
      </c>
    </row>
    <row r="15" spans="1:19">
      <c r="A15" s="1" t="s">
        <v>306</v>
      </c>
      <c r="B15" s="1" t="s">
        <v>216</v>
      </c>
      <c r="C15" s="1" t="s">
        <v>197</v>
      </c>
      <c r="D15" s="1"/>
      <c r="E15" s="1" t="s">
        <v>186</v>
      </c>
      <c r="F15" s="1"/>
      <c r="G15" s="1">
        <v>10</v>
      </c>
      <c r="H15" s="1">
        <v>31</v>
      </c>
      <c r="I15" s="1">
        <v>0</v>
      </c>
      <c r="J15" s="1">
        <v>0</v>
      </c>
      <c r="K15" s="1"/>
      <c r="L15" s="1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31</v>
      </c>
    </row>
    <row r="16" spans="1:19">
      <c r="A16" s="1" t="s">
        <v>306</v>
      </c>
      <c r="B16" s="1" t="s">
        <v>222</v>
      </c>
      <c r="C16" s="1" t="s">
        <v>223</v>
      </c>
      <c r="D16" s="1"/>
      <c r="E16" s="1" t="s">
        <v>224</v>
      </c>
      <c r="F16" s="1"/>
      <c r="G16" s="1">
        <v>1</v>
      </c>
      <c r="H16" s="1">
        <v>19</v>
      </c>
      <c r="I16" s="1">
        <v>0</v>
      </c>
      <c r="J16" s="1">
        <v>0</v>
      </c>
      <c r="K16" s="1"/>
      <c r="L16" s="1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19</v>
      </c>
    </row>
    <row r="17" spans="1:19">
      <c r="A17" s="1" t="s">
        <v>306</v>
      </c>
      <c r="B17" s="1" t="s">
        <v>225</v>
      </c>
      <c r="C17" s="1" t="s">
        <v>226</v>
      </c>
      <c r="D17" s="1"/>
      <c r="E17" s="1" t="s">
        <v>227</v>
      </c>
      <c r="F17" s="1"/>
      <c r="G17" s="1">
        <v>53.46</v>
      </c>
      <c r="H17" s="1">
        <v>2</v>
      </c>
      <c r="I17" s="1">
        <v>0</v>
      </c>
      <c r="J17" s="1">
        <v>0</v>
      </c>
      <c r="K17" s="1"/>
      <c r="L17" s="1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2</v>
      </c>
    </row>
    <row r="18" spans="1:19">
      <c r="A18" s="1" t="s">
        <v>306</v>
      </c>
      <c r="B18" s="1" t="s">
        <v>228</v>
      </c>
      <c r="C18" s="1" t="s">
        <v>219</v>
      </c>
      <c r="D18" s="1"/>
      <c r="E18" s="1" t="s">
        <v>229</v>
      </c>
      <c r="F18" s="1"/>
      <c r="G18" s="1">
        <v>1</v>
      </c>
      <c r="H18" s="1">
        <v>225</v>
      </c>
      <c r="I18" s="1">
        <v>0</v>
      </c>
      <c r="J18" s="1">
        <v>0</v>
      </c>
      <c r="K18" s="1"/>
      <c r="L18" s="1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225</v>
      </c>
    </row>
    <row r="19" spans="1:19">
      <c r="A19" s="1" t="s">
        <v>306</v>
      </c>
      <c r="B19" s="1" t="s">
        <v>230</v>
      </c>
      <c r="C19" s="1" t="s">
        <v>219</v>
      </c>
      <c r="D19" s="1"/>
      <c r="E19" s="1" t="s">
        <v>231</v>
      </c>
      <c r="F19" s="1"/>
      <c r="G19" s="1">
        <v>1</v>
      </c>
      <c r="H19" s="1">
        <v>7</v>
      </c>
      <c r="I19" s="1">
        <v>0</v>
      </c>
      <c r="J19" s="1">
        <v>0</v>
      </c>
      <c r="K19" s="1"/>
      <c r="L19" s="1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7</v>
      </c>
    </row>
    <row r="20" spans="1:19">
      <c r="A20" s="1" t="s">
        <v>306</v>
      </c>
      <c r="B20" s="1" t="s">
        <v>232</v>
      </c>
      <c r="C20" s="1" t="s">
        <v>233</v>
      </c>
      <c r="D20" s="1"/>
      <c r="E20" s="1" t="s">
        <v>234</v>
      </c>
      <c r="F20" s="1"/>
      <c r="G20" s="1">
        <v>1</v>
      </c>
      <c r="H20" s="1">
        <v>130</v>
      </c>
      <c r="I20" s="1">
        <v>0</v>
      </c>
      <c r="J20" s="1">
        <v>0</v>
      </c>
      <c r="K20" s="1"/>
      <c r="L20" s="1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130</v>
      </c>
    </row>
    <row r="21" spans="1:19">
      <c r="A21" s="1" t="s">
        <v>306</v>
      </c>
      <c r="B21" s="1" t="s">
        <v>235</v>
      </c>
      <c r="C21" s="1" t="s">
        <v>236</v>
      </c>
      <c r="D21" s="1"/>
      <c r="E21" s="1" t="s">
        <v>237</v>
      </c>
      <c r="F21" s="1"/>
      <c r="G21" s="1">
        <v>3</v>
      </c>
      <c r="H21" s="1">
        <v>1</v>
      </c>
      <c r="I21" s="1">
        <v>0</v>
      </c>
      <c r="J21" s="1">
        <v>0</v>
      </c>
      <c r="K21" s="1"/>
      <c r="L21" s="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</row>
    <row r="22" spans="1:19">
      <c r="A22" s="1" t="s">
        <v>306</v>
      </c>
      <c r="B22" s="1" t="s">
        <v>238</v>
      </c>
      <c r="C22" s="1" t="s">
        <v>220</v>
      </c>
      <c r="D22" s="1"/>
      <c r="E22" s="1" t="s">
        <v>239</v>
      </c>
      <c r="F22" s="1"/>
      <c r="G22" s="1">
        <v>1.2</v>
      </c>
      <c r="H22" s="1">
        <v>6</v>
      </c>
      <c r="I22" s="1">
        <v>0</v>
      </c>
      <c r="J22" s="1">
        <v>0</v>
      </c>
      <c r="K22" s="1"/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6</v>
      </c>
    </row>
    <row r="23" spans="1:19">
      <c r="A23" s="1" t="s">
        <v>306</v>
      </c>
      <c r="B23" s="1" t="s">
        <v>241</v>
      </c>
      <c r="C23" s="1" t="s">
        <v>240</v>
      </c>
      <c r="D23" s="1"/>
      <c r="E23" s="1" t="s">
        <v>242</v>
      </c>
      <c r="F23" s="1"/>
      <c r="G23" s="1">
        <v>18</v>
      </c>
      <c r="H23" s="1">
        <v>6</v>
      </c>
      <c r="I23" s="1">
        <v>0</v>
      </c>
      <c r="J23" s="1">
        <v>0</v>
      </c>
      <c r="K23" s="1"/>
      <c r="L23" s="1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6</v>
      </c>
    </row>
    <row r="24" spans="1:19">
      <c r="A24" s="1" t="s">
        <v>306</v>
      </c>
      <c r="B24" s="1" t="s">
        <v>243</v>
      </c>
      <c r="C24" s="1" t="s">
        <v>217</v>
      </c>
      <c r="D24" s="1"/>
      <c r="E24" s="1" t="s">
        <v>244</v>
      </c>
      <c r="F24" s="1"/>
      <c r="G24" s="1">
        <v>8</v>
      </c>
      <c r="H24" s="1">
        <v>14</v>
      </c>
      <c r="I24" s="1">
        <v>0</v>
      </c>
      <c r="J24" s="1">
        <v>0</v>
      </c>
      <c r="K24" s="1"/>
      <c r="L24" s="1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14</v>
      </c>
    </row>
    <row r="25" spans="1:19">
      <c r="A25" s="1" t="s">
        <v>306</v>
      </c>
      <c r="B25" s="1" t="s">
        <v>245</v>
      </c>
      <c r="C25" s="1" t="s">
        <v>246</v>
      </c>
      <c r="D25" s="1"/>
      <c r="E25" s="1" t="s">
        <v>247</v>
      </c>
      <c r="F25" s="1"/>
      <c r="G25" s="1">
        <v>1</v>
      </c>
      <c r="H25" s="1">
        <v>110</v>
      </c>
      <c r="I25" s="1">
        <v>0</v>
      </c>
      <c r="J25" s="1">
        <v>0</v>
      </c>
      <c r="K25" s="1"/>
      <c r="L25" s="1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110</v>
      </c>
    </row>
    <row r="26" spans="1:19">
      <c r="A26" s="1" t="s">
        <v>306</v>
      </c>
      <c r="B26" s="1" t="s">
        <v>248</v>
      </c>
      <c r="C26" s="1" t="s">
        <v>249</v>
      </c>
      <c r="D26" s="1"/>
      <c r="E26" s="1" t="s">
        <v>250</v>
      </c>
      <c r="F26" s="1"/>
      <c r="G26" s="1">
        <v>1.5</v>
      </c>
      <c r="H26" s="1">
        <v>1</v>
      </c>
      <c r="I26" s="1">
        <v>0</v>
      </c>
      <c r="J26" s="1">
        <v>0</v>
      </c>
      <c r="K26" s="1"/>
      <c r="L26" s="1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</row>
    <row r="27" spans="1:19">
      <c r="A27" s="1" t="s">
        <v>306</v>
      </c>
      <c r="B27" s="1" t="s">
        <v>251</v>
      </c>
      <c r="C27" s="1" t="s">
        <v>221</v>
      </c>
      <c r="D27" s="1"/>
      <c r="E27" s="1" t="s">
        <v>252</v>
      </c>
      <c r="F27" s="1"/>
      <c r="G27" s="1">
        <v>1</v>
      </c>
      <c r="H27" s="1">
        <v>20</v>
      </c>
      <c r="I27" s="1">
        <v>0</v>
      </c>
      <c r="J27" s="1">
        <v>0</v>
      </c>
      <c r="K27" s="1"/>
      <c r="L27" s="1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20</v>
      </c>
    </row>
    <row r="28" spans="1:19">
      <c r="A28" s="1" t="s">
        <v>306</v>
      </c>
      <c r="B28" s="1" t="s">
        <v>254</v>
      </c>
      <c r="C28" s="1" t="s">
        <v>253</v>
      </c>
      <c r="D28" s="1"/>
      <c r="E28" s="1" t="s">
        <v>255</v>
      </c>
      <c r="F28" s="1"/>
      <c r="G28" s="1">
        <v>9.3000000000000007</v>
      </c>
      <c r="H28" s="1">
        <v>2</v>
      </c>
      <c r="I28" s="1">
        <v>0</v>
      </c>
      <c r="J28" s="1">
        <v>0</v>
      </c>
      <c r="K28" s="1"/>
      <c r="L28" s="1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2</v>
      </c>
    </row>
    <row r="29" spans="1:19">
      <c r="A29" s="1" t="s">
        <v>306</v>
      </c>
      <c r="B29" s="1" t="s">
        <v>256</v>
      </c>
      <c r="C29" s="1" t="s">
        <v>257</v>
      </c>
      <c r="D29" s="1"/>
      <c r="E29" s="1" t="s">
        <v>258</v>
      </c>
      <c r="F29" s="1"/>
      <c r="G29" s="1">
        <v>1</v>
      </c>
      <c r="H29" s="1">
        <v>77</v>
      </c>
      <c r="I29" s="1">
        <v>0</v>
      </c>
      <c r="J29" s="1">
        <v>0</v>
      </c>
      <c r="K29" s="1"/>
      <c r="L29" s="1"/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77</v>
      </c>
    </row>
    <row r="30" spans="1:19">
      <c r="A30" s="1" t="s">
        <v>306</v>
      </c>
      <c r="B30" s="1" t="s">
        <v>259</v>
      </c>
      <c r="C30" s="1" t="s">
        <v>260</v>
      </c>
      <c r="D30" s="1"/>
      <c r="E30" s="1" t="s">
        <v>261</v>
      </c>
      <c r="F30" s="1"/>
      <c r="G30" s="1">
        <v>41.64</v>
      </c>
      <c r="H30" s="1">
        <v>7</v>
      </c>
      <c r="I30" s="1">
        <v>0</v>
      </c>
      <c r="J30" s="1">
        <v>0</v>
      </c>
      <c r="K30" s="1"/>
      <c r="L30" s="1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7</v>
      </c>
    </row>
    <row r="31" spans="1:19">
      <c r="A31" s="1" t="s">
        <v>306</v>
      </c>
      <c r="B31" s="1" t="s">
        <v>262</v>
      </c>
      <c r="C31" s="1" t="s">
        <v>263</v>
      </c>
      <c r="D31" s="1"/>
      <c r="E31" s="1" t="s">
        <v>264</v>
      </c>
      <c r="F31" s="1"/>
      <c r="G31" s="1">
        <v>1</v>
      </c>
      <c r="H31" s="1">
        <v>24</v>
      </c>
      <c r="I31" s="1">
        <v>0</v>
      </c>
      <c r="J31" s="1">
        <v>0</v>
      </c>
      <c r="K31" s="1"/>
      <c r="L31" s="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24</v>
      </c>
    </row>
    <row r="32" spans="1:19">
      <c r="A32" s="1" t="s">
        <v>306</v>
      </c>
      <c r="B32" s="1" t="s">
        <v>265</v>
      </c>
      <c r="C32" s="1" t="s">
        <v>266</v>
      </c>
      <c r="D32" s="1"/>
      <c r="E32" s="1" t="s">
        <v>267</v>
      </c>
      <c r="F32" s="1"/>
      <c r="G32" s="1">
        <v>1</v>
      </c>
      <c r="H32" s="1">
        <v>26</v>
      </c>
      <c r="I32" s="1">
        <v>0</v>
      </c>
      <c r="J32" s="1">
        <v>0</v>
      </c>
      <c r="K32" s="1"/>
      <c r="L32" s="1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26</v>
      </c>
    </row>
    <row r="33" spans="1:19">
      <c r="A33" s="1" t="s">
        <v>306</v>
      </c>
      <c r="B33" s="1" t="s">
        <v>268</v>
      </c>
      <c r="C33" s="1" t="s">
        <v>218</v>
      </c>
      <c r="D33" s="1"/>
      <c r="E33" s="1" t="s">
        <v>269</v>
      </c>
      <c r="F33" s="1"/>
      <c r="G33" s="1">
        <v>1</v>
      </c>
      <c r="H33" s="1">
        <v>16</v>
      </c>
      <c r="I33" s="1">
        <v>0</v>
      </c>
      <c r="J33" s="1">
        <v>0</v>
      </c>
      <c r="K33" s="1"/>
      <c r="L33" s="1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16</v>
      </c>
    </row>
    <row r="34" spans="1:19">
      <c r="A34" s="1" t="s">
        <v>306</v>
      </c>
      <c r="B34" s="1" t="s">
        <v>270</v>
      </c>
      <c r="C34" s="1" t="s">
        <v>271</v>
      </c>
      <c r="D34" s="1"/>
      <c r="E34" s="1" t="s">
        <v>272</v>
      </c>
      <c r="F34" s="1"/>
      <c r="G34" s="1">
        <v>1</v>
      </c>
      <c r="H34" s="1">
        <v>272</v>
      </c>
      <c r="I34" s="1">
        <v>0</v>
      </c>
      <c r="J34" s="1">
        <v>0</v>
      </c>
      <c r="K34" s="1"/>
      <c r="L34" s="1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272</v>
      </c>
    </row>
    <row r="35" spans="1:19">
      <c r="A35" s="1" t="s">
        <v>306</v>
      </c>
      <c r="B35" s="1" t="s">
        <v>273</v>
      </c>
      <c r="C35" s="1" t="s">
        <v>274</v>
      </c>
      <c r="D35" s="1"/>
      <c r="E35" s="1" t="s">
        <v>275</v>
      </c>
      <c r="F35" s="1"/>
      <c r="G35" s="1">
        <v>35.64</v>
      </c>
      <c r="H35" s="1">
        <v>10</v>
      </c>
      <c r="I35" s="1">
        <v>0</v>
      </c>
      <c r="J35" s="1">
        <v>0</v>
      </c>
      <c r="K35" s="1"/>
      <c r="L35" s="1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10</v>
      </c>
    </row>
    <row r="36" spans="1:19">
      <c r="A36" s="1" t="s">
        <v>306</v>
      </c>
      <c r="B36" s="1" t="s">
        <v>276</v>
      </c>
      <c r="C36" s="1" t="s">
        <v>277</v>
      </c>
      <c r="D36" s="1"/>
      <c r="E36" s="1" t="s">
        <v>186</v>
      </c>
      <c r="F36" s="1"/>
      <c r="G36" s="1">
        <v>1</v>
      </c>
      <c r="H36" s="1">
        <v>72</v>
      </c>
      <c r="I36" s="1">
        <v>0</v>
      </c>
      <c r="J36" s="1">
        <v>0</v>
      </c>
      <c r="K36" s="1"/>
      <c r="L36" s="1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72</v>
      </c>
    </row>
    <row r="37" spans="1:19">
      <c r="A37" s="1" t="s">
        <v>306</v>
      </c>
      <c r="B37" s="1" t="s">
        <v>278</v>
      </c>
      <c r="C37" s="1" t="s">
        <v>220</v>
      </c>
      <c r="D37" s="1"/>
      <c r="E37" s="1" t="s">
        <v>279</v>
      </c>
      <c r="F37" s="1"/>
      <c r="G37" s="1">
        <v>1</v>
      </c>
      <c r="H37" s="1">
        <v>8</v>
      </c>
      <c r="I37" s="1">
        <v>0</v>
      </c>
      <c r="J37" s="1">
        <v>0</v>
      </c>
      <c r="K37" s="1"/>
      <c r="L37" s="1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8</v>
      </c>
    </row>
    <row r="38" spans="1:19">
      <c r="A38" s="1" t="s">
        <v>306</v>
      </c>
      <c r="B38" s="1" t="s">
        <v>280</v>
      </c>
      <c r="C38" s="1" t="s">
        <v>281</v>
      </c>
      <c r="D38" s="1"/>
      <c r="E38" s="1" t="s">
        <v>282</v>
      </c>
      <c r="F38" s="1"/>
      <c r="G38" s="1">
        <v>1</v>
      </c>
      <c r="H38" s="1">
        <v>16</v>
      </c>
      <c r="I38" s="1">
        <v>0</v>
      </c>
      <c r="J38" s="1">
        <v>0</v>
      </c>
      <c r="K38" s="1"/>
      <c r="L38" s="1"/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16</v>
      </c>
    </row>
    <row r="39" spans="1:19">
      <c r="A39" s="1" t="s">
        <v>306</v>
      </c>
      <c r="B39" s="1" t="s">
        <v>283</v>
      </c>
      <c r="C39" s="1" t="s">
        <v>284</v>
      </c>
      <c r="D39" s="1"/>
      <c r="E39" s="1" t="s">
        <v>285</v>
      </c>
      <c r="F39" s="1"/>
      <c r="G39" s="1">
        <v>16.8</v>
      </c>
      <c r="H39" s="1">
        <v>7</v>
      </c>
      <c r="I39" s="1">
        <v>0</v>
      </c>
      <c r="J39" s="1">
        <v>0</v>
      </c>
      <c r="K39" s="1"/>
      <c r="L39" s="1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7</v>
      </c>
    </row>
    <row r="40" spans="1:19">
      <c r="A40" s="1" t="s">
        <v>306</v>
      </c>
      <c r="B40" s="1" t="s">
        <v>286</v>
      </c>
      <c r="C40" s="1" t="s">
        <v>287</v>
      </c>
      <c r="D40" s="1"/>
      <c r="E40" s="1" t="s">
        <v>288</v>
      </c>
      <c r="F40" s="1"/>
      <c r="G40" s="1">
        <v>1</v>
      </c>
      <c r="H40" s="1">
        <v>6</v>
      </c>
      <c r="I40" s="1">
        <v>0</v>
      </c>
      <c r="J40" s="1">
        <v>0</v>
      </c>
      <c r="K40" s="1"/>
      <c r="L40" s="1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6</v>
      </c>
    </row>
    <row r="41" spans="1:19">
      <c r="A41" s="1" t="s">
        <v>306</v>
      </c>
      <c r="B41" s="1" t="s">
        <v>289</v>
      </c>
      <c r="C41" s="1" t="s">
        <v>257</v>
      </c>
      <c r="D41" s="1"/>
      <c r="E41" s="1" t="s">
        <v>290</v>
      </c>
      <c r="F41" s="1"/>
      <c r="G41" s="1">
        <v>1</v>
      </c>
      <c r="H41" s="1">
        <v>24</v>
      </c>
      <c r="I41" s="1">
        <v>0</v>
      </c>
      <c r="J41" s="1">
        <v>0</v>
      </c>
      <c r="K41" s="1"/>
      <c r="L41" s="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24</v>
      </c>
    </row>
    <row r="42" spans="1:19">
      <c r="A42" s="1" t="s">
        <v>306</v>
      </c>
      <c r="B42" s="1" t="s">
        <v>291</v>
      </c>
      <c r="C42" s="1" t="s">
        <v>292</v>
      </c>
      <c r="D42" s="1"/>
      <c r="E42" s="1" t="s">
        <v>293</v>
      </c>
      <c r="F42" s="1"/>
      <c r="G42" s="1">
        <v>1</v>
      </c>
      <c r="H42" s="1">
        <v>219</v>
      </c>
      <c r="I42" s="1">
        <v>0</v>
      </c>
      <c r="J42" s="1">
        <v>0</v>
      </c>
      <c r="K42" s="1"/>
      <c r="L42" s="1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219</v>
      </c>
    </row>
    <row r="43" spans="1:19">
      <c r="A43" s="1" t="s">
        <v>306</v>
      </c>
      <c r="B43" s="1" t="s">
        <v>294</v>
      </c>
      <c r="C43" s="1" t="s">
        <v>277</v>
      </c>
      <c r="D43" s="1"/>
      <c r="E43" s="1" t="s">
        <v>295</v>
      </c>
      <c r="F43" s="1"/>
      <c r="G43" s="1">
        <v>1</v>
      </c>
      <c r="H43" s="1">
        <v>98</v>
      </c>
      <c r="I43" s="1">
        <v>0</v>
      </c>
      <c r="J43" s="1">
        <v>0</v>
      </c>
      <c r="K43" s="1"/>
      <c r="L43" s="1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98</v>
      </c>
    </row>
    <row r="44" spans="1:19">
      <c r="A44" s="1" t="s">
        <v>306</v>
      </c>
      <c r="B44" s="1" t="s">
        <v>296</v>
      </c>
      <c r="C44" s="1" t="s">
        <v>297</v>
      </c>
      <c r="D44" s="1"/>
      <c r="E44" s="1" t="s">
        <v>298</v>
      </c>
      <c r="F44" s="1"/>
      <c r="G44" s="1">
        <v>35.64</v>
      </c>
      <c r="H44" s="1">
        <v>9</v>
      </c>
      <c r="I44" s="1">
        <v>0</v>
      </c>
      <c r="J44" s="1">
        <v>0</v>
      </c>
      <c r="K44" s="1"/>
      <c r="L44" s="1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9</v>
      </c>
    </row>
    <row r="45" spans="1:19">
      <c r="A45" s="1" t="s">
        <v>306</v>
      </c>
      <c r="B45" s="1" t="s">
        <v>299</v>
      </c>
      <c r="C45" s="1" t="s">
        <v>300</v>
      </c>
      <c r="D45" s="1"/>
      <c r="E45" s="1" t="s">
        <v>186</v>
      </c>
      <c r="F45" s="1"/>
      <c r="G45" s="1">
        <v>1</v>
      </c>
      <c r="H45" s="1">
        <v>0</v>
      </c>
      <c r="I45" s="1">
        <v>0</v>
      </c>
      <c r="J45" s="1">
        <v>0</v>
      </c>
      <c r="K45" s="1"/>
      <c r="L45" s="1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>
      <c r="A46" s="1"/>
      <c r="B46" s="1" t="s">
        <v>312</v>
      </c>
      <c r="C46" s="1"/>
      <c r="D46" s="1"/>
      <c r="E46" s="1"/>
      <c r="F46" s="1"/>
      <c r="G46" s="1"/>
      <c r="H46" s="1">
        <f>SUM(H2:H45)</f>
        <v>2211</v>
      </c>
      <c r="I46" s="1">
        <f>SUM(I2:I45)</f>
        <v>1</v>
      </c>
      <c r="J46" s="1">
        <f>SUM(J2:J45)</f>
        <v>8</v>
      </c>
      <c r="K46" s="1"/>
      <c r="L46" s="1"/>
      <c r="M46" s="1">
        <f t="shared" ref="M46:S46" si="0">SUM(M2:M45)</f>
        <v>1</v>
      </c>
      <c r="N46" s="1">
        <f t="shared" si="0"/>
        <v>0</v>
      </c>
      <c r="O46" s="1">
        <f t="shared" si="0"/>
        <v>0</v>
      </c>
      <c r="P46" s="1">
        <f t="shared" si="0"/>
        <v>2</v>
      </c>
      <c r="Q46" s="1">
        <f t="shared" si="0"/>
        <v>0</v>
      </c>
      <c r="R46" s="1">
        <f t="shared" si="0"/>
        <v>0</v>
      </c>
      <c r="S46" s="1">
        <f t="shared" si="0"/>
        <v>2204</v>
      </c>
    </row>
  </sheetData>
  <autoFilter ref="A1:AP45">
    <filterColumn colId="11"/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派工</vt:lpstr>
      <vt:lpstr>材料使用台账</vt:lpstr>
      <vt:lpstr>材料滚动</vt:lpstr>
      <vt:lpstr>车间库存台账</vt:lpstr>
      <vt:lpstr>车间库存台账!_1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lastPrinted>2016-11-21T05:16:56Z</cp:lastPrinted>
  <dcterms:created xsi:type="dcterms:W3CDTF">2016-11-18T05:18:11Z</dcterms:created>
  <dcterms:modified xsi:type="dcterms:W3CDTF">2017-04-12T01:25:48Z</dcterms:modified>
</cp:coreProperties>
</file>