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mc:AlternateContent xmlns:mc="http://schemas.openxmlformats.org/markup-compatibility/2006">
    <mc:Choice Requires="x15">
      <x15ac:absPath xmlns:x15ac="http://schemas.microsoft.com/office/spreadsheetml/2010/11/ac" url="/Users/bostonwilliams/Desktop/project/crazy_uno_tournament_tracker/sqlStatements/"/>
    </mc:Choice>
  </mc:AlternateContent>
  <xr:revisionPtr revIDLastSave="0" documentId="13_ncr:1_{78F96877-3402-9441-A29C-AB311786764D}" xr6:coauthVersionLast="47" xr6:coauthVersionMax="47" xr10:uidLastSave="{00000000-0000-0000-0000-000000000000}"/>
  <bookViews>
    <workbookView xWindow="0" yWindow="0" windowWidth="28800" windowHeight="18000" xr2:uid="{00000000-000D-0000-FFFF-FFFF00000000}"/>
  </bookViews>
  <sheets>
    <sheet name="Corona Uno 1" sheetId="9" r:id="rId1"/>
    <sheet name="Corona Uno 2" sheetId="11" r:id="rId2"/>
    <sheet name="Christmas 2020" sheetId="5" r:id="rId3"/>
    <sheet name="Beach 2021" sheetId="6" r:id="rId4"/>
    <sheet name="Beach 2022" sheetId="8" r:id="rId5"/>
    <sheet name="4 Template" sheetId="14" r:id="rId6"/>
    <sheet name="5 Template" sheetId="13" r:id="rId7"/>
    <sheet name="6 Template" sheetId="7" r:id="rId8"/>
    <sheet name="7 Template" sheetId="16" r:id="rId9"/>
  </sheets>
  <definedNames>
    <definedName name="_xlnm._FilterDatabase" localSheetId="5" hidden="1">'4 Template'!$A$1:$N$200</definedName>
    <definedName name="_xlnm._FilterDatabase" localSheetId="6" hidden="1">'5 Template'!$A$1:$Q$200</definedName>
    <definedName name="_xlnm._FilterDatabase" localSheetId="7" hidden="1">'6 Template'!$A$1:$T$200</definedName>
    <definedName name="_xlnm._FilterDatabase" localSheetId="8" hidden="1">'7 Template'!$A$1:$U$200</definedName>
    <definedName name="_xlnm._FilterDatabase" localSheetId="3" hidden="1">'Beach 2021'!$A$1:$S$200</definedName>
    <definedName name="_xlnm._FilterDatabase" localSheetId="4" hidden="1">'Beach 2022'!$A$1:$S$200</definedName>
    <definedName name="_xlnm._FilterDatabase" localSheetId="2" hidden="1">'Christmas 2020'!$A$1:$S$200</definedName>
    <definedName name="_xlnm._FilterDatabase" localSheetId="0" hidden="1">'Corona Uno 1'!$A$1:$H$200</definedName>
    <definedName name="_xlnm._FilterDatabase" localSheetId="1" hidden="1">'Corona Uno 2'!$A$1:$I$200</definedName>
    <definedName name="Z_673D758F_3080_4023_A9B1_59B611A1A538_.wvu.FilterData" localSheetId="0" hidden="1">'Corona Uno 1'!$A$1:$H$131</definedName>
  </definedNames>
  <calcPr calcId="191029"/>
  <customWorkbookViews>
    <customWorkbookView name="Points Taken" guid="{673D758F-3080-4023-A9B1-59B611A1A5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6" l="1"/>
  <c r="S3" i="16"/>
  <c r="U3" i="16"/>
  <c r="U2" i="16"/>
  <c r="S2" i="16"/>
  <c r="Q2" i="16"/>
  <c r="O2" i="16"/>
  <c r="O3" i="16"/>
  <c r="M3" i="16"/>
  <c r="K3" i="16"/>
  <c r="M2" i="16"/>
  <c r="W3" i="16"/>
  <c r="W2" i="16"/>
  <c r="K2" i="16"/>
  <c r="I200" i="16"/>
  <c r="I10" i="16"/>
  <c r="I12" i="16" s="1"/>
  <c r="I14" i="16" s="1"/>
  <c r="I16" i="16" s="1"/>
  <c r="I18" i="16" s="1"/>
  <c r="I20" i="16" s="1"/>
  <c r="I22" i="16" s="1"/>
  <c r="I24" i="16" s="1"/>
  <c r="I26" i="16" s="1"/>
  <c r="I28" i="16" s="1"/>
  <c r="I30" i="16" s="1"/>
  <c r="I32" i="16" s="1"/>
  <c r="I34" i="16" s="1"/>
  <c r="I36" i="16" s="1"/>
  <c r="I38" i="16" s="1"/>
  <c r="I40" i="16" s="1"/>
  <c r="I42" i="16" s="1"/>
  <c r="I44" i="16" s="1"/>
  <c r="I46" i="16" s="1"/>
  <c r="I48" i="16" s="1"/>
  <c r="I50" i="16" s="1"/>
  <c r="I52" i="16" s="1"/>
  <c r="I54" i="16" s="1"/>
  <c r="I56" i="16" s="1"/>
  <c r="I58" i="16" s="1"/>
  <c r="I60" i="16" s="1"/>
  <c r="I62" i="16" s="1"/>
  <c r="I64" i="16" s="1"/>
  <c r="I66" i="16" s="1"/>
  <c r="I68" i="16" s="1"/>
  <c r="I70" i="16" s="1"/>
  <c r="I72" i="16" s="1"/>
  <c r="I74" i="16" s="1"/>
  <c r="I76" i="16" s="1"/>
  <c r="I78" i="16" s="1"/>
  <c r="I80" i="16" s="1"/>
  <c r="I82" i="16" s="1"/>
  <c r="I84" i="16" s="1"/>
  <c r="I86" i="16" s="1"/>
  <c r="I88" i="16" s="1"/>
  <c r="I90" i="16" s="1"/>
  <c r="I92" i="16" s="1"/>
  <c r="I94" i="16" s="1"/>
  <c r="I96" i="16" s="1"/>
  <c r="I98" i="16" s="1"/>
  <c r="I100" i="16" s="1"/>
  <c r="I102" i="16" s="1"/>
  <c r="I104" i="16" s="1"/>
  <c r="I106" i="16" s="1"/>
  <c r="I108" i="16" s="1"/>
  <c r="I110" i="16" s="1"/>
  <c r="I112" i="16" s="1"/>
  <c r="I114" i="16" s="1"/>
  <c r="I116" i="16" s="1"/>
  <c r="I118" i="16" s="1"/>
  <c r="I120" i="16" s="1"/>
  <c r="I122" i="16" s="1"/>
  <c r="I124" i="16" s="1"/>
  <c r="I126" i="16" s="1"/>
  <c r="I128" i="16" s="1"/>
  <c r="I130" i="16" s="1"/>
  <c r="I132" i="16" s="1"/>
  <c r="I134" i="16" s="1"/>
  <c r="I136" i="16" s="1"/>
  <c r="I138" i="16" s="1"/>
  <c r="I140" i="16" s="1"/>
  <c r="I142" i="16" s="1"/>
  <c r="I144" i="16" s="1"/>
  <c r="I146" i="16" s="1"/>
  <c r="I148" i="16" s="1"/>
  <c r="I150" i="16" s="1"/>
  <c r="I152" i="16" s="1"/>
  <c r="I154" i="16" s="1"/>
  <c r="I156" i="16" s="1"/>
  <c r="I158" i="16" s="1"/>
  <c r="I160" i="16" s="1"/>
  <c r="I162" i="16" s="1"/>
  <c r="I164" i="16" s="1"/>
  <c r="I166" i="16" s="1"/>
  <c r="I168" i="16" s="1"/>
  <c r="I170" i="16" s="1"/>
  <c r="I172" i="16" s="1"/>
  <c r="I174" i="16" s="1"/>
  <c r="I176" i="16" s="1"/>
  <c r="I178" i="16" s="1"/>
  <c r="I180" i="16" s="1"/>
  <c r="I182" i="16" s="1"/>
  <c r="I184" i="16" s="1"/>
  <c r="I186" i="16" s="1"/>
  <c r="I188" i="16" s="1"/>
  <c r="I190" i="16" s="1"/>
  <c r="I192" i="16" s="1"/>
  <c r="I194" i="16" s="1"/>
  <c r="I196" i="16" s="1"/>
  <c r="I198" i="16" s="1"/>
  <c r="I8" i="16"/>
  <c r="I6" i="16"/>
  <c r="I4" i="16"/>
  <c r="J3" i="16"/>
  <c r="J199" i="16"/>
  <c r="A199" i="16"/>
  <c r="J197" i="16"/>
  <c r="A197" i="16"/>
  <c r="J195" i="16"/>
  <c r="A195" i="16"/>
  <c r="J193" i="16"/>
  <c r="A193" i="16"/>
  <c r="J191" i="16"/>
  <c r="A191" i="16"/>
  <c r="J189" i="16"/>
  <c r="A189" i="16"/>
  <c r="J187" i="16"/>
  <c r="A187" i="16"/>
  <c r="J185" i="16"/>
  <c r="A185" i="16"/>
  <c r="J183" i="16"/>
  <c r="A183" i="16"/>
  <c r="J181" i="16"/>
  <c r="A181" i="16"/>
  <c r="J179" i="16"/>
  <c r="A179" i="16"/>
  <c r="J177" i="16"/>
  <c r="A177" i="16"/>
  <c r="J175" i="16"/>
  <c r="A175" i="16"/>
  <c r="J173" i="16"/>
  <c r="A173" i="16"/>
  <c r="J171" i="16"/>
  <c r="A171" i="16"/>
  <c r="J169" i="16"/>
  <c r="A169" i="16"/>
  <c r="J167" i="16"/>
  <c r="A167" i="16"/>
  <c r="J165" i="16"/>
  <c r="A165" i="16"/>
  <c r="J163" i="16"/>
  <c r="A163" i="16"/>
  <c r="J161" i="16"/>
  <c r="A161" i="16"/>
  <c r="J159" i="16"/>
  <c r="A159" i="16"/>
  <c r="J157" i="16"/>
  <c r="A157" i="16"/>
  <c r="J155" i="16"/>
  <c r="A155" i="16"/>
  <c r="J153" i="16"/>
  <c r="A153" i="16"/>
  <c r="J151" i="16"/>
  <c r="A151" i="16"/>
  <c r="J149" i="16"/>
  <c r="A149" i="16"/>
  <c r="J147" i="16"/>
  <c r="A147" i="16"/>
  <c r="J145" i="16"/>
  <c r="A145" i="16"/>
  <c r="J143" i="16"/>
  <c r="A143" i="16"/>
  <c r="J141" i="16"/>
  <c r="A141" i="16"/>
  <c r="J139" i="16"/>
  <c r="A139" i="16"/>
  <c r="J137" i="16"/>
  <c r="A137" i="16"/>
  <c r="J135" i="16"/>
  <c r="A135" i="16"/>
  <c r="J133" i="16"/>
  <c r="A133" i="16"/>
  <c r="J131" i="16"/>
  <c r="A131" i="16"/>
  <c r="J129" i="16"/>
  <c r="A129" i="16"/>
  <c r="J127" i="16"/>
  <c r="A127" i="16"/>
  <c r="J125" i="16"/>
  <c r="A125" i="16"/>
  <c r="J123" i="16"/>
  <c r="A123" i="16"/>
  <c r="J121" i="16"/>
  <c r="A121" i="16"/>
  <c r="J119" i="16"/>
  <c r="A119" i="16"/>
  <c r="J117" i="16"/>
  <c r="A117" i="16"/>
  <c r="J115" i="16"/>
  <c r="A115" i="16"/>
  <c r="J113" i="16"/>
  <c r="A113" i="16"/>
  <c r="J111" i="16"/>
  <c r="A111" i="16"/>
  <c r="J109" i="16"/>
  <c r="A109" i="16"/>
  <c r="J107" i="16"/>
  <c r="A107" i="16"/>
  <c r="J105" i="16"/>
  <c r="A105" i="16"/>
  <c r="J103" i="16"/>
  <c r="A103" i="16"/>
  <c r="J101" i="16"/>
  <c r="A101" i="16"/>
  <c r="J99" i="16"/>
  <c r="A99" i="16"/>
  <c r="J97" i="16"/>
  <c r="A97" i="16"/>
  <c r="J95" i="16"/>
  <c r="A95" i="16"/>
  <c r="J93" i="16"/>
  <c r="A93" i="16"/>
  <c r="J91" i="16"/>
  <c r="A91" i="16"/>
  <c r="J89" i="16"/>
  <c r="A89" i="16"/>
  <c r="J87" i="16"/>
  <c r="A87" i="16"/>
  <c r="J85" i="16"/>
  <c r="A85" i="16"/>
  <c r="J83" i="16"/>
  <c r="A83" i="16"/>
  <c r="J81" i="16"/>
  <c r="A81" i="16"/>
  <c r="J79" i="16"/>
  <c r="A79" i="16"/>
  <c r="J77" i="16"/>
  <c r="A77" i="16"/>
  <c r="J75" i="16"/>
  <c r="A75" i="16"/>
  <c r="J73" i="16"/>
  <c r="A73" i="16"/>
  <c r="J71" i="16"/>
  <c r="A71" i="16"/>
  <c r="J69" i="16"/>
  <c r="A69" i="16"/>
  <c r="J67" i="16"/>
  <c r="A67" i="16"/>
  <c r="J65" i="16"/>
  <c r="A65" i="16"/>
  <c r="J63" i="16"/>
  <c r="A63" i="16"/>
  <c r="J61" i="16"/>
  <c r="A61" i="16"/>
  <c r="J59" i="16"/>
  <c r="A59" i="16"/>
  <c r="J57" i="16"/>
  <c r="A57" i="16"/>
  <c r="J55" i="16"/>
  <c r="A55" i="16"/>
  <c r="J53" i="16"/>
  <c r="A53" i="16"/>
  <c r="J51" i="16"/>
  <c r="A51" i="16"/>
  <c r="J49" i="16"/>
  <c r="A49" i="16"/>
  <c r="J47" i="16"/>
  <c r="A47" i="16"/>
  <c r="J45" i="16"/>
  <c r="A45" i="16"/>
  <c r="J43" i="16"/>
  <c r="A43" i="16"/>
  <c r="J41" i="16"/>
  <c r="A41" i="16"/>
  <c r="J39" i="16"/>
  <c r="A39" i="16"/>
  <c r="J37" i="16"/>
  <c r="A37" i="16"/>
  <c r="J35" i="16"/>
  <c r="A35" i="16"/>
  <c r="J33" i="16"/>
  <c r="A33" i="16"/>
  <c r="J31" i="16"/>
  <c r="A31" i="16"/>
  <c r="J29" i="16"/>
  <c r="A29" i="16"/>
  <c r="J27" i="16"/>
  <c r="A27" i="16"/>
  <c r="J25" i="16"/>
  <c r="A25" i="16"/>
  <c r="J23" i="16"/>
  <c r="A23" i="16"/>
  <c r="J21" i="16"/>
  <c r="A21" i="16"/>
  <c r="J19" i="16"/>
  <c r="A19" i="16"/>
  <c r="J17" i="16"/>
  <c r="A17" i="16"/>
  <c r="J15" i="16"/>
  <c r="A15" i="16"/>
  <c r="J13" i="16"/>
  <c r="A13" i="16"/>
  <c r="J11" i="16"/>
  <c r="A11" i="16"/>
  <c r="J9" i="16"/>
  <c r="A9" i="16"/>
  <c r="J7" i="16"/>
  <c r="A7" i="16"/>
  <c r="J5" i="16"/>
  <c r="A5" i="16"/>
  <c r="H4" i="16"/>
  <c r="H6" i="16" s="1"/>
  <c r="H8" i="16" s="1"/>
  <c r="H10" i="16" s="1"/>
  <c r="H12" i="16" s="1"/>
  <c r="H14" i="16" s="1"/>
  <c r="H16" i="16" s="1"/>
  <c r="H18" i="16" s="1"/>
  <c r="H20" i="16" s="1"/>
  <c r="H22" i="16" s="1"/>
  <c r="H24" i="16" s="1"/>
  <c r="H26" i="16" s="1"/>
  <c r="H28" i="16" s="1"/>
  <c r="H30" i="16" s="1"/>
  <c r="H32" i="16" s="1"/>
  <c r="H34" i="16" s="1"/>
  <c r="H36" i="16" s="1"/>
  <c r="H38" i="16" s="1"/>
  <c r="H40" i="16" s="1"/>
  <c r="H42" i="16" s="1"/>
  <c r="H44" i="16" s="1"/>
  <c r="H46" i="16" s="1"/>
  <c r="H48" i="16" s="1"/>
  <c r="H50" i="16" s="1"/>
  <c r="H52" i="16" s="1"/>
  <c r="H54" i="16" s="1"/>
  <c r="H56" i="16" s="1"/>
  <c r="H58" i="16" s="1"/>
  <c r="H60" i="16" s="1"/>
  <c r="H62" i="16" s="1"/>
  <c r="H64" i="16" s="1"/>
  <c r="H66" i="16" s="1"/>
  <c r="H68" i="16" s="1"/>
  <c r="H70" i="16" s="1"/>
  <c r="H72" i="16" s="1"/>
  <c r="H74" i="16" s="1"/>
  <c r="H76" i="16" s="1"/>
  <c r="H78" i="16" s="1"/>
  <c r="H80" i="16" s="1"/>
  <c r="H82" i="16" s="1"/>
  <c r="H84" i="16" s="1"/>
  <c r="H86" i="16" s="1"/>
  <c r="H88" i="16" s="1"/>
  <c r="H90" i="16" s="1"/>
  <c r="H92" i="16" s="1"/>
  <c r="H94" i="16" s="1"/>
  <c r="H96" i="16" s="1"/>
  <c r="H98" i="16" s="1"/>
  <c r="H100" i="16" s="1"/>
  <c r="H102" i="16" s="1"/>
  <c r="H104" i="16" s="1"/>
  <c r="H106" i="16" s="1"/>
  <c r="H108" i="16" s="1"/>
  <c r="H110" i="16" s="1"/>
  <c r="H112" i="16" s="1"/>
  <c r="H114" i="16" s="1"/>
  <c r="H116" i="16" s="1"/>
  <c r="H118" i="16" s="1"/>
  <c r="H120" i="16" s="1"/>
  <c r="H122" i="16" s="1"/>
  <c r="H124" i="16" s="1"/>
  <c r="H126" i="16" s="1"/>
  <c r="H128" i="16" s="1"/>
  <c r="H130" i="16" s="1"/>
  <c r="H132" i="16" s="1"/>
  <c r="H134" i="16" s="1"/>
  <c r="H136" i="16" s="1"/>
  <c r="H138" i="16" s="1"/>
  <c r="H140" i="16" s="1"/>
  <c r="H142" i="16" s="1"/>
  <c r="H144" i="16" s="1"/>
  <c r="H146" i="16" s="1"/>
  <c r="H148" i="16" s="1"/>
  <c r="H150" i="16" s="1"/>
  <c r="H152" i="16" s="1"/>
  <c r="H154" i="16" s="1"/>
  <c r="H156" i="16" s="1"/>
  <c r="H158" i="16" s="1"/>
  <c r="H160" i="16" s="1"/>
  <c r="H162" i="16" s="1"/>
  <c r="H164" i="16" s="1"/>
  <c r="H166" i="16" s="1"/>
  <c r="H168" i="16" s="1"/>
  <c r="H170" i="16" s="1"/>
  <c r="H172" i="16" s="1"/>
  <c r="H174" i="16" s="1"/>
  <c r="H176" i="16" s="1"/>
  <c r="H178" i="16" s="1"/>
  <c r="H180" i="16" s="1"/>
  <c r="H182" i="16" s="1"/>
  <c r="H184" i="16" s="1"/>
  <c r="H186" i="16" s="1"/>
  <c r="H188" i="16" s="1"/>
  <c r="H190" i="16" s="1"/>
  <c r="H192" i="16" s="1"/>
  <c r="H194" i="16" s="1"/>
  <c r="H196" i="16" s="1"/>
  <c r="H198" i="16" s="1"/>
  <c r="H200" i="16" s="1"/>
  <c r="G4" i="16"/>
  <c r="G6" i="16" s="1"/>
  <c r="G8" i="16" s="1"/>
  <c r="G10" i="16" s="1"/>
  <c r="G12" i="16" s="1"/>
  <c r="G14" i="16" s="1"/>
  <c r="G16" i="16" s="1"/>
  <c r="G18" i="16" s="1"/>
  <c r="G20" i="16" s="1"/>
  <c r="G22" i="16" s="1"/>
  <c r="G24" i="16" s="1"/>
  <c r="G26" i="16" s="1"/>
  <c r="G28" i="16" s="1"/>
  <c r="G30" i="16" s="1"/>
  <c r="G32" i="16" s="1"/>
  <c r="G34" i="16" s="1"/>
  <c r="G36" i="16" s="1"/>
  <c r="G38" i="16" s="1"/>
  <c r="G40" i="16" s="1"/>
  <c r="G42" i="16" s="1"/>
  <c r="G44" i="16" s="1"/>
  <c r="G46" i="16" s="1"/>
  <c r="G48" i="16" s="1"/>
  <c r="G50" i="16" s="1"/>
  <c r="G52" i="16" s="1"/>
  <c r="G54" i="16" s="1"/>
  <c r="G56" i="16" s="1"/>
  <c r="G58" i="16" s="1"/>
  <c r="G60" i="16" s="1"/>
  <c r="G62" i="16" s="1"/>
  <c r="G64" i="16" s="1"/>
  <c r="G66" i="16" s="1"/>
  <c r="G68" i="16" s="1"/>
  <c r="G70" i="16" s="1"/>
  <c r="G72" i="16" s="1"/>
  <c r="G74" i="16" s="1"/>
  <c r="G76" i="16" s="1"/>
  <c r="G78" i="16" s="1"/>
  <c r="G80" i="16" s="1"/>
  <c r="G82" i="16" s="1"/>
  <c r="G84" i="16" s="1"/>
  <c r="G86" i="16" s="1"/>
  <c r="G88" i="16" s="1"/>
  <c r="G90" i="16" s="1"/>
  <c r="G92" i="16" s="1"/>
  <c r="G94" i="16" s="1"/>
  <c r="G96" i="16" s="1"/>
  <c r="G98" i="16" s="1"/>
  <c r="G100" i="16" s="1"/>
  <c r="G102" i="16" s="1"/>
  <c r="G104" i="16" s="1"/>
  <c r="G106" i="16" s="1"/>
  <c r="G108" i="16" s="1"/>
  <c r="G110" i="16" s="1"/>
  <c r="G112" i="16" s="1"/>
  <c r="G114" i="16" s="1"/>
  <c r="G116" i="16" s="1"/>
  <c r="G118" i="16" s="1"/>
  <c r="G120" i="16" s="1"/>
  <c r="G122" i="16" s="1"/>
  <c r="G124" i="16" s="1"/>
  <c r="G126" i="16" s="1"/>
  <c r="G128" i="16" s="1"/>
  <c r="G130" i="16" s="1"/>
  <c r="G132" i="16" s="1"/>
  <c r="G134" i="16" s="1"/>
  <c r="G136" i="16" s="1"/>
  <c r="G138" i="16" s="1"/>
  <c r="G140" i="16" s="1"/>
  <c r="G142" i="16" s="1"/>
  <c r="G144" i="16" s="1"/>
  <c r="G146" i="16" s="1"/>
  <c r="G148" i="16" s="1"/>
  <c r="G150" i="16" s="1"/>
  <c r="G152" i="16" s="1"/>
  <c r="G154" i="16" s="1"/>
  <c r="G156" i="16" s="1"/>
  <c r="G158" i="16" s="1"/>
  <c r="G160" i="16" s="1"/>
  <c r="G162" i="16" s="1"/>
  <c r="G164" i="16" s="1"/>
  <c r="G166" i="16" s="1"/>
  <c r="G168" i="16" s="1"/>
  <c r="G170" i="16" s="1"/>
  <c r="G172" i="16" s="1"/>
  <c r="G174" i="16" s="1"/>
  <c r="G176" i="16" s="1"/>
  <c r="G178" i="16" s="1"/>
  <c r="G180" i="16" s="1"/>
  <c r="G182" i="16" s="1"/>
  <c r="G184" i="16" s="1"/>
  <c r="G186" i="16" s="1"/>
  <c r="G188" i="16" s="1"/>
  <c r="G190" i="16" s="1"/>
  <c r="G192" i="16" s="1"/>
  <c r="G194" i="16" s="1"/>
  <c r="G196" i="16" s="1"/>
  <c r="G198" i="16" s="1"/>
  <c r="G200" i="16" s="1"/>
  <c r="F4" i="16"/>
  <c r="F6" i="16" s="1"/>
  <c r="F8" i="16" s="1"/>
  <c r="F10" i="16" s="1"/>
  <c r="F12" i="16" s="1"/>
  <c r="F14" i="16" s="1"/>
  <c r="F16" i="16" s="1"/>
  <c r="F18" i="16" s="1"/>
  <c r="F20" i="16" s="1"/>
  <c r="F22" i="16" s="1"/>
  <c r="F24" i="16" s="1"/>
  <c r="F26" i="16" s="1"/>
  <c r="F28" i="16" s="1"/>
  <c r="F30" i="16" s="1"/>
  <c r="F32" i="16" s="1"/>
  <c r="F34" i="16" s="1"/>
  <c r="F36" i="16" s="1"/>
  <c r="F38" i="16" s="1"/>
  <c r="F40" i="16" s="1"/>
  <c r="F42" i="16" s="1"/>
  <c r="F44" i="16" s="1"/>
  <c r="F46" i="16" s="1"/>
  <c r="F48" i="16" s="1"/>
  <c r="F50" i="16" s="1"/>
  <c r="F52" i="16" s="1"/>
  <c r="F54" i="16" s="1"/>
  <c r="F56" i="16" s="1"/>
  <c r="F58" i="16" s="1"/>
  <c r="F60" i="16" s="1"/>
  <c r="F62" i="16" s="1"/>
  <c r="F64" i="16" s="1"/>
  <c r="F66" i="16" s="1"/>
  <c r="F68" i="16" s="1"/>
  <c r="F70" i="16" s="1"/>
  <c r="F72" i="16" s="1"/>
  <c r="F74" i="16" s="1"/>
  <c r="F76" i="16" s="1"/>
  <c r="F78" i="16" s="1"/>
  <c r="F80" i="16" s="1"/>
  <c r="F82" i="16" s="1"/>
  <c r="F84" i="16" s="1"/>
  <c r="F86" i="16" s="1"/>
  <c r="F88" i="16" s="1"/>
  <c r="F90" i="16" s="1"/>
  <c r="F92" i="16" s="1"/>
  <c r="F94" i="16" s="1"/>
  <c r="F96" i="16" s="1"/>
  <c r="F98" i="16" s="1"/>
  <c r="F100" i="16" s="1"/>
  <c r="F102" i="16" s="1"/>
  <c r="F104" i="16" s="1"/>
  <c r="F106" i="16" s="1"/>
  <c r="F108" i="16" s="1"/>
  <c r="F110" i="16" s="1"/>
  <c r="F112" i="16" s="1"/>
  <c r="F114" i="16" s="1"/>
  <c r="F116" i="16" s="1"/>
  <c r="F118" i="16" s="1"/>
  <c r="F120" i="16" s="1"/>
  <c r="F122" i="16" s="1"/>
  <c r="F124" i="16" s="1"/>
  <c r="F126" i="16" s="1"/>
  <c r="F128" i="16" s="1"/>
  <c r="F130" i="16" s="1"/>
  <c r="F132" i="16" s="1"/>
  <c r="F134" i="16" s="1"/>
  <c r="F136" i="16" s="1"/>
  <c r="F138" i="16" s="1"/>
  <c r="F140" i="16" s="1"/>
  <c r="F142" i="16" s="1"/>
  <c r="F144" i="16" s="1"/>
  <c r="F146" i="16" s="1"/>
  <c r="F148" i="16" s="1"/>
  <c r="F150" i="16" s="1"/>
  <c r="F152" i="16" s="1"/>
  <c r="F154" i="16" s="1"/>
  <c r="F156" i="16" s="1"/>
  <c r="F158" i="16" s="1"/>
  <c r="F160" i="16" s="1"/>
  <c r="F162" i="16" s="1"/>
  <c r="F164" i="16" s="1"/>
  <c r="F166" i="16" s="1"/>
  <c r="F168" i="16" s="1"/>
  <c r="F170" i="16" s="1"/>
  <c r="F172" i="16" s="1"/>
  <c r="F174" i="16" s="1"/>
  <c r="F176" i="16" s="1"/>
  <c r="F178" i="16" s="1"/>
  <c r="F180" i="16" s="1"/>
  <c r="F182" i="16" s="1"/>
  <c r="F184" i="16" s="1"/>
  <c r="F186" i="16" s="1"/>
  <c r="F188" i="16" s="1"/>
  <c r="F190" i="16" s="1"/>
  <c r="F192" i="16" s="1"/>
  <c r="F194" i="16" s="1"/>
  <c r="F196" i="16" s="1"/>
  <c r="F198" i="16" s="1"/>
  <c r="F200" i="16" s="1"/>
  <c r="E4" i="16"/>
  <c r="E6" i="16" s="1"/>
  <c r="E8" i="16" s="1"/>
  <c r="E10" i="16" s="1"/>
  <c r="E12" i="16" s="1"/>
  <c r="E14" i="16" s="1"/>
  <c r="E16" i="16" s="1"/>
  <c r="E18" i="16" s="1"/>
  <c r="E20" i="16" s="1"/>
  <c r="E22" i="16" s="1"/>
  <c r="E24" i="16" s="1"/>
  <c r="E26" i="16" s="1"/>
  <c r="E28" i="16" s="1"/>
  <c r="E30" i="16" s="1"/>
  <c r="E32" i="16" s="1"/>
  <c r="E34" i="16" s="1"/>
  <c r="E36" i="16" s="1"/>
  <c r="E38" i="16" s="1"/>
  <c r="E40" i="16" s="1"/>
  <c r="E42" i="16" s="1"/>
  <c r="E44" i="16" s="1"/>
  <c r="E46" i="16" s="1"/>
  <c r="E48" i="16" s="1"/>
  <c r="E50" i="16" s="1"/>
  <c r="E52" i="16" s="1"/>
  <c r="E54" i="16" s="1"/>
  <c r="E56" i="16" s="1"/>
  <c r="E58" i="16" s="1"/>
  <c r="E60" i="16" s="1"/>
  <c r="E62" i="16" s="1"/>
  <c r="E64" i="16" s="1"/>
  <c r="E66" i="16" s="1"/>
  <c r="E68" i="16" s="1"/>
  <c r="E70" i="16" s="1"/>
  <c r="E72" i="16" s="1"/>
  <c r="E74" i="16" s="1"/>
  <c r="E76" i="16" s="1"/>
  <c r="E78" i="16" s="1"/>
  <c r="E80" i="16" s="1"/>
  <c r="E82" i="16" s="1"/>
  <c r="E84" i="16" s="1"/>
  <c r="E86" i="16" s="1"/>
  <c r="E88" i="16" s="1"/>
  <c r="E90" i="16" s="1"/>
  <c r="E92" i="16" s="1"/>
  <c r="E94" i="16" s="1"/>
  <c r="E96" i="16" s="1"/>
  <c r="E98" i="16" s="1"/>
  <c r="E100" i="16" s="1"/>
  <c r="E102" i="16" s="1"/>
  <c r="E104" i="16" s="1"/>
  <c r="E106" i="16" s="1"/>
  <c r="E108" i="16" s="1"/>
  <c r="E110" i="16" s="1"/>
  <c r="E112" i="16" s="1"/>
  <c r="E114" i="16" s="1"/>
  <c r="E116" i="16" s="1"/>
  <c r="E118" i="16" s="1"/>
  <c r="E120" i="16" s="1"/>
  <c r="E122" i="16" s="1"/>
  <c r="E124" i="16" s="1"/>
  <c r="E126" i="16" s="1"/>
  <c r="E128" i="16" s="1"/>
  <c r="E130" i="16" s="1"/>
  <c r="E132" i="16" s="1"/>
  <c r="E134" i="16" s="1"/>
  <c r="E136" i="16" s="1"/>
  <c r="E138" i="16" s="1"/>
  <c r="E140" i="16" s="1"/>
  <c r="E142" i="16" s="1"/>
  <c r="E144" i="16" s="1"/>
  <c r="E146" i="16" s="1"/>
  <c r="E148" i="16" s="1"/>
  <c r="E150" i="16" s="1"/>
  <c r="E152" i="16" s="1"/>
  <c r="E154" i="16" s="1"/>
  <c r="E156" i="16" s="1"/>
  <c r="E158" i="16" s="1"/>
  <c r="E160" i="16" s="1"/>
  <c r="E162" i="16" s="1"/>
  <c r="E164" i="16" s="1"/>
  <c r="E166" i="16" s="1"/>
  <c r="E168" i="16" s="1"/>
  <c r="E170" i="16" s="1"/>
  <c r="E172" i="16" s="1"/>
  <c r="E174" i="16" s="1"/>
  <c r="E176" i="16" s="1"/>
  <c r="E178" i="16" s="1"/>
  <c r="E180" i="16" s="1"/>
  <c r="E182" i="16" s="1"/>
  <c r="E184" i="16" s="1"/>
  <c r="E186" i="16" s="1"/>
  <c r="E188" i="16" s="1"/>
  <c r="E190" i="16" s="1"/>
  <c r="E192" i="16" s="1"/>
  <c r="E194" i="16" s="1"/>
  <c r="E196" i="16" s="1"/>
  <c r="E198" i="16" s="1"/>
  <c r="E200" i="16" s="1"/>
  <c r="D4" i="16"/>
  <c r="D6" i="16" s="1"/>
  <c r="D8" i="16" s="1"/>
  <c r="D10" i="16" s="1"/>
  <c r="D12" i="16" s="1"/>
  <c r="D14" i="16" s="1"/>
  <c r="D16" i="16" s="1"/>
  <c r="D18" i="16" s="1"/>
  <c r="D20" i="16" s="1"/>
  <c r="D22" i="16" s="1"/>
  <c r="D24" i="16" s="1"/>
  <c r="D26" i="16" s="1"/>
  <c r="D28" i="16" s="1"/>
  <c r="D30" i="16" s="1"/>
  <c r="D32" i="16" s="1"/>
  <c r="D34" i="16" s="1"/>
  <c r="D36" i="16" s="1"/>
  <c r="D38" i="16" s="1"/>
  <c r="D40" i="16" s="1"/>
  <c r="D42" i="16" s="1"/>
  <c r="D44" i="16" s="1"/>
  <c r="D46" i="16" s="1"/>
  <c r="D48" i="16" s="1"/>
  <c r="D50" i="16" s="1"/>
  <c r="D52" i="16" s="1"/>
  <c r="D54" i="16" s="1"/>
  <c r="D56" i="16" s="1"/>
  <c r="D58" i="16" s="1"/>
  <c r="D60" i="16" s="1"/>
  <c r="D62" i="16" s="1"/>
  <c r="D64" i="16" s="1"/>
  <c r="D66" i="16" s="1"/>
  <c r="D68" i="16" s="1"/>
  <c r="D70" i="16" s="1"/>
  <c r="D72" i="16" s="1"/>
  <c r="D74" i="16" s="1"/>
  <c r="D76" i="16" s="1"/>
  <c r="D78" i="16" s="1"/>
  <c r="D80" i="16" s="1"/>
  <c r="D82" i="16" s="1"/>
  <c r="D84" i="16" s="1"/>
  <c r="D86" i="16" s="1"/>
  <c r="D88" i="16" s="1"/>
  <c r="D90" i="16" s="1"/>
  <c r="D92" i="16" s="1"/>
  <c r="D94" i="16" s="1"/>
  <c r="D96" i="16" s="1"/>
  <c r="D98" i="16" s="1"/>
  <c r="D100" i="16" s="1"/>
  <c r="D102" i="16" s="1"/>
  <c r="D104" i="16" s="1"/>
  <c r="D106" i="16" s="1"/>
  <c r="D108" i="16" s="1"/>
  <c r="D110" i="16" s="1"/>
  <c r="D112" i="16" s="1"/>
  <c r="D114" i="16" s="1"/>
  <c r="D116" i="16" s="1"/>
  <c r="D118" i="16" s="1"/>
  <c r="D120" i="16" s="1"/>
  <c r="D122" i="16" s="1"/>
  <c r="D124" i="16" s="1"/>
  <c r="D126" i="16" s="1"/>
  <c r="D128" i="16" s="1"/>
  <c r="D130" i="16" s="1"/>
  <c r="D132" i="16" s="1"/>
  <c r="D134" i="16" s="1"/>
  <c r="D136" i="16" s="1"/>
  <c r="D138" i="16" s="1"/>
  <c r="D140" i="16" s="1"/>
  <c r="D142" i="16" s="1"/>
  <c r="D144" i="16" s="1"/>
  <c r="D146" i="16" s="1"/>
  <c r="D148" i="16" s="1"/>
  <c r="D150" i="16" s="1"/>
  <c r="D152" i="16" s="1"/>
  <c r="D154" i="16" s="1"/>
  <c r="D156" i="16" s="1"/>
  <c r="D158" i="16" s="1"/>
  <c r="D160" i="16" s="1"/>
  <c r="D162" i="16" s="1"/>
  <c r="D164" i="16" s="1"/>
  <c r="D166" i="16" s="1"/>
  <c r="D168" i="16" s="1"/>
  <c r="D170" i="16" s="1"/>
  <c r="D172" i="16" s="1"/>
  <c r="D174" i="16" s="1"/>
  <c r="D176" i="16" s="1"/>
  <c r="D178" i="16" s="1"/>
  <c r="D180" i="16" s="1"/>
  <c r="D182" i="16" s="1"/>
  <c r="D184" i="16" s="1"/>
  <c r="D186" i="16" s="1"/>
  <c r="D188" i="16" s="1"/>
  <c r="D190" i="16" s="1"/>
  <c r="D192" i="16" s="1"/>
  <c r="D194" i="16" s="1"/>
  <c r="D196" i="16" s="1"/>
  <c r="D198" i="16" s="1"/>
  <c r="D200" i="16" s="1"/>
  <c r="C4" i="16"/>
  <c r="C6" i="16" s="1"/>
  <c r="C8" i="16" s="1"/>
  <c r="C10" i="16" s="1"/>
  <c r="C12" i="16" s="1"/>
  <c r="C14" i="16" s="1"/>
  <c r="C16" i="16" s="1"/>
  <c r="C18" i="16" s="1"/>
  <c r="C20" i="16" s="1"/>
  <c r="C22" i="16" s="1"/>
  <c r="C24" i="16" s="1"/>
  <c r="C26" i="16" s="1"/>
  <c r="C28" i="16" s="1"/>
  <c r="C30" i="16" s="1"/>
  <c r="C32" i="16" s="1"/>
  <c r="C34" i="16" s="1"/>
  <c r="C36" i="16" s="1"/>
  <c r="C38" i="16" s="1"/>
  <c r="C40" i="16" s="1"/>
  <c r="C42" i="16" s="1"/>
  <c r="C44" i="16" s="1"/>
  <c r="C46" i="16" s="1"/>
  <c r="C48" i="16" s="1"/>
  <c r="C50" i="16" s="1"/>
  <c r="C52" i="16" s="1"/>
  <c r="C54" i="16" s="1"/>
  <c r="C56" i="16" s="1"/>
  <c r="C58" i="16" s="1"/>
  <c r="C60" i="16" s="1"/>
  <c r="C62" i="16" s="1"/>
  <c r="C64" i="16" s="1"/>
  <c r="C66" i="16" s="1"/>
  <c r="C68" i="16" s="1"/>
  <c r="C70" i="16" s="1"/>
  <c r="C72" i="16" s="1"/>
  <c r="C74" i="16" s="1"/>
  <c r="C76" i="16" s="1"/>
  <c r="C78" i="16" s="1"/>
  <c r="C80" i="16" s="1"/>
  <c r="C82" i="16" s="1"/>
  <c r="C84" i="16" s="1"/>
  <c r="C86" i="16" s="1"/>
  <c r="C88" i="16" s="1"/>
  <c r="C90" i="16" s="1"/>
  <c r="C92" i="16" s="1"/>
  <c r="C94" i="16" s="1"/>
  <c r="C96" i="16" s="1"/>
  <c r="C98" i="16" s="1"/>
  <c r="C100" i="16" s="1"/>
  <c r="C102" i="16" s="1"/>
  <c r="C104" i="16" s="1"/>
  <c r="C106" i="16" s="1"/>
  <c r="C108" i="16" s="1"/>
  <c r="C110" i="16" s="1"/>
  <c r="C112" i="16" s="1"/>
  <c r="C114" i="16" s="1"/>
  <c r="C116" i="16" s="1"/>
  <c r="C118" i="16" s="1"/>
  <c r="C120" i="16" s="1"/>
  <c r="C122" i="16" s="1"/>
  <c r="C124" i="16" s="1"/>
  <c r="C126" i="16" s="1"/>
  <c r="C128" i="16" s="1"/>
  <c r="C130" i="16" s="1"/>
  <c r="C132" i="16" s="1"/>
  <c r="C134" i="16" s="1"/>
  <c r="C136" i="16" s="1"/>
  <c r="C138" i="16" s="1"/>
  <c r="C140" i="16" s="1"/>
  <c r="C142" i="16" s="1"/>
  <c r="C144" i="16" s="1"/>
  <c r="C146" i="16" s="1"/>
  <c r="C148" i="16" s="1"/>
  <c r="C150" i="16" s="1"/>
  <c r="C152" i="16" s="1"/>
  <c r="C154" i="16" s="1"/>
  <c r="C156" i="16" s="1"/>
  <c r="C158" i="16" s="1"/>
  <c r="C160" i="16" s="1"/>
  <c r="C162" i="16" s="1"/>
  <c r="C164" i="16" s="1"/>
  <c r="C166" i="16" s="1"/>
  <c r="C168" i="16" s="1"/>
  <c r="C170" i="16" s="1"/>
  <c r="C172" i="16" s="1"/>
  <c r="C174" i="16" s="1"/>
  <c r="C176" i="16" s="1"/>
  <c r="C178" i="16" s="1"/>
  <c r="C180" i="16" s="1"/>
  <c r="C182" i="16" s="1"/>
  <c r="C184" i="16" s="1"/>
  <c r="C186" i="16" s="1"/>
  <c r="C188" i="16" s="1"/>
  <c r="C190" i="16" s="1"/>
  <c r="C192" i="16" s="1"/>
  <c r="C194" i="16" s="1"/>
  <c r="C196" i="16" s="1"/>
  <c r="C198" i="16" s="1"/>
  <c r="C200" i="16" s="1"/>
  <c r="A3" i="16"/>
  <c r="J2" i="16"/>
  <c r="A2" i="16"/>
  <c r="A29" i="13"/>
  <c r="A27" i="13"/>
  <c r="A25" i="13"/>
  <c r="A23" i="13"/>
  <c r="A21" i="13"/>
  <c r="A19" i="13"/>
  <c r="A17" i="13"/>
  <c r="A15" i="13"/>
  <c r="A13" i="13"/>
  <c r="A11" i="13"/>
  <c r="A199" i="13"/>
  <c r="A197" i="13"/>
  <c r="A195" i="13"/>
  <c r="A193" i="13"/>
  <c r="A191" i="13"/>
  <c r="A189" i="13"/>
  <c r="A187" i="13"/>
  <c r="A185" i="13"/>
  <c r="A183" i="13"/>
  <c r="A181" i="13"/>
  <c r="A179" i="13"/>
  <c r="A177" i="13"/>
  <c r="A175" i="13"/>
  <c r="A173" i="13"/>
  <c r="A171" i="13"/>
  <c r="A169" i="13"/>
  <c r="A167" i="13"/>
  <c r="A165" i="13"/>
  <c r="A163" i="13"/>
  <c r="A161" i="13"/>
  <c r="A159" i="13"/>
  <c r="A157" i="13"/>
  <c r="A155" i="13"/>
  <c r="A153" i="13"/>
  <c r="A151" i="13"/>
  <c r="A149" i="13"/>
  <c r="A147" i="13"/>
  <c r="A145" i="13"/>
  <c r="A143" i="13"/>
  <c r="A141" i="13"/>
  <c r="A139" i="13"/>
  <c r="A137" i="13"/>
  <c r="A135" i="13"/>
  <c r="A133" i="13"/>
  <c r="A131" i="13"/>
  <c r="A129" i="13"/>
  <c r="A127" i="13"/>
  <c r="A125" i="13"/>
  <c r="A123" i="13"/>
  <c r="A121" i="13"/>
  <c r="A119" i="13"/>
  <c r="A117" i="13"/>
  <c r="A115" i="13"/>
  <c r="A113" i="13"/>
  <c r="A111" i="13"/>
  <c r="A109" i="13"/>
  <c r="A107" i="13"/>
  <c r="A105" i="13"/>
  <c r="A103" i="13"/>
  <c r="A101" i="13"/>
  <c r="A99" i="13"/>
  <c r="A97" i="13"/>
  <c r="A95" i="13"/>
  <c r="A93" i="13"/>
  <c r="A91" i="13"/>
  <c r="A89" i="13"/>
  <c r="A87" i="13"/>
  <c r="A85" i="13"/>
  <c r="A83" i="13"/>
  <c r="A81" i="13"/>
  <c r="A79" i="13"/>
  <c r="A77" i="13"/>
  <c r="A75" i="13"/>
  <c r="A73" i="13"/>
  <c r="A71" i="13"/>
  <c r="A69" i="13"/>
  <c r="A67" i="13"/>
  <c r="A65" i="13"/>
  <c r="A63" i="13"/>
  <c r="A61" i="13"/>
  <c r="A59" i="13"/>
  <c r="A57" i="13"/>
  <c r="A55" i="13"/>
  <c r="A53" i="13"/>
  <c r="A51" i="13"/>
  <c r="A49" i="13"/>
  <c r="A47" i="13"/>
  <c r="A45" i="13"/>
  <c r="A43" i="13"/>
  <c r="A41" i="13"/>
  <c r="A39" i="13"/>
  <c r="A37" i="13"/>
  <c r="A35" i="13"/>
  <c r="A33" i="13"/>
  <c r="A31" i="13"/>
  <c r="A9" i="13"/>
  <c r="A7" i="13"/>
  <c r="A5" i="13"/>
  <c r="A3" i="13"/>
  <c r="A2" i="13"/>
  <c r="K3" i="13"/>
  <c r="K2" i="13"/>
  <c r="M3" i="13"/>
  <c r="M2" i="13"/>
  <c r="O3" i="13"/>
  <c r="O2" i="13"/>
  <c r="A199" i="14"/>
  <c r="A197" i="14"/>
  <c r="A195" i="14"/>
  <c r="A193" i="14"/>
  <c r="A191" i="14"/>
  <c r="A189" i="14"/>
  <c r="A187" i="14"/>
  <c r="A185" i="14"/>
  <c r="A183" i="14"/>
  <c r="A181" i="14"/>
  <c r="A179" i="14"/>
  <c r="A177" i="14"/>
  <c r="A175" i="14"/>
  <c r="A173" i="14"/>
  <c r="A171" i="14"/>
  <c r="A169" i="14"/>
  <c r="A167" i="14"/>
  <c r="A165" i="14"/>
  <c r="A163" i="14"/>
  <c r="A161" i="14"/>
  <c r="A159" i="14"/>
  <c r="A157" i="14"/>
  <c r="A155" i="14"/>
  <c r="A153" i="14"/>
  <c r="A151" i="14"/>
  <c r="A149" i="14"/>
  <c r="A147" i="14"/>
  <c r="A145" i="14"/>
  <c r="A143" i="14"/>
  <c r="A141" i="14"/>
  <c r="A139" i="14"/>
  <c r="A137" i="14"/>
  <c r="A135" i="14"/>
  <c r="A133" i="14"/>
  <c r="A131" i="14"/>
  <c r="A129" i="14"/>
  <c r="A127" i="14"/>
  <c r="A125" i="14"/>
  <c r="A123" i="14"/>
  <c r="A121" i="14"/>
  <c r="A119" i="14"/>
  <c r="A117" i="14"/>
  <c r="A115" i="14"/>
  <c r="A113" i="14"/>
  <c r="A111" i="14"/>
  <c r="A109" i="14"/>
  <c r="A107" i="14"/>
  <c r="A105" i="14"/>
  <c r="A103" i="14"/>
  <c r="A101" i="14"/>
  <c r="A99" i="14"/>
  <c r="A97" i="14"/>
  <c r="A95" i="14"/>
  <c r="A93" i="14"/>
  <c r="A91" i="14"/>
  <c r="A89" i="14"/>
  <c r="A87" i="14"/>
  <c r="A85" i="14"/>
  <c r="A83" i="14"/>
  <c r="A81" i="14"/>
  <c r="A79" i="14"/>
  <c r="A77" i="14"/>
  <c r="A75" i="14"/>
  <c r="A73" i="14"/>
  <c r="A71" i="14"/>
  <c r="A69" i="14"/>
  <c r="A67" i="14"/>
  <c r="A65" i="14"/>
  <c r="A63" i="14"/>
  <c r="A61" i="14"/>
  <c r="A59" i="14"/>
  <c r="A57" i="14"/>
  <c r="A55" i="14"/>
  <c r="A53" i="14"/>
  <c r="A51" i="14"/>
  <c r="A49" i="14"/>
  <c r="A47" i="14"/>
  <c r="A45" i="14"/>
  <c r="A43" i="14"/>
  <c r="A41" i="14"/>
  <c r="A39" i="14"/>
  <c r="A37" i="14"/>
  <c r="A35" i="14"/>
  <c r="A33" i="14"/>
  <c r="A31" i="14"/>
  <c r="A29" i="14"/>
  <c r="A27" i="14"/>
  <c r="A25" i="14"/>
  <c r="A23" i="14"/>
  <c r="A21" i="14"/>
  <c r="A19" i="14"/>
  <c r="A17" i="14"/>
  <c r="A15" i="14"/>
  <c r="A13" i="14"/>
  <c r="A11" i="14"/>
  <c r="A9" i="14"/>
  <c r="A7" i="14"/>
  <c r="A5" i="14"/>
  <c r="A3" i="14"/>
  <c r="A2" i="14"/>
  <c r="H3" i="14"/>
  <c r="H2" i="14"/>
  <c r="J3" i="14"/>
  <c r="J2" i="14"/>
  <c r="L3" i="14"/>
  <c r="L2" i="14"/>
  <c r="N3" i="14"/>
  <c r="N2" i="14"/>
  <c r="G199" i="14"/>
  <c r="G197" i="14"/>
  <c r="G195" i="14"/>
  <c r="G193" i="14"/>
  <c r="G191" i="14"/>
  <c r="G189" i="14"/>
  <c r="G187" i="14"/>
  <c r="G185" i="14"/>
  <c r="G183" i="14"/>
  <c r="G181" i="14"/>
  <c r="G179" i="14"/>
  <c r="G177" i="14"/>
  <c r="G175" i="14"/>
  <c r="G173" i="14"/>
  <c r="G171" i="14"/>
  <c r="G169" i="14"/>
  <c r="G167" i="14"/>
  <c r="G165" i="14"/>
  <c r="G163" i="14"/>
  <c r="G161" i="14"/>
  <c r="G159" i="14"/>
  <c r="G157" i="14"/>
  <c r="G155" i="14"/>
  <c r="G153" i="14"/>
  <c r="G151" i="14"/>
  <c r="G149" i="14"/>
  <c r="G147" i="14"/>
  <c r="G145" i="14"/>
  <c r="G143" i="14"/>
  <c r="G141" i="14"/>
  <c r="G139" i="14"/>
  <c r="G137" i="14"/>
  <c r="G135" i="14"/>
  <c r="G133" i="14"/>
  <c r="G131" i="14"/>
  <c r="G129" i="14"/>
  <c r="G127" i="14"/>
  <c r="G125" i="14"/>
  <c r="G123" i="14"/>
  <c r="G121" i="14"/>
  <c r="G119" i="14"/>
  <c r="G117" i="14"/>
  <c r="G115" i="14"/>
  <c r="G113" i="14"/>
  <c r="G111" i="14"/>
  <c r="G109" i="14"/>
  <c r="G107" i="14"/>
  <c r="G105" i="14"/>
  <c r="G103" i="14"/>
  <c r="G101" i="14"/>
  <c r="G99" i="14"/>
  <c r="G97" i="14"/>
  <c r="G95" i="14"/>
  <c r="G93" i="14"/>
  <c r="G91" i="14"/>
  <c r="G89" i="14"/>
  <c r="G87" i="14"/>
  <c r="G85" i="14"/>
  <c r="G83" i="14"/>
  <c r="G81" i="14"/>
  <c r="G79" i="14"/>
  <c r="G77" i="14"/>
  <c r="G75" i="14"/>
  <c r="G73" i="14"/>
  <c r="G71" i="14"/>
  <c r="G69" i="14"/>
  <c r="G67" i="14"/>
  <c r="G65" i="14"/>
  <c r="G63" i="14"/>
  <c r="G61" i="14"/>
  <c r="G59" i="14"/>
  <c r="G57" i="14"/>
  <c r="G55" i="14"/>
  <c r="G53" i="14"/>
  <c r="G51" i="14"/>
  <c r="G49" i="14"/>
  <c r="G47" i="14"/>
  <c r="G45" i="14"/>
  <c r="G43" i="14"/>
  <c r="G41" i="14"/>
  <c r="G39" i="14"/>
  <c r="G37" i="14"/>
  <c r="G35" i="14"/>
  <c r="G33" i="14"/>
  <c r="G31" i="14"/>
  <c r="G29" i="14"/>
  <c r="G27" i="14"/>
  <c r="G25" i="14"/>
  <c r="G23" i="14"/>
  <c r="G21" i="14"/>
  <c r="G19" i="14"/>
  <c r="G17" i="14"/>
  <c r="G15" i="14"/>
  <c r="G13" i="14"/>
  <c r="G11" i="14"/>
  <c r="G9" i="14"/>
  <c r="G7" i="14"/>
  <c r="G5" i="14"/>
  <c r="F4" i="14"/>
  <c r="F6" i="14" s="1"/>
  <c r="F8" i="14" s="1"/>
  <c r="F10" i="14" s="1"/>
  <c r="F12" i="14" s="1"/>
  <c r="F14" i="14" s="1"/>
  <c r="F16" i="14" s="1"/>
  <c r="F18" i="14" s="1"/>
  <c r="F20" i="14" s="1"/>
  <c r="F22" i="14" s="1"/>
  <c r="F24" i="14" s="1"/>
  <c r="F26" i="14" s="1"/>
  <c r="F28" i="14" s="1"/>
  <c r="F30" i="14" s="1"/>
  <c r="F32" i="14" s="1"/>
  <c r="F34" i="14" s="1"/>
  <c r="F36" i="14" s="1"/>
  <c r="F38" i="14" s="1"/>
  <c r="F40" i="14" s="1"/>
  <c r="F42" i="14" s="1"/>
  <c r="F44" i="14" s="1"/>
  <c r="F46" i="14" s="1"/>
  <c r="F48" i="14" s="1"/>
  <c r="F50" i="14" s="1"/>
  <c r="F52" i="14" s="1"/>
  <c r="F54" i="14" s="1"/>
  <c r="F56" i="14" s="1"/>
  <c r="F58" i="14" s="1"/>
  <c r="F60" i="14" s="1"/>
  <c r="F62" i="14" s="1"/>
  <c r="F64" i="14" s="1"/>
  <c r="F66" i="14" s="1"/>
  <c r="F68" i="14" s="1"/>
  <c r="F70" i="14" s="1"/>
  <c r="F72" i="14" s="1"/>
  <c r="F74" i="14" s="1"/>
  <c r="F76" i="14" s="1"/>
  <c r="F78" i="14" s="1"/>
  <c r="F80" i="14" s="1"/>
  <c r="F82" i="14" s="1"/>
  <c r="F84" i="14" s="1"/>
  <c r="F86" i="14" s="1"/>
  <c r="F88" i="14" s="1"/>
  <c r="F90" i="14" s="1"/>
  <c r="F92" i="14" s="1"/>
  <c r="F94" i="14" s="1"/>
  <c r="F96" i="14" s="1"/>
  <c r="F98" i="14" s="1"/>
  <c r="F100" i="14" s="1"/>
  <c r="F102" i="14" s="1"/>
  <c r="F104" i="14" s="1"/>
  <c r="F106" i="14" s="1"/>
  <c r="F108" i="14" s="1"/>
  <c r="F110" i="14" s="1"/>
  <c r="F112" i="14" s="1"/>
  <c r="F114" i="14" s="1"/>
  <c r="F116" i="14" s="1"/>
  <c r="F118" i="14" s="1"/>
  <c r="F120" i="14" s="1"/>
  <c r="F122" i="14" s="1"/>
  <c r="F124" i="14" s="1"/>
  <c r="F126" i="14" s="1"/>
  <c r="F128" i="14" s="1"/>
  <c r="F130" i="14" s="1"/>
  <c r="F132" i="14" s="1"/>
  <c r="F134" i="14" s="1"/>
  <c r="F136" i="14" s="1"/>
  <c r="F138" i="14" s="1"/>
  <c r="F140" i="14" s="1"/>
  <c r="F142" i="14" s="1"/>
  <c r="F144" i="14" s="1"/>
  <c r="F146" i="14" s="1"/>
  <c r="F148" i="14" s="1"/>
  <c r="F150" i="14" s="1"/>
  <c r="F152" i="14" s="1"/>
  <c r="F154" i="14" s="1"/>
  <c r="F156" i="14" s="1"/>
  <c r="F158" i="14" s="1"/>
  <c r="F160" i="14" s="1"/>
  <c r="F162" i="14" s="1"/>
  <c r="F164" i="14" s="1"/>
  <c r="F166" i="14" s="1"/>
  <c r="F168" i="14" s="1"/>
  <c r="F170" i="14" s="1"/>
  <c r="F172" i="14" s="1"/>
  <c r="F174" i="14" s="1"/>
  <c r="F176" i="14" s="1"/>
  <c r="F178" i="14" s="1"/>
  <c r="F180" i="14" s="1"/>
  <c r="F182" i="14" s="1"/>
  <c r="F184" i="14" s="1"/>
  <c r="F186" i="14" s="1"/>
  <c r="F188" i="14" s="1"/>
  <c r="F190" i="14" s="1"/>
  <c r="F192" i="14" s="1"/>
  <c r="F194" i="14" s="1"/>
  <c r="F196" i="14" s="1"/>
  <c r="F198" i="14" s="1"/>
  <c r="F200" i="14" s="1"/>
  <c r="E4" i="14"/>
  <c r="E6" i="14" s="1"/>
  <c r="E8" i="14" s="1"/>
  <c r="E10" i="14" s="1"/>
  <c r="E12" i="14" s="1"/>
  <c r="E14" i="14" s="1"/>
  <c r="E16" i="14" s="1"/>
  <c r="E18" i="14" s="1"/>
  <c r="E20" i="14" s="1"/>
  <c r="E22" i="14" s="1"/>
  <c r="E24" i="14" s="1"/>
  <c r="E26" i="14" s="1"/>
  <c r="E28" i="14" s="1"/>
  <c r="E30" i="14" s="1"/>
  <c r="E32" i="14" s="1"/>
  <c r="E34" i="14" s="1"/>
  <c r="E36" i="14" s="1"/>
  <c r="E38" i="14" s="1"/>
  <c r="E40" i="14" s="1"/>
  <c r="E42" i="14" s="1"/>
  <c r="E44" i="14" s="1"/>
  <c r="E46" i="14" s="1"/>
  <c r="E48" i="14" s="1"/>
  <c r="E50" i="14" s="1"/>
  <c r="E52" i="14" s="1"/>
  <c r="E54" i="14" s="1"/>
  <c r="E56" i="14" s="1"/>
  <c r="E58" i="14" s="1"/>
  <c r="E60" i="14" s="1"/>
  <c r="E62" i="14" s="1"/>
  <c r="E64" i="14" s="1"/>
  <c r="E66" i="14" s="1"/>
  <c r="E68" i="14" s="1"/>
  <c r="E70" i="14" s="1"/>
  <c r="E72" i="14" s="1"/>
  <c r="E74" i="14" s="1"/>
  <c r="E76" i="14" s="1"/>
  <c r="E78" i="14" s="1"/>
  <c r="E80" i="14" s="1"/>
  <c r="E82" i="14" s="1"/>
  <c r="E84" i="14" s="1"/>
  <c r="E86" i="14" s="1"/>
  <c r="E88" i="14" s="1"/>
  <c r="E90" i="14" s="1"/>
  <c r="E92" i="14" s="1"/>
  <c r="E94" i="14" s="1"/>
  <c r="E96" i="14" s="1"/>
  <c r="E98" i="14" s="1"/>
  <c r="E100" i="14" s="1"/>
  <c r="E102" i="14" s="1"/>
  <c r="E104" i="14" s="1"/>
  <c r="E106" i="14" s="1"/>
  <c r="E108" i="14" s="1"/>
  <c r="E110" i="14" s="1"/>
  <c r="E112" i="14" s="1"/>
  <c r="E114" i="14" s="1"/>
  <c r="E116" i="14" s="1"/>
  <c r="E118" i="14" s="1"/>
  <c r="E120" i="14" s="1"/>
  <c r="E122" i="14" s="1"/>
  <c r="E124" i="14" s="1"/>
  <c r="E126" i="14" s="1"/>
  <c r="E128" i="14" s="1"/>
  <c r="E130" i="14" s="1"/>
  <c r="E132" i="14" s="1"/>
  <c r="E134" i="14" s="1"/>
  <c r="E136" i="14" s="1"/>
  <c r="E138" i="14" s="1"/>
  <c r="E140" i="14" s="1"/>
  <c r="E142" i="14" s="1"/>
  <c r="E144" i="14" s="1"/>
  <c r="E146" i="14" s="1"/>
  <c r="E148" i="14" s="1"/>
  <c r="E150" i="14" s="1"/>
  <c r="E152" i="14" s="1"/>
  <c r="E154" i="14" s="1"/>
  <c r="E156" i="14" s="1"/>
  <c r="E158" i="14" s="1"/>
  <c r="E160" i="14" s="1"/>
  <c r="E162" i="14" s="1"/>
  <c r="E164" i="14" s="1"/>
  <c r="E166" i="14" s="1"/>
  <c r="E168" i="14" s="1"/>
  <c r="E170" i="14" s="1"/>
  <c r="E172" i="14" s="1"/>
  <c r="E174" i="14" s="1"/>
  <c r="E176" i="14" s="1"/>
  <c r="E178" i="14" s="1"/>
  <c r="E180" i="14" s="1"/>
  <c r="E182" i="14" s="1"/>
  <c r="E184" i="14" s="1"/>
  <c r="E186" i="14" s="1"/>
  <c r="E188" i="14" s="1"/>
  <c r="E190" i="14" s="1"/>
  <c r="E192" i="14" s="1"/>
  <c r="E194" i="14" s="1"/>
  <c r="E196" i="14" s="1"/>
  <c r="E198" i="14" s="1"/>
  <c r="E200" i="14" s="1"/>
  <c r="D4" i="14"/>
  <c r="D6" i="14" s="1"/>
  <c r="D8" i="14" s="1"/>
  <c r="D10" i="14" s="1"/>
  <c r="D12" i="14" s="1"/>
  <c r="D14" i="14" s="1"/>
  <c r="D16" i="14" s="1"/>
  <c r="D18" i="14" s="1"/>
  <c r="D20" i="14" s="1"/>
  <c r="D22" i="14" s="1"/>
  <c r="D24" i="14" s="1"/>
  <c r="D26" i="14" s="1"/>
  <c r="D28" i="14" s="1"/>
  <c r="D30" i="14" s="1"/>
  <c r="D32" i="14" s="1"/>
  <c r="D34" i="14" s="1"/>
  <c r="D36" i="14" s="1"/>
  <c r="D38" i="14" s="1"/>
  <c r="D40" i="14" s="1"/>
  <c r="D42" i="14" s="1"/>
  <c r="D44" i="14" s="1"/>
  <c r="D46" i="14" s="1"/>
  <c r="D48" i="14" s="1"/>
  <c r="D50" i="14" s="1"/>
  <c r="D52" i="14" s="1"/>
  <c r="D54" i="14" s="1"/>
  <c r="D56" i="14" s="1"/>
  <c r="D58" i="14" s="1"/>
  <c r="D60" i="14" s="1"/>
  <c r="D62" i="14" s="1"/>
  <c r="D64" i="14" s="1"/>
  <c r="D66" i="14" s="1"/>
  <c r="D68" i="14" s="1"/>
  <c r="D70" i="14" s="1"/>
  <c r="D72" i="14" s="1"/>
  <c r="D74" i="14" s="1"/>
  <c r="D76" i="14" s="1"/>
  <c r="D78" i="14" s="1"/>
  <c r="D80" i="14" s="1"/>
  <c r="D82" i="14" s="1"/>
  <c r="D84" i="14" s="1"/>
  <c r="D86" i="14" s="1"/>
  <c r="D88" i="14" s="1"/>
  <c r="D90" i="14" s="1"/>
  <c r="D92" i="14" s="1"/>
  <c r="D94" i="14" s="1"/>
  <c r="D96" i="14" s="1"/>
  <c r="D98" i="14" s="1"/>
  <c r="D100" i="14" s="1"/>
  <c r="D102" i="14" s="1"/>
  <c r="D104" i="14" s="1"/>
  <c r="D106" i="14" s="1"/>
  <c r="D108" i="14" s="1"/>
  <c r="D110" i="14" s="1"/>
  <c r="D112" i="14" s="1"/>
  <c r="D114" i="14" s="1"/>
  <c r="D116" i="14" s="1"/>
  <c r="D118" i="14" s="1"/>
  <c r="D120" i="14" s="1"/>
  <c r="D122" i="14" s="1"/>
  <c r="D124" i="14" s="1"/>
  <c r="D126" i="14" s="1"/>
  <c r="D128" i="14" s="1"/>
  <c r="D130" i="14" s="1"/>
  <c r="D132" i="14" s="1"/>
  <c r="D134" i="14" s="1"/>
  <c r="D136" i="14" s="1"/>
  <c r="D138" i="14" s="1"/>
  <c r="D140" i="14" s="1"/>
  <c r="D142" i="14" s="1"/>
  <c r="D144" i="14" s="1"/>
  <c r="D146" i="14" s="1"/>
  <c r="D148" i="14" s="1"/>
  <c r="D150" i="14" s="1"/>
  <c r="D152" i="14" s="1"/>
  <c r="D154" i="14" s="1"/>
  <c r="D156" i="14" s="1"/>
  <c r="D158" i="14" s="1"/>
  <c r="D160" i="14" s="1"/>
  <c r="D162" i="14" s="1"/>
  <c r="D164" i="14" s="1"/>
  <c r="D166" i="14" s="1"/>
  <c r="D168" i="14" s="1"/>
  <c r="D170" i="14" s="1"/>
  <c r="D172" i="14" s="1"/>
  <c r="D174" i="14" s="1"/>
  <c r="D176" i="14" s="1"/>
  <c r="D178" i="14" s="1"/>
  <c r="D180" i="14" s="1"/>
  <c r="D182" i="14" s="1"/>
  <c r="D184" i="14" s="1"/>
  <c r="D186" i="14" s="1"/>
  <c r="D188" i="14" s="1"/>
  <c r="D190" i="14" s="1"/>
  <c r="D192" i="14" s="1"/>
  <c r="D194" i="14" s="1"/>
  <c r="D196" i="14" s="1"/>
  <c r="D198" i="14" s="1"/>
  <c r="D200" i="14" s="1"/>
  <c r="C4" i="14"/>
  <c r="C6" i="14" s="1"/>
  <c r="C8" i="14" s="1"/>
  <c r="C10" i="14" s="1"/>
  <c r="C12" i="14" s="1"/>
  <c r="C14" i="14" s="1"/>
  <c r="C16" i="14" s="1"/>
  <c r="C18" i="14" s="1"/>
  <c r="C20" i="14" s="1"/>
  <c r="C22" i="14" s="1"/>
  <c r="C24" i="14" s="1"/>
  <c r="C26" i="14" s="1"/>
  <c r="C28" i="14" s="1"/>
  <c r="C30" i="14" s="1"/>
  <c r="C32" i="14" s="1"/>
  <c r="C34" i="14" s="1"/>
  <c r="C36" i="14" s="1"/>
  <c r="C38" i="14" s="1"/>
  <c r="C40" i="14" s="1"/>
  <c r="C42" i="14" s="1"/>
  <c r="C44" i="14" s="1"/>
  <c r="C46" i="14" s="1"/>
  <c r="C48" i="14" s="1"/>
  <c r="C50" i="14" s="1"/>
  <c r="C52" i="14" s="1"/>
  <c r="C54" i="14" s="1"/>
  <c r="C56" i="14" s="1"/>
  <c r="C58" i="14" s="1"/>
  <c r="C60" i="14" s="1"/>
  <c r="C62" i="14" s="1"/>
  <c r="C64" i="14" s="1"/>
  <c r="C66" i="14" s="1"/>
  <c r="C68" i="14" s="1"/>
  <c r="C70" i="14" s="1"/>
  <c r="C72" i="14" s="1"/>
  <c r="C74" i="14" s="1"/>
  <c r="C76" i="14" s="1"/>
  <c r="C78" i="14" s="1"/>
  <c r="C80" i="14" s="1"/>
  <c r="C82" i="14" s="1"/>
  <c r="C84" i="14" s="1"/>
  <c r="C86" i="14" s="1"/>
  <c r="C88" i="14" s="1"/>
  <c r="C90" i="14" s="1"/>
  <c r="C92" i="14" s="1"/>
  <c r="C94" i="14" s="1"/>
  <c r="C96" i="14" s="1"/>
  <c r="C98" i="14" s="1"/>
  <c r="C100" i="14" s="1"/>
  <c r="C102" i="14" s="1"/>
  <c r="C104" i="14" s="1"/>
  <c r="C106" i="14" s="1"/>
  <c r="C108" i="14" s="1"/>
  <c r="C110" i="14" s="1"/>
  <c r="C112" i="14" s="1"/>
  <c r="C114" i="14" s="1"/>
  <c r="C116" i="14" s="1"/>
  <c r="C118" i="14" s="1"/>
  <c r="C120" i="14" s="1"/>
  <c r="C122" i="14" s="1"/>
  <c r="C124" i="14" s="1"/>
  <c r="C126" i="14" s="1"/>
  <c r="C128" i="14" s="1"/>
  <c r="C130" i="14" s="1"/>
  <c r="C132" i="14" s="1"/>
  <c r="C134" i="14" s="1"/>
  <c r="C136" i="14" s="1"/>
  <c r="C138" i="14" s="1"/>
  <c r="C140" i="14" s="1"/>
  <c r="C142" i="14" s="1"/>
  <c r="C144" i="14" s="1"/>
  <c r="C146" i="14" s="1"/>
  <c r="C148" i="14" s="1"/>
  <c r="C150" i="14" s="1"/>
  <c r="C152" i="14" s="1"/>
  <c r="C154" i="14" s="1"/>
  <c r="C156" i="14" s="1"/>
  <c r="C158" i="14" s="1"/>
  <c r="C160" i="14" s="1"/>
  <c r="C162" i="14" s="1"/>
  <c r="C164" i="14" s="1"/>
  <c r="C166" i="14" s="1"/>
  <c r="C168" i="14" s="1"/>
  <c r="C170" i="14" s="1"/>
  <c r="C172" i="14" s="1"/>
  <c r="C174" i="14" s="1"/>
  <c r="C176" i="14" s="1"/>
  <c r="C178" i="14" s="1"/>
  <c r="C180" i="14" s="1"/>
  <c r="C182" i="14" s="1"/>
  <c r="C184" i="14" s="1"/>
  <c r="C186" i="14" s="1"/>
  <c r="C188" i="14" s="1"/>
  <c r="C190" i="14" s="1"/>
  <c r="C192" i="14" s="1"/>
  <c r="C194" i="14" s="1"/>
  <c r="C196" i="14" s="1"/>
  <c r="C198" i="14" s="1"/>
  <c r="C200" i="14" s="1"/>
  <c r="G3" i="14"/>
  <c r="G2" i="14"/>
  <c r="Q2" i="13"/>
  <c r="Q3" i="13"/>
  <c r="H199" i="13"/>
  <c r="H197" i="13"/>
  <c r="H195" i="13"/>
  <c r="H193" i="13"/>
  <c r="H191" i="13"/>
  <c r="H189" i="13"/>
  <c r="H187" i="13"/>
  <c r="H185" i="13"/>
  <c r="H183" i="13"/>
  <c r="H181" i="13"/>
  <c r="H179" i="13"/>
  <c r="H177" i="13"/>
  <c r="H175" i="13"/>
  <c r="H173" i="13"/>
  <c r="H171" i="13"/>
  <c r="H169" i="13"/>
  <c r="H167" i="13"/>
  <c r="H165" i="13"/>
  <c r="H163" i="13"/>
  <c r="H161" i="13"/>
  <c r="H159" i="13"/>
  <c r="H157" i="13"/>
  <c r="H155" i="13"/>
  <c r="H153" i="13"/>
  <c r="H151" i="13"/>
  <c r="H149" i="13"/>
  <c r="H147" i="13"/>
  <c r="H145" i="13"/>
  <c r="H143" i="13"/>
  <c r="H141" i="13"/>
  <c r="H139" i="13"/>
  <c r="H137" i="13"/>
  <c r="H135" i="13"/>
  <c r="H133" i="13"/>
  <c r="H131" i="13"/>
  <c r="H129" i="13"/>
  <c r="H127" i="13"/>
  <c r="H125" i="13"/>
  <c r="H123" i="13"/>
  <c r="H121" i="13"/>
  <c r="H119" i="13"/>
  <c r="H117" i="13"/>
  <c r="H115" i="13"/>
  <c r="H113" i="13"/>
  <c r="H111" i="13"/>
  <c r="H109" i="13"/>
  <c r="H107" i="13"/>
  <c r="H105" i="13"/>
  <c r="H103" i="13"/>
  <c r="H101" i="13"/>
  <c r="H99" i="13"/>
  <c r="H97" i="13"/>
  <c r="H95" i="13"/>
  <c r="H93" i="13"/>
  <c r="H91" i="13"/>
  <c r="H89" i="13"/>
  <c r="H87" i="13"/>
  <c r="H85" i="13"/>
  <c r="H83" i="13"/>
  <c r="H81" i="13"/>
  <c r="H79" i="13"/>
  <c r="H77" i="13"/>
  <c r="H75" i="13"/>
  <c r="H73" i="13"/>
  <c r="H71" i="13"/>
  <c r="H69" i="13"/>
  <c r="H67" i="13"/>
  <c r="H65" i="13"/>
  <c r="H63" i="13"/>
  <c r="H61" i="13"/>
  <c r="H59" i="13"/>
  <c r="H57" i="13"/>
  <c r="H55" i="13"/>
  <c r="H53" i="13"/>
  <c r="H51" i="13"/>
  <c r="H49" i="13"/>
  <c r="H47" i="13"/>
  <c r="H45" i="13"/>
  <c r="H43" i="13"/>
  <c r="H41" i="13"/>
  <c r="H39" i="13"/>
  <c r="H37" i="13"/>
  <c r="H35" i="13"/>
  <c r="H33" i="13"/>
  <c r="H31" i="13"/>
  <c r="H29" i="13"/>
  <c r="H27" i="13"/>
  <c r="H25" i="13"/>
  <c r="H23" i="13"/>
  <c r="H21" i="13"/>
  <c r="H19" i="13"/>
  <c r="H17" i="13"/>
  <c r="H15" i="13"/>
  <c r="H13" i="13"/>
  <c r="H11" i="13"/>
  <c r="H9" i="13"/>
  <c r="H7" i="13"/>
  <c r="H5" i="13"/>
  <c r="G4" i="13"/>
  <c r="G6" i="13" s="1"/>
  <c r="G8" i="13" s="1"/>
  <c r="G10" i="13" s="1"/>
  <c r="G12" i="13" s="1"/>
  <c r="G14" i="13" s="1"/>
  <c r="G16" i="13" s="1"/>
  <c r="G18" i="13" s="1"/>
  <c r="G20" i="13" s="1"/>
  <c r="G22" i="13" s="1"/>
  <c r="G24" i="13" s="1"/>
  <c r="G26" i="13" s="1"/>
  <c r="G28" i="13" s="1"/>
  <c r="G30" i="13" s="1"/>
  <c r="G32" i="13" s="1"/>
  <c r="G34" i="13" s="1"/>
  <c r="G36" i="13" s="1"/>
  <c r="G38" i="13" s="1"/>
  <c r="G40" i="13" s="1"/>
  <c r="G42" i="13" s="1"/>
  <c r="G44" i="13" s="1"/>
  <c r="G46" i="13" s="1"/>
  <c r="G48" i="13" s="1"/>
  <c r="G50" i="13" s="1"/>
  <c r="G52" i="13" s="1"/>
  <c r="G54" i="13" s="1"/>
  <c r="G56" i="13" s="1"/>
  <c r="G58" i="13" s="1"/>
  <c r="G60" i="13" s="1"/>
  <c r="G62" i="13" s="1"/>
  <c r="G64" i="13" s="1"/>
  <c r="G66" i="13" s="1"/>
  <c r="G68" i="13" s="1"/>
  <c r="G70" i="13" s="1"/>
  <c r="G72" i="13" s="1"/>
  <c r="G74" i="13" s="1"/>
  <c r="G76" i="13" s="1"/>
  <c r="G78" i="13" s="1"/>
  <c r="G80" i="13" s="1"/>
  <c r="G82" i="13" s="1"/>
  <c r="G84" i="13" s="1"/>
  <c r="G86" i="13" s="1"/>
  <c r="G88" i="13" s="1"/>
  <c r="G90" i="13" s="1"/>
  <c r="G92" i="13" s="1"/>
  <c r="G94" i="13" s="1"/>
  <c r="G96" i="13" s="1"/>
  <c r="G98" i="13" s="1"/>
  <c r="G100" i="13" s="1"/>
  <c r="G102" i="13" s="1"/>
  <c r="G104" i="13" s="1"/>
  <c r="G106" i="13" s="1"/>
  <c r="G108" i="13" s="1"/>
  <c r="G110" i="13" s="1"/>
  <c r="G112" i="13" s="1"/>
  <c r="G114" i="13" s="1"/>
  <c r="G116" i="13" s="1"/>
  <c r="G118" i="13" s="1"/>
  <c r="G120" i="13" s="1"/>
  <c r="G122" i="13" s="1"/>
  <c r="G124" i="13" s="1"/>
  <c r="G126" i="13" s="1"/>
  <c r="G128" i="13" s="1"/>
  <c r="G130" i="13" s="1"/>
  <c r="G132" i="13" s="1"/>
  <c r="G134" i="13" s="1"/>
  <c r="G136" i="13" s="1"/>
  <c r="G138" i="13" s="1"/>
  <c r="G140" i="13" s="1"/>
  <c r="G142" i="13" s="1"/>
  <c r="G144" i="13" s="1"/>
  <c r="G146" i="13" s="1"/>
  <c r="G148" i="13" s="1"/>
  <c r="G150" i="13" s="1"/>
  <c r="G152" i="13" s="1"/>
  <c r="G154" i="13" s="1"/>
  <c r="G156" i="13" s="1"/>
  <c r="G158" i="13" s="1"/>
  <c r="G160" i="13" s="1"/>
  <c r="G162" i="13" s="1"/>
  <c r="G164" i="13" s="1"/>
  <c r="G166" i="13" s="1"/>
  <c r="G168" i="13" s="1"/>
  <c r="G170" i="13" s="1"/>
  <c r="G172" i="13" s="1"/>
  <c r="G174" i="13" s="1"/>
  <c r="G176" i="13" s="1"/>
  <c r="G178" i="13" s="1"/>
  <c r="G180" i="13" s="1"/>
  <c r="G182" i="13" s="1"/>
  <c r="G184" i="13" s="1"/>
  <c r="G186" i="13" s="1"/>
  <c r="G188" i="13" s="1"/>
  <c r="G190" i="13" s="1"/>
  <c r="G192" i="13" s="1"/>
  <c r="G194" i="13" s="1"/>
  <c r="G196" i="13" s="1"/>
  <c r="G198" i="13" s="1"/>
  <c r="G200" i="13" s="1"/>
  <c r="F4" i="13"/>
  <c r="F6" i="13" s="1"/>
  <c r="F8" i="13" s="1"/>
  <c r="F10" i="13" s="1"/>
  <c r="F12" i="13" s="1"/>
  <c r="F14" i="13" s="1"/>
  <c r="F16" i="13" s="1"/>
  <c r="F18" i="13" s="1"/>
  <c r="F20" i="13" s="1"/>
  <c r="F22" i="13" s="1"/>
  <c r="F24" i="13" s="1"/>
  <c r="F26" i="13" s="1"/>
  <c r="F28" i="13" s="1"/>
  <c r="F30" i="13" s="1"/>
  <c r="F32" i="13" s="1"/>
  <c r="F34" i="13" s="1"/>
  <c r="F36" i="13" s="1"/>
  <c r="F38" i="13" s="1"/>
  <c r="F40" i="13" s="1"/>
  <c r="F42" i="13" s="1"/>
  <c r="F44" i="13" s="1"/>
  <c r="F46" i="13" s="1"/>
  <c r="F48" i="13" s="1"/>
  <c r="F50" i="13" s="1"/>
  <c r="F52" i="13" s="1"/>
  <c r="F54" i="13" s="1"/>
  <c r="F56" i="13" s="1"/>
  <c r="F58" i="13" s="1"/>
  <c r="F60" i="13" s="1"/>
  <c r="F62" i="13" s="1"/>
  <c r="F64" i="13" s="1"/>
  <c r="F66" i="13" s="1"/>
  <c r="F68" i="13" s="1"/>
  <c r="F70" i="13" s="1"/>
  <c r="F72" i="13" s="1"/>
  <c r="F74" i="13" s="1"/>
  <c r="F76" i="13" s="1"/>
  <c r="F78" i="13" s="1"/>
  <c r="F80" i="13" s="1"/>
  <c r="F82" i="13" s="1"/>
  <c r="F84" i="13" s="1"/>
  <c r="F86" i="13" s="1"/>
  <c r="F88" i="13" s="1"/>
  <c r="F90" i="13" s="1"/>
  <c r="F92" i="13" s="1"/>
  <c r="F94" i="13" s="1"/>
  <c r="F96" i="13" s="1"/>
  <c r="F98" i="13" s="1"/>
  <c r="F100" i="13" s="1"/>
  <c r="F102" i="13" s="1"/>
  <c r="F104" i="13" s="1"/>
  <c r="F106" i="13" s="1"/>
  <c r="F108" i="13" s="1"/>
  <c r="F110" i="13" s="1"/>
  <c r="F112" i="13" s="1"/>
  <c r="F114" i="13" s="1"/>
  <c r="F116" i="13" s="1"/>
  <c r="F118" i="13" s="1"/>
  <c r="F120" i="13" s="1"/>
  <c r="F122" i="13" s="1"/>
  <c r="F124" i="13" s="1"/>
  <c r="F126" i="13" s="1"/>
  <c r="F128" i="13" s="1"/>
  <c r="F130" i="13" s="1"/>
  <c r="F132" i="13" s="1"/>
  <c r="F134" i="13" s="1"/>
  <c r="F136" i="13" s="1"/>
  <c r="F138" i="13" s="1"/>
  <c r="F140" i="13" s="1"/>
  <c r="F142" i="13" s="1"/>
  <c r="F144" i="13" s="1"/>
  <c r="F146" i="13" s="1"/>
  <c r="F148" i="13" s="1"/>
  <c r="F150" i="13" s="1"/>
  <c r="F152" i="13" s="1"/>
  <c r="F154" i="13" s="1"/>
  <c r="F156" i="13" s="1"/>
  <c r="F158" i="13" s="1"/>
  <c r="F160" i="13" s="1"/>
  <c r="F162" i="13" s="1"/>
  <c r="F164" i="13" s="1"/>
  <c r="F166" i="13" s="1"/>
  <c r="F168" i="13" s="1"/>
  <c r="F170" i="13" s="1"/>
  <c r="F172" i="13" s="1"/>
  <c r="F174" i="13" s="1"/>
  <c r="F176" i="13" s="1"/>
  <c r="F178" i="13" s="1"/>
  <c r="F180" i="13" s="1"/>
  <c r="F182" i="13" s="1"/>
  <c r="F184" i="13" s="1"/>
  <c r="F186" i="13" s="1"/>
  <c r="F188" i="13" s="1"/>
  <c r="F190" i="13" s="1"/>
  <c r="F192" i="13" s="1"/>
  <c r="F194" i="13" s="1"/>
  <c r="F196" i="13" s="1"/>
  <c r="F198" i="13" s="1"/>
  <c r="F200" i="13" s="1"/>
  <c r="E4" i="13"/>
  <c r="E6" i="13" s="1"/>
  <c r="E8" i="13" s="1"/>
  <c r="E10" i="13" s="1"/>
  <c r="E12" i="13" s="1"/>
  <c r="E14" i="13" s="1"/>
  <c r="E16" i="13" s="1"/>
  <c r="E18" i="13" s="1"/>
  <c r="E20" i="13" s="1"/>
  <c r="E22" i="13" s="1"/>
  <c r="E24" i="13" s="1"/>
  <c r="E26" i="13" s="1"/>
  <c r="E28" i="13" s="1"/>
  <c r="E30" i="13" s="1"/>
  <c r="E32" i="13" s="1"/>
  <c r="E34" i="13" s="1"/>
  <c r="E36" i="13" s="1"/>
  <c r="E38" i="13" s="1"/>
  <c r="E40" i="13" s="1"/>
  <c r="E42" i="13" s="1"/>
  <c r="E44" i="13" s="1"/>
  <c r="E46" i="13" s="1"/>
  <c r="E48" i="13" s="1"/>
  <c r="E50" i="13" s="1"/>
  <c r="E52" i="13" s="1"/>
  <c r="E54" i="13" s="1"/>
  <c r="E56" i="13" s="1"/>
  <c r="E58" i="13" s="1"/>
  <c r="E60" i="13" s="1"/>
  <c r="E62" i="13" s="1"/>
  <c r="E64" i="13" s="1"/>
  <c r="E66" i="13" s="1"/>
  <c r="E68" i="13" s="1"/>
  <c r="E70" i="13" s="1"/>
  <c r="E72" i="13" s="1"/>
  <c r="E74" i="13" s="1"/>
  <c r="E76" i="13" s="1"/>
  <c r="E78" i="13" s="1"/>
  <c r="E80" i="13" s="1"/>
  <c r="E82" i="13" s="1"/>
  <c r="E84" i="13" s="1"/>
  <c r="E86" i="13" s="1"/>
  <c r="E88" i="13" s="1"/>
  <c r="E90" i="13" s="1"/>
  <c r="E92" i="13" s="1"/>
  <c r="E94" i="13" s="1"/>
  <c r="E96" i="13" s="1"/>
  <c r="E98" i="13" s="1"/>
  <c r="E100" i="13" s="1"/>
  <c r="E102" i="13" s="1"/>
  <c r="E104" i="13" s="1"/>
  <c r="E106" i="13" s="1"/>
  <c r="E108" i="13" s="1"/>
  <c r="E110" i="13" s="1"/>
  <c r="E112" i="13" s="1"/>
  <c r="E114" i="13" s="1"/>
  <c r="E116" i="13" s="1"/>
  <c r="E118" i="13" s="1"/>
  <c r="E120" i="13" s="1"/>
  <c r="E122" i="13" s="1"/>
  <c r="E124" i="13" s="1"/>
  <c r="E126" i="13" s="1"/>
  <c r="E128" i="13" s="1"/>
  <c r="E130" i="13" s="1"/>
  <c r="E132" i="13" s="1"/>
  <c r="E134" i="13" s="1"/>
  <c r="E136" i="13" s="1"/>
  <c r="E138" i="13" s="1"/>
  <c r="E140" i="13" s="1"/>
  <c r="E142" i="13" s="1"/>
  <c r="E144" i="13" s="1"/>
  <c r="E146" i="13" s="1"/>
  <c r="E148" i="13" s="1"/>
  <c r="E150" i="13" s="1"/>
  <c r="E152" i="13" s="1"/>
  <c r="E154" i="13" s="1"/>
  <c r="E156" i="13" s="1"/>
  <c r="E158" i="13" s="1"/>
  <c r="E160" i="13" s="1"/>
  <c r="E162" i="13" s="1"/>
  <c r="E164" i="13" s="1"/>
  <c r="E166" i="13" s="1"/>
  <c r="E168" i="13" s="1"/>
  <c r="E170" i="13" s="1"/>
  <c r="E172" i="13" s="1"/>
  <c r="E174" i="13" s="1"/>
  <c r="E176" i="13" s="1"/>
  <c r="E178" i="13" s="1"/>
  <c r="E180" i="13" s="1"/>
  <c r="E182" i="13" s="1"/>
  <c r="E184" i="13" s="1"/>
  <c r="E186" i="13" s="1"/>
  <c r="E188" i="13" s="1"/>
  <c r="E190" i="13" s="1"/>
  <c r="E192" i="13" s="1"/>
  <c r="E194" i="13" s="1"/>
  <c r="E196" i="13" s="1"/>
  <c r="E198" i="13" s="1"/>
  <c r="E200" i="13" s="1"/>
  <c r="D4" i="13"/>
  <c r="D6" i="13" s="1"/>
  <c r="D8" i="13" s="1"/>
  <c r="D10" i="13" s="1"/>
  <c r="D12" i="13" s="1"/>
  <c r="D14" i="13" s="1"/>
  <c r="D16" i="13" s="1"/>
  <c r="D18" i="13" s="1"/>
  <c r="D20" i="13" s="1"/>
  <c r="D22" i="13" s="1"/>
  <c r="D24" i="13" s="1"/>
  <c r="D26" i="13" s="1"/>
  <c r="D28" i="13" s="1"/>
  <c r="D30" i="13" s="1"/>
  <c r="D32" i="13" s="1"/>
  <c r="D34" i="13" s="1"/>
  <c r="D36" i="13" s="1"/>
  <c r="D38" i="13" s="1"/>
  <c r="D40" i="13" s="1"/>
  <c r="D42" i="13" s="1"/>
  <c r="D44" i="13" s="1"/>
  <c r="D46" i="13" s="1"/>
  <c r="D48" i="13" s="1"/>
  <c r="D50" i="13" s="1"/>
  <c r="D52" i="13" s="1"/>
  <c r="D54" i="13" s="1"/>
  <c r="D56" i="13" s="1"/>
  <c r="D58" i="13" s="1"/>
  <c r="D60" i="13" s="1"/>
  <c r="D62" i="13" s="1"/>
  <c r="D64" i="13" s="1"/>
  <c r="D66" i="13" s="1"/>
  <c r="D68" i="13" s="1"/>
  <c r="D70" i="13" s="1"/>
  <c r="D72" i="13" s="1"/>
  <c r="D74" i="13" s="1"/>
  <c r="D76" i="13" s="1"/>
  <c r="D78" i="13" s="1"/>
  <c r="D80" i="13" s="1"/>
  <c r="D82" i="13" s="1"/>
  <c r="D84" i="13" s="1"/>
  <c r="D86" i="13" s="1"/>
  <c r="D88" i="13" s="1"/>
  <c r="D90" i="13" s="1"/>
  <c r="D92" i="13" s="1"/>
  <c r="D94" i="13" s="1"/>
  <c r="D96" i="13" s="1"/>
  <c r="D98" i="13" s="1"/>
  <c r="D100" i="13" s="1"/>
  <c r="D102" i="13" s="1"/>
  <c r="D104" i="13" s="1"/>
  <c r="D106" i="13" s="1"/>
  <c r="D108" i="13" s="1"/>
  <c r="D110" i="13" s="1"/>
  <c r="D112" i="13" s="1"/>
  <c r="D114" i="13" s="1"/>
  <c r="D116" i="13" s="1"/>
  <c r="D118" i="13" s="1"/>
  <c r="D120" i="13" s="1"/>
  <c r="D122" i="13" s="1"/>
  <c r="D124" i="13" s="1"/>
  <c r="D126" i="13" s="1"/>
  <c r="D128" i="13" s="1"/>
  <c r="D130" i="13" s="1"/>
  <c r="D132" i="13" s="1"/>
  <c r="D134" i="13" s="1"/>
  <c r="D136" i="13" s="1"/>
  <c r="D138" i="13" s="1"/>
  <c r="D140" i="13" s="1"/>
  <c r="D142" i="13" s="1"/>
  <c r="D144" i="13" s="1"/>
  <c r="D146" i="13" s="1"/>
  <c r="D148" i="13" s="1"/>
  <c r="D150" i="13" s="1"/>
  <c r="D152" i="13" s="1"/>
  <c r="D154" i="13" s="1"/>
  <c r="D156" i="13" s="1"/>
  <c r="D158" i="13" s="1"/>
  <c r="D160" i="13" s="1"/>
  <c r="D162" i="13" s="1"/>
  <c r="D164" i="13" s="1"/>
  <c r="D166" i="13" s="1"/>
  <c r="D168" i="13" s="1"/>
  <c r="D170" i="13" s="1"/>
  <c r="D172" i="13" s="1"/>
  <c r="D174" i="13" s="1"/>
  <c r="D176" i="13" s="1"/>
  <c r="D178" i="13" s="1"/>
  <c r="D180" i="13" s="1"/>
  <c r="D182" i="13" s="1"/>
  <c r="D184" i="13" s="1"/>
  <c r="D186" i="13" s="1"/>
  <c r="D188" i="13" s="1"/>
  <c r="D190" i="13" s="1"/>
  <c r="D192" i="13" s="1"/>
  <c r="D194" i="13" s="1"/>
  <c r="D196" i="13" s="1"/>
  <c r="D198" i="13" s="1"/>
  <c r="D200" i="13" s="1"/>
  <c r="C4" i="13"/>
  <c r="C6" i="13" s="1"/>
  <c r="C8" i="13" s="1"/>
  <c r="C10" i="13" s="1"/>
  <c r="C12" i="13" s="1"/>
  <c r="C14" i="13" s="1"/>
  <c r="C16" i="13" s="1"/>
  <c r="C18" i="13" s="1"/>
  <c r="C20" i="13" s="1"/>
  <c r="C22" i="13" s="1"/>
  <c r="C24" i="13" s="1"/>
  <c r="C26" i="13" s="1"/>
  <c r="C28" i="13" s="1"/>
  <c r="C30" i="13" s="1"/>
  <c r="C32" i="13" s="1"/>
  <c r="C34" i="13" s="1"/>
  <c r="C36" i="13" s="1"/>
  <c r="C38" i="13" s="1"/>
  <c r="C40" i="13" s="1"/>
  <c r="C42" i="13" s="1"/>
  <c r="C44" i="13" s="1"/>
  <c r="C46" i="13" s="1"/>
  <c r="C48" i="13" s="1"/>
  <c r="C50" i="13" s="1"/>
  <c r="C52" i="13" s="1"/>
  <c r="C54" i="13" s="1"/>
  <c r="C56" i="13" s="1"/>
  <c r="C58" i="13" s="1"/>
  <c r="C60" i="13" s="1"/>
  <c r="C62" i="13" s="1"/>
  <c r="C64" i="13" s="1"/>
  <c r="C66" i="13" s="1"/>
  <c r="C68" i="13" s="1"/>
  <c r="C70" i="13" s="1"/>
  <c r="C72" i="13" s="1"/>
  <c r="C74" i="13" s="1"/>
  <c r="C76" i="13" s="1"/>
  <c r="C78" i="13" s="1"/>
  <c r="C80" i="13" s="1"/>
  <c r="C82" i="13" s="1"/>
  <c r="C84" i="13" s="1"/>
  <c r="C86" i="13" s="1"/>
  <c r="C88" i="13" s="1"/>
  <c r="C90" i="13" s="1"/>
  <c r="C92" i="13" s="1"/>
  <c r="C94" i="13" s="1"/>
  <c r="C96" i="13" s="1"/>
  <c r="C98" i="13" s="1"/>
  <c r="C100" i="13" s="1"/>
  <c r="C102" i="13" s="1"/>
  <c r="C104" i="13" s="1"/>
  <c r="C106" i="13" s="1"/>
  <c r="C108" i="13" s="1"/>
  <c r="C110" i="13" s="1"/>
  <c r="C112" i="13" s="1"/>
  <c r="C114" i="13" s="1"/>
  <c r="C116" i="13" s="1"/>
  <c r="C118" i="13" s="1"/>
  <c r="C120" i="13" s="1"/>
  <c r="C122" i="13" s="1"/>
  <c r="C124" i="13" s="1"/>
  <c r="C126" i="13" s="1"/>
  <c r="C128" i="13" s="1"/>
  <c r="C130" i="13" s="1"/>
  <c r="C132" i="13" s="1"/>
  <c r="C134" i="13" s="1"/>
  <c r="C136" i="13" s="1"/>
  <c r="C138" i="13" s="1"/>
  <c r="C140" i="13" s="1"/>
  <c r="C142" i="13" s="1"/>
  <c r="C144" i="13" s="1"/>
  <c r="C146" i="13" s="1"/>
  <c r="C148" i="13" s="1"/>
  <c r="C150" i="13" s="1"/>
  <c r="C152" i="13" s="1"/>
  <c r="C154" i="13" s="1"/>
  <c r="C156" i="13" s="1"/>
  <c r="C158" i="13" s="1"/>
  <c r="C160" i="13" s="1"/>
  <c r="C162" i="13" s="1"/>
  <c r="C164" i="13" s="1"/>
  <c r="C166" i="13" s="1"/>
  <c r="C168" i="13" s="1"/>
  <c r="C170" i="13" s="1"/>
  <c r="C172" i="13" s="1"/>
  <c r="C174" i="13" s="1"/>
  <c r="C176" i="13" s="1"/>
  <c r="C178" i="13" s="1"/>
  <c r="C180" i="13" s="1"/>
  <c r="C182" i="13" s="1"/>
  <c r="C184" i="13" s="1"/>
  <c r="C186" i="13" s="1"/>
  <c r="C188" i="13" s="1"/>
  <c r="C190" i="13" s="1"/>
  <c r="C192" i="13" s="1"/>
  <c r="C194" i="13" s="1"/>
  <c r="C196" i="13" s="1"/>
  <c r="C198" i="13" s="1"/>
  <c r="C200" i="13" s="1"/>
  <c r="H3" i="13"/>
  <c r="H2" i="13"/>
  <c r="I199" i="7"/>
  <c r="A199" i="7"/>
  <c r="I197" i="7"/>
  <c r="A197" i="7"/>
  <c r="I195" i="7"/>
  <c r="A195" i="7"/>
  <c r="I193" i="7"/>
  <c r="A193" i="7"/>
  <c r="I191" i="7"/>
  <c r="A191" i="7"/>
  <c r="I189" i="7"/>
  <c r="A189" i="7"/>
  <c r="I187" i="7"/>
  <c r="A187" i="7"/>
  <c r="I185" i="7"/>
  <c r="A185" i="7"/>
  <c r="I183" i="7"/>
  <c r="A183" i="7"/>
  <c r="I181" i="7"/>
  <c r="A181" i="7"/>
  <c r="I179" i="7"/>
  <c r="A179" i="7"/>
  <c r="I177" i="7"/>
  <c r="A177" i="7"/>
  <c r="I175" i="7"/>
  <c r="A175" i="7"/>
  <c r="I173" i="7"/>
  <c r="A173" i="7"/>
  <c r="I171" i="7"/>
  <c r="A171" i="7"/>
  <c r="I169" i="7"/>
  <c r="A169" i="7"/>
  <c r="I167" i="7"/>
  <c r="A167" i="7"/>
  <c r="I165" i="7"/>
  <c r="A165" i="7"/>
  <c r="I163" i="7"/>
  <c r="A163" i="7"/>
  <c r="I161" i="7"/>
  <c r="A161" i="7"/>
  <c r="I159" i="7"/>
  <c r="A159" i="7"/>
  <c r="I157" i="7"/>
  <c r="A157" i="7"/>
  <c r="I155" i="7"/>
  <c r="A155" i="7"/>
  <c r="I153" i="7"/>
  <c r="A153" i="7"/>
  <c r="I151" i="7"/>
  <c r="A151" i="7"/>
  <c r="I149" i="7"/>
  <c r="A149" i="7"/>
  <c r="I147" i="7"/>
  <c r="A147" i="7"/>
  <c r="I145" i="7"/>
  <c r="A145" i="7"/>
  <c r="I143" i="7"/>
  <c r="A143" i="7"/>
  <c r="I141" i="7"/>
  <c r="A141" i="7"/>
  <c r="I139" i="7"/>
  <c r="A139" i="7"/>
  <c r="I137" i="7"/>
  <c r="A137" i="7"/>
  <c r="I135" i="7"/>
  <c r="A135" i="7"/>
  <c r="I133" i="7"/>
  <c r="A133" i="7"/>
  <c r="I131" i="7"/>
  <c r="A131" i="7"/>
  <c r="I129" i="7"/>
  <c r="A129" i="7"/>
  <c r="I127" i="7"/>
  <c r="A127" i="7"/>
  <c r="I125" i="7"/>
  <c r="A125" i="7"/>
  <c r="I123" i="7"/>
  <c r="A123" i="7"/>
  <c r="I121" i="7"/>
  <c r="A121" i="7"/>
  <c r="I119" i="7"/>
  <c r="A119" i="7"/>
  <c r="I117" i="7"/>
  <c r="A117" i="7"/>
  <c r="I115" i="7"/>
  <c r="A115" i="7"/>
  <c r="I113" i="7"/>
  <c r="A113" i="7"/>
  <c r="I111" i="7"/>
  <c r="A111" i="7"/>
  <c r="I109" i="7"/>
  <c r="A109" i="7"/>
  <c r="I107" i="7"/>
  <c r="A107" i="7"/>
  <c r="I105" i="7"/>
  <c r="A105" i="7"/>
  <c r="I103" i="7"/>
  <c r="A103" i="7"/>
  <c r="I101" i="7"/>
  <c r="A101" i="7"/>
  <c r="I99" i="7"/>
  <c r="A99" i="7"/>
  <c r="I97" i="7"/>
  <c r="A97" i="7"/>
  <c r="I95" i="7"/>
  <c r="A95" i="7"/>
  <c r="I93" i="7"/>
  <c r="A93" i="7"/>
  <c r="I91" i="7"/>
  <c r="A91" i="7"/>
  <c r="I89" i="7"/>
  <c r="A89" i="7"/>
  <c r="I87" i="7"/>
  <c r="A87" i="7"/>
  <c r="I85" i="7"/>
  <c r="A85" i="7"/>
  <c r="I83" i="7"/>
  <c r="A83" i="7"/>
  <c r="I81" i="7"/>
  <c r="A81" i="7"/>
  <c r="I79" i="7"/>
  <c r="A79" i="7"/>
  <c r="I77" i="7"/>
  <c r="A77" i="7"/>
  <c r="I75" i="7"/>
  <c r="A75" i="7"/>
  <c r="I73" i="7"/>
  <c r="A73" i="7"/>
  <c r="I71" i="7"/>
  <c r="A71" i="7"/>
  <c r="I69" i="7"/>
  <c r="A69" i="7"/>
  <c r="I67" i="7"/>
  <c r="A67" i="7"/>
  <c r="I65" i="7"/>
  <c r="A65" i="7"/>
  <c r="I63" i="7"/>
  <c r="A63" i="7"/>
  <c r="I61" i="7"/>
  <c r="A61" i="7"/>
  <c r="I59" i="7"/>
  <c r="A59" i="7"/>
  <c r="I57" i="7"/>
  <c r="A57" i="7"/>
  <c r="I55" i="7"/>
  <c r="A55" i="7"/>
  <c r="I53" i="7"/>
  <c r="A53" i="7"/>
  <c r="I51" i="7"/>
  <c r="A51" i="7"/>
  <c r="I49" i="7"/>
  <c r="A49" i="7"/>
  <c r="I47" i="7"/>
  <c r="A47" i="7"/>
  <c r="I45" i="7"/>
  <c r="A45" i="7"/>
  <c r="I43" i="7"/>
  <c r="A43" i="7"/>
  <c r="I41" i="7"/>
  <c r="A41" i="7"/>
  <c r="I39" i="7"/>
  <c r="A39" i="7"/>
  <c r="I37" i="7"/>
  <c r="A37" i="7"/>
  <c r="I35" i="7"/>
  <c r="A35" i="7"/>
  <c r="I33" i="7"/>
  <c r="A33" i="7"/>
  <c r="I31" i="7"/>
  <c r="A31" i="7"/>
  <c r="I29" i="7"/>
  <c r="A29" i="7"/>
  <c r="I27" i="7"/>
  <c r="A27" i="7"/>
  <c r="I25" i="7"/>
  <c r="A25" i="7"/>
  <c r="I23" i="7"/>
  <c r="A23" i="7"/>
  <c r="I21" i="7"/>
  <c r="A21" i="7"/>
  <c r="I19" i="7"/>
  <c r="A19" i="7"/>
  <c r="I17" i="7"/>
  <c r="A17" i="7"/>
  <c r="I15" i="7"/>
  <c r="A15" i="7"/>
  <c r="I13" i="7"/>
  <c r="A13" i="7"/>
  <c r="I11" i="7"/>
  <c r="A11" i="7"/>
  <c r="I9" i="7"/>
  <c r="A9" i="7"/>
  <c r="I7" i="7"/>
  <c r="A7" i="7"/>
  <c r="I5" i="7"/>
  <c r="A5" i="7"/>
  <c r="H4" i="7"/>
  <c r="H6" i="7" s="1"/>
  <c r="H8" i="7" s="1"/>
  <c r="H10" i="7" s="1"/>
  <c r="H12" i="7" s="1"/>
  <c r="H14" i="7" s="1"/>
  <c r="H16" i="7" s="1"/>
  <c r="H18" i="7" s="1"/>
  <c r="H20" i="7" s="1"/>
  <c r="H22" i="7" s="1"/>
  <c r="H24" i="7" s="1"/>
  <c r="H26" i="7" s="1"/>
  <c r="H28" i="7" s="1"/>
  <c r="H30" i="7" s="1"/>
  <c r="H32" i="7" s="1"/>
  <c r="H34" i="7" s="1"/>
  <c r="H36" i="7" s="1"/>
  <c r="H38" i="7" s="1"/>
  <c r="H40" i="7" s="1"/>
  <c r="H42" i="7" s="1"/>
  <c r="H44" i="7" s="1"/>
  <c r="H46" i="7" s="1"/>
  <c r="H48" i="7" s="1"/>
  <c r="H50" i="7" s="1"/>
  <c r="H52" i="7" s="1"/>
  <c r="H54" i="7" s="1"/>
  <c r="H56" i="7" s="1"/>
  <c r="H58" i="7" s="1"/>
  <c r="H60" i="7" s="1"/>
  <c r="H62" i="7" s="1"/>
  <c r="H64" i="7" s="1"/>
  <c r="H66" i="7" s="1"/>
  <c r="H68" i="7" s="1"/>
  <c r="H70" i="7" s="1"/>
  <c r="H72" i="7" s="1"/>
  <c r="H74" i="7" s="1"/>
  <c r="H76" i="7" s="1"/>
  <c r="H78" i="7" s="1"/>
  <c r="H80" i="7" s="1"/>
  <c r="H82" i="7" s="1"/>
  <c r="H84" i="7" s="1"/>
  <c r="H86" i="7" s="1"/>
  <c r="H88" i="7" s="1"/>
  <c r="H90" i="7" s="1"/>
  <c r="H92" i="7" s="1"/>
  <c r="H94" i="7" s="1"/>
  <c r="H96" i="7" s="1"/>
  <c r="H98" i="7" s="1"/>
  <c r="H100" i="7" s="1"/>
  <c r="H102" i="7" s="1"/>
  <c r="H104" i="7" s="1"/>
  <c r="H106" i="7" s="1"/>
  <c r="H108" i="7" s="1"/>
  <c r="H110" i="7" s="1"/>
  <c r="H112" i="7" s="1"/>
  <c r="H114" i="7" s="1"/>
  <c r="H116" i="7" s="1"/>
  <c r="H118" i="7" s="1"/>
  <c r="H120" i="7" s="1"/>
  <c r="H122" i="7" s="1"/>
  <c r="H124" i="7" s="1"/>
  <c r="H126" i="7" s="1"/>
  <c r="H128" i="7" s="1"/>
  <c r="H130" i="7" s="1"/>
  <c r="H132" i="7" s="1"/>
  <c r="H134" i="7" s="1"/>
  <c r="H136" i="7" s="1"/>
  <c r="H138" i="7" s="1"/>
  <c r="H140" i="7" s="1"/>
  <c r="H142" i="7" s="1"/>
  <c r="H144" i="7" s="1"/>
  <c r="H146" i="7" s="1"/>
  <c r="H148" i="7" s="1"/>
  <c r="H150" i="7" s="1"/>
  <c r="H152" i="7" s="1"/>
  <c r="H154" i="7" s="1"/>
  <c r="H156" i="7" s="1"/>
  <c r="H158" i="7" s="1"/>
  <c r="H160" i="7" s="1"/>
  <c r="H162" i="7" s="1"/>
  <c r="H164" i="7" s="1"/>
  <c r="H166" i="7" s="1"/>
  <c r="H168" i="7" s="1"/>
  <c r="H170" i="7" s="1"/>
  <c r="H172" i="7" s="1"/>
  <c r="H174" i="7" s="1"/>
  <c r="H176" i="7" s="1"/>
  <c r="H178" i="7" s="1"/>
  <c r="H180" i="7" s="1"/>
  <c r="H182" i="7" s="1"/>
  <c r="H184" i="7" s="1"/>
  <c r="H186" i="7" s="1"/>
  <c r="H188" i="7" s="1"/>
  <c r="H190" i="7" s="1"/>
  <c r="H192" i="7" s="1"/>
  <c r="H194" i="7" s="1"/>
  <c r="H196" i="7" s="1"/>
  <c r="H198" i="7" s="1"/>
  <c r="H200" i="7" s="1"/>
  <c r="G4" i="7"/>
  <c r="G6" i="7" s="1"/>
  <c r="G8" i="7" s="1"/>
  <c r="G10" i="7" s="1"/>
  <c r="G12" i="7" s="1"/>
  <c r="G14" i="7" s="1"/>
  <c r="G16" i="7" s="1"/>
  <c r="G18" i="7" s="1"/>
  <c r="G20" i="7" s="1"/>
  <c r="G22" i="7" s="1"/>
  <c r="G24" i="7" s="1"/>
  <c r="G26" i="7" s="1"/>
  <c r="G28" i="7" s="1"/>
  <c r="G30" i="7" s="1"/>
  <c r="G32" i="7" s="1"/>
  <c r="G34" i="7" s="1"/>
  <c r="G36" i="7" s="1"/>
  <c r="G38" i="7" s="1"/>
  <c r="G40" i="7" s="1"/>
  <c r="G42" i="7" s="1"/>
  <c r="G44" i="7" s="1"/>
  <c r="G46" i="7" s="1"/>
  <c r="G48" i="7" s="1"/>
  <c r="G50" i="7" s="1"/>
  <c r="G52" i="7" s="1"/>
  <c r="G54" i="7" s="1"/>
  <c r="G56" i="7" s="1"/>
  <c r="G58" i="7" s="1"/>
  <c r="G60" i="7" s="1"/>
  <c r="G62" i="7" s="1"/>
  <c r="G64" i="7" s="1"/>
  <c r="G66" i="7" s="1"/>
  <c r="G68" i="7" s="1"/>
  <c r="G70" i="7" s="1"/>
  <c r="G72" i="7" s="1"/>
  <c r="G74" i="7" s="1"/>
  <c r="G76" i="7" s="1"/>
  <c r="G78" i="7" s="1"/>
  <c r="G80" i="7" s="1"/>
  <c r="G82" i="7" s="1"/>
  <c r="G84" i="7" s="1"/>
  <c r="G86" i="7" s="1"/>
  <c r="G88" i="7" s="1"/>
  <c r="G90" i="7" s="1"/>
  <c r="G92" i="7" s="1"/>
  <c r="G94" i="7" s="1"/>
  <c r="G96" i="7" s="1"/>
  <c r="G98" i="7" s="1"/>
  <c r="G100" i="7" s="1"/>
  <c r="G102" i="7" s="1"/>
  <c r="G104" i="7" s="1"/>
  <c r="G106" i="7" s="1"/>
  <c r="G108" i="7" s="1"/>
  <c r="G110" i="7" s="1"/>
  <c r="G112" i="7" s="1"/>
  <c r="G114" i="7" s="1"/>
  <c r="G116" i="7" s="1"/>
  <c r="G118" i="7" s="1"/>
  <c r="G120" i="7" s="1"/>
  <c r="G122" i="7" s="1"/>
  <c r="G124" i="7" s="1"/>
  <c r="G126" i="7" s="1"/>
  <c r="G128" i="7" s="1"/>
  <c r="G130" i="7" s="1"/>
  <c r="G132" i="7" s="1"/>
  <c r="G134" i="7" s="1"/>
  <c r="G136" i="7" s="1"/>
  <c r="G138" i="7" s="1"/>
  <c r="G140" i="7" s="1"/>
  <c r="G142" i="7" s="1"/>
  <c r="G144" i="7" s="1"/>
  <c r="G146" i="7" s="1"/>
  <c r="G148" i="7" s="1"/>
  <c r="G150" i="7" s="1"/>
  <c r="G152" i="7" s="1"/>
  <c r="G154" i="7" s="1"/>
  <c r="G156" i="7" s="1"/>
  <c r="G158" i="7" s="1"/>
  <c r="G160" i="7" s="1"/>
  <c r="G162" i="7" s="1"/>
  <c r="G164" i="7" s="1"/>
  <c r="G166" i="7" s="1"/>
  <c r="G168" i="7" s="1"/>
  <c r="G170" i="7" s="1"/>
  <c r="G172" i="7" s="1"/>
  <c r="G174" i="7" s="1"/>
  <c r="G176" i="7" s="1"/>
  <c r="G178" i="7" s="1"/>
  <c r="G180" i="7" s="1"/>
  <c r="G182" i="7" s="1"/>
  <c r="G184" i="7" s="1"/>
  <c r="G186" i="7" s="1"/>
  <c r="G188" i="7" s="1"/>
  <c r="G190" i="7" s="1"/>
  <c r="G192" i="7" s="1"/>
  <c r="G194" i="7" s="1"/>
  <c r="G196" i="7" s="1"/>
  <c r="G198" i="7" s="1"/>
  <c r="G200" i="7" s="1"/>
  <c r="F4" i="7"/>
  <c r="F6" i="7" s="1"/>
  <c r="F8" i="7" s="1"/>
  <c r="F10" i="7" s="1"/>
  <c r="F12" i="7" s="1"/>
  <c r="F14" i="7" s="1"/>
  <c r="F16" i="7" s="1"/>
  <c r="F18" i="7" s="1"/>
  <c r="F20" i="7" s="1"/>
  <c r="F22" i="7" s="1"/>
  <c r="F24" i="7" s="1"/>
  <c r="F26" i="7" s="1"/>
  <c r="F28" i="7" s="1"/>
  <c r="F30" i="7" s="1"/>
  <c r="F32" i="7" s="1"/>
  <c r="F34" i="7" s="1"/>
  <c r="F36" i="7" s="1"/>
  <c r="F38" i="7" s="1"/>
  <c r="F40" i="7" s="1"/>
  <c r="F42" i="7" s="1"/>
  <c r="F44" i="7" s="1"/>
  <c r="F46" i="7" s="1"/>
  <c r="F48" i="7" s="1"/>
  <c r="F50" i="7" s="1"/>
  <c r="F52" i="7" s="1"/>
  <c r="F54" i="7" s="1"/>
  <c r="F56" i="7" s="1"/>
  <c r="F58" i="7" s="1"/>
  <c r="F60" i="7" s="1"/>
  <c r="F62" i="7" s="1"/>
  <c r="F64" i="7" s="1"/>
  <c r="F66" i="7" s="1"/>
  <c r="F68" i="7" s="1"/>
  <c r="F70" i="7" s="1"/>
  <c r="F72" i="7" s="1"/>
  <c r="F74" i="7" s="1"/>
  <c r="F76" i="7" s="1"/>
  <c r="F78" i="7" s="1"/>
  <c r="F80" i="7" s="1"/>
  <c r="F82" i="7" s="1"/>
  <c r="F84" i="7" s="1"/>
  <c r="F86" i="7" s="1"/>
  <c r="F88" i="7" s="1"/>
  <c r="F90" i="7" s="1"/>
  <c r="F92" i="7" s="1"/>
  <c r="F94" i="7" s="1"/>
  <c r="F96" i="7" s="1"/>
  <c r="F98" i="7" s="1"/>
  <c r="F100" i="7" s="1"/>
  <c r="F102" i="7" s="1"/>
  <c r="F104" i="7" s="1"/>
  <c r="F106" i="7" s="1"/>
  <c r="F108" i="7" s="1"/>
  <c r="F110" i="7" s="1"/>
  <c r="F112" i="7" s="1"/>
  <c r="F114" i="7" s="1"/>
  <c r="F116" i="7" s="1"/>
  <c r="F118" i="7" s="1"/>
  <c r="F120" i="7" s="1"/>
  <c r="F122" i="7" s="1"/>
  <c r="F124" i="7" s="1"/>
  <c r="F126" i="7" s="1"/>
  <c r="F128" i="7" s="1"/>
  <c r="F130" i="7" s="1"/>
  <c r="F132" i="7" s="1"/>
  <c r="F134" i="7" s="1"/>
  <c r="F136" i="7" s="1"/>
  <c r="F138" i="7" s="1"/>
  <c r="F140" i="7" s="1"/>
  <c r="F142" i="7" s="1"/>
  <c r="F144" i="7" s="1"/>
  <c r="F146" i="7" s="1"/>
  <c r="F148" i="7" s="1"/>
  <c r="F150" i="7" s="1"/>
  <c r="F152" i="7" s="1"/>
  <c r="F154" i="7" s="1"/>
  <c r="F156" i="7" s="1"/>
  <c r="F158" i="7" s="1"/>
  <c r="F160" i="7" s="1"/>
  <c r="F162" i="7" s="1"/>
  <c r="F164" i="7" s="1"/>
  <c r="F166" i="7" s="1"/>
  <c r="F168" i="7" s="1"/>
  <c r="F170" i="7" s="1"/>
  <c r="F172" i="7" s="1"/>
  <c r="F174" i="7" s="1"/>
  <c r="F176" i="7" s="1"/>
  <c r="F178" i="7" s="1"/>
  <c r="F180" i="7" s="1"/>
  <c r="F182" i="7" s="1"/>
  <c r="F184" i="7" s="1"/>
  <c r="F186" i="7" s="1"/>
  <c r="F188" i="7" s="1"/>
  <c r="F190" i="7" s="1"/>
  <c r="F192" i="7" s="1"/>
  <c r="F194" i="7" s="1"/>
  <c r="F196" i="7" s="1"/>
  <c r="F198" i="7" s="1"/>
  <c r="F200" i="7" s="1"/>
  <c r="E4" i="7"/>
  <c r="E6" i="7" s="1"/>
  <c r="E8" i="7" s="1"/>
  <c r="E10" i="7" s="1"/>
  <c r="E12" i="7" s="1"/>
  <c r="E14" i="7" s="1"/>
  <c r="E16" i="7" s="1"/>
  <c r="E18" i="7" s="1"/>
  <c r="E20" i="7" s="1"/>
  <c r="E22" i="7" s="1"/>
  <c r="E24" i="7" s="1"/>
  <c r="E26" i="7" s="1"/>
  <c r="E28" i="7" s="1"/>
  <c r="E30" i="7" s="1"/>
  <c r="E32" i="7" s="1"/>
  <c r="E34" i="7" s="1"/>
  <c r="E36" i="7" s="1"/>
  <c r="E38" i="7" s="1"/>
  <c r="E40" i="7" s="1"/>
  <c r="E42" i="7" s="1"/>
  <c r="E44" i="7" s="1"/>
  <c r="E46" i="7" s="1"/>
  <c r="E48" i="7" s="1"/>
  <c r="E50" i="7" s="1"/>
  <c r="E52" i="7" s="1"/>
  <c r="E54" i="7" s="1"/>
  <c r="E56" i="7" s="1"/>
  <c r="E58" i="7" s="1"/>
  <c r="E60" i="7" s="1"/>
  <c r="E62" i="7" s="1"/>
  <c r="E64" i="7" s="1"/>
  <c r="E66" i="7" s="1"/>
  <c r="E68" i="7" s="1"/>
  <c r="E70" i="7" s="1"/>
  <c r="E72" i="7" s="1"/>
  <c r="E74" i="7" s="1"/>
  <c r="E76" i="7" s="1"/>
  <c r="E78" i="7" s="1"/>
  <c r="E80" i="7" s="1"/>
  <c r="E82" i="7" s="1"/>
  <c r="E84" i="7" s="1"/>
  <c r="E86" i="7" s="1"/>
  <c r="E88" i="7" s="1"/>
  <c r="E90" i="7" s="1"/>
  <c r="E92" i="7" s="1"/>
  <c r="E94" i="7" s="1"/>
  <c r="E96" i="7" s="1"/>
  <c r="E98" i="7" s="1"/>
  <c r="E100" i="7" s="1"/>
  <c r="E102" i="7" s="1"/>
  <c r="E104" i="7" s="1"/>
  <c r="E106" i="7" s="1"/>
  <c r="E108" i="7" s="1"/>
  <c r="E110" i="7" s="1"/>
  <c r="E112" i="7" s="1"/>
  <c r="E114" i="7" s="1"/>
  <c r="E116" i="7" s="1"/>
  <c r="E118" i="7" s="1"/>
  <c r="E120" i="7" s="1"/>
  <c r="E122" i="7" s="1"/>
  <c r="E124" i="7" s="1"/>
  <c r="E126" i="7" s="1"/>
  <c r="E128" i="7" s="1"/>
  <c r="E130" i="7" s="1"/>
  <c r="E132" i="7" s="1"/>
  <c r="E134" i="7" s="1"/>
  <c r="E136" i="7" s="1"/>
  <c r="E138" i="7" s="1"/>
  <c r="E140" i="7" s="1"/>
  <c r="E142" i="7" s="1"/>
  <c r="E144" i="7" s="1"/>
  <c r="E146" i="7" s="1"/>
  <c r="E148" i="7" s="1"/>
  <c r="E150" i="7" s="1"/>
  <c r="E152" i="7" s="1"/>
  <c r="E154" i="7" s="1"/>
  <c r="E156" i="7" s="1"/>
  <c r="E158" i="7" s="1"/>
  <c r="E160" i="7" s="1"/>
  <c r="E162" i="7" s="1"/>
  <c r="E164" i="7" s="1"/>
  <c r="E166" i="7" s="1"/>
  <c r="E168" i="7" s="1"/>
  <c r="E170" i="7" s="1"/>
  <c r="E172" i="7" s="1"/>
  <c r="E174" i="7" s="1"/>
  <c r="E176" i="7" s="1"/>
  <c r="E178" i="7" s="1"/>
  <c r="E180" i="7" s="1"/>
  <c r="E182" i="7" s="1"/>
  <c r="E184" i="7" s="1"/>
  <c r="E186" i="7" s="1"/>
  <c r="E188" i="7" s="1"/>
  <c r="E190" i="7" s="1"/>
  <c r="E192" i="7" s="1"/>
  <c r="E194" i="7" s="1"/>
  <c r="E196" i="7" s="1"/>
  <c r="E198" i="7" s="1"/>
  <c r="E200" i="7" s="1"/>
  <c r="D4" i="7"/>
  <c r="D6" i="7" s="1"/>
  <c r="D8" i="7" s="1"/>
  <c r="D10" i="7" s="1"/>
  <c r="D12" i="7" s="1"/>
  <c r="D14" i="7" s="1"/>
  <c r="D16" i="7" s="1"/>
  <c r="D18" i="7" s="1"/>
  <c r="D20" i="7" s="1"/>
  <c r="D22" i="7" s="1"/>
  <c r="D24" i="7" s="1"/>
  <c r="D26" i="7" s="1"/>
  <c r="D28" i="7" s="1"/>
  <c r="D30" i="7" s="1"/>
  <c r="D32" i="7" s="1"/>
  <c r="D34" i="7" s="1"/>
  <c r="D36" i="7" s="1"/>
  <c r="D38" i="7" s="1"/>
  <c r="D40" i="7" s="1"/>
  <c r="D42" i="7" s="1"/>
  <c r="D44" i="7" s="1"/>
  <c r="D46" i="7" s="1"/>
  <c r="D48" i="7" s="1"/>
  <c r="D50" i="7" s="1"/>
  <c r="D52" i="7" s="1"/>
  <c r="D54" i="7" s="1"/>
  <c r="D56" i="7" s="1"/>
  <c r="D58" i="7" s="1"/>
  <c r="D60" i="7" s="1"/>
  <c r="D62" i="7" s="1"/>
  <c r="D64" i="7" s="1"/>
  <c r="D66" i="7" s="1"/>
  <c r="D68" i="7" s="1"/>
  <c r="D70" i="7" s="1"/>
  <c r="D72" i="7" s="1"/>
  <c r="D74" i="7" s="1"/>
  <c r="D76" i="7" s="1"/>
  <c r="D78" i="7" s="1"/>
  <c r="D80" i="7" s="1"/>
  <c r="D82" i="7" s="1"/>
  <c r="D84" i="7" s="1"/>
  <c r="D86" i="7" s="1"/>
  <c r="D88" i="7" s="1"/>
  <c r="D90" i="7" s="1"/>
  <c r="D92" i="7" s="1"/>
  <c r="D94" i="7" s="1"/>
  <c r="D96" i="7" s="1"/>
  <c r="D98" i="7" s="1"/>
  <c r="D100" i="7" s="1"/>
  <c r="D102" i="7" s="1"/>
  <c r="D104" i="7" s="1"/>
  <c r="D106" i="7" s="1"/>
  <c r="D108" i="7" s="1"/>
  <c r="D110" i="7" s="1"/>
  <c r="D112" i="7" s="1"/>
  <c r="D114" i="7" s="1"/>
  <c r="D116" i="7" s="1"/>
  <c r="D118" i="7" s="1"/>
  <c r="D120" i="7" s="1"/>
  <c r="D122" i="7" s="1"/>
  <c r="D124" i="7" s="1"/>
  <c r="D126" i="7" s="1"/>
  <c r="D128" i="7" s="1"/>
  <c r="D130" i="7" s="1"/>
  <c r="D132" i="7" s="1"/>
  <c r="D134" i="7" s="1"/>
  <c r="D136" i="7" s="1"/>
  <c r="D138" i="7" s="1"/>
  <c r="D140" i="7" s="1"/>
  <c r="D142" i="7" s="1"/>
  <c r="D144" i="7" s="1"/>
  <c r="D146" i="7" s="1"/>
  <c r="D148" i="7" s="1"/>
  <c r="D150" i="7" s="1"/>
  <c r="D152" i="7" s="1"/>
  <c r="D154" i="7" s="1"/>
  <c r="D156" i="7" s="1"/>
  <c r="D158" i="7" s="1"/>
  <c r="D160" i="7" s="1"/>
  <c r="D162" i="7" s="1"/>
  <c r="D164" i="7" s="1"/>
  <c r="D166" i="7" s="1"/>
  <c r="D168" i="7" s="1"/>
  <c r="D170" i="7" s="1"/>
  <c r="D172" i="7" s="1"/>
  <c r="D174" i="7" s="1"/>
  <c r="D176" i="7" s="1"/>
  <c r="D178" i="7" s="1"/>
  <c r="D180" i="7" s="1"/>
  <c r="D182" i="7" s="1"/>
  <c r="D184" i="7" s="1"/>
  <c r="D186" i="7" s="1"/>
  <c r="D188" i="7" s="1"/>
  <c r="D190" i="7" s="1"/>
  <c r="D192" i="7" s="1"/>
  <c r="D194" i="7" s="1"/>
  <c r="D196" i="7" s="1"/>
  <c r="D198" i="7" s="1"/>
  <c r="D200" i="7" s="1"/>
  <c r="C4" i="7"/>
  <c r="C6" i="7" s="1"/>
  <c r="C8" i="7" s="1"/>
  <c r="C10" i="7" s="1"/>
  <c r="C12" i="7" s="1"/>
  <c r="C14" i="7" s="1"/>
  <c r="C16" i="7" s="1"/>
  <c r="C18" i="7" s="1"/>
  <c r="C20" i="7" s="1"/>
  <c r="C22" i="7" s="1"/>
  <c r="C24" i="7" s="1"/>
  <c r="C26" i="7" s="1"/>
  <c r="C28" i="7" s="1"/>
  <c r="C30" i="7" s="1"/>
  <c r="C32" i="7" s="1"/>
  <c r="C34" i="7" s="1"/>
  <c r="C36" i="7" s="1"/>
  <c r="C38" i="7" s="1"/>
  <c r="C40" i="7" s="1"/>
  <c r="C42" i="7" s="1"/>
  <c r="C44" i="7" s="1"/>
  <c r="C46" i="7" s="1"/>
  <c r="C48" i="7" s="1"/>
  <c r="C50" i="7" s="1"/>
  <c r="C52" i="7" s="1"/>
  <c r="C54" i="7" s="1"/>
  <c r="C56" i="7" s="1"/>
  <c r="C58" i="7" s="1"/>
  <c r="C60" i="7" s="1"/>
  <c r="C62" i="7" s="1"/>
  <c r="C64" i="7" s="1"/>
  <c r="C66" i="7" s="1"/>
  <c r="C68" i="7" s="1"/>
  <c r="C70" i="7" s="1"/>
  <c r="C72" i="7" s="1"/>
  <c r="C74" i="7" s="1"/>
  <c r="C76" i="7" s="1"/>
  <c r="C78" i="7" s="1"/>
  <c r="C80" i="7" s="1"/>
  <c r="C82" i="7" s="1"/>
  <c r="C84" i="7" s="1"/>
  <c r="C86" i="7" s="1"/>
  <c r="C88" i="7" s="1"/>
  <c r="C90" i="7" s="1"/>
  <c r="C92" i="7" s="1"/>
  <c r="C94" i="7" s="1"/>
  <c r="C96" i="7" s="1"/>
  <c r="C98" i="7" s="1"/>
  <c r="C100" i="7" s="1"/>
  <c r="C102" i="7" s="1"/>
  <c r="C104" i="7" s="1"/>
  <c r="C106" i="7" s="1"/>
  <c r="C108" i="7" s="1"/>
  <c r="C110" i="7" s="1"/>
  <c r="C112" i="7" s="1"/>
  <c r="C114" i="7" s="1"/>
  <c r="C116" i="7" s="1"/>
  <c r="C118" i="7" s="1"/>
  <c r="C120" i="7" s="1"/>
  <c r="C122" i="7" s="1"/>
  <c r="C124" i="7" s="1"/>
  <c r="C126" i="7" s="1"/>
  <c r="C128" i="7" s="1"/>
  <c r="C130" i="7" s="1"/>
  <c r="C132" i="7" s="1"/>
  <c r="C134" i="7" s="1"/>
  <c r="C136" i="7" s="1"/>
  <c r="C138" i="7" s="1"/>
  <c r="C140" i="7" s="1"/>
  <c r="C142" i="7" s="1"/>
  <c r="C144" i="7" s="1"/>
  <c r="C146" i="7" s="1"/>
  <c r="C148" i="7" s="1"/>
  <c r="C150" i="7" s="1"/>
  <c r="C152" i="7" s="1"/>
  <c r="C154" i="7" s="1"/>
  <c r="C156" i="7" s="1"/>
  <c r="C158" i="7" s="1"/>
  <c r="C160" i="7" s="1"/>
  <c r="C162" i="7" s="1"/>
  <c r="C164" i="7" s="1"/>
  <c r="C166" i="7" s="1"/>
  <c r="C168" i="7" s="1"/>
  <c r="C170" i="7" s="1"/>
  <c r="C172" i="7" s="1"/>
  <c r="C174" i="7" s="1"/>
  <c r="C176" i="7" s="1"/>
  <c r="C178" i="7" s="1"/>
  <c r="C180" i="7" s="1"/>
  <c r="C182" i="7" s="1"/>
  <c r="C184" i="7" s="1"/>
  <c r="C186" i="7" s="1"/>
  <c r="C188" i="7" s="1"/>
  <c r="C190" i="7" s="1"/>
  <c r="C192" i="7" s="1"/>
  <c r="C194" i="7" s="1"/>
  <c r="C196" i="7" s="1"/>
  <c r="C198" i="7" s="1"/>
  <c r="C200" i="7" s="1"/>
  <c r="I3" i="7"/>
  <c r="A3" i="7"/>
  <c r="I2" i="7"/>
  <c r="A2" i="7"/>
  <c r="I3" i="13" l="1"/>
  <c r="I2" i="13"/>
  <c r="J3" i="13"/>
  <c r="T2" i="7"/>
  <c r="L2" i="7"/>
  <c r="R3" i="7"/>
  <c r="N3" i="7"/>
  <c r="J3" i="7"/>
  <c r="R2" i="7"/>
  <c r="J2" i="7"/>
  <c r="P2" i="7"/>
  <c r="T3" i="7"/>
  <c r="P3" i="7"/>
  <c r="L3" i="7"/>
  <c r="N2" i="7"/>
  <c r="V3" i="16" l="1"/>
  <c r="L3" i="16"/>
  <c r="S4" i="16"/>
  <c r="R3" i="16"/>
  <c r="T3" i="16"/>
  <c r="U4" i="16"/>
  <c r="P3" i="16"/>
  <c r="Q4" i="16"/>
  <c r="O4" i="16"/>
  <c r="N3" i="16"/>
  <c r="I3" i="14"/>
  <c r="N4" i="14"/>
  <c r="M3" i="14"/>
  <c r="K3" i="14"/>
  <c r="L4" i="14"/>
  <c r="O4" i="13"/>
  <c r="N3" i="13"/>
  <c r="M4" i="13"/>
  <c r="L3" i="13"/>
  <c r="Q4" i="13"/>
  <c r="P3" i="13"/>
  <c r="K3" i="7"/>
  <c r="N4" i="7"/>
  <c r="M3" i="7"/>
  <c r="R4" i="7"/>
  <c r="Q3" i="7"/>
  <c r="O3" i="7"/>
  <c r="P4" i="7"/>
  <c r="S3" i="7"/>
  <c r="T4" i="7"/>
  <c r="I2" i="11"/>
  <c r="I3" i="11"/>
  <c r="B4" i="11"/>
  <c r="C4" i="11"/>
  <c r="D4" i="11"/>
  <c r="D6" i="11" s="1"/>
  <c r="D8" i="11" s="1"/>
  <c r="D10" i="11" s="1"/>
  <c r="D12" i="11" s="1"/>
  <c r="D14" i="11" s="1"/>
  <c r="D16" i="11" s="1"/>
  <c r="D18" i="11" s="1"/>
  <c r="D20" i="11" s="1"/>
  <c r="D22" i="11" s="1"/>
  <c r="D24" i="11" s="1"/>
  <c r="D26" i="11" s="1"/>
  <c r="D28" i="11" s="1"/>
  <c r="D30" i="11" s="1"/>
  <c r="D32" i="11" s="1"/>
  <c r="D34" i="11" s="1"/>
  <c r="D36" i="11" s="1"/>
  <c r="D38" i="11" s="1"/>
  <c r="D40" i="11" s="1"/>
  <c r="D42" i="11" s="1"/>
  <c r="D44" i="11" s="1"/>
  <c r="D46" i="11" s="1"/>
  <c r="D48" i="11" s="1"/>
  <c r="D50" i="11" s="1"/>
  <c r="D52" i="11" s="1"/>
  <c r="D54" i="11" s="1"/>
  <c r="D56" i="11" s="1"/>
  <c r="D58" i="11" s="1"/>
  <c r="D60" i="11" s="1"/>
  <c r="D62" i="11" s="1"/>
  <c r="D64" i="11" s="1"/>
  <c r="D66" i="11" s="1"/>
  <c r="D68" i="11" s="1"/>
  <c r="D70" i="11" s="1"/>
  <c r="D72" i="11" s="1"/>
  <c r="D74" i="11" s="1"/>
  <c r="D76" i="11" s="1"/>
  <c r="D78" i="11" s="1"/>
  <c r="D80" i="11" s="1"/>
  <c r="D82" i="11" s="1"/>
  <c r="E4" i="11"/>
  <c r="F4" i="11"/>
  <c r="G4" i="11"/>
  <c r="H4" i="11"/>
  <c r="H6" i="11" s="1"/>
  <c r="H8" i="11" s="1"/>
  <c r="H10" i="11" s="1"/>
  <c r="H12" i="11" s="1"/>
  <c r="H14" i="11" s="1"/>
  <c r="H16" i="11" s="1"/>
  <c r="H18" i="11" s="1"/>
  <c r="H20" i="11" s="1"/>
  <c r="H22" i="11" s="1"/>
  <c r="H24" i="11" s="1"/>
  <c r="H26" i="11" s="1"/>
  <c r="H28" i="11" s="1"/>
  <c r="H30" i="11" s="1"/>
  <c r="H32" i="11" s="1"/>
  <c r="H34" i="11" s="1"/>
  <c r="H36" i="11" s="1"/>
  <c r="H38" i="11" s="1"/>
  <c r="H40" i="11" s="1"/>
  <c r="H42" i="11" s="1"/>
  <c r="H44" i="11" s="1"/>
  <c r="H46" i="11" s="1"/>
  <c r="H48" i="11" s="1"/>
  <c r="H50" i="11" s="1"/>
  <c r="H52" i="11" s="1"/>
  <c r="H54" i="11" s="1"/>
  <c r="H56" i="11" s="1"/>
  <c r="H58" i="11" s="1"/>
  <c r="H60" i="11" s="1"/>
  <c r="H62" i="11" s="1"/>
  <c r="H64" i="11" s="1"/>
  <c r="H66" i="11" s="1"/>
  <c r="H68" i="11" s="1"/>
  <c r="H70" i="11" s="1"/>
  <c r="H72" i="11" s="1"/>
  <c r="H74" i="11" s="1"/>
  <c r="H76" i="11" s="1"/>
  <c r="H78" i="11" s="1"/>
  <c r="H80" i="11" s="1"/>
  <c r="H82" i="11" s="1"/>
  <c r="H84" i="11" s="1"/>
  <c r="I5" i="11"/>
  <c r="B6" i="11"/>
  <c r="C6" i="11"/>
  <c r="C8" i="11" s="1"/>
  <c r="E6" i="11"/>
  <c r="F6" i="11"/>
  <c r="G6" i="11"/>
  <c r="G8" i="11" s="1"/>
  <c r="G10" i="11" s="1"/>
  <c r="G12" i="11" s="1"/>
  <c r="G14" i="11" s="1"/>
  <c r="G16" i="11" s="1"/>
  <c r="G18" i="11" s="1"/>
  <c r="G20" i="11" s="1"/>
  <c r="G22" i="11" s="1"/>
  <c r="G24" i="11" s="1"/>
  <c r="G26" i="11" s="1"/>
  <c r="G28" i="11" s="1"/>
  <c r="G30" i="11" s="1"/>
  <c r="G32" i="11" s="1"/>
  <c r="G34" i="11" s="1"/>
  <c r="G36" i="11" s="1"/>
  <c r="G38" i="11" s="1"/>
  <c r="G40" i="11" s="1"/>
  <c r="G42" i="11" s="1"/>
  <c r="G44" i="11" s="1"/>
  <c r="I7" i="11"/>
  <c r="B8" i="11"/>
  <c r="E8" i="11"/>
  <c r="F8" i="11"/>
  <c r="I9" i="11"/>
  <c r="B10" i="11"/>
  <c r="C10" i="11"/>
  <c r="C12" i="11" s="1"/>
  <c r="E10" i="11"/>
  <c r="F10" i="11"/>
  <c r="I11" i="11"/>
  <c r="B12" i="11"/>
  <c r="E12" i="11"/>
  <c r="F12" i="11"/>
  <c r="I13" i="11"/>
  <c r="B14" i="11"/>
  <c r="C14" i="11"/>
  <c r="C16" i="11" s="1"/>
  <c r="C18" i="11" s="1"/>
  <c r="C20" i="11" s="1"/>
  <c r="C22" i="11" s="1"/>
  <c r="C24" i="11" s="1"/>
  <c r="E14" i="11"/>
  <c r="F14" i="11"/>
  <c r="I15" i="11"/>
  <c r="B16" i="11"/>
  <c r="E16" i="11"/>
  <c r="F16" i="11"/>
  <c r="I17" i="11"/>
  <c r="B18" i="11"/>
  <c r="E18" i="11"/>
  <c r="F18" i="11"/>
  <c r="I19" i="11"/>
  <c r="B20" i="11"/>
  <c r="E20" i="11"/>
  <c r="F20" i="11"/>
  <c r="F22" i="11" s="1"/>
  <c r="F24" i="11" s="1"/>
  <c r="F26" i="11" s="1"/>
  <c r="F28" i="11" s="1"/>
  <c r="F30" i="11" s="1"/>
  <c r="F32" i="11" s="1"/>
  <c r="I21" i="11"/>
  <c r="B22" i="11"/>
  <c r="B24" i="11" s="1"/>
  <c r="B26" i="11" s="1"/>
  <c r="B28" i="11" s="1"/>
  <c r="E22" i="11"/>
  <c r="I23" i="11"/>
  <c r="E24" i="11"/>
  <c r="I25" i="11"/>
  <c r="C26" i="11"/>
  <c r="C28" i="11" s="1"/>
  <c r="C30" i="11" s="1"/>
  <c r="C32" i="11" s="1"/>
  <c r="C34" i="11" s="1"/>
  <c r="C36" i="11" s="1"/>
  <c r="C38" i="11" s="1"/>
  <c r="C40" i="11" s="1"/>
  <c r="C42" i="11" s="1"/>
  <c r="C44" i="11" s="1"/>
  <c r="C46" i="11" s="1"/>
  <c r="C48" i="11" s="1"/>
  <c r="C50" i="11" s="1"/>
  <c r="C52" i="11" s="1"/>
  <c r="C54" i="11" s="1"/>
  <c r="C56" i="11" s="1"/>
  <c r="C58" i="11" s="1"/>
  <c r="C60" i="11" s="1"/>
  <c r="C62" i="11" s="1"/>
  <c r="C64" i="11" s="1"/>
  <c r="C66" i="11" s="1"/>
  <c r="C68" i="11" s="1"/>
  <c r="C70" i="11" s="1"/>
  <c r="C72" i="11" s="1"/>
  <c r="C74" i="11" s="1"/>
  <c r="C76" i="11" s="1"/>
  <c r="C78" i="11" s="1"/>
  <c r="C80" i="11" s="1"/>
  <c r="C82" i="11" s="1"/>
  <c r="C84" i="11" s="1"/>
  <c r="C86" i="11" s="1"/>
  <c r="C88" i="11" s="1"/>
  <c r="C90" i="11" s="1"/>
  <c r="C92" i="11" s="1"/>
  <c r="C94" i="11" s="1"/>
  <c r="C96" i="11" s="1"/>
  <c r="C98" i="11" s="1"/>
  <c r="C100" i="11" s="1"/>
  <c r="C102" i="11" s="1"/>
  <c r="C104" i="11" s="1"/>
  <c r="C106" i="11" s="1"/>
  <c r="C108" i="11" s="1"/>
  <c r="C110" i="11" s="1"/>
  <c r="C112" i="11" s="1"/>
  <c r="C114" i="11" s="1"/>
  <c r="C116" i="11" s="1"/>
  <c r="C118" i="11" s="1"/>
  <c r="C120" i="11" s="1"/>
  <c r="C122" i="11" s="1"/>
  <c r="C124" i="11" s="1"/>
  <c r="C126" i="11" s="1"/>
  <c r="C128" i="11" s="1"/>
  <c r="C130" i="11" s="1"/>
  <c r="C132" i="11" s="1"/>
  <c r="C134" i="11" s="1"/>
  <c r="C136" i="11" s="1"/>
  <c r="C138" i="11" s="1"/>
  <c r="C140" i="11" s="1"/>
  <c r="C142" i="11" s="1"/>
  <c r="C144" i="11" s="1"/>
  <c r="C146" i="11" s="1"/>
  <c r="C148" i="11" s="1"/>
  <c r="C150" i="11" s="1"/>
  <c r="C152" i="11" s="1"/>
  <c r="C154" i="11" s="1"/>
  <c r="C156" i="11" s="1"/>
  <c r="C158" i="11" s="1"/>
  <c r="C160" i="11" s="1"/>
  <c r="C162" i="11" s="1"/>
  <c r="C164" i="11" s="1"/>
  <c r="C166" i="11" s="1"/>
  <c r="C168" i="11" s="1"/>
  <c r="C170" i="11" s="1"/>
  <c r="C172" i="11" s="1"/>
  <c r="C174" i="11" s="1"/>
  <c r="C176" i="11" s="1"/>
  <c r="C178" i="11" s="1"/>
  <c r="C180" i="11" s="1"/>
  <c r="C182" i="11" s="1"/>
  <c r="C184" i="11" s="1"/>
  <c r="C186" i="11" s="1"/>
  <c r="C188" i="11" s="1"/>
  <c r="C190" i="11" s="1"/>
  <c r="C192" i="11" s="1"/>
  <c r="C194" i="11" s="1"/>
  <c r="C196" i="11" s="1"/>
  <c r="C198" i="11" s="1"/>
  <c r="C200" i="11" s="1"/>
  <c r="E26" i="11"/>
  <c r="I27" i="11"/>
  <c r="E28" i="11"/>
  <c r="I29" i="11"/>
  <c r="B30" i="11"/>
  <c r="B32" i="11" s="1"/>
  <c r="B34" i="11" s="1"/>
  <c r="B36" i="11" s="1"/>
  <c r="B38" i="11" s="1"/>
  <c r="B40" i="11" s="1"/>
  <c r="E30" i="11"/>
  <c r="I31" i="11"/>
  <c r="E32" i="11"/>
  <c r="I33" i="11"/>
  <c r="E34" i="11"/>
  <c r="F34" i="11"/>
  <c r="F36" i="11" s="1"/>
  <c r="F38" i="11" s="1"/>
  <c r="F40" i="11" s="1"/>
  <c r="F42" i="11" s="1"/>
  <c r="F44" i="11" s="1"/>
  <c r="F46" i="11" s="1"/>
  <c r="F48" i="11" s="1"/>
  <c r="F50" i="11" s="1"/>
  <c r="F52" i="11" s="1"/>
  <c r="F54" i="11" s="1"/>
  <c r="F56" i="11" s="1"/>
  <c r="F58" i="11" s="1"/>
  <c r="F60" i="11" s="1"/>
  <c r="F62" i="11" s="1"/>
  <c r="F64" i="11" s="1"/>
  <c r="F66" i="11" s="1"/>
  <c r="F68" i="11" s="1"/>
  <c r="F70" i="11" s="1"/>
  <c r="F72" i="11" s="1"/>
  <c r="F74" i="11" s="1"/>
  <c r="F76" i="11" s="1"/>
  <c r="F78" i="11" s="1"/>
  <c r="F80" i="11" s="1"/>
  <c r="F82" i="11" s="1"/>
  <c r="F84" i="11" s="1"/>
  <c r="F86" i="11" s="1"/>
  <c r="F88" i="11" s="1"/>
  <c r="F90" i="11" s="1"/>
  <c r="F92" i="11" s="1"/>
  <c r="F94" i="11" s="1"/>
  <c r="F96" i="11" s="1"/>
  <c r="F98" i="11" s="1"/>
  <c r="F100" i="11" s="1"/>
  <c r="F102" i="11" s="1"/>
  <c r="F104" i="11" s="1"/>
  <c r="F106" i="11" s="1"/>
  <c r="F108" i="11" s="1"/>
  <c r="F110" i="11" s="1"/>
  <c r="F112" i="11" s="1"/>
  <c r="F114" i="11" s="1"/>
  <c r="F116" i="11" s="1"/>
  <c r="F118" i="11" s="1"/>
  <c r="F120" i="11" s="1"/>
  <c r="F122" i="11" s="1"/>
  <c r="F124" i="11" s="1"/>
  <c r="F126" i="11" s="1"/>
  <c r="F128" i="11" s="1"/>
  <c r="F130" i="11" s="1"/>
  <c r="F132" i="11" s="1"/>
  <c r="F134" i="11" s="1"/>
  <c r="F136" i="11" s="1"/>
  <c r="F138" i="11" s="1"/>
  <c r="F140" i="11" s="1"/>
  <c r="F142" i="11" s="1"/>
  <c r="F144" i="11" s="1"/>
  <c r="F146" i="11" s="1"/>
  <c r="F148" i="11" s="1"/>
  <c r="F150" i="11" s="1"/>
  <c r="F152" i="11" s="1"/>
  <c r="F154" i="11" s="1"/>
  <c r="F156" i="11" s="1"/>
  <c r="F158" i="11" s="1"/>
  <c r="F160" i="11" s="1"/>
  <c r="F162" i="11" s="1"/>
  <c r="F164" i="11" s="1"/>
  <c r="F166" i="11" s="1"/>
  <c r="F168" i="11" s="1"/>
  <c r="F170" i="11" s="1"/>
  <c r="F172" i="11" s="1"/>
  <c r="F174" i="11" s="1"/>
  <c r="F176" i="11" s="1"/>
  <c r="F178" i="11" s="1"/>
  <c r="F180" i="11" s="1"/>
  <c r="F182" i="11" s="1"/>
  <c r="F184" i="11" s="1"/>
  <c r="F186" i="11" s="1"/>
  <c r="F188" i="11" s="1"/>
  <c r="F190" i="11" s="1"/>
  <c r="F192" i="11" s="1"/>
  <c r="F194" i="11" s="1"/>
  <c r="F196" i="11" s="1"/>
  <c r="F198" i="11" s="1"/>
  <c r="F200" i="11" s="1"/>
  <c r="I35" i="11"/>
  <c r="E36" i="11"/>
  <c r="E38" i="11" s="1"/>
  <c r="E40" i="11" s="1"/>
  <c r="E42" i="11" s="1"/>
  <c r="E44" i="11" s="1"/>
  <c r="E46" i="11" s="1"/>
  <c r="E48" i="11" s="1"/>
  <c r="E50" i="11" s="1"/>
  <c r="E52" i="11" s="1"/>
  <c r="E54" i="11" s="1"/>
  <c r="E56" i="11" s="1"/>
  <c r="E58" i="11" s="1"/>
  <c r="E60" i="11" s="1"/>
  <c r="E62" i="11" s="1"/>
  <c r="E64" i="11" s="1"/>
  <c r="E66" i="11" s="1"/>
  <c r="E68" i="11" s="1"/>
  <c r="E70" i="11" s="1"/>
  <c r="E72" i="11" s="1"/>
  <c r="E74" i="11" s="1"/>
  <c r="E76" i="11" s="1"/>
  <c r="E78" i="11" s="1"/>
  <c r="E80" i="11" s="1"/>
  <c r="E82" i="11" s="1"/>
  <c r="E84" i="11" s="1"/>
  <c r="E86" i="11" s="1"/>
  <c r="E88" i="11" s="1"/>
  <c r="E90" i="11" s="1"/>
  <c r="E92" i="11" s="1"/>
  <c r="E94" i="11" s="1"/>
  <c r="E96" i="11" s="1"/>
  <c r="E98" i="11" s="1"/>
  <c r="E100" i="11" s="1"/>
  <c r="E102" i="11" s="1"/>
  <c r="E104" i="11" s="1"/>
  <c r="E106" i="11" s="1"/>
  <c r="E108" i="11" s="1"/>
  <c r="E110" i="11" s="1"/>
  <c r="E112" i="11" s="1"/>
  <c r="E114" i="11" s="1"/>
  <c r="E116" i="11" s="1"/>
  <c r="E118" i="11" s="1"/>
  <c r="E120" i="11" s="1"/>
  <c r="E122" i="11" s="1"/>
  <c r="E124" i="11" s="1"/>
  <c r="E126" i="11" s="1"/>
  <c r="E128" i="11" s="1"/>
  <c r="E130" i="11" s="1"/>
  <c r="E132" i="11" s="1"/>
  <c r="E134" i="11" s="1"/>
  <c r="E136" i="11" s="1"/>
  <c r="E138" i="11" s="1"/>
  <c r="E140" i="11" s="1"/>
  <c r="E142" i="11" s="1"/>
  <c r="E144" i="11" s="1"/>
  <c r="E146" i="11" s="1"/>
  <c r="E148" i="11" s="1"/>
  <c r="E150" i="11" s="1"/>
  <c r="E152" i="11" s="1"/>
  <c r="E154" i="11" s="1"/>
  <c r="E156" i="11" s="1"/>
  <c r="E158" i="11" s="1"/>
  <c r="E160" i="11" s="1"/>
  <c r="E162" i="11" s="1"/>
  <c r="E164" i="11" s="1"/>
  <c r="E166" i="11" s="1"/>
  <c r="E168" i="11" s="1"/>
  <c r="E170" i="11" s="1"/>
  <c r="E172" i="11" s="1"/>
  <c r="E174" i="11" s="1"/>
  <c r="E176" i="11" s="1"/>
  <c r="E178" i="11" s="1"/>
  <c r="E180" i="11" s="1"/>
  <c r="E182" i="11" s="1"/>
  <c r="E184" i="11" s="1"/>
  <c r="E186" i="11" s="1"/>
  <c r="E188" i="11" s="1"/>
  <c r="E190" i="11" s="1"/>
  <c r="E192" i="11" s="1"/>
  <c r="E194" i="11" s="1"/>
  <c r="E196" i="11" s="1"/>
  <c r="E198" i="11" s="1"/>
  <c r="E200" i="11" s="1"/>
  <c r="I37" i="11"/>
  <c r="I39" i="11"/>
  <c r="I41" i="11"/>
  <c r="B42" i="11"/>
  <c r="B44" i="11" s="1"/>
  <c r="B46" i="11" s="1"/>
  <c r="B48" i="11" s="1"/>
  <c r="B50" i="11" s="1"/>
  <c r="B52" i="11" s="1"/>
  <c r="B54" i="11" s="1"/>
  <c r="B56" i="11" s="1"/>
  <c r="B58" i="11" s="1"/>
  <c r="B60" i="11" s="1"/>
  <c r="B62" i="11" s="1"/>
  <c r="B64" i="11" s="1"/>
  <c r="B66" i="11" s="1"/>
  <c r="B68" i="11" s="1"/>
  <c r="B70" i="11" s="1"/>
  <c r="B72" i="11" s="1"/>
  <c r="B74" i="11" s="1"/>
  <c r="B76" i="11" s="1"/>
  <c r="B78" i="11" s="1"/>
  <c r="B80" i="11" s="1"/>
  <c r="B82" i="11" s="1"/>
  <c r="B84" i="11" s="1"/>
  <c r="B86" i="11" s="1"/>
  <c r="B88" i="11" s="1"/>
  <c r="B90" i="11" s="1"/>
  <c r="B92" i="11" s="1"/>
  <c r="B94" i="11" s="1"/>
  <c r="B96" i="11" s="1"/>
  <c r="B98" i="11" s="1"/>
  <c r="B100" i="11" s="1"/>
  <c r="B102" i="11" s="1"/>
  <c r="B104" i="11" s="1"/>
  <c r="B106" i="11" s="1"/>
  <c r="B108" i="11" s="1"/>
  <c r="B110" i="11" s="1"/>
  <c r="B112" i="11" s="1"/>
  <c r="B114" i="11" s="1"/>
  <c r="B116" i="11" s="1"/>
  <c r="B118" i="11" s="1"/>
  <c r="B120" i="11" s="1"/>
  <c r="B122" i="11" s="1"/>
  <c r="B124" i="11" s="1"/>
  <c r="B126" i="11" s="1"/>
  <c r="B128" i="11" s="1"/>
  <c r="B130" i="11" s="1"/>
  <c r="B132" i="11" s="1"/>
  <c r="B134" i="11" s="1"/>
  <c r="B136" i="11" s="1"/>
  <c r="B138" i="11" s="1"/>
  <c r="B140" i="11" s="1"/>
  <c r="B142" i="11" s="1"/>
  <c r="B144" i="11" s="1"/>
  <c r="B146" i="11" s="1"/>
  <c r="B148" i="11" s="1"/>
  <c r="B150" i="11" s="1"/>
  <c r="B152" i="11" s="1"/>
  <c r="B154" i="11" s="1"/>
  <c r="B156" i="11" s="1"/>
  <c r="B158" i="11" s="1"/>
  <c r="B160" i="11" s="1"/>
  <c r="B162" i="11" s="1"/>
  <c r="B164" i="11" s="1"/>
  <c r="B166" i="11" s="1"/>
  <c r="B168" i="11" s="1"/>
  <c r="B170" i="11" s="1"/>
  <c r="B172" i="11" s="1"/>
  <c r="B174" i="11" s="1"/>
  <c r="B176" i="11" s="1"/>
  <c r="B178" i="11" s="1"/>
  <c r="B180" i="11" s="1"/>
  <c r="B182" i="11" s="1"/>
  <c r="B184" i="11" s="1"/>
  <c r="B186" i="11" s="1"/>
  <c r="B188" i="11" s="1"/>
  <c r="B190" i="11" s="1"/>
  <c r="B192" i="11" s="1"/>
  <c r="B194" i="11" s="1"/>
  <c r="B196" i="11" s="1"/>
  <c r="B198" i="11" s="1"/>
  <c r="B200" i="11" s="1"/>
  <c r="I43" i="11"/>
  <c r="I45" i="11"/>
  <c r="G46" i="11"/>
  <c r="G48" i="11" s="1"/>
  <c r="G50" i="11" s="1"/>
  <c r="G52" i="11" s="1"/>
  <c r="G54" i="11" s="1"/>
  <c r="G56" i="11" s="1"/>
  <c r="G58" i="11" s="1"/>
  <c r="G60" i="11" s="1"/>
  <c r="I47" i="11"/>
  <c r="I49" i="11"/>
  <c r="I51" i="11"/>
  <c r="I53" i="11"/>
  <c r="I55" i="11"/>
  <c r="I57" i="11"/>
  <c r="I59" i="11"/>
  <c r="I61" i="11"/>
  <c r="G62" i="11"/>
  <c r="G64" i="11" s="1"/>
  <c r="G66" i="11" s="1"/>
  <c r="G68" i="11" s="1"/>
  <c r="G70" i="11" s="1"/>
  <c r="G72" i="11" s="1"/>
  <c r="I63" i="11"/>
  <c r="I65" i="11"/>
  <c r="I67" i="11"/>
  <c r="I69" i="11"/>
  <c r="I71" i="11"/>
  <c r="I73" i="11"/>
  <c r="G74" i="11"/>
  <c r="G76" i="11" s="1"/>
  <c r="G78" i="11" s="1"/>
  <c r="G80" i="11" s="1"/>
  <c r="G82" i="11" s="1"/>
  <c r="G84" i="11" s="1"/>
  <c r="G86" i="11" s="1"/>
  <c r="G88" i="11" s="1"/>
  <c r="G90" i="11" s="1"/>
  <c r="G92" i="11" s="1"/>
  <c r="G94" i="11" s="1"/>
  <c r="G96" i="11" s="1"/>
  <c r="G98" i="11" s="1"/>
  <c r="G100" i="11" s="1"/>
  <c r="G102" i="11" s="1"/>
  <c r="G104" i="11" s="1"/>
  <c r="G106" i="11" s="1"/>
  <c r="G108" i="11" s="1"/>
  <c r="G110" i="11" s="1"/>
  <c r="G112" i="11" s="1"/>
  <c r="G114" i="11" s="1"/>
  <c r="G116" i="11" s="1"/>
  <c r="G118" i="11" s="1"/>
  <c r="G120" i="11" s="1"/>
  <c r="G122" i="11" s="1"/>
  <c r="G124" i="11" s="1"/>
  <c r="G126" i="11" s="1"/>
  <c r="G128" i="11" s="1"/>
  <c r="G130" i="11" s="1"/>
  <c r="G132" i="11" s="1"/>
  <c r="G134" i="11" s="1"/>
  <c r="G136" i="11" s="1"/>
  <c r="G138" i="11" s="1"/>
  <c r="G140" i="11" s="1"/>
  <c r="G142" i="11" s="1"/>
  <c r="G144" i="11" s="1"/>
  <c r="G146" i="11" s="1"/>
  <c r="G148" i="11" s="1"/>
  <c r="G150" i="11" s="1"/>
  <c r="G152" i="11" s="1"/>
  <c r="G154" i="11" s="1"/>
  <c r="G156" i="11" s="1"/>
  <c r="G158" i="11" s="1"/>
  <c r="G160" i="11" s="1"/>
  <c r="G162" i="11" s="1"/>
  <c r="G164" i="11" s="1"/>
  <c r="G166" i="11" s="1"/>
  <c r="G168" i="11" s="1"/>
  <c r="G170" i="11" s="1"/>
  <c r="G172" i="11" s="1"/>
  <c r="G174" i="11" s="1"/>
  <c r="G176" i="11" s="1"/>
  <c r="G178" i="11" s="1"/>
  <c r="G180" i="11" s="1"/>
  <c r="G182" i="11" s="1"/>
  <c r="G184" i="11" s="1"/>
  <c r="G186" i="11" s="1"/>
  <c r="G188" i="11" s="1"/>
  <c r="G190" i="11" s="1"/>
  <c r="G192" i="11" s="1"/>
  <c r="G194" i="11" s="1"/>
  <c r="G196" i="11" s="1"/>
  <c r="G198" i="11" s="1"/>
  <c r="G200" i="11" s="1"/>
  <c r="I75" i="11"/>
  <c r="I77" i="11"/>
  <c r="I79" i="11"/>
  <c r="I81" i="11"/>
  <c r="I83" i="11"/>
  <c r="D84" i="11"/>
  <c r="D86" i="11" s="1"/>
  <c r="I85" i="11"/>
  <c r="H86" i="11"/>
  <c r="I87" i="11"/>
  <c r="D88" i="11"/>
  <c r="D90" i="11" s="1"/>
  <c r="D92" i="11" s="1"/>
  <c r="D94" i="11" s="1"/>
  <c r="D96" i="11" s="1"/>
  <c r="D98" i="11" s="1"/>
  <c r="D100" i="11" s="1"/>
  <c r="D102" i="11" s="1"/>
  <c r="D104" i="11" s="1"/>
  <c r="D106" i="11" s="1"/>
  <c r="D108" i="11" s="1"/>
  <c r="D110" i="11" s="1"/>
  <c r="D112" i="11" s="1"/>
  <c r="D114" i="11" s="1"/>
  <c r="D116" i="11" s="1"/>
  <c r="D118" i="11" s="1"/>
  <c r="D120" i="11" s="1"/>
  <c r="D122" i="11" s="1"/>
  <c r="D124" i="11" s="1"/>
  <c r="D126" i="11" s="1"/>
  <c r="D128" i="11" s="1"/>
  <c r="D130" i="11" s="1"/>
  <c r="D132" i="11" s="1"/>
  <c r="D134" i="11" s="1"/>
  <c r="D136" i="11" s="1"/>
  <c r="D138" i="11" s="1"/>
  <c r="D140" i="11" s="1"/>
  <c r="D142" i="11" s="1"/>
  <c r="D144" i="11" s="1"/>
  <c r="D146" i="11" s="1"/>
  <c r="D148" i="11" s="1"/>
  <c r="D150" i="11" s="1"/>
  <c r="D152" i="11" s="1"/>
  <c r="D154" i="11" s="1"/>
  <c r="D156" i="11" s="1"/>
  <c r="D158" i="11" s="1"/>
  <c r="D160" i="11" s="1"/>
  <c r="D162" i="11" s="1"/>
  <c r="D164" i="11" s="1"/>
  <c r="D166" i="11" s="1"/>
  <c r="D168" i="11" s="1"/>
  <c r="D170" i="11" s="1"/>
  <c r="D172" i="11" s="1"/>
  <c r="D174" i="11" s="1"/>
  <c r="D176" i="11" s="1"/>
  <c r="D178" i="11" s="1"/>
  <c r="D180" i="11" s="1"/>
  <c r="D182" i="11" s="1"/>
  <c r="D184" i="11" s="1"/>
  <c r="D186" i="11" s="1"/>
  <c r="D188" i="11" s="1"/>
  <c r="D190" i="11" s="1"/>
  <c r="D192" i="11" s="1"/>
  <c r="D194" i="11" s="1"/>
  <c r="D196" i="11" s="1"/>
  <c r="D198" i="11" s="1"/>
  <c r="D200" i="11" s="1"/>
  <c r="H88" i="11"/>
  <c r="H90" i="11" s="1"/>
  <c r="H92" i="11" s="1"/>
  <c r="I89" i="11"/>
  <c r="I91" i="11"/>
  <c r="I93" i="11"/>
  <c r="H94" i="11"/>
  <c r="I95" i="11"/>
  <c r="H96" i="11"/>
  <c r="H98" i="11" s="1"/>
  <c r="H100" i="11" s="1"/>
  <c r="I97" i="11"/>
  <c r="I99" i="11"/>
  <c r="I101" i="11"/>
  <c r="H102" i="11"/>
  <c r="I103" i="11"/>
  <c r="H104" i="11"/>
  <c r="H106" i="11" s="1"/>
  <c r="H108" i="11" s="1"/>
  <c r="I105" i="11"/>
  <c r="I107" i="11"/>
  <c r="I109" i="11"/>
  <c r="H110" i="11"/>
  <c r="I111" i="11"/>
  <c r="H112" i="11"/>
  <c r="H114" i="11" s="1"/>
  <c r="H116" i="11" s="1"/>
  <c r="H118" i="11" s="1"/>
  <c r="H120" i="11" s="1"/>
  <c r="H122" i="11" s="1"/>
  <c r="H124" i="11" s="1"/>
  <c r="H126" i="11" s="1"/>
  <c r="H128" i="11" s="1"/>
  <c r="H130" i="11" s="1"/>
  <c r="H132" i="11" s="1"/>
  <c r="H134" i="11" s="1"/>
  <c r="H136" i="11" s="1"/>
  <c r="H138" i="11" s="1"/>
  <c r="H140" i="11" s="1"/>
  <c r="H142" i="11" s="1"/>
  <c r="H144" i="11" s="1"/>
  <c r="H146" i="11" s="1"/>
  <c r="H148" i="11" s="1"/>
  <c r="H150" i="11" s="1"/>
  <c r="H152" i="11" s="1"/>
  <c r="H154" i="11" s="1"/>
  <c r="H156" i="11" s="1"/>
  <c r="H158" i="11" s="1"/>
  <c r="H160" i="11" s="1"/>
  <c r="H162" i="11" s="1"/>
  <c r="H164" i="11" s="1"/>
  <c r="H166" i="11" s="1"/>
  <c r="H168" i="11" s="1"/>
  <c r="H170" i="11" s="1"/>
  <c r="H172" i="11" s="1"/>
  <c r="H174" i="11" s="1"/>
  <c r="H176" i="11" s="1"/>
  <c r="H178" i="11" s="1"/>
  <c r="H180" i="11" s="1"/>
  <c r="H182" i="11" s="1"/>
  <c r="H184" i="11" s="1"/>
  <c r="H186" i="11" s="1"/>
  <c r="H188" i="11" s="1"/>
  <c r="H190" i="11" s="1"/>
  <c r="H192" i="11" s="1"/>
  <c r="H194" i="11" s="1"/>
  <c r="H196" i="11" s="1"/>
  <c r="H198" i="11" s="1"/>
  <c r="H200" i="11" s="1"/>
  <c r="I113" i="11"/>
  <c r="I115" i="11"/>
  <c r="I117" i="11"/>
  <c r="I119" i="11"/>
  <c r="I121" i="11"/>
  <c r="I123" i="11"/>
  <c r="I125" i="11"/>
  <c r="I127" i="11"/>
  <c r="I129" i="11"/>
  <c r="I131" i="11"/>
  <c r="I133" i="11"/>
  <c r="I135" i="11"/>
  <c r="I137" i="11"/>
  <c r="I139" i="11"/>
  <c r="I141" i="11"/>
  <c r="I143" i="11"/>
  <c r="I145" i="11"/>
  <c r="I147" i="11"/>
  <c r="I149" i="11"/>
  <c r="I151" i="11"/>
  <c r="I153" i="11"/>
  <c r="I155" i="11"/>
  <c r="I157" i="11"/>
  <c r="I159" i="11"/>
  <c r="I161" i="11"/>
  <c r="I163" i="11"/>
  <c r="I165" i="11"/>
  <c r="I167" i="11"/>
  <c r="I169" i="11"/>
  <c r="I171" i="11"/>
  <c r="I173" i="11"/>
  <c r="I175" i="11"/>
  <c r="I177" i="11"/>
  <c r="I179" i="11"/>
  <c r="I181" i="11"/>
  <c r="I183" i="11"/>
  <c r="I185" i="11"/>
  <c r="I187" i="11"/>
  <c r="I189" i="11"/>
  <c r="I191" i="11"/>
  <c r="I193" i="11"/>
  <c r="I195" i="11"/>
  <c r="I197" i="11"/>
  <c r="I199" i="11"/>
  <c r="P2" i="11" l="1"/>
  <c r="J2" i="11"/>
  <c r="R2" i="11"/>
  <c r="J3" i="11"/>
  <c r="N3" i="11"/>
  <c r="R3" i="11"/>
  <c r="V3" i="11"/>
  <c r="L2" i="11"/>
  <c r="T2" i="11"/>
  <c r="N2" i="11"/>
  <c r="V2" i="11"/>
  <c r="L3" i="11"/>
  <c r="K3" i="11" s="1"/>
  <c r="P3" i="11"/>
  <c r="T3" i="11"/>
  <c r="V4" i="11" l="1"/>
  <c r="U3" i="11"/>
  <c r="S3" i="11"/>
  <c r="T4" i="11"/>
  <c r="R4" i="11"/>
  <c r="Q3" i="11"/>
  <c r="O3" i="11"/>
  <c r="P4" i="11"/>
  <c r="N4" i="11"/>
  <c r="M3" i="11"/>
  <c r="D8" i="9" l="1"/>
  <c r="D10" i="9" s="1"/>
  <c r="D12" i="9" s="1"/>
  <c r="D14" i="9" s="1"/>
  <c r="D16" i="9" s="1"/>
  <c r="D18" i="9" s="1"/>
  <c r="D20" i="9" s="1"/>
  <c r="D22" i="9" s="1"/>
  <c r="D24" i="9" s="1"/>
  <c r="D26" i="9" s="1"/>
  <c r="D28" i="9" s="1"/>
  <c r="D30" i="9" s="1"/>
  <c r="D32" i="9" s="1"/>
  <c r="D34" i="9" s="1"/>
  <c r="D36" i="9" s="1"/>
  <c r="D38" i="9" s="1"/>
  <c r="D40" i="9" s="1"/>
  <c r="D42" i="9" s="1"/>
  <c r="D44" i="9" s="1"/>
  <c r="D46" i="9" s="1"/>
  <c r="D48" i="9" s="1"/>
  <c r="D50" i="9" s="1"/>
  <c r="D52" i="9" s="1"/>
  <c r="D54" i="9" s="1"/>
  <c r="D56" i="9" s="1"/>
  <c r="D58" i="9" s="1"/>
  <c r="D60" i="9" s="1"/>
  <c r="D62" i="9" s="1"/>
  <c r="D64" i="9" s="1"/>
  <c r="D66" i="9" s="1"/>
  <c r="D68" i="9" s="1"/>
  <c r="D70" i="9" s="1"/>
  <c r="D72" i="9" s="1"/>
  <c r="D74" i="9" s="1"/>
  <c r="D76" i="9" s="1"/>
  <c r="D78" i="9" s="1"/>
  <c r="D80" i="9" s="1"/>
  <c r="D82" i="9" s="1"/>
  <c r="D84" i="9" s="1"/>
  <c r="D86" i="9" s="1"/>
  <c r="D88" i="9" s="1"/>
  <c r="D90" i="9" s="1"/>
  <c r="D92" i="9" s="1"/>
  <c r="D94" i="9" s="1"/>
  <c r="D96" i="9" s="1"/>
  <c r="D98" i="9" s="1"/>
  <c r="D100" i="9" s="1"/>
  <c r="D102" i="9" s="1"/>
  <c r="D104" i="9" s="1"/>
  <c r="D106" i="9" s="1"/>
  <c r="D108" i="9" s="1"/>
  <c r="D110" i="9" s="1"/>
  <c r="D112" i="9" s="1"/>
  <c r="D114" i="9" s="1"/>
  <c r="D116" i="9" s="1"/>
  <c r="D118" i="9" s="1"/>
  <c r="D120" i="9" s="1"/>
  <c r="D122" i="9" s="1"/>
  <c r="D124" i="9" s="1"/>
  <c r="D126" i="9" s="1"/>
  <c r="D128" i="9" s="1"/>
  <c r="D130" i="9" s="1"/>
  <c r="D132" i="9" s="1"/>
  <c r="D134" i="9" s="1"/>
  <c r="D136" i="9" s="1"/>
  <c r="D138" i="9" s="1"/>
  <c r="D140" i="9" s="1"/>
  <c r="D142" i="9" s="1"/>
  <c r="D144" i="9" s="1"/>
  <c r="D146" i="9" s="1"/>
  <c r="D148" i="9" s="1"/>
  <c r="D150" i="9" s="1"/>
  <c r="D152" i="9" s="1"/>
  <c r="D154" i="9" s="1"/>
  <c r="D156" i="9" s="1"/>
  <c r="D158" i="9" s="1"/>
  <c r="D160" i="9" s="1"/>
  <c r="D162" i="9" s="1"/>
  <c r="D164" i="9" s="1"/>
  <c r="D166" i="9" s="1"/>
  <c r="D168" i="9" s="1"/>
  <c r="D170" i="9" s="1"/>
  <c r="D172" i="9" s="1"/>
  <c r="D174" i="9" s="1"/>
  <c r="D176" i="9" s="1"/>
  <c r="D178" i="9" s="1"/>
  <c r="D180" i="9" s="1"/>
  <c r="D182" i="9" s="1"/>
  <c r="D184" i="9" s="1"/>
  <c r="D186" i="9" s="1"/>
  <c r="D188" i="9" s="1"/>
  <c r="D190" i="9" s="1"/>
  <c r="D192" i="9" s="1"/>
  <c r="D194" i="9" s="1"/>
  <c r="D196" i="9" s="1"/>
  <c r="D198" i="9" s="1"/>
  <c r="D200" i="9" s="1"/>
  <c r="C8" i="9"/>
  <c r="C10" i="9" s="1"/>
  <c r="C12" i="9" s="1"/>
  <c r="C14" i="9" s="1"/>
  <c r="C16" i="9" s="1"/>
  <c r="C18" i="9" s="1"/>
  <c r="C20" i="9" s="1"/>
  <c r="C22" i="9" s="1"/>
  <c r="C24" i="9" s="1"/>
  <c r="C26" i="9" s="1"/>
  <c r="C28" i="9" s="1"/>
  <c r="C30" i="9" s="1"/>
  <c r="C32" i="9" s="1"/>
  <c r="C34" i="9" s="1"/>
  <c r="C36" i="9" s="1"/>
  <c r="C38" i="9" s="1"/>
  <c r="C40" i="9" s="1"/>
  <c r="C42" i="9" s="1"/>
  <c r="C44" i="9" s="1"/>
  <c r="C46" i="9" s="1"/>
  <c r="C48" i="9" s="1"/>
  <c r="C50" i="9" s="1"/>
  <c r="C52" i="9" s="1"/>
  <c r="C54" i="9" s="1"/>
  <c r="C56" i="9" s="1"/>
  <c r="C58" i="9" s="1"/>
  <c r="C60" i="9" s="1"/>
  <c r="C62" i="9" s="1"/>
  <c r="C64" i="9" s="1"/>
  <c r="C66" i="9" s="1"/>
  <c r="C68" i="9" s="1"/>
  <c r="C70" i="9" s="1"/>
  <c r="C72" i="9" s="1"/>
  <c r="C74" i="9" s="1"/>
  <c r="C76" i="9" s="1"/>
  <c r="C78" i="9" s="1"/>
  <c r="C80" i="9" s="1"/>
  <c r="C82" i="9" s="1"/>
  <c r="C84" i="9" s="1"/>
  <c r="C86" i="9" s="1"/>
  <c r="C88" i="9" s="1"/>
  <c r="C90" i="9" s="1"/>
  <c r="C92" i="9" s="1"/>
  <c r="C94" i="9" s="1"/>
  <c r="C96" i="9" s="1"/>
  <c r="C98" i="9" s="1"/>
  <c r="C100" i="9" s="1"/>
  <c r="C102" i="9" s="1"/>
  <c r="C104" i="9" s="1"/>
  <c r="C106" i="9" s="1"/>
  <c r="C108" i="9" s="1"/>
  <c r="C110" i="9" s="1"/>
  <c r="C112" i="9" s="1"/>
  <c r="C114" i="9" s="1"/>
  <c r="C116" i="9" s="1"/>
  <c r="C118" i="9" s="1"/>
  <c r="C120" i="9" s="1"/>
  <c r="C122" i="9" s="1"/>
  <c r="C124" i="9" s="1"/>
  <c r="C126" i="9" s="1"/>
  <c r="C128" i="9" s="1"/>
  <c r="C130" i="9" s="1"/>
  <c r="C132" i="9" s="1"/>
  <c r="C134" i="9" s="1"/>
  <c r="C136" i="9" s="1"/>
  <c r="C138" i="9" s="1"/>
  <c r="C140" i="9" s="1"/>
  <c r="C142" i="9" s="1"/>
  <c r="C144" i="9" s="1"/>
  <c r="C146" i="9" s="1"/>
  <c r="C148" i="9" s="1"/>
  <c r="C150" i="9" s="1"/>
  <c r="C152" i="9" s="1"/>
  <c r="C154" i="9" s="1"/>
  <c r="C156" i="9" s="1"/>
  <c r="C158" i="9" s="1"/>
  <c r="C160" i="9" s="1"/>
  <c r="C162" i="9" s="1"/>
  <c r="C164" i="9" s="1"/>
  <c r="C166" i="9" s="1"/>
  <c r="C168" i="9" s="1"/>
  <c r="C170" i="9" s="1"/>
  <c r="C172" i="9" s="1"/>
  <c r="C174" i="9" s="1"/>
  <c r="C176" i="9" s="1"/>
  <c r="C178" i="9" s="1"/>
  <c r="C180" i="9" s="1"/>
  <c r="C182" i="9" s="1"/>
  <c r="C184" i="9" s="1"/>
  <c r="C186" i="9" s="1"/>
  <c r="C188" i="9" s="1"/>
  <c r="C190" i="9" s="1"/>
  <c r="C192" i="9" s="1"/>
  <c r="C194" i="9" s="1"/>
  <c r="C196" i="9" s="1"/>
  <c r="C198" i="9" s="1"/>
  <c r="C200" i="9" s="1"/>
  <c r="H6" i="9"/>
  <c r="H8" i="9" s="1"/>
  <c r="H10" i="9" s="1"/>
  <c r="H12" i="9" s="1"/>
  <c r="H14" i="9" s="1"/>
  <c r="H16" i="9" s="1"/>
  <c r="H18" i="9" s="1"/>
  <c r="H20" i="9" s="1"/>
  <c r="H22" i="9" s="1"/>
  <c r="H24" i="9" s="1"/>
  <c r="H26" i="9" s="1"/>
  <c r="H28" i="9" s="1"/>
  <c r="H30" i="9" s="1"/>
  <c r="H32" i="9" s="1"/>
  <c r="H34" i="9" s="1"/>
  <c r="H36" i="9" s="1"/>
  <c r="H38" i="9" s="1"/>
  <c r="H40" i="9" s="1"/>
  <c r="H42" i="9" s="1"/>
  <c r="H44" i="9" s="1"/>
  <c r="H46" i="9" s="1"/>
  <c r="H48" i="9" s="1"/>
  <c r="H50" i="9" s="1"/>
  <c r="H52" i="9" s="1"/>
  <c r="H54" i="9" s="1"/>
  <c r="H56" i="9" s="1"/>
  <c r="H58" i="9" s="1"/>
  <c r="H60" i="9" s="1"/>
  <c r="H62" i="9" s="1"/>
  <c r="H64" i="9" s="1"/>
  <c r="H66" i="9" s="1"/>
  <c r="H68" i="9" s="1"/>
  <c r="H70" i="9" s="1"/>
  <c r="H72" i="9" s="1"/>
  <c r="H74" i="9" s="1"/>
  <c r="H76" i="9" s="1"/>
  <c r="H78" i="9" s="1"/>
  <c r="H80" i="9" s="1"/>
  <c r="H82" i="9" s="1"/>
  <c r="H84" i="9" s="1"/>
  <c r="H86" i="9" s="1"/>
  <c r="H88" i="9" s="1"/>
  <c r="H90" i="9" s="1"/>
  <c r="H92" i="9" s="1"/>
  <c r="H94" i="9" s="1"/>
  <c r="H96" i="9" s="1"/>
  <c r="H98" i="9" s="1"/>
  <c r="H100" i="9" s="1"/>
  <c r="H102" i="9" s="1"/>
  <c r="H104" i="9" s="1"/>
  <c r="H106" i="9" s="1"/>
  <c r="H108" i="9" s="1"/>
  <c r="H110" i="9" s="1"/>
  <c r="H112" i="9" s="1"/>
  <c r="H114" i="9" s="1"/>
  <c r="H116" i="9" s="1"/>
  <c r="H118" i="9" s="1"/>
  <c r="H120" i="9" s="1"/>
  <c r="H122" i="9" s="1"/>
  <c r="H124" i="9" s="1"/>
  <c r="H126" i="9" s="1"/>
  <c r="H128" i="9" s="1"/>
  <c r="H130" i="9" s="1"/>
  <c r="H132" i="9" s="1"/>
  <c r="H134" i="9" s="1"/>
  <c r="H136" i="9" s="1"/>
  <c r="H138" i="9" s="1"/>
  <c r="H140" i="9" s="1"/>
  <c r="H142" i="9" s="1"/>
  <c r="H144" i="9" s="1"/>
  <c r="H146" i="9" s="1"/>
  <c r="H148" i="9" s="1"/>
  <c r="H150" i="9" s="1"/>
  <c r="H152" i="9" s="1"/>
  <c r="H154" i="9" s="1"/>
  <c r="H156" i="9" s="1"/>
  <c r="H158" i="9" s="1"/>
  <c r="H160" i="9" s="1"/>
  <c r="H162" i="9" s="1"/>
  <c r="H164" i="9" s="1"/>
  <c r="H166" i="9" s="1"/>
  <c r="H168" i="9" s="1"/>
  <c r="H170" i="9" s="1"/>
  <c r="H172" i="9" s="1"/>
  <c r="H174" i="9" s="1"/>
  <c r="H176" i="9" s="1"/>
  <c r="H178" i="9" s="1"/>
  <c r="H180" i="9" s="1"/>
  <c r="H182" i="9" s="1"/>
  <c r="H184" i="9" s="1"/>
  <c r="H186" i="9" s="1"/>
  <c r="H188" i="9" s="1"/>
  <c r="H190" i="9" s="1"/>
  <c r="H192" i="9" s="1"/>
  <c r="H194" i="9" s="1"/>
  <c r="H196" i="9" s="1"/>
  <c r="H198" i="9" s="1"/>
  <c r="H200" i="9" s="1"/>
  <c r="G6" i="9"/>
  <c r="G8" i="9" s="1"/>
  <c r="G10" i="9" s="1"/>
  <c r="G12" i="9" s="1"/>
  <c r="G14" i="9" s="1"/>
  <c r="G16" i="9" s="1"/>
  <c r="G18" i="9" s="1"/>
  <c r="G20" i="9" s="1"/>
  <c r="G22" i="9" s="1"/>
  <c r="G24" i="9" s="1"/>
  <c r="G26" i="9" s="1"/>
  <c r="G28" i="9" s="1"/>
  <c r="G30" i="9" s="1"/>
  <c r="G32" i="9" s="1"/>
  <c r="G34" i="9" s="1"/>
  <c r="G36" i="9" s="1"/>
  <c r="G38" i="9" s="1"/>
  <c r="G40" i="9" s="1"/>
  <c r="G42" i="9" s="1"/>
  <c r="G44" i="9" s="1"/>
  <c r="G46" i="9" s="1"/>
  <c r="G48" i="9" s="1"/>
  <c r="G50" i="9" s="1"/>
  <c r="G52" i="9" s="1"/>
  <c r="G54" i="9" s="1"/>
  <c r="G56" i="9" s="1"/>
  <c r="G58" i="9" s="1"/>
  <c r="G60" i="9" s="1"/>
  <c r="G62" i="9" s="1"/>
  <c r="G64" i="9" s="1"/>
  <c r="G66" i="9" s="1"/>
  <c r="G68" i="9" s="1"/>
  <c r="G70" i="9" s="1"/>
  <c r="G72" i="9" s="1"/>
  <c r="G74" i="9" s="1"/>
  <c r="G76" i="9" s="1"/>
  <c r="G78" i="9" s="1"/>
  <c r="G80" i="9" s="1"/>
  <c r="G82" i="9" s="1"/>
  <c r="G84" i="9" s="1"/>
  <c r="G86" i="9" s="1"/>
  <c r="G88" i="9" s="1"/>
  <c r="G90" i="9" s="1"/>
  <c r="G92" i="9" s="1"/>
  <c r="G94" i="9" s="1"/>
  <c r="G96" i="9" s="1"/>
  <c r="G98" i="9" s="1"/>
  <c r="G100" i="9" s="1"/>
  <c r="G102" i="9" s="1"/>
  <c r="G104" i="9" s="1"/>
  <c r="G106" i="9" s="1"/>
  <c r="G108" i="9" s="1"/>
  <c r="G110" i="9" s="1"/>
  <c r="G112" i="9" s="1"/>
  <c r="G114" i="9" s="1"/>
  <c r="G116" i="9" s="1"/>
  <c r="G118" i="9" s="1"/>
  <c r="G120" i="9" s="1"/>
  <c r="G122" i="9" s="1"/>
  <c r="G124" i="9" s="1"/>
  <c r="G126" i="9" s="1"/>
  <c r="G128" i="9" s="1"/>
  <c r="G130" i="9" s="1"/>
  <c r="G132" i="9" s="1"/>
  <c r="G134" i="9" s="1"/>
  <c r="G136" i="9" s="1"/>
  <c r="G138" i="9" s="1"/>
  <c r="G140" i="9" s="1"/>
  <c r="G142" i="9" s="1"/>
  <c r="G144" i="9" s="1"/>
  <c r="G146" i="9" s="1"/>
  <c r="G148" i="9" s="1"/>
  <c r="G150" i="9" s="1"/>
  <c r="G152" i="9" s="1"/>
  <c r="G154" i="9" s="1"/>
  <c r="G156" i="9" s="1"/>
  <c r="G158" i="9" s="1"/>
  <c r="G160" i="9" s="1"/>
  <c r="G162" i="9" s="1"/>
  <c r="G164" i="9" s="1"/>
  <c r="G166" i="9" s="1"/>
  <c r="G168" i="9" s="1"/>
  <c r="G170" i="9" s="1"/>
  <c r="G172" i="9" s="1"/>
  <c r="G174" i="9" s="1"/>
  <c r="G176" i="9" s="1"/>
  <c r="G178" i="9" s="1"/>
  <c r="G180" i="9" s="1"/>
  <c r="G182" i="9" s="1"/>
  <c r="G184" i="9" s="1"/>
  <c r="G186" i="9" s="1"/>
  <c r="G188" i="9" s="1"/>
  <c r="G190" i="9" s="1"/>
  <c r="G192" i="9" s="1"/>
  <c r="G194" i="9" s="1"/>
  <c r="G196" i="9" s="1"/>
  <c r="G198" i="9" s="1"/>
  <c r="G200" i="9" s="1"/>
  <c r="F6" i="9"/>
  <c r="F8" i="9" s="1"/>
  <c r="F10" i="9" s="1"/>
  <c r="F12" i="9" s="1"/>
  <c r="F14" i="9" s="1"/>
  <c r="F16" i="9" s="1"/>
  <c r="F18" i="9" s="1"/>
  <c r="F20" i="9" s="1"/>
  <c r="F22" i="9" s="1"/>
  <c r="F24" i="9" s="1"/>
  <c r="F26" i="9" s="1"/>
  <c r="F28" i="9" s="1"/>
  <c r="F30" i="9" s="1"/>
  <c r="F32" i="9" s="1"/>
  <c r="F34" i="9" s="1"/>
  <c r="F36" i="9" s="1"/>
  <c r="F38" i="9" s="1"/>
  <c r="F40" i="9" s="1"/>
  <c r="F42" i="9" s="1"/>
  <c r="F44" i="9" s="1"/>
  <c r="F46" i="9" s="1"/>
  <c r="F48" i="9" s="1"/>
  <c r="F50" i="9" s="1"/>
  <c r="F52" i="9" s="1"/>
  <c r="F54" i="9" s="1"/>
  <c r="F56" i="9" s="1"/>
  <c r="F58" i="9" s="1"/>
  <c r="F60" i="9" s="1"/>
  <c r="F62" i="9" s="1"/>
  <c r="F64" i="9" s="1"/>
  <c r="F66" i="9" s="1"/>
  <c r="F68" i="9" s="1"/>
  <c r="F70" i="9" s="1"/>
  <c r="F72" i="9" s="1"/>
  <c r="F74" i="9" s="1"/>
  <c r="F76" i="9" s="1"/>
  <c r="F78" i="9" s="1"/>
  <c r="F80" i="9" s="1"/>
  <c r="F82" i="9" s="1"/>
  <c r="F84" i="9" s="1"/>
  <c r="F86" i="9" s="1"/>
  <c r="F88" i="9" s="1"/>
  <c r="F90" i="9" s="1"/>
  <c r="F92" i="9" s="1"/>
  <c r="F94" i="9" s="1"/>
  <c r="F96" i="9" s="1"/>
  <c r="F98" i="9" s="1"/>
  <c r="F100" i="9" s="1"/>
  <c r="F102" i="9" s="1"/>
  <c r="F104" i="9" s="1"/>
  <c r="F106" i="9" s="1"/>
  <c r="F108" i="9" s="1"/>
  <c r="F110" i="9" s="1"/>
  <c r="F112" i="9" s="1"/>
  <c r="F114" i="9" s="1"/>
  <c r="F116" i="9" s="1"/>
  <c r="F118" i="9" s="1"/>
  <c r="F120" i="9" s="1"/>
  <c r="F122" i="9" s="1"/>
  <c r="F124" i="9" s="1"/>
  <c r="F126" i="9" s="1"/>
  <c r="F128" i="9" s="1"/>
  <c r="F130" i="9" s="1"/>
  <c r="F132" i="9" s="1"/>
  <c r="F134" i="9" s="1"/>
  <c r="F136" i="9" s="1"/>
  <c r="F138" i="9" s="1"/>
  <c r="F140" i="9" s="1"/>
  <c r="F142" i="9" s="1"/>
  <c r="F144" i="9" s="1"/>
  <c r="F146" i="9" s="1"/>
  <c r="F148" i="9" s="1"/>
  <c r="F150" i="9" s="1"/>
  <c r="F152" i="9" s="1"/>
  <c r="F154" i="9" s="1"/>
  <c r="F156" i="9" s="1"/>
  <c r="F158" i="9" s="1"/>
  <c r="F160" i="9" s="1"/>
  <c r="F162" i="9" s="1"/>
  <c r="F164" i="9" s="1"/>
  <c r="F166" i="9" s="1"/>
  <c r="F168" i="9" s="1"/>
  <c r="F170" i="9" s="1"/>
  <c r="F172" i="9" s="1"/>
  <c r="F174" i="9" s="1"/>
  <c r="F176" i="9" s="1"/>
  <c r="F178" i="9" s="1"/>
  <c r="F180" i="9" s="1"/>
  <c r="F182" i="9" s="1"/>
  <c r="F184" i="9" s="1"/>
  <c r="F186" i="9" s="1"/>
  <c r="F188" i="9" s="1"/>
  <c r="F190" i="9" s="1"/>
  <c r="F192" i="9" s="1"/>
  <c r="F194" i="9" s="1"/>
  <c r="F196" i="9" s="1"/>
  <c r="F198" i="9" s="1"/>
  <c r="F200" i="9" s="1"/>
  <c r="D6" i="9"/>
  <c r="C6" i="9"/>
  <c r="B6" i="9"/>
  <c r="B8" i="9" s="1"/>
  <c r="B10" i="9" s="1"/>
  <c r="B12" i="9" s="1"/>
  <c r="B14" i="9" s="1"/>
  <c r="B16" i="9" s="1"/>
  <c r="B18" i="9" s="1"/>
  <c r="B20" i="9" s="1"/>
  <c r="B22" i="9" s="1"/>
  <c r="B24" i="9" s="1"/>
  <c r="B26" i="9" s="1"/>
  <c r="B28" i="9" s="1"/>
  <c r="B30" i="9" s="1"/>
  <c r="B32" i="9" s="1"/>
  <c r="B34" i="9" s="1"/>
  <c r="B36" i="9" s="1"/>
  <c r="B38" i="9" s="1"/>
  <c r="B40" i="9" s="1"/>
  <c r="B42" i="9" s="1"/>
  <c r="B44" i="9" s="1"/>
  <c r="B46" i="9" s="1"/>
  <c r="B48" i="9" s="1"/>
  <c r="B50" i="9" s="1"/>
  <c r="B52" i="9" s="1"/>
  <c r="B54" i="9" s="1"/>
  <c r="B56" i="9" s="1"/>
  <c r="B58" i="9" s="1"/>
  <c r="B60" i="9" s="1"/>
  <c r="B62" i="9" s="1"/>
  <c r="B64" i="9" s="1"/>
  <c r="B66" i="9" s="1"/>
  <c r="B68" i="9" s="1"/>
  <c r="B70" i="9" s="1"/>
  <c r="B72" i="9" s="1"/>
  <c r="B74" i="9" s="1"/>
  <c r="B76" i="9" s="1"/>
  <c r="B78" i="9" s="1"/>
  <c r="B80" i="9" s="1"/>
  <c r="B82" i="9" s="1"/>
  <c r="B84" i="9" s="1"/>
  <c r="B86" i="9" s="1"/>
  <c r="B88" i="9" s="1"/>
  <c r="B90" i="9" s="1"/>
  <c r="B92" i="9" s="1"/>
  <c r="B94" i="9" s="1"/>
  <c r="B96" i="9" s="1"/>
  <c r="B98" i="9" s="1"/>
  <c r="B100" i="9" s="1"/>
  <c r="B102" i="9" s="1"/>
  <c r="B104" i="9" s="1"/>
  <c r="B106" i="9" s="1"/>
  <c r="B108" i="9" s="1"/>
  <c r="B110" i="9" s="1"/>
  <c r="B112" i="9" s="1"/>
  <c r="B114" i="9" s="1"/>
  <c r="B116" i="9" s="1"/>
  <c r="B118" i="9" s="1"/>
  <c r="B120" i="9" s="1"/>
  <c r="B122" i="9" s="1"/>
  <c r="B124" i="9" s="1"/>
  <c r="B126" i="9" s="1"/>
  <c r="B128" i="9" s="1"/>
  <c r="B130" i="9" s="1"/>
  <c r="B132" i="9" s="1"/>
  <c r="B134" i="9" s="1"/>
  <c r="B136" i="9" s="1"/>
  <c r="B138" i="9" s="1"/>
  <c r="B140" i="9" s="1"/>
  <c r="B142" i="9" s="1"/>
  <c r="B144" i="9" s="1"/>
  <c r="B146" i="9" s="1"/>
  <c r="B148" i="9" s="1"/>
  <c r="B150" i="9" s="1"/>
  <c r="B152" i="9" s="1"/>
  <c r="B154" i="9" s="1"/>
  <c r="B156" i="9" s="1"/>
  <c r="B158" i="9" s="1"/>
  <c r="B160" i="9" s="1"/>
  <c r="B162" i="9" s="1"/>
  <c r="B164" i="9" s="1"/>
  <c r="B166" i="9" s="1"/>
  <c r="B168" i="9" s="1"/>
  <c r="B170" i="9" s="1"/>
  <c r="B172" i="9" s="1"/>
  <c r="B174" i="9" s="1"/>
  <c r="B176" i="9" s="1"/>
  <c r="B178" i="9" s="1"/>
  <c r="B180" i="9" s="1"/>
  <c r="B182" i="9" s="1"/>
  <c r="B184" i="9" s="1"/>
  <c r="B186" i="9" s="1"/>
  <c r="B188" i="9" s="1"/>
  <c r="B190" i="9" s="1"/>
  <c r="B192" i="9" s="1"/>
  <c r="B194" i="9" s="1"/>
  <c r="B196" i="9" s="1"/>
  <c r="B198" i="9" s="1"/>
  <c r="B200" i="9" s="1"/>
  <c r="H4" i="9"/>
  <c r="G4" i="9"/>
  <c r="F4" i="9"/>
  <c r="E4" i="9"/>
  <c r="E6" i="9" s="1"/>
  <c r="E8" i="9" s="1"/>
  <c r="E10" i="9" s="1"/>
  <c r="E12" i="9" s="1"/>
  <c r="E14" i="9" s="1"/>
  <c r="E16" i="9" s="1"/>
  <c r="E18" i="9" s="1"/>
  <c r="E20" i="9" s="1"/>
  <c r="E22" i="9" s="1"/>
  <c r="E24" i="9" s="1"/>
  <c r="E26" i="9" s="1"/>
  <c r="E28" i="9" s="1"/>
  <c r="E30" i="9" s="1"/>
  <c r="E32" i="9" s="1"/>
  <c r="E34" i="9" s="1"/>
  <c r="E36" i="9" s="1"/>
  <c r="E38" i="9" s="1"/>
  <c r="E40" i="9" s="1"/>
  <c r="E42" i="9" s="1"/>
  <c r="E44" i="9" s="1"/>
  <c r="E46" i="9" s="1"/>
  <c r="E48" i="9" s="1"/>
  <c r="E50" i="9" s="1"/>
  <c r="E52" i="9" s="1"/>
  <c r="E54" i="9" s="1"/>
  <c r="E56" i="9" s="1"/>
  <c r="E58" i="9" s="1"/>
  <c r="E60" i="9" s="1"/>
  <c r="E62" i="9" s="1"/>
  <c r="E64" i="9" s="1"/>
  <c r="E66" i="9" s="1"/>
  <c r="E68" i="9" s="1"/>
  <c r="E70" i="9" s="1"/>
  <c r="E72" i="9" s="1"/>
  <c r="E74" i="9" s="1"/>
  <c r="E76" i="9" s="1"/>
  <c r="E78" i="9" s="1"/>
  <c r="E80" i="9" s="1"/>
  <c r="E82" i="9" s="1"/>
  <c r="E84" i="9" s="1"/>
  <c r="E86" i="9" s="1"/>
  <c r="E88" i="9" s="1"/>
  <c r="E90" i="9" s="1"/>
  <c r="E92" i="9" s="1"/>
  <c r="E94" i="9" s="1"/>
  <c r="E96" i="9" s="1"/>
  <c r="E98" i="9" s="1"/>
  <c r="E100" i="9" s="1"/>
  <c r="E102" i="9" s="1"/>
  <c r="E104" i="9" s="1"/>
  <c r="E106" i="9" s="1"/>
  <c r="E108" i="9" s="1"/>
  <c r="E110" i="9" s="1"/>
  <c r="E112" i="9" s="1"/>
  <c r="E114" i="9" s="1"/>
  <c r="E116" i="9" s="1"/>
  <c r="E118" i="9" s="1"/>
  <c r="E120" i="9" s="1"/>
  <c r="E122" i="9" s="1"/>
  <c r="E124" i="9" s="1"/>
  <c r="E126" i="9" s="1"/>
  <c r="E128" i="9" s="1"/>
  <c r="E130" i="9" s="1"/>
  <c r="E132" i="9" s="1"/>
  <c r="E134" i="9" s="1"/>
  <c r="E136" i="9" s="1"/>
  <c r="E138" i="9" s="1"/>
  <c r="E140" i="9" s="1"/>
  <c r="E142" i="9" s="1"/>
  <c r="E144" i="9" s="1"/>
  <c r="E146" i="9" s="1"/>
  <c r="E148" i="9" s="1"/>
  <c r="E150" i="9" s="1"/>
  <c r="E152" i="9" s="1"/>
  <c r="E154" i="9" s="1"/>
  <c r="E156" i="9" s="1"/>
  <c r="E158" i="9" s="1"/>
  <c r="E160" i="9" s="1"/>
  <c r="E162" i="9" s="1"/>
  <c r="E164" i="9" s="1"/>
  <c r="E166" i="9" s="1"/>
  <c r="E168" i="9" s="1"/>
  <c r="E170" i="9" s="1"/>
  <c r="E172" i="9" s="1"/>
  <c r="E174" i="9" s="1"/>
  <c r="E176" i="9" s="1"/>
  <c r="E178" i="9" s="1"/>
  <c r="E180" i="9" s="1"/>
  <c r="E182" i="9" s="1"/>
  <c r="E184" i="9" s="1"/>
  <c r="E186" i="9" s="1"/>
  <c r="E188" i="9" s="1"/>
  <c r="E190" i="9" s="1"/>
  <c r="E192" i="9" s="1"/>
  <c r="E194" i="9" s="1"/>
  <c r="E196" i="9" s="1"/>
  <c r="E198" i="9" s="1"/>
  <c r="E200" i="9" s="1"/>
  <c r="D4" i="9"/>
  <c r="C4" i="9"/>
  <c r="B4" i="9"/>
  <c r="H2" i="8" l="1"/>
  <c r="F4" i="8"/>
  <c r="F6" i="8" s="1"/>
  <c r="F8" i="8" s="1"/>
  <c r="F10" i="8" s="1"/>
  <c r="F12" i="8" s="1"/>
  <c r="F14" i="8" s="1"/>
  <c r="F16" i="8" s="1"/>
  <c r="F18" i="8" s="1"/>
  <c r="F20" i="8" s="1"/>
  <c r="F22" i="8" s="1"/>
  <c r="F24" i="8" s="1"/>
  <c r="F26" i="8" s="1"/>
  <c r="F28" i="8" s="1"/>
  <c r="F30" i="8" s="1"/>
  <c r="F32" i="8" s="1"/>
  <c r="F34" i="8" s="1"/>
  <c r="F36" i="8" s="1"/>
  <c r="F38" i="8" s="1"/>
  <c r="F40" i="8" s="1"/>
  <c r="F42" i="8" s="1"/>
  <c r="F44" i="8" s="1"/>
  <c r="F46" i="8" s="1"/>
  <c r="F48" i="8" s="1"/>
  <c r="F50" i="8" s="1"/>
  <c r="F52" i="8" s="1"/>
  <c r="F54" i="8" s="1"/>
  <c r="F56" i="8" s="1"/>
  <c r="F58" i="8" s="1"/>
  <c r="F60" i="8" s="1"/>
  <c r="F62" i="8" s="1"/>
  <c r="F64" i="8" s="1"/>
  <c r="F66" i="8" s="1"/>
  <c r="F68" i="8" s="1"/>
  <c r="F70" i="8" s="1"/>
  <c r="F72" i="8" s="1"/>
  <c r="F74" i="8" s="1"/>
  <c r="F76" i="8" s="1"/>
  <c r="F78" i="8" s="1"/>
  <c r="F80" i="8" s="1"/>
  <c r="F82" i="8" s="1"/>
  <c r="F84" i="8" s="1"/>
  <c r="F86" i="8" s="1"/>
  <c r="F88" i="8" s="1"/>
  <c r="F90" i="8" s="1"/>
  <c r="F92" i="8" s="1"/>
  <c r="F94" i="8" s="1"/>
  <c r="F96" i="8" s="1"/>
  <c r="F98" i="8" s="1"/>
  <c r="F100" i="8" s="1"/>
  <c r="F102" i="8" s="1"/>
  <c r="F104" i="8" s="1"/>
  <c r="F106" i="8" s="1"/>
  <c r="F108" i="8" s="1"/>
  <c r="F110" i="8" s="1"/>
  <c r="F112" i="8" s="1"/>
  <c r="F114" i="8" s="1"/>
  <c r="F116" i="8" s="1"/>
  <c r="F118" i="8" s="1"/>
  <c r="F120" i="8" s="1"/>
  <c r="F122" i="8" s="1"/>
  <c r="F124" i="8" s="1"/>
  <c r="F126" i="8" s="1"/>
  <c r="F128" i="8" s="1"/>
  <c r="F130" i="8" s="1"/>
  <c r="F132" i="8" s="1"/>
  <c r="F134" i="8" s="1"/>
  <c r="F136" i="8" s="1"/>
  <c r="F138" i="8" s="1"/>
  <c r="F140" i="8" s="1"/>
  <c r="F142" i="8" s="1"/>
  <c r="F144" i="8" s="1"/>
  <c r="F146" i="8" s="1"/>
  <c r="F148" i="8" s="1"/>
  <c r="F150" i="8" s="1"/>
  <c r="F152" i="8" s="1"/>
  <c r="F154" i="8" s="1"/>
  <c r="F156" i="8" s="1"/>
  <c r="F158" i="8" s="1"/>
  <c r="F160" i="8" s="1"/>
  <c r="F162" i="8" s="1"/>
  <c r="F164" i="8" s="1"/>
  <c r="F166" i="8" s="1"/>
  <c r="F168" i="8" s="1"/>
  <c r="F170" i="8" s="1"/>
  <c r="F172" i="8" s="1"/>
  <c r="F174" i="8" s="1"/>
  <c r="F176" i="8" s="1"/>
  <c r="F178" i="8" s="1"/>
  <c r="F180" i="8" s="1"/>
  <c r="F182" i="8" s="1"/>
  <c r="F184" i="8" s="1"/>
  <c r="F186" i="8" s="1"/>
  <c r="F188" i="8" s="1"/>
  <c r="F190" i="8" s="1"/>
  <c r="F192" i="8" s="1"/>
  <c r="F194" i="8" s="1"/>
  <c r="F196" i="8" s="1"/>
  <c r="F198" i="8" s="1"/>
  <c r="F200" i="8" s="1"/>
  <c r="H199" i="8"/>
  <c r="H197" i="8"/>
  <c r="H195" i="8"/>
  <c r="H193" i="8"/>
  <c r="H191" i="8"/>
  <c r="H189" i="8"/>
  <c r="H187" i="8"/>
  <c r="H185" i="8"/>
  <c r="H183" i="8"/>
  <c r="H181" i="8"/>
  <c r="H179" i="8"/>
  <c r="H177" i="8"/>
  <c r="H175" i="8"/>
  <c r="H173" i="8"/>
  <c r="H171" i="8"/>
  <c r="H169" i="8"/>
  <c r="H167" i="8"/>
  <c r="H165" i="8"/>
  <c r="H163" i="8"/>
  <c r="H161" i="8"/>
  <c r="H159" i="8"/>
  <c r="H157" i="8"/>
  <c r="H155" i="8"/>
  <c r="H153" i="8"/>
  <c r="H151" i="8"/>
  <c r="H149" i="8"/>
  <c r="H147" i="8"/>
  <c r="H145" i="8"/>
  <c r="H143" i="8"/>
  <c r="H141" i="8"/>
  <c r="H139" i="8"/>
  <c r="H137" i="8"/>
  <c r="H135" i="8"/>
  <c r="H133" i="8"/>
  <c r="H131" i="8"/>
  <c r="H129" i="8"/>
  <c r="H127" i="8"/>
  <c r="H125" i="8"/>
  <c r="H123" i="8"/>
  <c r="H121" i="8"/>
  <c r="H119" i="8"/>
  <c r="H117" i="8"/>
  <c r="H115" i="8"/>
  <c r="H113" i="8"/>
  <c r="H111" i="8"/>
  <c r="H109" i="8"/>
  <c r="H107" i="8"/>
  <c r="H105" i="8"/>
  <c r="H103" i="8"/>
  <c r="H101" i="8"/>
  <c r="H99" i="8"/>
  <c r="H97" i="8"/>
  <c r="H95" i="8"/>
  <c r="H93" i="8"/>
  <c r="H91" i="8"/>
  <c r="H89" i="8"/>
  <c r="H87" i="8"/>
  <c r="H85" i="8"/>
  <c r="H83" i="8"/>
  <c r="H81" i="8"/>
  <c r="H79" i="8"/>
  <c r="H77" i="8"/>
  <c r="H75" i="8"/>
  <c r="H73" i="8"/>
  <c r="H71" i="8"/>
  <c r="H69" i="8"/>
  <c r="H67" i="8"/>
  <c r="H65" i="8"/>
  <c r="H63" i="8"/>
  <c r="H61" i="8"/>
  <c r="H59" i="8"/>
  <c r="H57" i="8"/>
  <c r="H55" i="8"/>
  <c r="H53" i="8"/>
  <c r="H49" i="8"/>
  <c r="H47" i="8"/>
  <c r="H45" i="8"/>
  <c r="H43" i="8"/>
  <c r="H41" i="8"/>
  <c r="H39" i="8"/>
  <c r="H37" i="8"/>
  <c r="H35" i="8"/>
  <c r="H33" i="8"/>
  <c r="H31" i="8"/>
  <c r="H29" i="8"/>
  <c r="H27" i="8"/>
  <c r="H25" i="8"/>
  <c r="H23" i="8"/>
  <c r="H21" i="8"/>
  <c r="H19" i="8"/>
  <c r="H17" i="8"/>
  <c r="H15" i="8"/>
  <c r="H13" i="8"/>
  <c r="H11" i="8"/>
  <c r="H9" i="8"/>
  <c r="H7" i="8"/>
  <c r="H5" i="8"/>
  <c r="G4" i="8"/>
  <c r="G6" i="8" s="1"/>
  <c r="G8" i="8" s="1"/>
  <c r="E4" i="8"/>
  <c r="E6" i="8" s="1"/>
  <c r="E8" i="8" s="1"/>
  <c r="E10" i="8" s="1"/>
  <c r="E12" i="8" s="1"/>
  <c r="E14" i="8" s="1"/>
  <c r="E16" i="8" s="1"/>
  <c r="E18" i="8" s="1"/>
  <c r="E20" i="8" s="1"/>
  <c r="E22" i="8" s="1"/>
  <c r="E24" i="8" s="1"/>
  <c r="E26" i="8" s="1"/>
  <c r="E28" i="8" s="1"/>
  <c r="E30" i="8" s="1"/>
  <c r="E32" i="8" s="1"/>
  <c r="E34" i="8" s="1"/>
  <c r="E36" i="8" s="1"/>
  <c r="E38" i="8" s="1"/>
  <c r="E40" i="8" s="1"/>
  <c r="E42" i="8" s="1"/>
  <c r="E44" i="8" s="1"/>
  <c r="E46" i="8" s="1"/>
  <c r="E48" i="8" s="1"/>
  <c r="E50" i="8" s="1"/>
  <c r="E52" i="8" s="1"/>
  <c r="E54" i="8" s="1"/>
  <c r="E56" i="8" s="1"/>
  <c r="E58" i="8" s="1"/>
  <c r="E60" i="8" s="1"/>
  <c r="E62" i="8" s="1"/>
  <c r="E64" i="8" s="1"/>
  <c r="E66" i="8" s="1"/>
  <c r="E68" i="8" s="1"/>
  <c r="E70" i="8" s="1"/>
  <c r="E72" i="8" s="1"/>
  <c r="E74" i="8" s="1"/>
  <c r="E76" i="8" s="1"/>
  <c r="E78" i="8" s="1"/>
  <c r="E80" i="8" s="1"/>
  <c r="E82" i="8" s="1"/>
  <c r="E84" i="8" s="1"/>
  <c r="E86" i="8" s="1"/>
  <c r="E88" i="8" s="1"/>
  <c r="E90" i="8" s="1"/>
  <c r="E92" i="8" s="1"/>
  <c r="E94" i="8" s="1"/>
  <c r="E96" i="8" s="1"/>
  <c r="E98" i="8" s="1"/>
  <c r="E100" i="8" s="1"/>
  <c r="E102" i="8" s="1"/>
  <c r="E104" i="8" s="1"/>
  <c r="E106" i="8" s="1"/>
  <c r="E108" i="8" s="1"/>
  <c r="E110" i="8" s="1"/>
  <c r="E112" i="8" s="1"/>
  <c r="E114" i="8" s="1"/>
  <c r="E116" i="8" s="1"/>
  <c r="E118" i="8" s="1"/>
  <c r="E120" i="8" s="1"/>
  <c r="E122" i="8" s="1"/>
  <c r="E124" i="8" s="1"/>
  <c r="E126" i="8" s="1"/>
  <c r="E128" i="8" s="1"/>
  <c r="E130" i="8" s="1"/>
  <c r="E132" i="8" s="1"/>
  <c r="E134" i="8" s="1"/>
  <c r="E136" i="8" s="1"/>
  <c r="E138" i="8" s="1"/>
  <c r="E140" i="8" s="1"/>
  <c r="E142" i="8" s="1"/>
  <c r="E144" i="8" s="1"/>
  <c r="E146" i="8" s="1"/>
  <c r="E148" i="8" s="1"/>
  <c r="E150" i="8" s="1"/>
  <c r="E152" i="8" s="1"/>
  <c r="E154" i="8" s="1"/>
  <c r="E156" i="8" s="1"/>
  <c r="E158" i="8" s="1"/>
  <c r="E160" i="8" s="1"/>
  <c r="E162" i="8" s="1"/>
  <c r="E164" i="8" s="1"/>
  <c r="E166" i="8" s="1"/>
  <c r="E168" i="8" s="1"/>
  <c r="E170" i="8" s="1"/>
  <c r="E172" i="8" s="1"/>
  <c r="E174" i="8" s="1"/>
  <c r="E176" i="8" s="1"/>
  <c r="E178" i="8" s="1"/>
  <c r="E180" i="8" s="1"/>
  <c r="E182" i="8" s="1"/>
  <c r="E184" i="8" s="1"/>
  <c r="E186" i="8" s="1"/>
  <c r="E188" i="8" s="1"/>
  <c r="E190" i="8" s="1"/>
  <c r="E192" i="8" s="1"/>
  <c r="E194" i="8" s="1"/>
  <c r="E196" i="8" s="1"/>
  <c r="E198" i="8" s="1"/>
  <c r="E200" i="8" s="1"/>
  <c r="D4" i="8"/>
  <c r="D6" i="8" s="1"/>
  <c r="D8" i="8" s="1"/>
  <c r="D10" i="8" s="1"/>
  <c r="D12" i="8" s="1"/>
  <c r="D14" i="8" s="1"/>
  <c r="D16" i="8" s="1"/>
  <c r="D18" i="8" s="1"/>
  <c r="D20" i="8" s="1"/>
  <c r="D22" i="8" s="1"/>
  <c r="D24" i="8" s="1"/>
  <c r="D26" i="8" s="1"/>
  <c r="D28" i="8" s="1"/>
  <c r="D30" i="8" s="1"/>
  <c r="D32" i="8" s="1"/>
  <c r="D34" i="8" s="1"/>
  <c r="D36" i="8" s="1"/>
  <c r="D38" i="8" s="1"/>
  <c r="D40" i="8" s="1"/>
  <c r="D42" i="8" s="1"/>
  <c r="D44" i="8" s="1"/>
  <c r="D46" i="8" s="1"/>
  <c r="D48" i="8" s="1"/>
  <c r="D50" i="8" s="1"/>
  <c r="D52" i="8" s="1"/>
  <c r="D54" i="8" s="1"/>
  <c r="D56" i="8" s="1"/>
  <c r="D58" i="8" s="1"/>
  <c r="D60" i="8" s="1"/>
  <c r="D62" i="8" s="1"/>
  <c r="D64" i="8" s="1"/>
  <c r="D66" i="8" s="1"/>
  <c r="D68" i="8" s="1"/>
  <c r="D70" i="8" s="1"/>
  <c r="D72" i="8" s="1"/>
  <c r="D74" i="8" s="1"/>
  <c r="D76" i="8" s="1"/>
  <c r="D78" i="8" s="1"/>
  <c r="D80" i="8" s="1"/>
  <c r="D82" i="8" s="1"/>
  <c r="D84" i="8" s="1"/>
  <c r="D86" i="8" s="1"/>
  <c r="D88" i="8" s="1"/>
  <c r="D90" i="8" s="1"/>
  <c r="D92" i="8" s="1"/>
  <c r="D94" i="8" s="1"/>
  <c r="D96" i="8" s="1"/>
  <c r="D98" i="8" s="1"/>
  <c r="D100" i="8" s="1"/>
  <c r="D102" i="8" s="1"/>
  <c r="D104" i="8" s="1"/>
  <c r="D106" i="8" s="1"/>
  <c r="D108" i="8" s="1"/>
  <c r="D110" i="8" s="1"/>
  <c r="D112" i="8" s="1"/>
  <c r="D114" i="8" s="1"/>
  <c r="D116" i="8" s="1"/>
  <c r="D118" i="8" s="1"/>
  <c r="D120" i="8" s="1"/>
  <c r="D122" i="8" s="1"/>
  <c r="D124" i="8" s="1"/>
  <c r="D126" i="8" s="1"/>
  <c r="D128" i="8" s="1"/>
  <c r="D130" i="8" s="1"/>
  <c r="D132" i="8" s="1"/>
  <c r="D134" i="8" s="1"/>
  <c r="D136" i="8" s="1"/>
  <c r="D138" i="8" s="1"/>
  <c r="D140" i="8" s="1"/>
  <c r="D142" i="8" s="1"/>
  <c r="D144" i="8" s="1"/>
  <c r="D146" i="8" s="1"/>
  <c r="D148" i="8" s="1"/>
  <c r="D150" i="8" s="1"/>
  <c r="D152" i="8" s="1"/>
  <c r="D154" i="8" s="1"/>
  <c r="D156" i="8" s="1"/>
  <c r="D158" i="8" s="1"/>
  <c r="D160" i="8" s="1"/>
  <c r="D162" i="8" s="1"/>
  <c r="D164" i="8" s="1"/>
  <c r="D166" i="8" s="1"/>
  <c r="D168" i="8" s="1"/>
  <c r="D170" i="8" s="1"/>
  <c r="D172" i="8" s="1"/>
  <c r="D174" i="8" s="1"/>
  <c r="D176" i="8" s="1"/>
  <c r="D178" i="8" s="1"/>
  <c r="D180" i="8" s="1"/>
  <c r="D182" i="8" s="1"/>
  <c r="D184" i="8" s="1"/>
  <c r="D186" i="8" s="1"/>
  <c r="D188" i="8" s="1"/>
  <c r="D190" i="8" s="1"/>
  <c r="D192" i="8" s="1"/>
  <c r="D194" i="8" s="1"/>
  <c r="D196" i="8" s="1"/>
  <c r="D198" i="8" s="1"/>
  <c r="D200" i="8" s="1"/>
  <c r="C4" i="8"/>
  <c r="C6" i="8" s="1"/>
  <c r="C8" i="8" s="1"/>
  <c r="C10" i="8" s="1"/>
  <c r="C12" i="8" s="1"/>
  <c r="C14" i="8" s="1"/>
  <c r="C16" i="8" s="1"/>
  <c r="C18" i="8" s="1"/>
  <c r="C20" i="8" s="1"/>
  <c r="C22" i="8" s="1"/>
  <c r="C24" i="8" s="1"/>
  <c r="C26" i="8" s="1"/>
  <c r="C28" i="8" s="1"/>
  <c r="C30" i="8" s="1"/>
  <c r="C32" i="8" s="1"/>
  <c r="C34" i="8" s="1"/>
  <c r="C36" i="8" s="1"/>
  <c r="C38" i="8" s="1"/>
  <c r="C40" i="8" s="1"/>
  <c r="C42" i="8" s="1"/>
  <c r="C44" i="8" s="1"/>
  <c r="C46" i="8" s="1"/>
  <c r="C48" i="8" s="1"/>
  <c r="C50" i="8" s="1"/>
  <c r="C52" i="8" s="1"/>
  <c r="C54" i="8" s="1"/>
  <c r="C56" i="8" s="1"/>
  <c r="C58" i="8" s="1"/>
  <c r="C60" i="8" s="1"/>
  <c r="C62" i="8" s="1"/>
  <c r="C64" i="8" s="1"/>
  <c r="C66" i="8" s="1"/>
  <c r="C68" i="8" s="1"/>
  <c r="C70" i="8" s="1"/>
  <c r="C72" i="8" s="1"/>
  <c r="C74" i="8" s="1"/>
  <c r="C76" i="8" s="1"/>
  <c r="C78" i="8" s="1"/>
  <c r="C80" i="8" s="1"/>
  <c r="C82" i="8" s="1"/>
  <c r="C84" i="8" s="1"/>
  <c r="C86" i="8" s="1"/>
  <c r="C88" i="8" s="1"/>
  <c r="C90" i="8" s="1"/>
  <c r="C92" i="8" s="1"/>
  <c r="C94" i="8" s="1"/>
  <c r="C96" i="8" s="1"/>
  <c r="C98" i="8" s="1"/>
  <c r="C100" i="8" s="1"/>
  <c r="C102" i="8" s="1"/>
  <c r="C104" i="8" s="1"/>
  <c r="C106" i="8" s="1"/>
  <c r="C108" i="8" s="1"/>
  <c r="C110" i="8" s="1"/>
  <c r="C112" i="8" s="1"/>
  <c r="C114" i="8" s="1"/>
  <c r="C116" i="8" s="1"/>
  <c r="C118" i="8" s="1"/>
  <c r="C120" i="8" s="1"/>
  <c r="C122" i="8" s="1"/>
  <c r="C124" i="8" s="1"/>
  <c r="C126" i="8" s="1"/>
  <c r="C128" i="8" s="1"/>
  <c r="C130" i="8" s="1"/>
  <c r="C132" i="8" s="1"/>
  <c r="C134" i="8" s="1"/>
  <c r="C136" i="8" s="1"/>
  <c r="C138" i="8" s="1"/>
  <c r="C140" i="8" s="1"/>
  <c r="C142" i="8" s="1"/>
  <c r="C144" i="8" s="1"/>
  <c r="C146" i="8" s="1"/>
  <c r="C148" i="8" s="1"/>
  <c r="C150" i="8" s="1"/>
  <c r="C152" i="8" s="1"/>
  <c r="C154" i="8" s="1"/>
  <c r="C156" i="8" s="1"/>
  <c r="C158" i="8" s="1"/>
  <c r="C160" i="8" s="1"/>
  <c r="C162" i="8" s="1"/>
  <c r="C164" i="8" s="1"/>
  <c r="C166" i="8" s="1"/>
  <c r="C168" i="8" s="1"/>
  <c r="C170" i="8" s="1"/>
  <c r="C172" i="8" s="1"/>
  <c r="C174" i="8" s="1"/>
  <c r="C176" i="8" s="1"/>
  <c r="C178" i="8" s="1"/>
  <c r="C180" i="8" s="1"/>
  <c r="C182" i="8" s="1"/>
  <c r="C184" i="8" s="1"/>
  <c r="C186" i="8" s="1"/>
  <c r="C188" i="8" s="1"/>
  <c r="C190" i="8" s="1"/>
  <c r="C192" i="8" s="1"/>
  <c r="C194" i="8" s="1"/>
  <c r="C196" i="8" s="1"/>
  <c r="C198" i="8" s="1"/>
  <c r="C200" i="8" s="1"/>
  <c r="B4" i="8"/>
  <c r="B6" i="8" s="1"/>
  <c r="B8" i="8" s="1"/>
  <c r="B10" i="8" s="1"/>
  <c r="B12" i="8" s="1"/>
  <c r="B14" i="8" s="1"/>
  <c r="B16" i="8" s="1"/>
  <c r="B18" i="8" s="1"/>
  <c r="B20" i="8" s="1"/>
  <c r="B22" i="8" s="1"/>
  <c r="B24" i="8" s="1"/>
  <c r="B26" i="8" s="1"/>
  <c r="B28" i="8" s="1"/>
  <c r="B30" i="8" s="1"/>
  <c r="B32" i="8" s="1"/>
  <c r="B34" i="8" s="1"/>
  <c r="B36" i="8" s="1"/>
  <c r="B38" i="8" s="1"/>
  <c r="B40" i="8" s="1"/>
  <c r="B42" i="8" s="1"/>
  <c r="B44" i="8" s="1"/>
  <c r="B46" i="8" s="1"/>
  <c r="B48" i="8" s="1"/>
  <c r="B50" i="8" s="1"/>
  <c r="B52" i="8" s="1"/>
  <c r="B54" i="8" s="1"/>
  <c r="B56" i="8" s="1"/>
  <c r="B58" i="8" s="1"/>
  <c r="B60" i="8" s="1"/>
  <c r="B62" i="8" s="1"/>
  <c r="B64" i="8" s="1"/>
  <c r="B66" i="8" s="1"/>
  <c r="B68" i="8" s="1"/>
  <c r="B70" i="8" s="1"/>
  <c r="B72" i="8" s="1"/>
  <c r="B74" i="8" s="1"/>
  <c r="B76" i="8" s="1"/>
  <c r="B78" i="8" s="1"/>
  <c r="B80" i="8" s="1"/>
  <c r="B82" i="8" s="1"/>
  <c r="B84" i="8" s="1"/>
  <c r="B86" i="8" s="1"/>
  <c r="B88" i="8" s="1"/>
  <c r="B90" i="8" s="1"/>
  <c r="B92" i="8" s="1"/>
  <c r="B94" i="8" s="1"/>
  <c r="B96" i="8" s="1"/>
  <c r="B98" i="8" s="1"/>
  <c r="B100" i="8" s="1"/>
  <c r="B102" i="8" s="1"/>
  <c r="B104" i="8" s="1"/>
  <c r="B106" i="8" s="1"/>
  <c r="B108" i="8" s="1"/>
  <c r="B110" i="8" s="1"/>
  <c r="B112" i="8" s="1"/>
  <c r="B114" i="8" s="1"/>
  <c r="B116" i="8" s="1"/>
  <c r="B118" i="8" s="1"/>
  <c r="B120" i="8" s="1"/>
  <c r="B122" i="8" s="1"/>
  <c r="B124" i="8" s="1"/>
  <c r="B126" i="8" s="1"/>
  <c r="B128" i="8" s="1"/>
  <c r="B130" i="8" s="1"/>
  <c r="B132" i="8" s="1"/>
  <c r="B134" i="8" s="1"/>
  <c r="B136" i="8" s="1"/>
  <c r="B138" i="8" s="1"/>
  <c r="B140" i="8" s="1"/>
  <c r="B142" i="8" s="1"/>
  <c r="B144" i="8" s="1"/>
  <c r="B146" i="8" s="1"/>
  <c r="B148" i="8" s="1"/>
  <c r="B150" i="8" s="1"/>
  <c r="B152" i="8" s="1"/>
  <c r="B154" i="8" s="1"/>
  <c r="B156" i="8" s="1"/>
  <c r="B158" i="8" s="1"/>
  <c r="B160" i="8" s="1"/>
  <c r="B162" i="8" s="1"/>
  <c r="B164" i="8" s="1"/>
  <c r="B166" i="8" s="1"/>
  <c r="B168" i="8" s="1"/>
  <c r="B170" i="8" s="1"/>
  <c r="B172" i="8" s="1"/>
  <c r="B174" i="8" s="1"/>
  <c r="B176" i="8" s="1"/>
  <c r="B178" i="8" s="1"/>
  <c r="B180" i="8" s="1"/>
  <c r="B182" i="8" s="1"/>
  <c r="B184" i="8" s="1"/>
  <c r="B186" i="8" s="1"/>
  <c r="B188" i="8" s="1"/>
  <c r="B190" i="8" s="1"/>
  <c r="B192" i="8" s="1"/>
  <c r="B194" i="8" s="1"/>
  <c r="B196" i="8" s="1"/>
  <c r="B198" i="8" s="1"/>
  <c r="B200" i="8" s="1"/>
  <c r="H3" i="8"/>
  <c r="E4" i="6"/>
  <c r="H9" i="6"/>
  <c r="H7" i="6"/>
  <c r="H5" i="6"/>
  <c r="H3" i="6"/>
  <c r="H2" i="6"/>
  <c r="G10" i="8" l="1"/>
  <c r="G12" i="8" s="1"/>
  <c r="G14" i="8" s="1"/>
  <c r="G16" i="8" s="1"/>
  <c r="G18" i="8" s="1"/>
  <c r="G20" i="8" s="1"/>
  <c r="G22" i="8" s="1"/>
  <c r="G24" i="8" s="1"/>
  <c r="G26" i="8" s="1"/>
  <c r="G28" i="8" s="1"/>
  <c r="G30" i="8" s="1"/>
  <c r="G32" i="8" s="1"/>
  <c r="G34" i="8" s="1"/>
  <c r="G36" i="8" s="1"/>
  <c r="G38" i="8" s="1"/>
  <c r="G40" i="8" s="1"/>
  <c r="G42" i="8" s="1"/>
  <c r="G44" i="8" s="1"/>
  <c r="G46" i="8" s="1"/>
  <c r="G48" i="8" s="1"/>
  <c r="G50" i="8" s="1"/>
  <c r="G52" i="8" s="1"/>
  <c r="G54" i="8" s="1"/>
  <c r="G56" i="8" s="1"/>
  <c r="G58" i="8" s="1"/>
  <c r="G60" i="8" s="1"/>
  <c r="G62" i="8" s="1"/>
  <c r="G64" i="8" s="1"/>
  <c r="G66" i="8" s="1"/>
  <c r="G68" i="8" s="1"/>
  <c r="G70" i="8" s="1"/>
  <c r="G72" i="8" s="1"/>
  <c r="G74" i="8" s="1"/>
  <c r="G76" i="8" s="1"/>
  <c r="G78" i="8" s="1"/>
  <c r="G80" i="8" s="1"/>
  <c r="G82" i="8" s="1"/>
  <c r="G84" i="8" s="1"/>
  <c r="G86" i="8" s="1"/>
  <c r="G88" i="8" s="1"/>
  <c r="G90" i="8" s="1"/>
  <c r="G92" i="8" s="1"/>
  <c r="G94" i="8" s="1"/>
  <c r="G96" i="8" s="1"/>
  <c r="G98" i="8" s="1"/>
  <c r="G100" i="8" s="1"/>
  <c r="G102" i="8" s="1"/>
  <c r="G104" i="8" s="1"/>
  <c r="G106" i="8" s="1"/>
  <c r="G108" i="8" s="1"/>
  <c r="G110" i="8" s="1"/>
  <c r="G112" i="8" s="1"/>
  <c r="G114" i="8" s="1"/>
  <c r="G116" i="8" s="1"/>
  <c r="G118" i="8" s="1"/>
  <c r="G120" i="8" s="1"/>
  <c r="G122" i="8" s="1"/>
  <c r="G124" i="8" s="1"/>
  <c r="G126" i="8" s="1"/>
  <c r="G128" i="8" s="1"/>
  <c r="G130" i="8" s="1"/>
  <c r="G132" i="8" s="1"/>
  <c r="G134" i="8" s="1"/>
  <c r="G136" i="8" s="1"/>
  <c r="G138" i="8" s="1"/>
  <c r="G140" i="8" s="1"/>
  <c r="G142" i="8" s="1"/>
  <c r="G144" i="8" s="1"/>
  <c r="G146" i="8" s="1"/>
  <c r="G148" i="8" s="1"/>
  <c r="G150" i="8" s="1"/>
  <c r="G152" i="8" s="1"/>
  <c r="G154" i="8" s="1"/>
  <c r="G156" i="8" s="1"/>
  <c r="G158" i="8" s="1"/>
  <c r="G160" i="8" s="1"/>
  <c r="G162" i="8" s="1"/>
  <c r="G164" i="8" s="1"/>
  <c r="G166" i="8" s="1"/>
  <c r="G168" i="8" s="1"/>
  <c r="G170" i="8" s="1"/>
  <c r="G172" i="8" s="1"/>
  <c r="G174" i="8" s="1"/>
  <c r="G176" i="8" s="1"/>
  <c r="G178" i="8" s="1"/>
  <c r="G180" i="8" s="1"/>
  <c r="G182" i="8" s="1"/>
  <c r="G184" i="8" s="1"/>
  <c r="G186" i="8" s="1"/>
  <c r="G188" i="8" s="1"/>
  <c r="G190" i="8" s="1"/>
  <c r="G192" i="8" s="1"/>
  <c r="G194" i="8" s="1"/>
  <c r="G196" i="8" s="1"/>
  <c r="G198" i="8" s="1"/>
  <c r="G200" i="8" s="1"/>
  <c r="K3" i="8" s="1"/>
  <c r="H51" i="8"/>
  <c r="B4" i="6"/>
  <c r="B6" i="6" s="1"/>
  <c r="B8" i="6" s="1"/>
  <c r="B10" i="6" s="1"/>
  <c r="B12" i="6" s="1"/>
  <c r="B14" i="6" s="1"/>
  <c r="B16" i="6" s="1"/>
  <c r="B18" i="6" s="1"/>
  <c r="B20" i="6" s="1"/>
  <c r="B22" i="6" s="1"/>
  <c r="B24" i="6" s="1"/>
  <c r="B26" i="6" s="1"/>
  <c r="B28" i="6" s="1"/>
  <c r="B30" i="6" s="1"/>
  <c r="B32" i="6" s="1"/>
  <c r="B34" i="6" s="1"/>
  <c r="B36" i="6" s="1"/>
  <c r="B38" i="6" s="1"/>
  <c r="B40" i="6" s="1"/>
  <c r="B42" i="6" s="1"/>
  <c r="B44" i="6" s="1"/>
  <c r="B46" i="6" s="1"/>
  <c r="B48" i="6" s="1"/>
  <c r="B50" i="6" s="1"/>
  <c r="B52" i="6" s="1"/>
  <c r="B54" i="6" s="1"/>
  <c r="B56" i="6" s="1"/>
  <c r="B58" i="6" s="1"/>
  <c r="B60" i="6" s="1"/>
  <c r="B62" i="6" s="1"/>
  <c r="B64" i="6" s="1"/>
  <c r="B66" i="6" s="1"/>
  <c r="B68" i="6" s="1"/>
  <c r="B70" i="6" s="1"/>
  <c r="B72" i="6" s="1"/>
  <c r="B74" i="6" s="1"/>
  <c r="B76" i="6" s="1"/>
  <c r="B78" i="6" s="1"/>
  <c r="B80" i="6" s="1"/>
  <c r="B82" i="6" s="1"/>
  <c r="B84" i="6" s="1"/>
  <c r="B86" i="6" s="1"/>
  <c r="B88" i="6" s="1"/>
  <c r="B90" i="6" s="1"/>
  <c r="B92" i="6" s="1"/>
  <c r="B94" i="6" s="1"/>
  <c r="B96" i="6" s="1"/>
  <c r="B98" i="6" s="1"/>
  <c r="B100" i="6" s="1"/>
  <c r="B102" i="6" s="1"/>
  <c r="B104" i="6" s="1"/>
  <c r="B106" i="6" s="1"/>
  <c r="B108" i="6" s="1"/>
  <c r="B110" i="6" s="1"/>
  <c r="B112" i="6" s="1"/>
  <c r="B114" i="6" s="1"/>
  <c r="B116" i="6" s="1"/>
  <c r="B118" i="6" s="1"/>
  <c r="B120" i="6" s="1"/>
  <c r="B122" i="6" s="1"/>
  <c r="B124" i="6" s="1"/>
  <c r="B126" i="6" s="1"/>
  <c r="B128" i="6" s="1"/>
  <c r="B130" i="6" s="1"/>
  <c r="B132" i="6" s="1"/>
  <c r="B134" i="6" s="1"/>
  <c r="B136" i="6" s="1"/>
  <c r="B138" i="6" s="1"/>
  <c r="B140" i="6" s="1"/>
  <c r="B142" i="6" s="1"/>
  <c r="B144" i="6" s="1"/>
  <c r="B146" i="6" s="1"/>
  <c r="B148" i="6" s="1"/>
  <c r="B150" i="6" s="1"/>
  <c r="B152" i="6" s="1"/>
  <c r="B154" i="6" s="1"/>
  <c r="B156" i="6" s="1"/>
  <c r="B158" i="6" s="1"/>
  <c r="B160" i="6" s="1"/>
  <c r="B162" i="6" s="1"/>
  <c r="B164" i="6" s="1"/>
  <c r="B166" i="6" s="1"/>
  <c r="B168" i="6" s="1"/>
  <c r="B170" i="6" s="1"/>
  <c r="B172" i="6" s="1"/>
  <c r="B174" i="6" s="1"/>
  <c r="B176" i="6" s="1"/>
  <c r="B178" i="6" s="1"/>
  <c r="B180" i="6" s="1"/>
  <c r="B182" i="6" s="1"/>
  <c r="B184" i="6" s="1"/>
  <c r="B186" i="6" s="1"/>
  <c r="B188" i="6" s="1"/>
  <c r="B190" i="6" s="1"/>
  <c r="B192" i="6" s="1"/>
  <c r="B194" i="6" s="1"/>
  <c r="B196" i="6" s="1"/>
  <c r="B198" i="6" s="1"/>
  <c r="B200" i="6" s="1"/>
  <c r="C4" i="6"/>
  <c r="C6" i="6" s="1"/>
  <c r="C8" i="6" s="1"/>
  <c r="C10" i="6" s="1"/>
  <c r="C12" i="6" s="1"/>
  <c r="C14" i="6" s="1"/>
  <c r="C16" i="6" s="1"/>
  <c r="C18" i="6" s="1"/>
  <c r="C20" i="6" s="1"/>
  <c r="C22" i="6" s="1"/>
  <c r="C24" i="6" s="1"/>
  <c r="C26" i="6" s="1"/>
  <c r="C28" i="6" s="1"/>
  <c r="C30" i="6" s="1"/>
  <c r="C32" i="6" s="1"/>
  <c r="C34" i="6" s="1"/>
  <c r="C36" i="6" s="1"/>
  <c r="C38" i="6" s="1"/>
  <c r="C40" i="6" s="1"/>
  <c r="C42" i="6" s="1"/>
  <c r="C44" i="6" s="1"/>
  <c r="C46" i="6" s="1"/>
  <c r="C48" i="6" s="1"/>
  <c r="C50" i="6" s="1"/>
  <c r="C52" i="6" s="1"/>
  <c r="C54" i="6" s="1"/>
  <c r="C56" i="6" s="1"/>
  <c r="C58" i="6" s="1"/>
  <c r="C60" i="6" s="1"/>
  <c r="C62" i="6" s="1"/>
  <c r="C64" i="6" s="1"/>
  <c r="C66" i="6" s="1"/>
  <c r="C68" i="6" s="1"/>
  <c r="C70" i="6" s="1"/>
  <c r="C72" i="6" s="1"/>
  <c r="C74" i="6" s="1"/>
  <c r="C76" i="6" s="1"/>
  <c r="C78" i="6" s="1"/>
  <c r="C80" i="6" s="1"/>
  <c r="C82" i="6" s="1"/>
  <c r="C84" i="6" s="1"/>
  <c r="C86" i="6" s="1"/>
  <c r="C88" i="6" s="1"/>
  <c r="C90" i="6" s="1"/>
  <c r="C92" i="6" s="1"/>
  <c r="C94" i="6" s="1"/>
  <c r="C96" i="6" s="1"/>
  <c r="C98" i="6" s="1"/>
  <c r="C100" i="6" s="1"/>
  <c r="C102" i="6" s="1"/>
  <c r="C104" i="6" s="1"/>
  <c r="C106" i="6" s="1"/>
  <c r="C108" i="6" s="1"/>
  <c r="C110" i="6" s="1"/>
  <c r="C112" i="6" s="1"/>
  <c r="C114" i="6" s="1"/>
  <c r="C116" i="6" s="1"/>
  <c r="C118" i="6" s="1"/>
  <c r="C120" i="6" s="1"/>
  <c r="C122" i="6" s="1"/>
  <c r="C124" i="6" s="1"/>
  <c r="C126" i="6" s="1"/>
  <c r="C128" i="6" s="1"/>
  <c r="C130" i="6" s="1"/>
  <c r="C132" i="6" s="1"/>
  <c r="C134" i="6" s="1"/>
  <c r="C136" i="6" s="1"/>
  <c r="C138" i="6" s="1"/>
  <c r="C140" i="6" s="1"/>
  <c r="C142" i="6" s="1"/>
  <c r="C144" i="6" s="1"/>
  <c r="C146" i="6" s="1"/>
  <c r="C148" i="6" s="1"/>
  <c r="C150" i="6" s="1"/>
  <c r="C152" i="6" s="1"/>
  <c r="C154" i="6" s="1"/>
  <c r="C156" i="6" s="1"/>
  <c r="C158" i="6" s="1"/>
  <c r="C160" i="6" s="1"/>
  <c r="C162" i="6" s="1"/>
  <c r="C164" i="6" s="1"/>
  <c r="C166" i="6" s="1"/>
  <c r="C168" i="6" s="1"/>
  <c r="C170" i="6" s="1"/>
  <c r="C172" i="6" s="1"/>
  <c r="C174" i="6" s="1"/>
  <c r="C176" i="6" s="1"/>
  <c r="C178" i="6" s="1"/>
  <c r="C180" i="6" s="1"/>
  <c r="C182" i="6" s="1"/>
  <c r="C184" i="6" s="1"/>
  <c r="C186" i="6" s="1"/>
  <c r="C188" i="6" s="1"/>
  <c r="C190" i="6" s="1"/>
  <c r="C192" i="6" s="1"/>
  <c r="C194" i="6" s="1"/>
  <c r="C196" i="6" s="1"/>
  <c r="C198" i="6" s="1"/>
  <c r="C200" i="6" s="1"/>
  <c r="D4" i="6"/>
  <c r="E6" i="6"/>
  <c r="E8" i="6" s="1"/>
  <c r="E10" i="6" s="1"/>
  <c r="E12" i="6" s="1"/>
  <c r="E14" i="6" s="1"/>
  <c r="E16" i="6" s="1"/>
  <c r="E18" i="6" s="1"/>
  <c r="E20" i="6" s="1"/>
  <c r="E22" i="6" s="1"/>
  <c r="E24" i="6" s="1"/>
  <c r="E26" i="6" s="1"/>
  <c r="E28" i="6" s="1"/>
  <c r="E30" i="6" s="1"/>
  <c r="E32" i="6" s="1"/>
  <c r="E34" i="6" s="1"/>
  <c r="E36" i="6" s="1"/>
  <c r="E38" i="6" s="1"/>
  <c r="E40" i="6" s="1"/>
  <c r="E42" i="6" s="1"/>
  <c r="E44" i="6" s="1"/>
  <c r="E46" i="6" s="1"/>
  <c r="E48" i="6" s="1"/>
  <c r="E50" i="6" s="1"/>
  <c r="E52" i="6" s="1"/>
  <c r="E54" i="6" s="1"/>
  <c r="E56" i="6" s="1"/>
  <c r="E58" i="6" s="1"/>
  <c r="E60" i="6" s="1"/>
  <c r="E62" i="6" s="1"/>
  <c r="E64" i="6" s="1"/>
  <c r="E66" i="6" s="1"/>
  <c r="E68" i="6" s="1"/>
  <c r="E70" i="6" s="1"/>
  <c r="E72" i="6" s="1"/>
  <c r="E74" i="6" s="1"/>
  <c r="E76" i="6" s="1"/>
  <c r="E78" i="6" s="1"/>
  <c r="E80" i="6" s="1"/>
  <c r="E82" i="6" s="1"/>
  <c r="E84" i="6" s="1"/>
  <c r="E86" i="6" s="1"/>
  <c r="E88" i="6" s="1"/>
  <c r="E90" i="6" s="1"/>
  <c r="E92" i="6" s="1"/>
  <c r="E94" i="6" s="1"/>
  <c r="E96" i="6" s="1"/>
  <c r="E98" i="6" s="1"/>
  <c r="E100" i="6" s="1"/>
  <c r="E102" i="6" s="1"/>
  <c r="E104" i="6" s="1"/>
  <c r="E106" i="6" s="1"/>
  <c r="E108" i="6" s="1"/>
  <c r="E110" i="6" s="1"/>
  <c r="E112" i="6" s="1"/>
  <c r="E114" i="6" s="1"/>
  <c r="E116" i="6" s="1"/>
  <c r="E118" i="6" s="1"/>
  <c r="E120" i="6" s="1"/>
  <c r="E122" i="6" s="1"/>
  <c r="E124" i="6" s="1"/>
  <c r="E126" i="6" s="1"/>
  <c r="E128" i="6" s="1"/>
  <c r="E130" i="6" s="1"/>
  <c r="E132" i="6" s="1"/>
  <c r="E134" i="6" s="1"/>
  <c r="E136" i="6" s="1"/>
  <c r="E138" i="6" s="1"/>
  <c r="E140" i="6" s="1"/>
  <c r="E142" i="6" s="1"/>
  <c r="E144" i="6" s="1"/>
  <c r="E146" i="6" s="1"/>
  <c r="E148" i="6" s="1"/>
  <c r="E150" i="6" s="1"/>
  <c r="E152" i="6" s="1"/>
  <c r="E154" i="6" s="1"/>
  <c r="E156" i="6" s="1"/>
  <c r="E158" i="6" s="1"/>
  <c r="E160" i="6" s="1"/>
  <c r="E162" i="6" s="1"/>
  <c r="E164" i="6" s="1"/>
  <c r="E166" i="6" s="1"/>
  <c r="E168" i="6" s="1"/>
  <c r="E170" i="6" s="1"/>
  <c r="E172" i="6" s="1"/>
  <c r="E174" i="6" s="1"/>
  <c r="E176" i="6" s="1"/>
  <c r="E178" i="6" s="1"/>
  <c r="E180" i="6" s="1"/>
  <c r="E182" i="6" s="1"/>
  <c r="E184" i="6" s="1"/>
  <c r="E186" i="6" s="1"/>
  <c r="E188" i="6" s="1"/>
  <c r="E190" i="6" s="1"/>
  <c r="E192" i="6" s="1"/>
  <c r="E194" i="6" s="1"/>
  <c r="E196" i="6" s="1"/>
  <c r="E198" i="6" s="1"/>
  <c r="E200" i="6" s="1"/>
  <c r="F4" i="6"/>
  <c r="F6" i="6" s="1"/>
  <c r="F8" i="6" s="1"/>
  <c r="F10" i="6" s="1"/>
  <c r="F12" i="6" s="1"/>
  <c r="F14" i="6" s="1"/>
  <c r="F16" i="6" s="1"/>
  <c r="F18" i="6" s="1"/>
  <c r="F20" i="6" s="1"/>
  <c r="F22" i="6" s="1"/>
  <c r="F24" i="6" s="1"/>
  <c r="F26" i="6" s="1"/>
  <c r="F28" i="6" s="1"/>
  <c r="F30" i="6" s="1"/>
  <c r="F32" i="6" s="1"/>
  <c r="F34" i="6" s="1"/>
  <c r="F36" i="6" s="1"/>
  <c r="F38" i="6" s="1"/>
  <c r="F40" i="6" s="1"/>
  <c r="F42" i="6" s="1"/>
  <c r="F44" i="6" s="1"/>
  <c r="F46" i="6" s="1"/>
  <c r="F48" i="6" s="1"/>
  <c r="F50" i="6" s="1"/>
  <c r="F52" i="6" s="1"/>
  <c r="F54" i="6" s="1"/>
  <c r="F56" i="6" s="1"/>
  <c r="F58" i="6" s="1"/>
  <c r="F60" i="6" s="1"/>
  <c r="F62" i="6" s="1"/>
  <c r="F64" i="6" s="1"/>
  <c r="F66" i="6" s="1"/>
  <c r="F68" i="6" s="1"/>
  <c r="F70" i="6" s="1"/>
  <c r="F72" i="6" s="1"/>
  <c r="F74" i="6" s="1"/>
  <c r="F76" i="6" s="1"/>
  <c r="F78" i="6" s="1"/>
  <c r="F80" i="6" s="1"/>
  <c r="F82" i="6" s="1"/>
  <c r="F84" i="6" s="1"/>
  <c r="F86" i="6" s="1"/>
  <c r="F88" i="6" s="1"/>
  <c r="F90" i="6" s="1"/>
  <c r="F92" i="6" s="1"/>
  <c r="F94" i="6" s="1"/>
  <c r="F96" i="6" s="1"/>
  <c r="F98" i="6" s="1"/>
  <c r="F100" i="6" s="1"/>
  <c r="F102" i="6" s="1"/>
  <c r="F104" i="6" s="1"/>
  <c r="F106" i="6" s="1"/>
  <c r="F108" i="6" s="1"/>
  <c r="F110" i="6" s="1"/>
  <c r="F112" i="6" s="1"/>
  <c r="F114" i="6" s="1"/>
  <c r="F116" i="6" s="1"/>
  <c r="F118" i="6" s="1"/>
  <c r="F120" i="6" s="1"/>
  <c r="F122" i="6" s="1"/>
  <c r="F124" i="6" s="1"/>
  <c r="F126" i="6" s="1"/>
  <c r="F128" i="6" s="1"/>
  <c r="F130" i="6" s="1"/>
  <c r="F132" i="6" s="1"/>
  <c r="F134" i="6" s="1"/>
  <c r="F136" i="6" s="1"/>
  <c r="F138" i="6" s="1"/>
  <c r="F140" i="6" s="1"/>
  <c r="F142" i="6" s="1"/>
  <c r="F144" i="6" s="1"/>
  <c r="F146" i="6" s="1"/>
  <c r="F148" i="6" s="1"/>
  <c r="F150" i="6" s="1"/>
  <c r="F152" i="6" s="1"/>
  <c r="F154" i="6" s="1"/>
  <c r="F156" i="6" s="1"/>
  <c r="F158" i="6" s="1"/>
  <c r="F160" i="6" s="1"/>
  <c r="F162" i="6" s="1"/>
  <c r="F164" i="6" s="1"/>
  <c r="F166" i="6" s="1"/>
  <c r="F168" i="6" s="1"/>
  <c r="F170" i="6" s="1"/>
  <c r="F172" i="6" s="1"/>
  <c r="F174" i="6" s="1"/>
  <c r="F176" i="6" s="1"/>
  <c r="F178" i="6" s="1"/>
  <c r="F180" i="6" s="1"/>
  <c r="F182" i="6" s="1"/>
  <c r="F184" i="6" s="1"/>
  <c r="F186" i="6" s="1"/>
  <c r="F188" i="6" s="1"/>
  <c r="F190" i="6" s="1"/>
  <c r="F192" i="6" s="1"/>
  <c r="F194" i="6" s="1"/>
  <c r="F196" i="6" s="1"/>
  <c r="F198" i="6" s="1"/>
  <c r="F200" i="6" s="1"/>
  <c r="G4" i="6"/>
  <c r="G6" i="6" s="1"/>
  <c r="G10" i="6" s="1"/>
  <c r="G12" i="6" s="1"/>
  <c r="G14" i="6" s="1"/>
  <c r="G16" i="6" s="1"/>
  <c r="G18" i="6" s="1"/>
  <c r="G20" i="6" s="1"/>
  <c r="G22" i="6" s="1"/>
  <c r="G24" i="6" s="1"/>
  <c r="G26" i="6" s="1"/>
  <c r="G28" i="6" s="1"/>
  <c r="G30" i="6" s="1"/>
  <c r="G32" i="6" s="1"/>
  <c r="G34" i="6" s="1"/>
  <c r="G36" i="6" s="1"/>
  <c r="G38" i="6" s="1"/>
  <c r="G40" i="6" s="1"/>
  <c r="G42" i="6" s="1"/>
  <c r="G44" i="6" s="1"/>
  <c r="G46" i="6" s="1"/>
  <c r="G48" i="6" s="1"/>
  <c r="G50" i="6" s="1"/>
  <c r="G52" i="6" s="1"/>
  <c r="G54" i="6" s="1"/>
  <c r="G56" i="6" s="1"/>
  <c r="G58" i="6" s="1"/>
  <c r="G60" i="6" s="1"/>
  <c r="G62" i="6" s="1"/>
  <c r="G64" i="6" s="1"/>
  <c r="G66" i="6" s="1"/>
  <c r="G68" i="6" s="1"/>
  <c r="G70" i="6" s="1"/>
  <c r="G72" i="6" s="1"/>
  <c r="G74" i="6" s="1"/>
  <c r="G76" i="6" s="1"/>
  <c r="G78" i="6" s="1"/>
  <c r="G80" i="6" s="1"/>
  <c r="G82" i="6" s="1"/>
  <c r="G84" i="6" s="1"/>
  <c r="G86" i="6" s="1"/>
  <c r="G88" i="6" s="1"/>
  <c r="G90" i="6" s="1"/>
  <c r="G92" i="6" s="1"/>
  <c r="G94" i="6" s="1"/>
  <c r="G96" i="6" s="1"/>
  <c r="G98" i="6" s="1"/>
  <c r="G100" i="6" s="1"/>
  <c r="G102" i="6" s="1"/>
  <c r="G104" i="6" s="1"/>
  <c r="G106" i="6" s="1"/>
  <c r="G108" i="6" s="1"/>
  <c r="G110" i="6" s="1"/>
  <c r="G112" i="6" s="1"/>
  <c r="G114" i="6" s="1"/>
  <c r="G116" i="6" s="1"/>
  <c r="G118" i="6" s="1"/>
  <c r="G120" i="6" s="1"/>
  <c r="G122" i="6" s="1"/>
  <c r="G124" i="6" s="1"/>
  <c r="G126" i="6" s="1"/>
  <c r="G128" i="6" s="1"/>
  <c r="G130" i="6" s="1"/>
  <c r="G132" i="6" s="1"/>
  <c r="G134" i="6" s="1"/>
  <c r="G136" i="6" s="1"/>
  <c r="G138" i="6" s="1"/>
  <c r="G140" i="6" s="1"/>
  <c r="G142" i="6" s="1"/>
  <c r="G144" i="6" s="1"/>
  <c r="G146" i="6" s="1"/>
  <c r="G148" i="6" s="1"/>
  <c r="G150" i="6" s="1"/>
  <c r="G152" i="6" s="1"/>
  <c r="G154" i="6" s="1"/>
  <c r="G156" i="6" s="1"/>
  <c r="G158" i="6" s="1"/>
  <c r="G160" i="6" s="1"/>
  <c r="G162" i="6" s="1"/>
  <c r="G164" i="6" s="1"/>
  <c r="G166" i="6" s="1"/>
  <c r="G168" i="6" s="1"/>
  <c r="G170" i="6" s="1"/>
  <c r="G172" i="6" s="1"/>
  <c r="G174" i="6" s="1"/>
  <c r="G176" i="6" s="1"/>
  <c r="G178" i="6" s="1"/>
  <c r="G180" i="6" s="1"/>
  <c r="G182" i="6" s="1"/>
  <c r="G184" i="6" s="1"/>
  <c r="G186" i="6" s="1"/>
  <c r="G188" i="6" s="1"/>
  <c r="G190" i="6" s="1"/>
  <c r="G192" i="6" s="1"/>
  <c r="G194" i="6" s="1"/>
  <c r="G196" i="6" s="1"/>
  <c r="G198" i="6" s="1"/>
  <c r="G200" i="6" s="1"/>
  <c r="D6" i="6"/>
  <c r="D8" i="6" s="1"/>
  <c r="D10" i="6" s="1"/>
  <c r="D12" i="6" s="1"/>
  <c r="D14" i="6" s="1"/>
  <c r="D16" i="6" s="1"/>
  <c r="D18" i="6" s="1"/>
  <c r="D20" i="6" s="1"/>
  <c r="D22" i="6" s="1"/>
  <c r="D24" i="6" s="1"/>
  <c r="D26" i="6" s="1"/>
  <c r="D28" i="6" s="1"/>
  <c r="D30" i="6" s="1"/>
  <c r="D32" i="6" s="1"/>
  <c r="D34" i="6" s="1"/>
  <c r="D36" i="6" s="1"/>
  <c r="D38" i="6" s="1"/>
  <c r="D40" i="6" s="1"/>
  <c r="D42" i="6" s="1"/>
  <c r="D44" i="6" s="1"/>
  <c r="D46" i="6" s="1"/>
  <c r="D48" i="6" s="1"/>
  <c r="D50" i="6" s="1"/>
  <c r="D52" i="6" s="1"/>
  <c r="D54" i="6" s="1"/>
  <c r="D56" i="6" s="1"/>
  <c r="D58" i="6" s="1"/>
  <c r="D60" i="6" s="1"/>
  <c r="D62" i="6" s="1"/>
  <c r="D64" i="6" s="1"/>
  <c r="D66" i="6" s="1"/>
  <c r="D68" i="6" s="1"/>
  <c r="D70" i="6" s="1"/>
  <c r="D72" i="6" s="1"/>
  <c r="D74" i="6" s="1"/>
  <c r="D76" i="6" s="1"/>
  <c r="D78" i="6" s="1"/>
  <c r="D80" i="6" s="1"/>
  <c r="D82" i="6" s="1"/>
  <c r="D84" i="6" s="1"/>
  <c r="D86" i="6" s="1"/>
  <c r="D88" i="6" s="1"/>
  <c r="D90" i="6" s="1"/>
  <c r="D92" i="6" s="1"/>
  <c r="D94" i="6" s="1"/>
  <c r="D96" i="6" s="1"/>
  <c r="D98" i="6" s="1"/>
  <c r="D100" i="6" s="1"/>
  <c r="D102" i="6" s="1"/>
  <c r="D104" i="6" s="1"/>
  <c r="D106" i="6" s="1"/>
  <c r="D108" i="6" s="1"/>
  <c r="D110" i="6" s="1"/>
  <c r="D112" i="6" s="1"/>
  <c r="D114" i="6" s="1"/>
  <c r="D116" i="6" s="1"/>
  <c r="D118" i="6" s="1"/>
  <c r="D120" i="6" s="1"/>
  <c r="D122" i="6" s="1"/>
  <c r="D124" i="6" s="1"/>
  <c r="D126" i="6" s="1"/>
  <c r="D128" i="6" s="1"/>
  <c r="D130" i="6" s="1"/>
  <c r="D132" i="6" s="1"/>
  <c r="D134" i="6" s="1"/>
  <c r="D136" i="6" s="1"/>
  <c r="D138" i="6" s="1"/>
  <c r="D140" i="6" s="1"/>
  <c r="D142" i="6" s="1"/>
  <c r="D144" i="6" s="1"/>
  <c r="D146" i="6" s="1"/>
  <c r="D148" i="6" s="1"/>
  <c r="D150" i="6" s="1"/>
  <c r="D152" i="6" s="1"/>
  <c r="D154" i="6" s="1"/>
  <c r="D156" i="6" s="1"/>
  <c r="D158" i="6" s="1"/>
  <c r="D160" i="6" s="1"/>
  <c r="D162" i="6" s="1"/>
  <c r="D164" i="6" s="1"/>
  <c r="D166" i="6" s="1"/>
  <c r="D168" i="6" s="1"/>
  <c r="D170" i="6" s="1"/>
  <c r="D172" i="6" s="1"/>
  <c r="D174" i="6" s="1"/>
  <c r="D176" i="6" s="1"/>
  <c r="D178" i="6" s="1"/>
  <c r="D180" i="6" s="1"/>
  <c r="D182" i="6" s="1"/>
  <c r="D184" i="6" s="1"/>
  <c r="D186" i="6" s="1"/>
  <c r="D188" i="6" s="1"/>
  <c r="D190" i="6" s="1"/>
  <c r="D192" i="6" s="1"/>
  <c r="D194" i="6" s="1"/>
  <c r="D196" i="6" s="1"/>
  <c r="D198" i="6" s="1"/>
  <c r="D200" i="6" s="1"/>
  <c r="H199" i="6"/>
  <c r="H197" i="6"/>
  <c r="H195" i="6"/>
  <c r="H193" i="6"/>
  <c r="H191" i="6"/>
  <c r="H189" i="6"/>
  <c r="H187" i="6"/>
  <c r="H185" i="6"/>
  <c r="H183" i="6"/>
  <c r="H181" i="6"/>
  <c r="H179" i="6"/>
  <c r="H177" i="6"/>
  <c r="H175" i="6"/>
  <c r="H173" i="6"/>
  <c r="H171" i="6"/>
  <c r="H169" i="6"/>
  <c r="H167" i="6"/>
  <c r="H165" i="6"/>
  <c r="H163" i="6"/>
  <c r="H161" i="6"/>
  <c r="H159" i="6"/>
  <c r="H157" i="6"/>
  <c r="H155" i="6"/>
  <c r="H153" i="6"/>
  <c r="H151" i="6"/>
  <c r="H149" i="6"/>
  <c r="H147" i="6"/>
  <c r="H145" i="6"/>
  <c r="H143" i="6"/>
  <c r="H141" i="6"/>
  <c r="H139" i="6"/>
  <c r="H137" i="6"/>
  <c r="H135" i="6"/>
  <c r="H133" i="6"/>
  <c r="H131" i="6"/>
  <c r="H129" i="6"/>
  <c r="H127" i="6"/>
  <c r="H125" i="6"/>
  <c r="H123" i="6"/>
  <c r="H121" i="6"/>
  <c r="H119" i="6"/>
  <c r="H117" i="6"/>
  <c r="H115" i="6"/>
  <c r="H113" i="6"/>
  <c r="H111" i="6"/>
  <c r="H109" i="6"/>
  <c r="H107" i="6"/>
  <c r="H105" i="6"/>
  <c r="H103" i="6"/>
  <c r="H101" i="6"/>
  <c r="H99" i="6"/>
  <c r="H97" i="6"/>
  <c r="H95" i="6"/>
  <c r="H93" i="6"/>
  <c r="H91" i="6"/>
  <c r="H89" i="6"/>
  <c r="H87" i="6"/>
  <c r="H85" i="6"/>
  <c r="H83" i="6"/>
  <c r="H81" i="6"/>
  <c r="H79" i="6"/>
  <c r="H77" i="6"/>
  <c r="H75" i="6"/>
  <c r="H73" i="6"/>
  <c r="H71" i="6"/>
  <c r="H69" i="6"/>
  <c r="H67" i="6"/>
  <c r="H65" i="6"/>
  <c r="H63" i="6"/>
  <c r="H61" i="6"/>
  <c r="H59" i="6"/>
  <c r="H57" i="6"/>
  <c r="H55" i="6"/>
  <c r="H53" i="6"/>
  <c r="H51" i="6"/>
  <c r="H49" i="6"/>
  <c r="H47" i="6"/>
  <c r="H45" i="6"/>
  <c r="H43" i="6"/>
  <c r="H41" i="6"/>
  <c r="H39" i="6"/>
  <c r="H37" i="6"/>
  <c r="H35" i="6"/>
  <c r="H33" i="6"/>
  <c r="H31" i="6"/>
  <c r="H29" i="6"/>
  <c r="H27" i="6"/>
  <c r="H25" i="6"/>
  <c r="H23" i="6"/>
  <c r="H21" i="6"/>
  <c r="H19" i="6"/>
  <c r="H17" i="6"/>
  <c r="H15" i="6"/>
  <c r="H13" i="6"/>
  <c r="H11" i="6"/>
  <c r="H59" i="5"/>
  <c r="H200" i="8" l="1"/>
  <c r="M3" i="8"/>
  <c r="L3" i="8" s="1"/>
  <c r="O2" i="8"/>
  <c r="I3" i="8"/>
  <c r="J3" i="8" s="1"/>
  <c r="K2" i="8"/>
  <c r="Q2" i="8"/>
  <c r="I2" i="8"/>
  <c r="O3" i="8"/>
  <c r="O5" i="8" s="1"/>
  <c r="Q3" i="8"/>
  <c r="M2" i="8"/>
  <c r="S3" i="8"/>
  <c r="S2" i="8"/>
  <c r="S2" i="6"/>
  <c r="Q2" i="6"/>
  <c r="O2" i="6"/>
  <c r="M2" i="6"/>
  <c r="K2" i="6"/>
  <c r="I2" i="6"/>
  <c r="Q3" i="6"/>
  <c r="M3" i="6"/>
  <c r="I3" i="6"/>
  <c r="K3" i="6"/>
  <c r="O3" i="6"/>
  <c r="S3" i="6"/>
  <c r="H199" i="5"/>
  <c r="H197" i="5"/>
  <c r="H195" i="5"/>
  <c r="H193" i="5"/>
  <c r="H191" i="5"/>
  <c r="H189" i="5"/>
  <c r="H187" i="5"/>
  <c r="H185" i="5"/>
  <c r="H183" i="5"/>
  <c r="H181" i="5"/>
  <c r="H179" i="5"/>
  <c r="H177" i="5"/>
  <c r="H175" i="5"/>
  <c r="H173" i="5"/>
  <c r="H171" i="5"/>
  <c r="H169" i="5"/>
  <c r="H167" i="5"/>
  <c r="H165" i="5"/>
  <c r="H163" i="5"/>
  <c r="H161" i="5"/>
  <c r="H159" i="5"/>
  <c r="H157" i="5"/>
  <c r="H155" i="5"/>
  <c r="H153" i="5"/>
  <c r="H151" i="5"/>
  <c r="H149" i="5"/>
  <c r="H147" i="5"/>
  <c r="H145" i="5"/>
  <c r="H143" i="5"/>
  <c r="H141" i="5"/>
  <c r="H139" i="5"/>
  <c r="H137" i="5"/>
  <c r="H135" i="5"/>
  <c r="H133" i="5"/>
  <c r="H131" i="5"/>
  <c r="H129" i="5"/>
  <c r="H127" i="5"/>
  <c r="H125" i="5"/>
  <c r="H123" i="5"/>
  <c r="H121" i="5"/>
  <c r="H119" i="5"/>
  <c r="H117" i="5"/>
  <c r="H115" i="5"/>
  <c r="H113" i="5"/>
  <c r="H111" i="5"/>
  <c r="H109" i="5"/>
  <c r="H107" i="5"/>
  <c r="H105" i="5"/>
  <c r="H103" i="5"/>
  <c r="H101" i="5"/>
  <c r="H99" i="5"/>
  <c r="H97" i="5"/>
  <c r="H95" i="5"/>
  <c r="H93" i="5"/>
  <c r="H91" i="5"/>
  <c r="H89" i="5"/>
  <c r="H87" i="5"/>
  <c r="H85" i="5"/>
  <c r="H83" i="5"/>
  <c r="H81" i="5"/>
  <c r="H79" i="5"/>
  <c r="H77" i="5"/>
  <c r="H75" i="5"/>
  <c r="H73" i="5"/>
  <c r="H71" i="5"/>
  <c r="H69" i="5"/>
  <c r="H67" i="5"/>
  <c r="H65" i="5"/>
  <c r="H63" i="5"/>
  <c r="H61" i="5"/>
  <c r="H57" i="5"/>
  <c r="H55" i="5"/>
  <c r="H53" i="5"/>
  <c r="H51" i="5"/>
  <c r="H49" i="5"/>
  <c r="H47" i="5"/>
  <c r="H45" i="5"/>
  <c r="H43" i="5"/>
  <c r="H41" i="5"/>
  <c r="H39" i="5"/>
  <c r="H37" i="5"/>
  <c r="H35" i="5"/>
  <c r="H33" i="5"/>
  <c r="H31" i="5"/>
  <c r="H29" i="5"/>
  <c r="H27" i="5"/>
  <c r="H25" i="5"/>
  <c r="H23" i="5"/>
  <c r="H21" i="5"/>
  <c r="H19" i="5"/>
  <c r="H17" i="5"/>
  <c r="H15" i="5"/>
  <c r="H13" i="5"/>
  <c r="H11" i="5"/>
  <c r="H9" i="5"/>
  <c r="H7" i="5"/>
  <c r="H5" i="5"/>
  <c r="G4" i="5"/>
  <c r="G6" i="5" s="1"/>
  <c r="G8" i="5" s="1"/>
  <c r="G10" i="5" s="1"/>
  <c r="G12" i="5" s="1"/>
  <c r="G14" i="5" s="1"/>
  <c r="G16" i="5" s="1"/>
  <c r="G18" i="5" s="1"/>
  <c r="G20" i="5" s="1"/>
  <c r="G22" i="5" s="1"/>
  <c r="F4" i="5"/>
  <c r="F6" i="5" s="1"/>
  <c r="F8" i="5" s="1"/>
  <c r="F10" i="5" s="1"/>
  <c r="F12" i="5" s="1"/>
  <c r="F14" i="5" s="1"/>
  <c r="F16" i="5" s="1"/>
  <c r="F18" i="5" s="1"/>
  <c r="F20" i="5" s="1"/>
  <c r="F22" i="5" s="1"/>
  <c r="F24" i="5" s="1"/>
  <c r="F26" i="5" s="1"/>
  <c r="F28" i="5" s="1"/>
  <c r="F30" i="5" s="1"/>
  <c r="F32" i="5" s="1"/>
  <c r="F34" i="5" s="1"/>
  <c r="F36" i="5" s="1"/>
  <c r="F38" i="5" s="1"/>
  <c r="F40" i="5" s="1"/>
  <c r="F42" i="5" s="1"/>
  <c r="F44" i="5" s="1"/>
  <c r="F46" i="5" s="1"/>
  <c r="F48" i="5" s="1"/>
  <c r="F50" i="5" s="1"/>
  <c r="F52" i="5" s="1"/>
  <c r="F54" i="5" s="1"/>
  <c r="F56" i="5" s="1"/>
  <c r="F58" i="5" s="1"/>
  <c r="F60" i="5" s="1"/>
  <c r="F62" i="5" s="1"/>
  <c r="F64" i="5" s="1"/>
  <c r="F66" i="5" s="1"/>
  <c r="F68" i="5" s="1"/>
  <c r="F70" i="5" s="1"/>
  <c r="F72" i="5" s="1"/>
  <c r="F74" i="5" s="1"/>
  <c r="F76" i="5" s="1"/>
  <c r="F78" i="5" s="1"/>
  <c r="F80" i="5" s="1"/>
  <c r="F82" i="5" s="1"/>
  <c r="F84" i="5" s="1"/>
  <c r="F86" i="5" s="1"/>
  <c r="F88" i="5" s="1"/>
  <c r="F90" i="5" s="1"/>
  <c r="F92" i="5" s="1"/>
  <c r="F94" i="5" s="1"/>
  <c r="F96" i="5" s="1"/>
  <c r="F98" i="5" s="1"/>
  <c r="F100" i="5" s="1"/>
  <c r="F102" i="5" s="1"/>
  <c r="F104" i="5" s="1"/>
  <c r="F106" i="5" s="1"/>
  <c r="F108" i="5" s="1"/>
  <c r="F110" i="5" s="1"/>
  <c r="F112" i="5" s="1"/>
  <c r="F114" i="5" s="1"/>
  <c r="F116" i="5" s="1"/>
  <c r="F118" i="5" s="1"/>
  <c r="F120" i="5" s="1"/>
  <c r="F122" i="5" s="1"/>
  <c r="F124" i="5" s="1"/>
  <c r="F126" i="5" s="1"/>
  <c r="F128" i="5" s="1"/>
  <c r="F130" i="5" s="1"/>
  <c r="F132" i="5" s="1"/>
  <c r="F134" i="5" s="1"/>
  <c r="F136" i="5" s="1"/>
  <c r="F138" i="5" s="1"/>
  <c r="F140" i="5" s="1"/>
  <c r="F142" i="5" s="1"/>
  <c r="F144" i="5" s="1"/>
  <c r="F146" i="5" s="1"/>
  <c r="F148" i="5" s="1"/>
  <c r="F150" i="5" s="1"/>
  <c r="F152" i="5" s="1"/>
  <c r="F154" i="5" s="1"/>
  <c r="F156" i="5" s="1"/>
  <c r="F158" i="5" s="1"/>
  <c r="F160" i="5" s="1"/>
  <c r="F162" i="5" s="1"/>
  <c r="F164" i="5" s="1"/>
  <c r="F166" i="5" s="1"/>
  <c r="F168" i="5" s="1"/>
  <c r="F170" i="5" s="1"/>
  <c r="F172" i="5" s="1"/>
  <c r="F174" i="5" s="1"/>
  <c r="F176" i="5" s="1"/>
  <c r="F178" i="5" s="1"/>
  <c r="F180" i="5" s="1"/>
  <c r="F182" i="5" s="1"/>
  <c r="F184" i="5" s="1"/>
  <c r="F186" i="5" s="1"/>
  <c r="F188" i="5" s="1"/>
  <c r="F190" i="5" s="1"/>
  <c r="F192" i="5" s="1"/>
  <c r="F194" i="5" s="1"/>
  <c r="F196" i="5" s="1"/>
  <c r="F198" i="5" s="1"/>
  <c r="F200" i="5" s="1"/>
  <c r="E4" i="5"/>
  <c r="E6" i="5" s="1"/>
  <c r="E8" i="5" s="1"/>
  <c r="E10" i="5" s="1"/>
  <c r="E12" i="5" s="1"/>
  <c r="E14" i="5" s="1"/>
  <c r="E16" i="5" s="1"/>
  <c r="E18" i="5" s="1"/>
  <c r="E20" i="5" s="1"/>
  <c r="E22" i="5" s="1"/>
  <c r="E24" i="5" s="1"/>
  <c r="E26" i="5" s="1"/>
  <c r="E28" i="5" s="1"/>
  <c r="E30" i="5" s="1"/>
  <c r="E32" i="5" s="1"/>
  <c r="E34" i="5" s="1"/>
  <c r="E36" i="5" s="1"/>
  <c r="E38" i="5" s="1"/>
  <c r="E40" i="5" s="1"/>
  <c r="E42" i="5" s="1"/>
  <c r="E44" i="5" s="1"/>
  <c r="E46" i="5" s="1"/>
  <c r="E48" i="5" s="1"/>
  <c r="E50" i="5" s="1"/>
  <c r="E52" i="5" s="1"/>
  <c r="E54" i="5" s="1"/>
  <c r="E56" i="5" s="1"/>
  <c r="E58" i="5" s="1"/>
  <c r="E60" i="5" s="1"/>
  <c r="E62" i="5" s="1"/>
  <c r="E64" i="5" s="1"/>
  <c r="E66" i="5" s="1"/>
  <c r="E68" i="5" s="1"/>
  <c r="E70" i="5" s="1"/>
  <c r="E72" i="5" s="1"/>
  <c r="E74" i="5" s="1"/>
  <c r="E76" i="5" s="1"/>
  <c r="E78" i="5" s="1"/>
  <c r="E80" i="5" s="1"/>
  <c r="E82" i="5" s="1"/>
  <c r="E84" i="5" s="1"/>
  <c r="E86" i="5" s="1"/>
  <c r="E88" i="5" s="1"/>
  <c r="E90" i="5" s="1"/>
  <c r="E92" i="5" s="1"/>
  <c r="E94" i="5" s="1"/>
  <c r="E96" i="5" s="1"/>
  <c r="E98" i="5" s="1"/>
  <c r="E100" i="5" s="1"/>
  <c r="E102" i="5" s="1"/>
  <c r="E104" i="5" s="1"/>
  <c r="E106" i="5" s="1"/>
  <c r="E108" i="5" s="1"/>
  <c r="E110" i="5" s="1"/>
  <c r="E112" i="5" s="1"/>
  <c r="E114" i="5" s="1"/>
  <c r="E116" i="5" s="1"/>
  <c r="E118" i="5" s="1"/>
  <c r="E120" i="5" s="1"/>
  <c r="E122" i="5" s="1"/>
  <c r="E124" i="5" s="1"/>
  <c r="E126" i="5" s="1"/>
  <c r="E128" i="5" s="1"/>
  <c r="E130" i="5" s="1"/>
  <c r="E132" i="5" s="1"/>
  <c r="E134" i="5" s="1"/>
  <c r="E136" i="5" s="1"/>
  <c r="E138" i="5" s="1"/>
  <c r="E140" i="5" s="1"/>
  <c r="E142" i="5" s="1"/>
  <c r="E144" i="5" s="1"/>
  <c r="E146" i="5" s="1"/>
  <c r="E148" i="5" s="1"/>
  <c r="E150" i="5" s="1"/>
  <c r="E152" i="5" s="1"/>
  <c r="E154" i="5" s="1"/>
  <c r="E156" i="5" s="1"/>
  <c r="E158" i="5" s="1"/>
  <c r="E160" i="5" s="1"/>
  <c r="E162" i="5" s="1"/>
  <c r="E164" i="5" s="1"/>
  <c r="E166" i="5" s="1"/>
  <c r="E168" i="5" s="1"/>
  <c r="E170" i="5" s="1"/>
  <c r="E172" i="5" s="1"/>
  <c r="E174" i="5" s="1"/>
  <c r="E176" i="5" s="1"/>
  <c r="E178" i="5" s="1"/>
  <c r="E180" i="5" s="1"/>
  <c r="E182" i="5" s="1"/>
  <c r="E184" i="5" s="1"/>
  <c r="E186" i="5" s="1"/>
  <c r="E188" i="5" s="1"/>
  <c r="E190" i="5" s="1"/>
  <c r="E192" i="5" s="1"/>
  <c r="E194" i="5" s="1"/>
  <c r="E196" i="5" s="1"/>
  <c r="E198" i="5" s="1"/>
  <c r="E200" i="5" s="1"/>
  <c r="D4" i="5"/>
  <c r="D6" i="5" s="1"/>
  <c r="D8" i="5" s="1"/>
  <c r="D10" i="5" s="1"/>
  <c r="D12" i="5" s="1"/>
  <c r="D14" i="5" s="1"/>
  <c r="D16" i="5" s="1"/>
  <c r="D18" i="5" s="1"/>
  <c r="D20" i="5" s="1"/>
  <c r="D22" i="5" s="1"/>
  <c r="D24" i="5" s="1"/>
  <c r="D26" i="5" s="1"/>
  <c r="D28" i="5" s="1"/>
  <c r="D30" i="5" s="1"/>
  <c r="D32" i="5" s="1"/>
  <c r="D34" i="5" s="1"/>
  <c r="D36" i="5" s="1"/>
  <c r="D38" i="5" s="1"/>
  <c r="D40" i="5" s="1"/>
  <c r="D42" i="5" s="1"/>
  <c r="D44" i="5" s="1"/>
  <c r="D46" i="5" s="1"/>
  <c r="D48" i="5" s="1"/>
  <c r="D50" i="5" s="1"/>
  <c r="D52" i="5" s="1"/>
  <c r="D54" i="5" s="1"/>
  <c r="D56" i="5" s="1"/>
  <c r="D58" i="5" s="1"/>
  <c r="D60" i="5" s="1"/>
  <c r="D62" i="5" s="1"/>
  <c r="D64" i="5" s="1"/>
  <c r="D66" i="5" s="1"/>
  <c r="D68" i="5" s="1"/>
  <c r="D70" i="5" s="1"/>
  <c r="D72" i="5" s="1"/>
  <c r="D74" i="5" s="1"/>
  <c r="D76" i="5" s="1"/>
  <c r="D78" i="5" s="1"/>
  <c r="D80" i="5" s="1"/>
  <c r="D82" i="5" s="1"/>
  <c r="D84" i="5" s="1"/>
  <c r="D86" i="5" s="1"/>
  <c r="D88" i="5" s="1"/>
  <c r="D90" i="5" s="1"/>
  <c r="D92" i="5" s="1"/>
  <c r="D94" i="5" s="1"/>
  <c r="D96" i="5" s="1"/>
  <c r="D98" i="5" s="1"/>
  <c r="D100" i="5" s="1"/>
  <c r="D102" i="5" s="1"/>
  <c r="D104" i="5" s="1"/>
  <c r="D106" i="5" s="1"/>
  <c r="D108" i="5" s="1"/>
  <c r="D110" i="5" s="1"/>
  <c r="D112" i="5" s="1"/>
  <c r="D114" i="5" s="1"/>
  <c r="D116" i="5" s="1"/>
  <c r="D118" i="5" s="1"/>
  <c r="D120" i="5" s="1"/>
  <c r="D122" i="5" s="1"/>
  <c r="D124" i="5" s="1"/>
  <c r="D126" i="5" s="1"/>
  <c r="D128" i="5" s="1"/>
  <c r="D130" i="5" s="1"/>
  <c r="D132" i="5" s="1"/>
  <c r="D134" i="5" s="1"/>
  <c r="D136" i="5" s="1"/>
  <c r="D138" i="5" s="1"/>
  <c r="D140" i="5" s="1"/>
  <c r="D142" i="5" s="1"/>
  <c r="D144" i="5" s="1"/>
  <c r="D146" i="5" s="1"/>
  <c r="D148" i="5" s="1"/>
  <c r="D150" i="5" s="1"/>
  <c r="D152" i="5" s="1"/>
  <c r="D154" i="5" s="1"/>
  <c r="D156" i="5" s="1"/>
  <c r="D158" i="5" s="1"/>
  <c r="D160" i="5" s="1"/>
  <c r="D162" i="5" s="1"/>
  <c r="D164" i="5" s="1"/>
  <c r="D166" i="5" s="1"/>
  <c r="D168" i="5" s="1"/>
  <c r="D170" i="5" s="1"/>
  <c r="D172" i="5" s="1"/>
  <c r="D174" i="5" s="1"/>
  <c r="D176" i="5" s="1"/>
  <c r="D178" i="5" s="1"/>
  <c r="D180" i="5" s="1"/>
  <c r="D182" i="5" s="1"/>
  <c r="D184" i="5" s="1"/>
  <c r="D186" i="5" s="1"/>
  <c r="D188" i="5" s="1"/>
  <c r="D190" i="5" s="1"/>
  <c r="D192" i="5" s="1"/>
  <c r="D194" i="5" s="1"/>
  <c r="D196" i="5" s="1"/>
  <c r="D198" i="5" s="1"/>
  <c r="D200" i="5" s="1"/>
  <c r="C4" i="5"/>
  <c r="C6" i="5" s="1"/>
  <c r="C8" i="5" s="1"/>
  <c r="C10" i="5" s="1"/>
  <c r="C12" i="5" s="1"/>
  <c r="C14" i="5" s="1"/>
  <c r="C16" i="5" s="1"/>
  <c r="C18" i="5" s="1"/>
  <c r="C20" i="5" s="1"/>
  <c r="C22" i="5" s="1"/>
  <c r="C24" i="5" s="1"/>
  <c r="C26" i="5" s="1"/>
  <c r="C28" i="5" s="1"/>
  <c r="C30" i="5" s="1"/>
  <c r="C32" i="5" s="1"/>
  <c r="C34" i="5" s="1"/>
  <c r="C36" i="5" s="1"/>
  <c r="C38" i="5" s="1"/>
  <c r="C40" i="5" s="1"/>
  <c r="C42" i="5" s="1"/>
  <c r="C44" i="5" s="1"/>
  <c r="C46" i="5" s="1"/>
  <c r="C48" i="5" s="1"/>
  <c r="C50" i="5" s="1"/>
  <c r="C52" i="5" s="1"/>
  <c r="C54" i="5" s="1"/>
  <c r="C56" i="5" s="1"/>
  <c r="C58" i="5" s="1"/>
  <c r="C60" i="5" s="1"/>
  <c r="C62" i="5" s="1"/>
  <c r="C64" i="5" s="1"/>
  <c r="C66" i="5" s="1"/>
  <c r="C68" i="5" s="1"/>
  <c r="C70" i="5" s="1"/>
  <c r="C72" i="5" s="1"/>
  <c r="C74" i="5" s="1"/>
  <c r="C76" i="5" s="1"/>
  <c r="C78" i="5" s="1"/>
  <c r="C80" i="5" s="1"/>
  <c r="C82" i="5" s="1"/>
  <c r="C84" i="5" s="1"/>
  <c r="C86" i="5" s="1"/>
  <c r="C88" i="5" s="1"/>
  <c r="C90" i="5" s="1"/>
  <c r="C92" i="5" s="1"/>
  <c r="C94" i="5" s="1"/>
  <c r="C96" i="5" s="1"/>
  <c r="C98" i="5" s="1"/>
  <c r="C100" i="5" s="1"/>
  <c r="C102" i="5" s="1"/>
  <c r="C104" i="5" s="1"/>
  <c r="C106" i="5" s="1"/>
  <c r="C108" i="5" s="1"/>
  <c r="C110" i="5" s="1"/>
  <c r="C112" i="5" s="1"/>
  <c r="C114" i="5" s="1"/>
  <c r="C116" i="5" s="1"/>
  <c r="C118" i="5" s="1"/>
  <c r="C120" i="5" s="1"/>
  <c r="C122" i="5" s="1"/>
  <c r="C124" i="5" s="1"/>
  <c r="C126" i="5" s="1"/>
  <c r="C128" i="5" s="1"/>
  <c r="C130" i="5" s="1"/>
  <c r="C132" i="5" s="1"/>
  <c r="C134" i="5" s="1"/>
  <c r="C136" i="5" s="1"/>
  <c r="C138" i="5" s="1"/>
  <c r="C140" i="5" s="1"/>
  <c r="C142" i="5" s="1"/>
  <c r="C144" i="5" s="1"/>
  <c r="C146" i="5" s="1"/>
  <c r="C148" i="5" s="1"/>
  <c r="C150" i="5" s="1"/>
  <c r="C152" i="5" s="1"/>
  <c r="C154" i="5" s="1"/>
  <c r="C156" i="5" s="1"/>
  <c r="C158" i="5" s="1"/>
  <c r="C160" i="5" s="1"/>
  <c r="C162" i="5" s="1"/>
  <c r="C164" i="5" s="1"/>
  <c r="C166" i="5" s="1"/>
  <c r="C168" i="5" s="1"/>
  <c r="C170" i="5" s="1"/>
  <c r="C172" i="5" s="1"/>
  <c r="C174" i="5" s="1"/>
  <c r="C176" i="5" s="1"/>
  <c r="C178" i="5" s="1"/>
  <c r="C180" i="5" s="1"/>
  <c r="C182" i="5" s="1"/>
  <c r="C184" i="5" s="1"/>
  <c r="C186" i="5" s="1"/>
  <c r="C188" i="5" s="1"/>
  <c r="C190" i="5" s="1"/>
  <c r="C192" i="5" s="1"/>
  <c r="C194" i="5" s="1"/>
  <c r="C196" i="5" s="1"/>
  <c r="C198" i="5" s="1"/>
  <c r="C200" i="5" s="1"/>
  <c r="B4" i="5"/>
  <c r="B6" i="5" s="1"/>
  <c r="B8" i="5" s="1"/>
  <c r="B10" i="5" s="1"/>
  <c r="B12" i="5" s="1"/>
  <c r="B14" i="5" s="1"/>
  <c r="B16" i="5" s="1"/>
  <c r="B18" i="5" s="1"/>
  <c r="B20" i="5" s="1"/>
  <c r="B22" i="5" s="1"/>
  <c r="B24" i="5" s="1"/>
  <c r="B26" i="5" s="1"/>
  <c r="B28" i="5" s="1"/>
  <c r="B30" i="5" s="1"/>
  <c r="B32" i="5" s="1"/>
  <c r="B34" i="5" s="1"/>
  <c r="B36" i="5" s="1"/>
  <c r="B38" i="5" s="1"/>
  <c r="B40" i="5" s="1"/>
  <c r="B42" i="5" s="1"/>
  <c r="B44" i="5" s="1"/>
  <c r="B46" i="5" s="1"/>
  <c r="B48" i="5" s="1"/>
  <c r="B50" i="5" s="1"/>
  <c r="B52" i="5" s="1"/>
  <c r="B54" i="5" s="1"/>
  <c r="B56" i="5" s="1"/>
  <c r="B58" i="5" s="1"/>
  <c r="B60" i="5" s="1"/>
  <c r="B62" i="5" s="1"/>
  <c r="B64" i="5" s="1"/>
  <c r="B66" i="5" s="1"/>
  <c r="B68" i="5" s="1"/>
  <c r="B70" i="5" s="1"/>
  <c r="B72" i="5" s="1"/>
  <c r="B74" i="5" s="1"/>
  <c r="B76" i="5" s="1"/>
  <c r="B78" i="5" s="1"/>
  <c r="B80" i="5" s="1"/>
  <c r="B82" i="5" s="1"/>
  <c r="B84" i="5" s="1"/>
  <c r="B86" i="5" s="1"/>
  <c r="B88" i="5" s="1"/>
  <c r="B90" i="5" s="1"/>
  <c r="B92" i="5" s="1"/>
  <c r="B94" i="5" s="1"/>
  <c r="B96" i="5" s="1"/>
  <c r="B98" i="5" s="1"/>
  <c r="B100" i="5" s="1"/>
  <c r="B102" i="5" s="1"/>
  <c r="B104" i="5" s="1"/>
  <c r="B106" i="5" s="1"/>
  <c r="B108" i="5" s="1"/>
  <c r="B110" i="5" s="1"/>
  <c r="B112" i="5" s="1"/>
  <c r="B114" i="5" s="1"/>
  <c r="B116" i="5" s="1"/>
  <c r="B118" i="5" s="1"/>
  <c r="B120" i="5" s="1"/>
  <c r="B122" i="5" s="1"/>
  <c r="B124" i="5" s="1"/>
  <c r="B126" i="5" s="1"/>
  <c r="B128" i="5" s="1"/>
  <c r="B130" i="5" s="1"/>
  <c r="B132" i="5" s="1"/>
  <c r="B134" i="5" s="1"/>
  <c r="B136" i="5" s="1"/>
  <c r="B138" i="5" s="1"/>
  <c r="B140" i="5" s="1"/>
  <c r="B142" i="5" s="1"/>
  <c r="B144" i="5" s="1"/>
  <c r="B146" i="5" s="1"/>
  <c r="B148" i="5" s="1"/>
  <c r="B150" i="5" s="1"/>
  <c r="B152" i="5" s="1"/>
  <c r="B154" i="5" s="1"/>
  <c r="B156" i="5" s="1"/>
  <c r="B158" i="5" s="1"/>
  <c r="B160" i="5" s="1"/>
  <c r="B162" i="5" s="1"/>
  <c r="B164" i="5" s="1"/>
  <c r="B166" i="5" s="1"/>
  <c r="B168" i="5" s="1"/>
  <c r="B170" i="5" s="1"/>
  <c r="B172" i="5" s="1"/>
  <c r="B174" i="5" s="1"/>
  <c r="B176" i="5" s="1"/>
  <c r="B178" i="5" s="1"/>
  <c r="B180" i="5" s="1"/>
  <c r="B182" i="5" s="1"/>
  <c r="B184" i="5" s="1"/>
  <c r="B186" i="5" s="1"/>
  <c r="B188" i="5" s="1"/>
  <c r="B190" i="5" s="1"/>
  <c r="B192" i="5" s="1"/>
  <c r="B194" i="5" s="1"/>
  <c r="B196" i="5" s="1"/>
  <c r="B198" i="5" s="1"/>
  <c r="B200" i="5" s="1"/>
  <c r="H3" i="5"/>
  <c r="H2" i="5"/>
  <c r="Q5" i="8" l="1"/>
  <c r="Q6" i="8"/>
  <c r="S7" i="8"/>
  <c r="S6" i="8"/>
  <c r="S5" i="8"/>
  <c r="O4" i="8"/>
  <c r="P3" i="8"/>
  <c r="M4" i="8"/>
  <c r="N3" i="8"/>
  <c r="Q4" i="8"/>
  <c r="R3" i="8"/>
  <c r="S4" i="8"/>
  <c r="M4" i="6"/>
  <c r="L3" i="6"/>
  <c r="S4" i="6"/>
  <c r="R3" i="6"/>
  <c r="N3" i="6"/>
  <c r="O4" i="6"/>
  <c r="J3" i="6"/>
  <c r="Q4" i="6"/>
  <c r="P3" i="6"/>
  <c r="G24" i="5"/>
  <c r="G26" i="5" s="1"/>
  <c r="G28" i="5" s="1"/>
  <c r="G30" i="5" s="1"/>
  <c r="G32" i="5" s="1"/>
  <c r="G34" i="5" s="1"/>
  <c r="G36" i="5" s="1"/>
  <c r="G38" i="5" s="1"/>
  <c r="G40" i="5" s="1"/>
  <c r="G42" i="5" s="1"/>
  <c r="G44" i="5" s="1"/>
  <c r="G46" i="5" s="1"/>
  <c r="G48" i="5" s="1"/>
  <c r="G50" i="5" s="1"/>
  <c r="G52" i="5" s="1"/>
  <c r="G54" i="5" s="1"/>
  <c r="G56" i="5" s="1"/>
  <c r="G58" i="5" s="1"/>
  <c r="G60" i="5" s="1"/>
  <c r="G62" i="5" s="1"/>
  <c r="G64" i="5" s="1"/>
  <c r="G66" i="5" s="1"/>
  <c r="G68" i="5" s="1"/>
  <c r="G70" i="5" s="1"/>
  <c r="G72" i="5" s="1"/>
  <c r="G74" i="5" s="1"/>
  <c r="G76" i="5" s="1"/>
  <c r="G78" i="5" s="1"/>
  <c r="G80" i="5" s="1"/>
  <c r="G82" i="5" s="1"/>
  <c r="G84" i="5" s="1"/>
  <c r="G86" i="5" s="1"/>
  <c r="G88" i="5" s="1"/>
  <c r="G90" i="5" s="1"/>
  <c r="G92" i="5" s="1"/>
  <c r="G94" i="5" s="1"/>
  <c r="G96" i="5" s="1"/>
  <c r="G98" i="5" s="1"/>
  <c r="G100" i="5" s="1"/>
  <c r="G102" i="5" s="1"/>
  <c r="G104" i="5" s="1"/>
  <c r="G106" i="5" s="1"/>
  <c r="G108" i="5" s="1"/>
  <c r="G110" i="5" s="1"/>
  <c r="G112" i="5" s="1"/>
  <c r="G114" i="5" s="1"/>
  <c r="G116" i="5" s="1"/>
  <c r="G118" i="5" s="1"/>
  <c r="G120" i="5" s="1"/>
  <c r="G122" i="5" s="1"/>
  <c r="G124" i="5" s="1"/>
  <c r="G126" i="5" s="1"/>
  <c r="G128" i="5" s="1"/>
  <c r="G130" i="5" s="1"/>
  <c r="G132" i="5" s="1"/>
  <c r="G134" i="5" s="1"/>
  <c r="G136" i="5" s="1"/>
  <c r="G138" i="5" s="1"/>
  <c r="G140" i="5" s="1"/>
  <c r="G142" i="5" s="1"/>
  <c r="G144" i="5" s="1"/>
  <c r="G146" i="5" s="1"/>
  <c r="G148" i="5" s="1"/>
  <c r="G150" i="5" s="1"/>
  <c r="G152" i="5" s="1"/>
  <c r="G154" i="5" s="1"/>
  <c r="G156" i="5" s="1"/>
  <c r="G158" i="5" s="1"/>
  <c r="G160" i="5" s="1"/>
  <c r="G162" i="5" s="1"/>
  <c r="G164" i="5" s="1"/>
  <c r="G166" i="5" s="1"/>
  <c r="G168" i="5" s="1"/>
  <c r="G170" i="5" s="1"/>
  <c r="G172" i="5" s="1"/>
  <c r="G174" i="5" s="1"/>
  <c r="G176" i="5" s="1"/>
  <c r="G178" i="5" s="1"/>
  <c r="G180" i="5" s="1"/>
  <c r="G182" i="5" s="1"/>
  <c r="G184" i="5" s="1"/>
  <c r="G186" i="5" s="1"/>
  <c r="G188" i="5" s="1"/>
  <c r="G190" i="5" s="1"/>
  <c r="G192" i="5" s="1"/>
  <c r="G194" i="5" s="1"/>
  <c r="G196" i="5" s="1"/>
  <c r="G198" i="5" s="1"/>
  <c r="G200" i="5" s="1"/>
  <c r="K2" i="5" l="1"/>
  <c r="S3" i="5"/>
  <c r="M3" i="5"/>
  <c r="K3" i="5"/>
  <c r="I3" i="5"/>
  <c r="O2" i="5"/>
  <c r="Q3" i="5"/>
  <c r="S2" i="5"/>
  <c r="M2" i="5"/>
  <c r="O3" i="5"/>
  <c r="Q2" i="5"/>
  <c r="I2" i="5"/>
  <c r="Q4" i="5" l="1"/>
  <c r="O4" i="5"/>
  <c r="M4" i="5"/>
  <c r="S4" i="5"/>
  <c r="P3" i="5"/>
  <c r="L3" i="5"/>
  <c r="J3" i="5"/>
  <c r="R3" i="5"/>
  <c r="N3" i="5"/>
</calcChain>
</file>

<file path=xl/sharedStrings.xml><?xml version="1.0" encoding="utf-8"?>
<sst xmlns="http://schemas.openxmlformats.org/spreadsheetml/2006/main" count="549" uniqueCount="185">
  <si>
    <t>Dad</t>
  </si>
  <si>
    <t>Mom</t>
  </si>
  <si>
    <t>Boston</t>
  </si>
  <si>
    <t>Chase</t>
  </si>
  <si>
    <t>Luke</t>
  </si>
  <si>
    <t>Eliza</t>
  </si>
  <si>
    <t xml:space="preserve">First </t>
  </si>
  <si>
    <t>Second</t>
  </si>
  <si>
    <t>Third</t>
  </si>
  <si>
    <t>Fourth</t>
  </si>
  <si>
    <t>Fifth</t>
  </si>
  <si>
    <t>Sixth</t>
  </si>
  <si>
    <t>Dad 1</t>
  </si>
  <si>
    <t>Mom 2</t>
  </si>
  <si>
    <t>Garrison 3</t>
  </si>
  <si>
    <t>Boston 4</t>
  </si>
  <si>
    <t>Chase 5</t>
  </si>
  <si>
    <t>Luke 6</t>
  </si>
  <si>
    <t>Eliza 7</t>
  </si>
  <si>
    <t>Dad 8</t>
  </si>
  <si>
    <t>Mom 9</t>
  </si>
  <si>
    <t>Garrsion 10</t>
  </si>
  <si>
    <t>Boston 11</t>
  </si>
  <si>
    <t>Chase 12</t>
  </si>
  <si>
    <t>Luke 13</t>
  </si>
  <si>
    <t>Eliza 14</t>
  </si>
  <si>
    <t>Dad 15</t>
  </si>
  <si>
    <t>Mom 16</t>
  </si>
  <si>
    <t>Garrison 17</t>
  </si>
  <si>
    <t>From First</t>
  </si>
  <si>
    <t>Boston 18</t>
  </si>
  <si>
    <t>Chase 19</t>
  </si>
  <si>
    <t>Luke 20</t>
  </si>
  <si>
    <t>Eliza 21</t>
  </si>
  <si>
    <t>Dad 22</t>
  </si>
  <si>
    <t>Mom 23</t>
  </si>
  <si>
    <t>Garrison 24</t>
  </si>
  <si>
    <t>Boston 25</t>
  </si>
  <si>
    <t>Chase 26</t>
  </si>
  <si>
    <t>Luke 27</t>
  </si>
  <si>
    <t>Eliza 28</t>
  </si>
  <si>
    <t>Dad 29</t>
  </si>
  <si>
    <t>Mom 30</t>
  </si>
  <si>
    <t>Garrison 31</t>
  </si>
  <si>
    <t>Boston 32</t>
  </si>
  <si>
    <t>Chase 33</t>
  </si>
  <si>
    <t>Luke 34</t>
  </si>
  <si>
    <t>Eliza 35</t>
  </si>
  <si>
    <t>Dad 36</t>
  </si>
  <si>
    <t>Mom 37</t>
  </si>
  <si>
    <t>Garrison 38</t>
  </si>
  <si>
    <t>Boston 39</t>
  </si>
  <si>
    <t>Chase 40</t>
  </si>
  <si>
    <t>Luke 41</t>
  </si>
  <si>
    <t>Eliza 42</t>
  </si>
  <si>
    <t>Dad 43</t>
  </si>
  <si>
    <t>Mom 44</t>
  </si>
  <si>
    <t>Garrison 45</t>
  </si>
  <si>
    <t>Boston 46</t>
  </si>
  <si>
    <t>Chase 47</t>
  </si>
  <si>
    <t>Luke 48</t>
  </si>
  <si>
    <t>Eliza 49</t>
  </si>
  <si>
    <t>Dad 50</t>
  </si>
  <si>
    <t>Mom 51</t>
  </si>
  <si>
    <t>Garrison 52</t>
  </si>
  <si>
    <t>Boston 53</t>
  </si>
  <si>
    <t>Chase 54</t>
  </si>
  <si>
    <t>Luke 55</t>
  </si>
  <si>
    <t>Eliza 56</t>
  </si>
  <si>
    <t>Dad 57</t>
  </si>
  <si>
    <t>Mom 58</t>
  </si>
  <si>
    <t>Garrison 59</t>
  </si>
  <si>
    <t>Boston 60</t>
  </si>
  <si>
    <t>Chase 61</t>
  </si>
  <si>
    <t>Luke 62</t>
  </si>
  <si>
    <t>Eliza 63</t>
  </si>
  <si>
    <t>Dad 64</t>
  </si>
  <si>
    <t>Mom 65</t>
  </si>
  <si>
    <t>Garrison 66</t>
  </si>
  <si>
    <t>Boston 67</t>
  </si>
  <si>
    <t>Chase 68</t>
  </si>
  <si>
    <t>Luke 69</t>
  </si>
  <si>
    <t>Eliza 70</t>
  </si>
  <si>
    <t>Dad 71</t>
  </si>
  <si>
    <t>Mom 72</t>
  </si>
  <si>
    <t>Garrison 73</t>
  </si>
  <si>
    <t/>
  </si>
  <si>
    <t>Boston 74</t>
  </si>
  <si>
    <t>Chase 75</t>
  </si>
  <si>
    <t>Luke 76</t>
  </si>
  <si>
    <t>Eliza 77</t>
  </si>
  <si>
    <t>Dad 78</t>
  </si>
  <si>
    <t>Mom 79</t>
  </si>
  <si>
    <t>Garrison 80</t>
  </si>
  <si>
    <t>Boston 81</t>
  </si>
  <si>
    <t>Chase 82</t>
  </si>
  <si>
    <t>Luke 83</t>
  </si>
  <si>
    <t>Eliza 84</t>
  </si>
  <si>
    <t>Dad 85</t>
  </si>
  <si>
    <t>Mom 86</t>
  </si>
  <si>
    <t>Garrison 87</t>
  </si>
  <si>
    <t>Boston 88</t>
  </si>
  <si>
    <t>Chase 89</t>
  </si>
  <si>
    <t>Luke 90</t>
  </si>
  <si>
    <t>Eliza 91</t>
  </si>
  <si>
    <t>Dad 92</t>
  </si>
  <si>
    <t>Mom 93</t>
  </si>
  <si>
    <t>Garrison 94</t>
  </si>
  <si>
    <t>Boston 95</t>
  </si>
  <si>
    <t>Chase 96</t>
  </si>
  <si>
    <t>Luke 97</t>
  </si>
  <si>
    <t>Eliza 98</t>
  </si>
  <si>
    <t>Dad 99</t>
  </si>
  <si>
    <t>Mom 100</t>
  </si>
  <si>
    <t>Boston 3</t>
  </si>
  <si>
    <t>Chase 4</t>
  </si>
  <si>
    <t>Luke 5</t>
  </si>
  <si>
    <t>Eliza 6</t>
  </si>
  <si>
    <t>Dad 7</t>
  </si>
  <si>
    <t>Mom 8</t>
  </si>
  <si>
    <t>Boston 9</t>
  </si>
  <si>
    <t>Chase 10</t>
  </si>
  <si>
    <t>Luke 11</t>
  </si>
  <si>
    <t>Eliza 12</t>
  </si>
  <si>
    <t>Dad 13</t>
  </si>
  <si>
    <t>Nana 14</t>
  </si>
  <si>
    <t>Boston 15</t>
  </si>
  <si>
    <t>Chase 16</t>
  </si>
  <si>
    <t>Luke 17</t>
  </si>
  <si>
    <t>Eliza 18</t>
  </si>
  <si>
    <t>Dad 19</t>
  </si>
  <si>
    <t>Mom 20</t>
  </si>
  <si>
    <t>Boston 21</t>
  </si>
  <si>
    <t>Chase 22</t>
  </si>
  <si>
    <t>Luke 23</t>
  </si>
  <si>
    <t>Eliza 24</t>
  </si>
  <si>
    <t>Dad 25</t>
  </si>
  <si>
    <t>Mom 26</t>
  </si>
  <si>
    <t>Boston 27</t>
  </si>
  <si>
    <t>Chase 28</t>
  </si>
  <si>
    <t>Luke 29</t>
  </si>
  <si>
    <t>Eliza 30</t>
  </si>
  <si>
    <t>Dad 31</t>
  </si>
  <si>
    <t>Mom 32</t>
  </si>
  <si>
    <t>Boston 33</t>
  </si>
  <si>
    <t>Chase 34</t>
  </si>
  <si>
    <t>Luke 35</t>
  </si>
  <si>
    <t>Eliza 36</t>
  </si>
  <si>
    <t>Dad 37</t>
  </si>
  <si>
    <t>Mom 38</t>
  </si>
  <si>
    <t>Chase 46</t>
  </si>
  <si>
    <t>Boston 45</t>
  </si>
  <si>
    <t>Boston 52</t>
  </si>
  <si>
    <t>Chase 53</t>
  </si>
  <si>
    <t>Luke 54</t>
  </si>
  <si>
    <t>Eliza 55</t>
  </si>
  <si>
    <t>Doug 56</t>
  </si>
  <si>
    <t>Nana 57</t>
  </si>
  <si>
    <t>Boston 58</t>
  </si>
  <si>
    <t>Chase 59</t>
  </si>
  <si>
    <t>Luke  60</t>
  </si>
  <si>
    <t>Eliza 61</t>
  </si>
  <si>
    <t>Doug 62</t>
  </si>
  <si>
    <t>Mom 63</t>
  </si>
  <si>
    <t>Boston 64</t>
  </si>
  <si>
    <t>Chase 65</t>
  </si>
  <si>
    <t>Luke 66</t>
  </si>
  <si>
    <t>Eliza 67</t>
  </si>
  <si>
    <t>Dad 68</t>
  </si>
  <si>
    <t>Mom 69</t>
  </si>
  <si>
    <t>Boston 70</t>
  </si>
  <si>
    <t>Chase 71</t>
  </si>
  <si>
    <t>Luke 72</t>
  </si>
  <si>
    <t>Eliza 73</t>
  </si>
  <si>
    <t>Dad 74</t>
  </si>
  <si>
    <t xml:space="preserve"> </t>
  </si>
  <si>
    <t>Mom 75</t>
  </si>
  <si>
    <t>Mom 14</t>
  </si>
  <si>
    <t>Luke 47</t>
  </si>
  <si>
    <t>Eliza 48</t>
  </si>
  <si>
    <t>Dad 49</t>
  </si>
  <si>
    <t>Mom 50</t>
  </si>
  <si>
    <t>From</t>
  </si>
  <si>
    <t>Garrison</t>
  </si>
  <si>
    <t>Seventh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</si>
</sst>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1"/>
      <color theme="1"/>
      <name val="Arial"/>
      <family val="2"/>
    </font>
    <font>
      <sz val="10"/>
      <color theme="1"/>
      <name val="Arial"/>
      <family val="2"/>
    </font>
    <font>
      <b/>
      <sz val="11"/>
      <color theme="1"/>
      <name val="Arial"/>
      <family val="2"/>
    </font>
    <font>
      <sz val="11"/>
      <color rgb="FF000000"/>
      <name val="Arial"/>
      <family val="2"/>
    </font>
    <font>
      <sz val="10"/>
      <color rgb="FF000000"/>
      <name val="Arial"/>
      <family val="2"/>
    </font>
    <font>
      <u/>
      <sz val="10"/>
      <color rgb="FF000000"/>
      <name val="Arial"/>
      <family val="2"/>
    </font>
    <font>
      <sz val="8"/>
      <name val="Arial"/>
      <family val="2"/>
    </font>
  </fonts>
  <fills count="8">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999999"/>
        <bgColor rgb="FF999999"/>
      </patternFill>
    </fill>
    <fill>
      <patternFill patternType="solid">
        <fgColor rgb="FFD9D9D9"/>
        <bgColor rgb="FFD9D9D9"/>
      </patternFill>
    </fill>
  </fills>
  <borders count="41">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ck">
        <color rgb="FF000000"/>
      </left>
      <right style="thin">
        <color rgb="FF000000"/>
      </right>
      <top style="thin">
        <color rgb="FF000000"/>
      </top>
      <bottom style="thin">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ck">
        <color rgb="FF000000"/>
      </bottom>
      <diagonal/>
    </border>
    <border>
      <left style="thin">
        <color indexed="64"/>
      </left>
      <right style="thin">
        <color indexed="64"/>
      </right>
      <top style="thin">
        <color indexed="64"/>
      </top>
      <bottom style="thin">
        <color indexed="64"/>
      </bottom>
      <diagonal/>
    </border>
    <border>
      <left/>
      <right style="thin">
        <color rgb="FF000000"/>
      </right>
      <top style="thick">
        <color rgb="FF000000"/>
      </top>
      <bottom style="thin">
        <color rgb="FF000000"/>
      </bottom>
      <diagonal/>
    </border>
    <border>
      <left style="thin">
        <color rgb="FF000000"/>
      </left>
      <right style="thick">
        <color indexed="64"/>
      </right>
      <top style="thick">
        <color rgb="FF000000"/>
      </top>
      <bottom style="thin">
        <color rgb="FF000000"/>
      </bottom>
      <diagonal/>
    </border>
    <border>
      <left style="thin">
        <color rgb="FF000000"/>
      </left>
      <right style="thick">
        <color indexed="64"/>
      </right>
      <top style="thin">
        <color rgb="FF000000"/>
      </top>
      <bottom style="thin">
        <color rgb="FF000000"/>
      </bottom>
      <diagonal/>
    </border>
    <border>
      <left style="thin">
        <color rgb="FF000000"/>
      </left>
      <right style="thick">
        <color indexed="64"/>
      </right>
      <top style="thin">
        <color rgb="FF000000"/>
      </top>
      <bottom style="thick">
        <color rgb="FF000000"/>
      </bottom>
      <diagonal/>
    </border>
    <border>
      <left style="thin">
        <color rgb="FF000000"/>
      </left>
      <right/>
      <top style="thick">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2">
    <xf numFmtId="0" fontId="0" fillId="0" borderId="0"/>
    <xf numFmtId="0" fontId="5" fillId="0" borderId="0"/>
  </cellStyleXfs>
  <cellXfs count="115">
    <xf numFmtId="0" fontId="0" fillId="0" borderId="0" xfId="0"/>
    <xf numFmtId="0" fontId="1" fillId="0" borderId="1" xfId="0" applyFont="1" applyBorder="1"/>
    <xf numFmtId="0" fontId="1" fillId="0" borderId="3" xfId="0" applyFont="1" applyBorder="1"/>
    <xf numFmtId="0" fontId="1" fillId="0" borderId="4" xfId="0" applyFont="1" applyBorder="1"/>
    <xf numFmtId="0" fontId="3" fillId="2" borderId="1" xfId="0" applyFont="1" applyFill="1" applyBorder="1"/>
    <xf numFmtId="0" fontId="3" fillId="0" borderId="3" xfId="0" applyFont="1" applyBorder="1"/>
    <xf numFmtId="0" fontId="3" fillId="2" borderId="3" xfId="0" applyFont="1" applyFill="1" applyBorder="1"/>
    <xf numFmtId="0" fontId="2" fillId="3" borderId="2" xfId="0" applyFont="1" applyFill="1" applyBorder="1"/>
    <xf numFmtId="0" fontId="4" fillId="0" borderId="2" xfId="0" applyFont="1" applyBorder="1"/>
    <xf numFmtId="0" fontId="4" fillId="0" borderId="5" xfId="0" applyFont="1" applyBorder="1"/>
    <xf numFmtId="0" fontId="2" fillId="0" borderId="0" xfId="0" applyFont="1"/>
    <xf numFmtId="0" fontId="1" fillId="2" borderId="6" xfId="0" applyFont="1" applyFill="1" applyBorder="1"/>
    <xf numFmtId="0" fontId="1" fillId="0" borderId="2" xfId="0" applyFont="1" applyBorder="1"/>
    <xf numFmtId="0" fontId="1" fillId="2" borderId="2" xfId="0" applyFont="1" applyFill="1" applyBorder="1"/>
    <xf numFmtId="0" fontId="1" fillId="2" borderId="5" xfId="0" applyFont="1" applyFill="1" applyBorder="1"/>
    <xf numFmtId="0" fontId="2" fillId="4" borderId="2" xfId="0" applyFont="1" applyFill="1" applyBorder="1"/>
    <xf numFmtId="0" fontId="1" fillId="2" borderId="7" xfId="0" applyFont="1" applyFill="1" applyBorder="1"/>
    <xf numFmtId="0" fontId="1" fillId="0" borderId="8" xfId="0" applyFont="1" applyBorder="1"/>
    <xf numFmtId="0" fontId="1" fillId="2" borderId="8" xfId="0" applyFont="1" applyFill="1" applyBorder="1"/>
    <xf numFmtId="0" fontId="2" fillId="0" borderId="0" xfId="0" quotePrefix="1" applyFont="1"/>
    <xf numFmtId="10" fontId="2" fillId="0" borderId="0" xfId="0" applyNumberFormat="1" applyFont="1"/>
    <xf numFmtId="0" fontId="2" fillId="3" borderId="10" xfId="0" applyFont="1" applyFill="1" applyBorder="1"/>
    <xf numFmtId="0" fontId="4" fillId="2" borderId="2" xfId="0" applyFont="1" applyFill="1" applyBorder="1"/>
    <xf numFmtId="0" fontId="1" fillId="0" borderId="5" xfId="0" applyFont="1" applyBorder="1"/>
    <xf numFmtId="0" fontId="1" fillId="5" borderId="8" xfId="0" applyFont="1" applyFill="1" applyBorder="1"/>
    <xf numFmtId="0" fontId="1" fillId="5" borderId="9" xfId="0" applyFont="1" applyFill="1" applyBorder="1"/>
    <xf numFmtId="0" fontId="3" fillId="0" borderId="2" xfId="0" applyFont="1" applyBorder="1"/>
    <xf numFmtId="0" fontId="5" fillId="0" borderId="0" xfId="0" applyFont="1"/>
    <xf numFmtId="0" fontId="3" fillId="2" borderId="2" xfId="0" applyFont="1" applyFill="1" applyBorder="1"/>
    <xf numFmtId="0" fontId="6" fillId="0" borderId="0" xfId="0" applyFont="1"/>
    <xf numFmtId="0" fontId="2" fillId="0" borderId="0" xfId="0" applyFont="1" applyAlignment="1">
      <alignment horizontal="center"/>
    </xf>
    <xf numFmtId="0" fontId="0" fillId="0" borderId="0" xfId="0" applyAlignment="1">
      <alignment horizontal="center"/>
    </xf>
    <xf numFmtId="0" fontId="2" fillId="0" borderId="0" xfId="0" quotePrefix="1" applyFont="1" applyAlignment="1">
      <alignment horizontal="center"/>
    </xf>
    <xf numFmtId="0" fontId="1" fillId="5" borderId="11" xfId="0" applyFont="1" applyFill="1" applyBorder="1"/>
    <xf numFmtId="0" fontId="5" fillId="0" borderId="15" xfId="0" applyFont="1" applyBorder="1" applyAlignment="1">
      <alignment horizontal="left" indent="4"/>
    </xf>
    <xf numFmtId="0" fontId="2" fillId="0" borderId="17" xfId="0" applyFont="1" applyBorder="1" applyAlignment="1">
      <alignment horizontal="left" indent="4"/>
    </xf>
    <xf numFmtId="0" fontId="1" fillId="2" borderId="16" xfId="0" applyFont="1" applyFill="1" applyBorder="1"/>
    <xf numFmtId="0" fontId="1" fillId="0" borderId="20" xfId="0" applyFont="1" applyBorder="1"/>
    <xf numFmtId="0" fontId="1" fillId="2" borderId="20" xfId="0" applyFont="1" applyFill="1" applyBorder="1"/>
    <xf numFmtId="0" fontId="5" fillId="0" borderId="12" xfId="0" applyFont="1" applyBorder="1" applyAlignment="1">
      <alignment horizontal="left" indent="4"/>
    </xf>
    <xf numFmtId="0" fontId="2" fillId="6" borderId="2" xfId="1" applyFont="1" applyFill="1" applyBorder="1"/>
    <xf numFmtId="0" fontId="5" fillId="0" borderId="0" xfId="1"/>
    <xf numFmtId="0" fontId="2" fillId="3" borderId="2" xfId="1" applyFont="1" applyFill="1" applyBorder="1"/>
    <xf numFmtId="0" fontId="2" fillId="7" borderId="2" xfId="1" applyFont="1" applyFill="1" applyBorder="1"/>
    <xf numFmtId="0" fontId="2" fillId="0" borderId="0" xfId="1" applyFont="1" applyAlignment="1">
      <alignment textRotation="90"/>
    </xf>
    <xf numFmtId="0" fontId="2" fillId="3" borderId="2" xfId="1" applyFont="1" applyFill="1" applyBorder="1" applyAlignment="1">
      <alignment horizontal="right"/>
    </xf>
    <xf numFmtId="0" fontId="2" fillId="3" borderId="21" xfId="1" applyFont="1" applyFill="1" applyBorder="1" applyAlignment="1">
      <alignment horizontal="right"/>
    </xf>
    <xf numFmtId="0" fontId="2" fillId="0" borderId="0" xfId="1" applyFont="1"/>
    <xf numFmtId="0" fontId="2" fillId="3" borderId="10" xfId="1" applyFont="1" applyFill="1" applyBorder="1"/>
    <xf numFmtId="0" fontId="2" fillId="0" borderId="22" xfId="1" applyFont="1" applyBorder="1"/>
    <xf numFmtId="0" fontId="4" fillId="0" borderId="0" xfId="0" applyFont="1"/>
    <xf numFmtId="0" fontId="1" fillId="5" borderId="9" xfId="1" applyFont="1" applyFill="1" applyBorder="1"/>
    <xf numFmtId="0" fontId="1" fillId="5" borderId="8" xfId="1" applyFont="1" applyFill="1" applyBorder="1"/>
    <xf numFmtId="0" fontId="1" fillId="0" borderId="5" xfId="1" applyFont="1" applyBorder="1"/>
    <xf numFmtId="0" fontId="1" fillId="0" borderId="2" xfId="1" applyFont="1" applyBorder="1"/>
    <xf numFmtId="0" fontId="2" fillId="4" borderId="2" xfId="1" applyFont="1" applyFill="1" applyBorder="1"/>
    <xf numFmtId="0" fontId="1" fillId="2" borderId="5" xfId="1" applyFont="1" applyFill="1" applyBorder="1"/>
    <xf numFmtId="0" fontId="3" fillId="2" borderId="2" xfId="1" applyFont="1" applyFill="1" applyBorder="1"/>
    <xf numFmtId="0" fontId="1" fillId="2" borderId="2" xfId="1" applyFont="1" applyFill="1" applyBorder="1"/>
    <xf numFmtId="0" fontId="3" fillId="0" borderId="2" xfId="1" applyFont="1" applyBorder="1"/>
    <xf numFmtId="0" fontId="4" fillId="2" borderId="2" xfId="1" applyFont="1" applyFill="1" applyBorder="1"/>
    <xf numFmtId="0" fontId="4" fillId="0" borderId="5" xfId="1" applyFont="1" applyBorder="1"/>
    <xf numFmtId="0" fontId="4" fillId="0" borderId="2" xfId="1" applyFont="1" applyBorder="1"/>
    <xf numFmtId="10" fontId="2" fillId="0" borderId="0" xfId="1" applyNumberFormat="1" applyFont="1"/>
    <xf numFmtId="0" fontId="2" fillId="0" borderId="0" xfId="1" quotePrefix="1" applyFont="1"/>
    <xf numFmtId="0" fontId="1" fillId="2" borderId="9" xfId="1" applyFont="1" applyFill="1" applyBorder="1"/>
    <xf numFmtId="0" fontId="1" fillId="0" borderId="8" xfId="1" applyFont="1" applyBorder="1"/>
    <xf numFmtId="0" fontId="1" fillId="2" borderId="8" xfId="1" applyFont="1" applyFill="1" applyBorder="1"/>
    <xf numFmtId="0" fontId="1" fillId="2" borderId="7" xfId="1" applyFont="1" applyFill="1" applyBorder="1"/>
    <xf numFmtId="0" fontId="1" fillId="2" borderId="6" xfId="1" applyFont="1" applyFill="1" applyBorder="1"/>
    <xf numFmtId="0" fontId="3" fillId="2" borderId="4" xfId="1" applyFont="1" applyFill="1" applyBorder="1"/>
    <xf numFmtId="0" fontId="3" fillId="0" borderId="3" xfId="1" applyFont="1" applyBorder="1"/>
    <xf numFmtId="0" fontId="3" fillId="2" borderId="3" xfId="1" applyFont="1" applyFill="1" applyBorder="1"/>
    <xf numFmtId="0" fontId="3" fillId="2" borderId="1" xfId="1" applyFont="1" applyFill="1" applyBorder="1"/>
    <xf numFmtId="0" fontId="1" fillId="0" borderId="4" xfId="1" applyFont="1" applyBorder="1"/>
    <xf numFmtId="0" fontId="1" fillId="0" borderId="3" xfId="1" applyFont="1" applyBorder="1"/>
    <xf numFmtId="0" fontId="1" fillId="0" borderId="1" xfId="1" applyFont="1" applyBorder="1"/>
    <xf numFmtId="0" fontId="1" fillId="5" borderId="23" xfId="0" applyFont="1" applyFill="1" applyBorder="1"/>
    <xf numFmtId="0" fontId="2" fillId="4" borderId="10" xfId="0" applyFont="1" applyFill="1" applyBorder="1"/>
    <xf numFmtId="0" fontId="2" fillId="3" borderId="24" xfId="0" applyFont="1" applyFill="1" applyBorder="1"/>
    <xf numFmtId="0" fontId="1" fillId="0" borderId="25" xfId="0" applyFont="1" applyBorder="1"/>
    <xf numFmtId="0" fontId="3" fillId="2" borderId="26" xfId="0" applyFont="1" applyFill="1" applyBorder="1"/>
    <xf numFmtId="0" fontId="1" fillId="2" borderId="27" xfId="0" applyFont="1" applyFill="1" applyBorder="1"/>
    <xf numFmtId="0" fontId="1" fillId="2" borderId="28" xfId="0" applyFont="1" applyFill="1" applyBorder="1"/>
    <xf numFmtId="0" fontId="1" fillId="0" borderId="29" xfId="0" applyFont="1" applyBorder="1"/>
    <xf numFmtId="0" fontId="4" fillId="0" borderId="30" xfId="0" applyFont="1" applyBorder="1"/>
    <xf numFmtId="0" fontId="1" fillId="2" borderId="30" xfId="0" applyFont="1" applyFill="1" applyBorder="1"/>
    <xf numFmtId="0" fontId="1" fillId="0" borderId="30" xfId="0" applyFont="1" applyBorder="1"/>
    <xf numFmtId="0" fontId="1" fillId="0" borderId="24" xfId="0" applyFont="1" applyBorder="1"/>
    <xf numFmtId="0" fontId="4" fillId="0" borderId="24" xfId="0" applyFont="1" applyBorder="1"/>
    <xf numFmtId="0" fontId="1" fillId="2" borderId="24" xfId="0" applyFont="1" applyFill="1" applyBorder="1"/>
    <xf numFmtId="0" fontId="1" fillId="5" borderId="24" xfId="0" applyFont="1" applyFill="1" applyBorder="1"/>
    <xf numFmtId="0" fontId="1" fillId="0" borderId="10" xfId="0" applyFont="1" applyBorder="1"/>
    <xf numFmtId="0" fontId="1" fillId="0" borderId="31" xfId="0" applyFont="1" applyBorder="1"/>
    <xf numFmtId="0" fontId="1" fillId="0" borderId="32" xfId="0" applyFont="1" applyBorder="1"/>
    <xf numFmtId="0" fontId="3" fillId="2" borderId="33" xfId="0" applyFont="1" applyFill="1" applyBorder="1"/>
    <xf numFmtId="0" fontId="3" fillId="0" borderId="34" xfId="0" applyFont="1" applyBorder="1"/>
    <xf numFmtId="0" fontId="3" fillId="2" borderId="34" xfId="0" applyFont="1" applyFill="1" applyBorder="1"/>
    <xf numFmtId="0" fontId="3" fillId="2" borderId="35" xfId="0" applyFont="1" applyFill="1" applyBorder="1"/>
    <xf numFmtId="0" fontId="1" fillId="2" borderId="36" xfId="0" applyFont="1" applyFill="1" applyBorder="1"/>
    <xf numFmtId="0" fontId="1" fillId="2" borderId="37" xfId="0" applyFont="1" applyFill="1" applyBorder="1"/>
    <xf numFmtId="0" fontId="1" fillId="2" borderId="38" xfId="0" applyFont="1" applyFill="1" applyBorder="1"/>
    <xf numFmtId="0" fontId="1" fillId="0" borderId="39" xfId="0" applyFont="1" applyBorder="1"/>
    <xf numFmtId="0" fontId="1" fillId="2" borderId="39" xfId="0" applyFont="1" applyFill="1" applyBorder="1"/>
    <xf numFmtId="0" fontId="1" fillId="2" borderId="40" xfId="0" applyFont="1" applyFill="1" applyBorder="1"/>
    <xf numFmtId="0" fontId="2" fillId="0" borderId="0" xfId="1" applyFont="1" applyAlignment="1">
      <alignment horizontal="center"/>
    </xf>
    <xf numFmtId="0" fontId="5" fillId="0" borderId="0" xfId="1"/>
    <xf numFmtId="0" fontId="2" fillId="0" borderId="0" xfId="0" applyFont="1" applyAlignment="1">
      <alignment horizontal="center"/>
    </xf>
    <xf numFmtId="0" fontId="0" fillId="0" borderId="0" xfId="0"/>
    <xf numFmtId="0" fontId="2" fillId="0" borderId="18" xfId="0" applyFont="1" applyBorder="1" applyAlignment="1">
      <alignment horizontal="center"/>
    </xf>
    <xf numFmtId="0" fontId="2" fillId="0" borderId="19" xfId="0" applyFont="1" applyBorder="1" applyAlignment="1">
      <alignment horizontal="center"/>
    </xf>
    <xf numFmtId="0" fontId="5" fillId="0" borderId="13" xfId="0" applyFont="1" applyBorder="1" applyAlignment="1">
      <alignment horizontal="center"/>
    </xf>
    <xf numFmtId="0" fontId="5" fillId="0" borderId="14"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cellXfs>
  <cellStyles count="2">
    <cellStyle name="Normal" xfId="0" builtinId="0"/>
    <cellStyle name="Normal 2" xfId="1" xr:uid="{01547D2A-036F-2041-8424-55564C4E69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2</xdr:col>
      <xdr:colOff>274640</xdr:colOff>
      <xdr:row>74</xdr:row>
      <xdr:rowOff>97340</xdr:rowOff>
    </xdr:from>
    <xdr:to>
      <xdr:col>2</xdr:col>
      <xdr:colOff>275000</xdr:colOff>
      <xdr:row>74</xdr:row>
      <xdr:rowOff>97700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3" name="Ink 12">
              <a:extLst>
                <a:ext uri="{FF2B5EF4-FFF2-40B4-BE49-F238E27FC236}">
                  <a16:creationId xmlns:a16="http://schemas.microsoft.com/office/drawing/2014/main" id="{A975360E-E45A-BC4D-9BDB-98FB09B2C707}"/>
                </a:ext>
              </a:extLst>
            </xdr14:cNvPr>
            <xdr14:cNvContentPartPr/>
          </xdr14:nvContentPartPr>
          <xdr14:nvPr macro=""/>
          <xdr14:xfrm>
            <a:off x="1925640" y="13292640"/>
            <a:ext cx="360" cy="360"/>
          </xdr14:xfrm>
        </xdr:contentPart>
      </mc:Choice>
      <mc:Fallback xmlns="">
        <xdr:pic>
          <xdr:nvPicPr>
            <xdr:cNvPr id="13" name="Ink 12">
              <a:extLst>
                <a:ext uri="{FF2B5EF4-FFF2-40B4-BE49-F238E27FC236}">
                  <a16:creationId xmlns:a16="http://schemas.microsoft.com/office/drawing/2014/main" id="{A975360E-E45A-BC4D-9BDB-98FB09B2C707}"/>
                </a:ext>
              </a:extLst>
            </xdr:cNvPr>
            <xdr:cNvPicPr/>
          </xdr:nvPicPr>
          <xdr:blipFill>
            <a:blip xmlns:r="http://schemas.openxmlformats.org/officeDocument/2006/relationships" r:embed="rId2"/>
            <a:stretch>
              <a:fillRect/>
            </a:stretch>
          </xdr:blipFill>
          <xdr:spPr>
            <a:xfrm>
              <a:off x="1917000" y="1328364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6-10T16:35:02.260"/>
    </inkml:context>
    <inkml:brush xml:id="br0">
      <inkml:brushProperty name="width" value="0.05" units="cm"/>
      <inkml:brushProperty name="height" value="0.05" units="cm"/>
    </inkml:brush>
  </inkml:definitions>
  <inkml:trace contextRef="#ctx0" brushRef="#br0">1 0 24575,'0'0'0</inkml:trace>
</inkm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33DC2-9D14-9A4A-A512-DCA4D444D18A}">
  <sheetPr>
    <outlinePr summaryBelow="0" summaryRight="0"/>
  </sheetPr>
  <dimension ref="A1:K201"/>
  <sheetViews>
    <sheetView tabSelected="1" topLeftCell="K1" workbookViewId="0">
      <pane ySplit="1" topLeftCell="A2" activePane="bottomLeft" state="frozen"/>
      <selection pane="bottomLeft" activeCell="G200" sqref="G200"/>
    </sheetView>
  </sheetViews>
  <sheetFormatPr baseColWidth="10" defaultColWidth="14.5" defaultRowHeight="15.75" customHeight="1" x14ac:dyDescent="0.15"/>
  <cols>
    <col min="1" max="1" width="10.6640625" style="41" customWidth="1"/>
    <col min="2" max="16384" width="14.5" style="41"/>
  </cols>
  <sheetData>
    <row r="1" spans="1:8" ht="15.75" customHeight="1" x14ac:dyDescent="0.15">
      <c r="A1" s="40"/>
      <c r="B1" s="40" t="s">
        <v>0</v>
      </c>
      <c r="C1" s="40" t="s">
        <v>1</v>
      </c>
      <c r="D1" s="40" t="s">
        <v>183</v>
      </c>
      <c r="E1" s="40" t="s">
        <v>2</v>
      </c>
      <c r="F1" s="40" t="s">
        <v>3</v>
      </c>
      <c r="G1" s="40" t="s">
        <v>4</v>
      </c>
      <c r="H1" s="40" t="s">
        <v>5</v>
      </c>
    </row>
    <row r="2" spans="1:8" ht="15.75" customHeight="1" x14ac:dyDescent="0.15">
      <c r="A2" s="42" t="s">
        <v>12</v>
      </c>
      <c r="B2" s="42">
        <v>54</v>
      </c>
      <c r="C2" s="42">
        <v>66</v>
      </c>
      <c r="D2" s="42">
        <v>33</v>
      </c>
      <c r="E2" s="42">
        <v>117</v>
      </c>
      <c r="F2" s="42">
        <v>17</v>
      </c>
      <c r="G2" s="42">
        <v>72</v>
      </c>
      <c r="H2" s="42">
        <v>0</v>
      </c>
    </row>
    <row r="3" spans="1:8" ht="15.75" customHeight="1" x14ac:dyDescent="0.15">
      <c r="A3" s="43" t="s">
        <v>13</v>
      </c>
      <c r="B3" s="43">
        <v>71</v>
      </c>
      <c r="C3" s="43">
        <v>21</v>
      </c>
      <c r="D3" s="43">
        <v>13</v>
      </c>
      <c r="E3" s="43">
        <v>50</v>
      </c>
      <c r="F3" s="43">
        <v>34</v>
      </c>
      <c r="G3" s="43">
        <v>116</v>
      </c>
      <c r="H3" s="43">
        <v>0</v>
      </c>
    </row>
    <row r="4" spans="1:8" ht="15.75" customHeight="1" x14ac:dyDescent="0.15">
      <c r="A4" s="42"/>
      <c r="B4" s="42">
        <f t="shared" ref="B4:H4" si="0">SUM(B2:B3)</f>
        <v>125</v>
      </c>
      <c r="C4" s="42">
        <f t="shared" si="0"/>
        <v>87</v>
      </c>
      <c r="D4" s="42">
        <f t="shared" si="0"/>
        <v>46</v>
      </c>
      <c r="E4" s="42">
        <f t="shared" si="0"/>
        <v>167</v>
      </c>
      <c r="F4" s="42">
        <f t="shared" si="0"/>
        <v>51</v>
      </c>
      <c r="G4" s="42">
        <f t="shared" si="0"/>
        <v>188</v>
      </c>
      <c r="H4" s="42">
        <f t="shared" si="0"/>
        <v>0</v>
      </c>
    </row>
    <row r="5" spans="1:8" ht="15.75" customHeight="1" x14ac:dyDescent="0.15">
      <c r="A5" s="43" t="s">
        <v>14</v>
      </c>
      <c r="B5" s="43">
        <v>16</v>
      </c>
      <c r="C5" s="43">
        <v>31</v>
      </c>
      <c r="D5" s="43">
        <v>74</v>
      </c>
      <c r="E5" s="43">
        <v>0</v>
      </c>
      <c r="F5" s="43">
        <v>30</v>
      </c>
      <c r="G5" s="43">
        <v>53</v>
      </c>
      <c r="H5" s="43">
        <v>94</v>
      </c>
    </row>
    <row r="6" spans="1:8" ht="15.75" customHeight="1" x14ac:dyDescent="0.15">
      <c r="A6" s="42"/>
      <c r="B6" s="42">
        <f t="shared" ref="B6:H6" si="1">SUM(B4:B5)</f>
        <v>141</v>
      </c>
      <c r="C6" s="42">
        <f t="shared" si="1"/>
        <v>118</v>
      </c>
      <c r="D6" s="42">
        <f t="shared" si="1"/>
        <v>120</v>
      </c>
      <c r="E6" s="42">
        <f t="shared" si="1"/>
        <v>167</v>
      </c>
      <c r="F6" s="42">
        <f t="shared" si="1"/>
        <v>81</v>
      </c>
      <c r="G6" s="42">
        <f t="shared" si="1"/>
        <v>241</v>
      </c>
      <c r="H6" s="42">
        <f t="shared" si="1"/>
        <v>94</v>
      </c>
    </row>
    <row r="7" spans="1:8" ht="15.75" customHeight="1" x14ac:dyDescent="0.15">
      <c r="A7" s="43" t="s">
        <v>15</v>
      </c>
      <c r="B7" s="43">
        <v>0</v>
      </c>
      <c r="C7" s="43">
        <v>12</v>
      </c>
      <c r="D7" s="43">
        <v>42</v>
      </c>
      <c r="E7" s="43">
        <v>95</v>
      </c>
      <c r="F7" s="43">
        <v>32</v>
      </c>
      <c r="G7" s="43">
        <v>3</v>
      </c>
      <c r="H7" s="43">
        <v>11</v>
      </c>
    </row>
    <row r="8" spans="1:8" ht="15.75" customHeight="1" x14ac:dyDescent="0.15">
      <c r="A8" s="42"/>
      <c r="B8" s="42">
        <f t="shared" ref="B8:H8" si="2">SUM(B6:B7)</f>
        <v>141</v>
      </c>
      <c r="C8" s="42">
        <f t="shared" si="2"/>
        <v>130</v>
      </c>
      <c r="D8" s="42">
        <f t="shared" si="2"/>
        <v>162</v>
      </c>
      <c r="E8" s="42">
        <f t="shared" si="2"/>
        <v>262</v>
      </c>
      <c r="F8" s="42">
        <f t="shared" si="2"/>
        <v>113</v>
      </c>
      <c r="G8" s="42">
        <f t="shared" si="2"/>
        <v>244</v>
      </c>
      <c r="H8" s="42">
        <f t="shared" si="2"/>
        <v>105</v>
      </c>
    </row>
    <row r="9" spans="1:8" ht="15.75" customHeight="1" x14ac:dyDescent="0.15">
      <c r="A9" s="43" t="s">
        <v>16</v>
      </c>
      <c r="B9" s="43">
        <v>9</v>
      </c>
      <c r="C9" s="43">
        <v>15</v>
      </c>
      <c r="D9" s="43">
        <v>24</v>
      </c>
      <c r="E9" s="43">
        <v>0</v>
      </c>
      <c r="F9" s="43">
        <v>72</v>
      </c>
      <c r="G9" s="43">
        <v>1</v>
      </c>
      <c r="H9" s="43">
        <v>49</v>
      </c>
    </row>
    <row r="10" spans="1:8" ht="15.75" customHeight="1" x14ac:dyDescent="0.15">
      <c r="A10" s="42"/>
      <c r="B10" s="42">
        <f t="shared" ref="B10:H10" si="3">SUM(B8:B9)</f>
        <v>150</v>
      </c>
      <c r="C10" s="42">
        <f t="shared" si="3"/>
        <v>145</v>
      </c>
      <c r="D10" s="42">
        <f t="shared" si="3"/>
        <v>186</v>
      </c>
      <c r="E10" s="42">
        <f t="shared" si="3"/>
        <v>262</v>
      </c>
      <c r="F10" s="42">
        <f t="shared" si="3"/>
        <v>185</v>
      </c>
      <c r="G10" s="42">
        <f t="shared" si="3"/>
        <v>245</v>
      </c>
      <c r="H10" s="42">
        <f t="shared" si="3"/>
        <v>154</v>
      </c>
    </row>
    <row r="11" spans="1:8" ht="15.75" customHeight="1" x14ac:dyDescent="0.15">
      <c r="A11" s="43" t="s">
        <v>17</v>
      </c>
      <c r="B11" s="43">
        <v>50</v>
      </c>
      <c r="C11" s="43">
        <v>48</v>
      </c>
      <c r="D11" s="43">
        <v>10</v>
      </c>
      <c r="E11" s="43">
        <v>0</v>
      </c>
      <c r="F11" s="43">
        <v>105</v>
      </c>
      <c r="G11" s="43">
        <v>5</v>
      </c>
      <c r="H11" s="43">
        <v>8</v>
      </c>
    </row>
    <row r="12" spans="1:8" ht="15.75" customHeight="1" x14ac:dyDescent="0.15">
      <c r="A12" s="42"/>
      <c r="B12" s="42">
        <f t="shared" ref="B12:H12" si="4">SUM(B10:B11)</f>
        <v>200</v>
      </c>
      <c r="C12" s="42">
        <f t="shared" si="4"/>
        <v>193</v>
      </c>
      <c r="D12" s="42">
        <f t="shared" si="4"/>
        <v>196</v>
      </c>
      <c r="E12" s="42">
        <f t="shared" si="4"/>
        <v>262</v>
      </c>
      <c r="F12" s="42">
        <f t="shared" si="4"/>
        <v>290</v>
      </c>
      <c r="G12" s="42">
        <f t="shared" si="4"/>
        <v>250</v>
      </c>
      <c r="H12" s="42">
        <f t="shared" si="4"/>
        <v>162</v>
      </c>
    </row>
    <row r="13" spans="1:8" ht="15.75" customHeight="1" x14ac:dyDescent="0.15">
      <c r="A13" s="43" t="s">
        <v>18</v>
      </c>
      <c r="B13" s="43">
        <v>35</v>
      </c>
      <c r="C13" s="43">
        <v>161</v>
      </c>
      <c r="D13" s="43">
        <v>88</v>
      </c>
      <c r="E13" s="43">
        <v>4</v>
      </c>
      <c r="F13" s="43">
        <v>133</v>
      </c>
      <c r="G13" s="43">
        <v>0</v>
      </c>
      <c r="H13" s="43">
        <v>56</v>
      </c>
    </row>
    <row r="14" spans="1:8" ht="15.75" customHeight="1" x14ac:dyDescent="0.15">
      <c r="A14" s="42"/>
      <c r="B14" s="42">
        <f t="shared" ref="B14:H14" si="5">SUM(B12:B13)</f>
        <v>235</v>
      </c>
      <c r="C14" s="42">
        <f t="shared" si="5"/>
        <v>354</v>
      </c>
      <c r="D14" s="42">
        <f t="shared" si="5"/>
        <v>284</v>
      </c>
      <c r="E14" s="42">
        <f t="shared" si="5"/>
        <v>266</v>
      </c>
      <c r="F14" s="42">
        <f t="shared" si="5"/>
        <v>423</v>
      </c>
      <c r="G14" s="42">
        <f t="shared" si="5"/>
        <v>250</v>
      </c>
      <c r="H14" s="42">
        <f t="shared" si="5"/>
        <v>218</v>
      </c>
    </row>
    <row r="15" spans="1:8" ht="15.75" customHeight="1" x14ac:dyDescent="0.15">
      <c r="A15" s="43" t="s">
        <v>19</v>
      </c>
      <c r="B15" s="43">
        <v>154</v>
      </c>
      <c r="C15" s="43">
        <v>26</v>
      </c>
      <c r="D15" s="43">
        <v>25</v>
      </c>
      <c r="E15" s="43">
        <v>0</v>
      </c>
      <c r="F15" s="43">
        <v>14</v>
      </c>
      <c r="G15" s="43">
        <v>2</v>
      </c>
      <c r="H15" s="43">
        <v>18</v>
      </c>
    </row>
    <row r="16" spans="1:8" ht="15.75" customHeight="1" x14ac:dyDescent="0.15">
      <c r="A16" s="42"/>
      <c r="B16" s="42">
        <f t="shared" ref="B16:H16" si="6">SUM(B14:B15)</f>
        <v>389</v>
      </c>
      <c r="C16" s="42">
        <f t="shared" si="6"/>
        <v>380</v>
      </c>
      <c r="D16" s="42">
        <f t="shared" si="6"/>
        <v>309</v>
      </c>
      <c r="E16" s="42">
        <f t="shared" si="6"/>
        <v>266</v>
      </c>
      <c r="F16" s="42">
        <f t="shared" si="6"/>
        <v>437</v>
      </c>
      <c r="G16" s="42">
        <f t="shared" si="6"/>
        <v>252</v>
      </c>
      <c r="H16" s="42">
        <f t="shared" si="6"/>
        <v>236</v>
      </c>
    </row>
    <row r="17" spans="1:10" ht="15.75" customHeight="1" x14ac:dyDescent="0.15">
      <c r="A17" s="43" t="s">
        <v>20</v>
      </c>
      <c r="B17" s="43">
        <v>18</v>
      </c>
      <c r="C17" s="43">
        <v>8</v>
      </c>
      <c r="D17" s="43">
        <v>17</v>
      </c>
      <c r="E17" s="43">
        <v>8</v>
      </c>
      <c r="F17" s="43">
        <v>0</v>
      </c>
      <c r="G17" s="43">
        <v>17</v>
      </c>
      <c r="H17" s="43">
        <v>70</v>
      </c>
    </row>
    <row r="18" spans="1:10" ht="15.75" customHeight="1" x14ac:dyDescent="0.15">
      <c r="A18" s="42"/>
      <c r="B18" s="42">
        <f t="shared" ref="B18:H18" si="7">SUM(B16:B17)</f>
        <v>407</v>
      </c>
      <c r="C18" s="42">
        <f t="shared" si="7"/>
        <v>388</v>
      </c>
      <c r="D18" s="42">
        <f t="shared" si="7"/>
        <v>326</v>
      </c>
      <c r="E18" s="42">
        <f t="shared" si="7"/>
        <v>274</v>
      </c>
      <c r="F18" s="42">
        <f t="shared" si="7"/>
        <v>437</v>
      </c>
      <c r="G18" s="42">
        <f t="shared" si="7"/>
        <v>269</v>
      </c>
      <c r="H18" s="42">
        <f t="shared" si="7"/>
        <v>306</v>
      </c>
    </row>
    <row r="19" spans="1:10" ht="15.75" customHeight="1" x14ac:dyDescent="0.15">
      <c r="A19" s="43" t="s">
        <v>21</v>
      </c>
      <c r="B19" s="43">
        <v>0</v>
      </c>
      <c r="C19" s="43">
        <v>14</v>
      </c>
      <c r="D19" s="43">
        <v>56</v>
      </c>
      <c r="E19" s="43">
        <v>99</v>
      </c>
      <c r="F19" s="43">
        <v>13</v>
      </c>
      <c r="G19" s="43">
        <v>7</v>
      </c>
      <c r="H19" s="43">
        <v>17</v>
      </c>
    </row>
    <row r="20" spans="1:10" ht="15.75" customHeight="1" x14ac:dyDescent="0.15">
      <c r="A20" s="42"/>
      <c r="B20" s="42">
        <f t="shared" ref="B20:H20" si="8">SUM(B18:B19)</f>
        <v>407</v>
      </c>
      <c r="C20" s="42">
        <f t="shared" si="8"/>
        <v>402</v>
      </c>
      <c r="D20" s="42">
        <f t="shared" si="8"/>
        <v>382</v>
      </c>
      <c r="E20" s="42">
        <f t="shared" si="8"/>
        <v>373</v>
      </c>
      <c r="F20" s="42">
        <f t="shared" si="8"/>
        <v>450</v>
      </c>
      <c r="G20" s="42">
        <f t="shared" si="8"/>
        <v>276</v>
      </c>
      <c r="H20" s="42">
        <f t="shared" si="8"/>
        <v>323</v>
      </c>
    </row>
    <row r="21" spans="1:10" ht="15.75" customHeight="1" x14ac:dyDescent="0.15">
      <c r="A21" s="43" t="s">
        <v>22</v>
      </c>
      <c r="B21" s="43">
        <v>22</v>
      </c>
      <c r="C21" s="43">
        <v>0</v>
      </c>
      <c r="D21" s="43">
        <v>71</v>
      </c>
      <c r="E21" s="43">
        <v>55</v>
      </c>
      <c r="F21" s="43">
        <v>31</v>
      </c>
      <c r="G21" s="43">
        <v>29</v>
      </c>
      <c r="H21" s="43">
        <v>47</v>
      </c>
    </row>
    <row r="22" spans="1:10" ht="15.75" customHeight="1" x14ac:dyDescent="0.15">
      <c r="A22" s="42"/>
      <c r="B22" s="42">
        <f t="shared" ref="B22:H22" si="9">SUM(B20:B21)</f>
        <v>429</v>
      </c>
      <c r="C22" s="42">
        <f t="shared" si="9"/>
        <v>402</v>
      </c>
      <c r="D22" s="42">
        <f t="shared" si="9"/>
        <v>453</v>
      </c>
      <c r="E22" s="42">
        <f t="shared" si="9"/>
        <v>428</v>
      </c>
      <c r="F22" s="42">
        <f t="shared" si="9"/>
        <v>481</v>
      </c>
      <c r="G22" s="42">
        <f t="shared" si="9"/>
        <v>305</v>
      </c>
      <c r="H22" s="42">
        <f t="shared" si="9"/>
        <v>370</v>
      </c>
    </row>
    <row r="23" spans="1:10" ht="15.75" customHeight="1" x14ac:dyDescent="0.15">
      <c r="A23" s="43" t="s">
        <v>23</v>
      </c>
      <c r="B23" s="43">
        <v>26</v>
      </c>
      <c r="C23" s="43">
        <v>0</v>
      </c>
      <c r="D23" s="43">
        <v>103</v>
      </c>
      <c r="E23" s="43">
        <v>26</v>
      </c>
      <c r="F23" s="43">
        <v>12</v>
      </c>
      <c r="G23" s="43">
        <v>11</v>
      </c>
      <c r="H23" s="43">
        <v>140</v>
      </c>
    </row>
    <row r="24" spans="1:10" ht="15.75" customHeight="1" x14ac:dyDescent="0.15">
      <c r="A24" s="42"/>
      <c r="B24" s="42">
        <f t="shared" ref="B24:H24" si="10">SUM(B22:B23)</f>
        <v>455</v>
      </c>
      <c r="C24" s="42">
        <f t="shared" si="10"/>
        <v>402</v>
      </c>
      <c r="D24" s="42">
        <f t="shared" si="10"/>
        <v>556</v>
      </c>
      <c r="E24" s="42">
        <f t="shared" si="10"/>
        <v>454</v>
      </c>
      <c r="F24" s="42">
        <f t="shared" si="10"/>
        <v>493</v>
      </c>
      <c r="G24" s="42">
        <f t="shared" si="10"/>
        <v>316</v>
      </c>
      <c r="H24" s="42">
        <f t="shared" si="10"/>
        <v>510</v>
      </c>
    </row>
    <row r="25" spans="1:10" ht="15.75" customHeight="1" x14ac:dyDescent="0.15">
      <c r="A25" s="43" t="s">
        <v>24</v>
      </c>
      <c r="B25" s="43">
        <v>10</v>
      </c>
      <c r="C25" s="43">
        <v>12</v>
      </c>
      <c r="D25" s="43">
        <v>44</v>
      </c>
      <c r="E25" s="43">
        <v>131</v>
      </c>
      <c r="F25" s="43">
        <v>31</v>
      </c>
      <c r="G25" s="43">
        <v>0</v>
      </c>
      <c r="H25" s="43">
        <v>23</v>
      </c>
      <c r="J25" s="44"/>
    </row>
    <row r="26" spans="1:10" ht="15.75" customHeight="1" x14ac:dyDescent="0.15">
      <c r="A26" s="42"/>
      <c r="B26" s="42">
        <f t="shared" ref="B26:H26" si="11">SUM(B24:B25)</f>
        <v>465</v>
      </c>
      <c r="C26" s="42">
        <f t="shared" si="11"/>
        <v>414</v>
      </c>
      <c r="D26" s="42">
        <f t="shared" si="11"/>
        <v>600</v>
      </c>
      <c r="E26" s="42">
        <f t="shared" si="11"/>
        <v>585</v>
      </c>
      <c r="F26" s="42">
        <f t="shared" si="11"/>
        <v>524</v>
      </c>
      <c r="G26" s="42">
        <f t="shared" si="11"/>
        <v>316</v>
      </c>
      <c r="H26" s="42">
        <f t="shared" si="11"/>
        <v>533</v>
      </c>
    </row>
    <row r="27" spans="1:10" ht="15.75" customHeight="1" x14ac:dyDescent="0.15">
      <c r="A27" s="43" t="s">
        <v>25</v>
      </c>
      <c r="B27" s="43">
        <v>29</v>
      </c>
      <c r="C27" s="43">
        <v>72</v>
      </c>
      <c r="D27" s="43">
        <v>18</v>
      </c>
      <c r="E27" s="43">
        <v>9</v>
      </c>
      <c r="F27" s="43">
        <v>66</v>
      </c>
      <c r="G27" s="43">
        <v>4</v>
      </c>
      <c r="H27" s="43">
        <v>0</v>
      </c>
    </row>
    <row r="28" spans="1:10" ht="15.75" customHeight="1" x14ac:dyDescent="0.15">
      <c r="A28" s="42"/>
      <c r="B28" s="42">
        <f t="shared" ref="B28:H28" si="12">SUM(B26:B27)</f>
        <v>494</v>
      </c>
      <c r="C28" s="42">
        <f t="shared" si="12"/>
        <v>486</v>
      </c>
      <c r="D28" s="42">
        <f t="shared" si="12"/>
        <v>618</v>
      </c>
      <c r="E28" s="42">
        <f t="shared" si="12"/>
        <v>594</v>
      </c>
      <c r="F28" s="42">
        <f t="shared" si="12"/>
        <v>590</v>
      </c>
      <c r="G28" s="42">
        <f t="shared" si="12"/>
        <v>320</v>
      </c>
      <c r="H28" s="42">
        <f t="shared" si="12"/>
        <v>533</v>
      </c>
    </row>
    <row r="29" spans="1:10" ht="15.75" customHeight="1" x14ac:dyDescent="0.15">
      <c r="A29" s="43" t="s">
        <v>26</v>
      </c>
      <c r="B29" s="43">
        <v>0</v>
      </c>
      <c r="C29" s="43">
        <v>183</v>
      </c>
      <c r="D29" s="43">
        <v>45</v>
      </c>
      <c r="E29" s="43">
        <v>8</v>
      </c>
      <c r="F29" s="43">
        <v>174</v>
      </c>
      <c r="G29" s="43">
        <v>45</v>
      </c>
      <c r="H29" s="43">
        <v>38</v>
      </c>
    </row>
    <row r="30" spans="1:10" ht="15.75" customHeight="1" x14ac:dyDescent="0.15">
      <c r="A30" s="42"/>
      <c r="B30" s="42">
        <f t="shared" ref="B30:H30" si="13">SUM(B28:B29)</f>
        <v>494</v>
      </c>
      <c r="C30" s="42">
        <f t="shared" si="13"/>
        <v>669</v>
      </c>
      <c r="D30" s="42">
        <f t="shared" si="13"/>
        <v>663</v>
      </c>
      <c r="E30" s="42">
        <f t="shared" si="13"/>
        <v>602</v>
      </c>
      <c r="F30" s="42">
        <f t="shared" si="13"/>
        <v>764</v>
      </c>
      <c r="G30" s="42">
        <f t="shared" si="13"/>
        <v>365</v>
      </c>
      <c r="H30" s="42">
        <f t="shared" si="13"/>
        <v>571</v>
      </c>
    </row>
    <row r="31" spans="1:10" ht="15.75" customHeight="1" x14ac:dyDescent="0.15">
      <c r="A31" s="43" t="s">
        <v>27</v>
      </c>
      <c r="B31" s="43">
        <v>9</v>
      </c>
      <c r="C31" s="43">
        <v>22</v>
      </c>
      <c r="D31" s="43">
        <v>48</v>
      </c>
      <c r="E31" s="43">
        <v>39</v>
      </c>
      <c r="F31" s="43">
        <v>0</v>
      </c>
      <c r="G31" s="43">
        <v>27</v>
      </c>
      <c r="H31" s="43">
        <v>44</v>
      </c>
    </row>
    <row r="32" spans="1:10" ht="15.75" customHeight="1" x14ac:dyDescent="0.15">
      <c r="A32" s="42"/>
      <c r="B32" s="42">
        <f t="shared" ref="B32:H32" si="14">SUM(B30:B31)</f>
        <v>503</v>
      </c>
      <c r="C32" s="42">
        <f t="shared" si="14"/>
        <v>691</v>
      </c>
      <c r="D32" s="42">
        <f t="shared" si="14"/>
        <v>711</v>
      </c>
      <c r="E32" s="42">
        <f t="shared" si="14"/>
        <v>641</v>
      </c>
      <c r="F32" s="42">
        <f t="shared" si="14"/>
        <v>764</v>
      </c>
      <c r="G32" s="42">
        <f t="shared" si="14"/>
        <v>392</v>
      </c>
      <c r="H32" s="42">
        <f t="shared" si="14"/>
        <v>615</v>
      </c>
    </row>
    <row r="33" spans="1:8" ht="15.75" customHeight="1" x14ac:dyDescent="0.15">
      <c r="A33" s="43" t="s">
        <v>28</v>
      </c>
      <c r="B33" s="43">
        <v>8</v>
      </c>
      <c r="C33" s="43">
        <v>47</v>
      </c>
      <c r="D33" s="43">
        <v>64</v>
      </c>
      <c r="E33" s="43">
        <v>35</v>
      </c>
      <c r="F33" s="43">
        <v>26</v>
      </c>
      <c r="G33" s="43">
        <v>52</v>
      </c>
      <c r="H33" s="43">
        <v>0</v>
      </c>
    </row>
    <row r="34" spans="1:8" ht="15.75" customHeight="1" x14ac:dyDescent="0.15">
      <c r="A34" s="42"/>
      <c r="B34" s="42">
        <f t="shared" ref="B34:H34" si="15">SUM(B32:B33)</f>
        <v>511</v>
      </c>
      <c r="C34" s="42">
        <f t="shared" si="15"/>
        <v>738</v>
      </c>
      <c r="D34" s="42">
        <f t="shared" si="15"/>
        <v>775</v>
      </c>
      <c r="E34" s="42">
        <f t="shared" si="15"/>
        <v>676</v>
      </c>
      <c r="F34" s="42">
        <f t="shared" si="15"/>
        <v>790</v>
      </c>
      <c r="G34" s="42">
        <f t="shared" si="15"/>
        <v>444</v>
      </c>
      <c r="H34" s="42">
        <f t="shared" si="15"/>
        <v>615</v>
      </c>
    </row>
    <row r="35" spans="1:8" ht="15.75" customHeight="1" x14ac:dyDescent="0.15">
      <c r="A35" s="43" t="s">
        <v>30</v>
      </c>
      <c r="B35" s="43">
        <v>20</v>
      </c>
      <c r="C35" s="43">
        <v>130</v>
      </c>
      <c r="D35" s="43">
        <v>51</v>
      </c>
      <c r="E35" s="43">
        <v>127</v>
      </c>
      <c r="F35" s="43">
        <v>13</v>
      </c>
      <c r="G35" s="43">
        <v>0</v>
      </c>
      <c r="H35" s="43">
        <v>127</v>
      </c>
    </row>
    <row r="36" spans="1:8" ht="15.75" customHeight="1" x14ac:dyDescent="0.15">
      <c r="A36" s="42"/>
      <c r="B36" s="42">
        <f t="shared" ref="B36:H36" si="16">SUM(B34:B35)</f>
        <v>531</v>
      </c>
      <c r="C36" s="42">
        <f t="shared" si="16"/>
        <v>868</v>
      </c>
      <c r="D36" s="42">
        <f t="shared" si="16"/>
        <v>826</v>
      </c>
      <c r="E36" s="42">
        <f t="shared" si="16"/>
        <v>803</v>
      </c>
      <c r="F36" s="42">
        <f t="shared" si="16"/>
        <v>803</v>
      </c>
      <c r="G36" s="42">
        <f t="shared" si="16"/>
        <v>444</v>
      </c>
      <c r="H36" s="42">
        <f t="shared" si="16"/>
        <v>742</v>
      </c>
    </row>
    <row r="37" spans="1:8" ht="15.75" customHeight="1" x14ac:dyDescent="0.15">
      <c r="A37" s="43" t="s">
        <v>31</v>
      </c>
      <c r="B37" s="43">
        <v>118</v>
      </c>
      <c r="C37" s="43">
        <v>5</v>
      </c>
      <c r="D37" s="43">
        <v>0</v>
      </c>
      <c r="E37" s="43">
        <v>57</v>
      </c>
      <c r="F37" s="43">
        <v>22</v>
      </c>
      <c r="G37" s="43">
        <v>41</v>
      </c>
      <c r="H37" s="43">
        <v>64</v>
      </c>
    </row>
    <row r="38" spans="1:8" ht="15.75" customHeight="1" x14ac:dyDescent="0.15">
      <c r="A38" s="42"/>
      <c r="B38" s="42">
        <f t="shared" ref="B38:H38" si="17">SUM(B36:B37)</f>
        <v>649</v>
      </c>
      <c r="C38" s="42">
        <f t="shared" si="17"/>
        <v>873</v>
      </c>
      <c r="D38" s="42">
        <f t="shared" si="17"/>
        <v>826</v>
      </c>
      <c r="E38" s="42">
        <f t="shared" si="17"/>
        <v>860</v>
      </c>
      <c r="F38" s="42">
        <f t="shared" si="17"/>
        <v>825</v>
      </c>
      <c r="G38" s="42">
        <f t="shared" si="17"/>
        <v>485</v>
      </c>
      <c r="H38" s="42">
        <f t="shared" si="17"/>
        <v>806</v>
      </c>
    </row>
    <row r="39" spans="1:8" ht="15.75" customHeight="1" x14ac:dyDescent="0.15">
      <c r="A39" s="43" t="s">
        <v>32</v>
      </c>
      <c r="B39" s="43">
        <v>36</v>
      </c>
      <c r="C39" s="43">
        <v>58</v>
      </c>
      <c r="D39" s="43">
        <v>13</v>
      </c>
      <c r="E39" s="43">
        <v>56</v>
      </c>
      <c r="F39" s="43">
        <v>59</v>
      </c>
      <c r="G39" s="43">
        <v>0</v>
      </c>
      <c r="H39" s="43">
        <v>8</v>
      </c>
    </row>
    <row r="40" spans="1:8" ht="15.75" customHeight="1" x14ac:dyDescent="0.15">
      <c r="A40" s="42"/>
      <c r="B40" s="42">
        <f t="shared" ref="B40:H40" si="18">SUM(B38:B39)</f>
        <v>685</v>
      </c>
      <c r="C40" s="42">
        <f t="shared" si="18"/>
        <v>931</v>
      </c>
      <c r="D40" s="42">
        <f t="shared" si="18"/>
        <v>839</v>
      </c>
      <c r="E40" s="42">
        <f t="shared" si="18"/>
        <v>916</v>
      </c>
      <c r="F40" s="42">
        <f t="shared" si="18"/>
        <v>884</v>
      </c>
      <c r="G40" s="42">
        <f t="shared" si="18"/>
        <v>485</v>
      </c>
      <c r="H40" s="42">
        <f t="shared" si="18"/>
        <v>814</v>
      </c>
    </row>
    <row r="41" spans="1:8" ht="15.75" customHeight="1" x14ac:dyDescent="0.15">
      <c r="A41" s="43" t="s">
        <v>33</v>
      </c>
      <c r="B41" s="43">
        <v>3</v>
      </c>
      <c r="C41" s="43">
        <v>48</v>
      </c>
      <c r="D41" s="43">
        <v>53</v>
      </c>
      <c r="E41" s="43">
        <v>0</v>
      </c>
      <c r="F41" s="43">
        <v>13</v>
      </c>
      <c r="G41" s="43">
        <v>62</v>
      </c>
      <c r="H41" s="43">
        <v>13</v>
      </c>
    </row>
    <row r="42" spans="1:8" ht="15.75" customHeight="1" x14ac:dyDescent="0.15">
      <c r="A42" s="42"/>
      <c r="B42" s="42">
        <f t="shared" ref="B42:H42" si="19">SUM(B40:B41)</f>
        <v>688</v>
      </c>
      <c r="C42" s="42">
        <f t="shared" si="19"/>
        <v>979</v>
      </c>
      <c r="D42" s="42">
        <f t="shared" si="19"/>
        <v>892</v>
      </c>
      <c r="E42" s="42">
        <f t="shared" si="19"/>
        <v>916</v>
      </c>
      <c r="F42" s="42">
        <f t="shared" si="19"/>
        <v>897</v>
      </c>
      <c r="G42" s="42">
        <f t="shared" si="19"/>
        <v>547</v>
      </c>
      <c r="H42" s="42">
        <f t="shared" si="19"/>
        <v>827</v>
      </c>
    </row>
    <row r="43" spans="1:8" ht="15.75" customHeight="1" x14ac:dyDescent="0.15">
      <c r="A43" s="43" t="s">
        <v>34</v>
      </c>
      <c r="B43" s="43">
        <v>31</v>
      </c>
      <c r="C43" s="43">
        <v>2</v>
      </c>
      <c r="D43" s="43">
        <v>51</v>
      </c>
      <c r="E43" s="43">
        <v>178</v>
      </c>
      <c r="F43" s="43">
        <v>49</v>
      </c>
      <c r="G43" s="43">
        <v>36</v>
      </c>
      <c r="H43" s="43">
        <v>0</v>
      </c>
    </row>
    <row r="44" spans="1:8" ht="15.75" customHeight="1" x14ac:dyDescent="0.15">
      <c r="A44" s="42"/>
      <c r="B44" s="42">
        <f t="shared" ref="B44:H44" si="20">SUM(B42:B43)</f>
        <v>719</v>
      </c>
      <c r="C44" s="42">
        <f t="shared" si="20"/>
        <v>981</v>
      </c>
      <c r="D44" s="42">
        <f t="shared" si="20"/>
        <v>943</v>
      </c>
      <c r="E44" s="42">
        <f t="shared" si="20"/>
        <v>1094</v>
      </c>
      <c r="F44" s="42">
        <f t="shared" si="20"/>
        <v>946</v>
      </c>
      <c r="G44" s="42">
        <f t="shared" si="20"/>
        <v>583</v>
      </c>
      <c r="H44" s="42">
        <f t="shared" si="20"/>
        <v>827</v>
      </c>
    </row>
    <row r="45" spans="1:8" ht="15.75" customHeight="1" x14ac:dyDescent="0.15">
      <c r="A45" s="43" t="s">
        <v>35</v>
      </c>
      <c r="B45" s="43">
        <v>3</v>
      </c>
      <c r="C45" s="43">
        <v>0</v>
      </c>
      <c r="D45" s="43">
        <v>63</v>
      </c>
      <c r="E45" s="43">
        <v>13</v>
      </c>
      <c r="F45" s="43">
        <v>3</v>
      </c>
      <c r="G45" s="43">
        <v>3</v>
      </c>
      <c r="H45" s="43">
        <v>74</v>
      </c>
    </row>
    <row r="46" spans="1:8" ht="15.75" customHeight="1" x14ac:dyDescent="0.15">
      <c r="A46" s="42"/>
      <c r="B46" s="42">
        <f t="shared" ref="B46:H46" si="21">SUM(B44:B45)</f>
        <v>722</v>
      </c>
      <c r="C46" s="42">
        <f t="shared" si="21"/>
        <v>981</v>
      </c>
      <c r="D46" s="42">
        <f t="shared" si="21"/>
        <v>1006</v>
      </c>
      <c r="E46" s="42">
        <f t="shared" si="21"/>
        <v>1107</v>
      </c>
      <c r="F46" s="42">
        <f t="shared" si="21"/>
        <v>949</v>
      </c>
      <c r="G46" s="42">
        <f t="shared" si="21"/>
        <v>586</v>
      </c>
      <c r="H46" s="42">
        <f t="shared" si="21"/>
        <v>901</v>
      </c>
    </row>
    <row r="47" spans="1:8" ht="15.75" customHeight="1" x14ac:dyDescent="0.15">
      <c r="A47" s="43" t="s">
        <v>36</v>
      </c>
      <c r="B47" s="43">
        <v>101</v>
      </c>
      <c r="C47" s="43">
        <v>0</v>
      </c>
      <c r="D47" s="43">
        <v>23</v>
      </c>
      <c r="E47" s="43">
        <v>3</v>
      </c>
      <c r="F47" s="43">
        <v>13</v>
      </c>
      <c r="G47" s="43">
        <v>24</v>
      </c>
      <c r="H47" s="43">
        <v>38</v>
      </c>
    </row>
    <row r="48" spans="1:8" ht="15.75" customHeight="1" x14ac:dyDescent="0.15">
      <c r="A48" s="42"/>
      <c r="B48" s="42">
        <f t="shared" ref="B48:H48" si="22">SUM(B46:B47)</f>
        <v>823</v>
      </c>
      <c r="C48" s="42">
        <f t="shared" si="22"/>
        <v>981</v>
      </c>
      <c r="D48" s="42">
        <f t="shared" si="22"/>
        <v>1029</v>
      </c>
      <c r="E48" s="42">
        <f t="shared" si="22"/>
        <v>1110</v>
      </c>
      <c r="F48" s="42">
        <f t="shared" si="22"/>
        <v>962</v>
      </c>
      <c r="G48" s="42">
        <f t="shared" si="22"/>
        <v>610</v>
      </c>
      <c r="H48" s="42">
        <f t="shared" si="22"/>
        <v>939</v>
      </c>
    </row>
    <row r="49" spans="1:8" ht="15.75" customHeight="1" x14ac:dyDescent="0.15">
      <c r="A49" s="43" t="s">
        <v>37</v>
      </c>
      <c r="B49" s="43">
        <v>0</v>
      </c>
      <c r="C49" s="43">
        <v>3</v>
      </c>
      <c r="D49" s="43">
        <v>64</v>
      </c>
      <c r="E49" s="43">
        <v>72</v>
      </c>
      <c r="F49" s="43">
        <v>0</v>
      </c>
      <c r="G49" s="43">
        <v>70</v>
      </c>
      <c r="H49" s="43">
        <v>7</v>
      </c>
    </row>
    <row r="50" spans="1:8" ht="13" x14ac:dyDescent="0.15">
      <c r="A50" s="42"/>
      <c r="B50" s="42">
        <f t="shared" ref="B50:H50" si="23">SUM(B48:B49)</f>
        <v>823</v>
      </c>
      <c r="C50" s="42">
        <f t="shared" si="23"/>
        <v>984</v>
      </c>
      <c r="D50" s="42">
        <f t="shared" si="23"/>
        <v>1093</v>
      </c>
      <c r="E50" s="42">
        <f t="shared" si="23"/>
        <v>1182</v>
      </c>
      <c r="F50" s="42">
        <f t="shared" si="23"/>
        <v>962</v>
      </c>
      <c r="G50" s="42">
        <f t="shared" si="23"/>
        <v>680</v>
      </c>
      <c r="H50" s="42">
        <f t="shared" si="23"/>
        <v>946</v>
      </c>
    </row>
    <row r="51" spans="1:8" ht="13" x14ac:dyDescent="0.15">
      <c r="A51" s="43" t="s">
        <v>38</v>
      </c>
      <c r="B51" s="43">
        <v>77</v>
      </c>
      <c r="C51" s="43">
        <v>21</v>
      </c>
      <c r="D51" s="43">
        <v>4</v>
      </c>
      <c r="E51" s="43">
        <v>24</v>
      </c>
      <c r="F51" s="43">
        <v>8</v>
      </c>
      <c r="G51" s="43">
        <v>29</v>
      </c>
      <c r="H51" s="43">
        <v>0</v>
      </c>
    </row>
    <row r="52" spans="1:8" ht="13" x14ac:dyDescent="0.15">
      <c r="A52" s="42"/>
      <c r="B52" s="42">
        <f t="shared" ref="B52:H52" si="24">SUM(B50:B51)</f>
        <v>900</v>
      </c>
      <c r="C52" s="42">
        <f t="shared" si="24"/>
        <v>1005</v>
      </c>
      <c r="D52" s="42">
        <f t="shared" si="24"/>
        <v>1097</v>
      </c>
      <c r="E52" s="42">
        <f t="shared" si="24"/>
        <v>1206</v>
      </c>
      <c r="F52" s="42">
        <f t="shared" si="24"/>
        <v>970</v>
      </c>
      <c r="G52" s="42">
        <f t="shared" si="24"/>
        <v>709</v>
      </c>
      <c r="H52" s="42">
        <f t="shared" si="24"/>
        <v>946</v>
      </c>
    </row>
    <row r="53" spans="1:8" ht="13" x14ac:dyDescent="0.15">
      <c r="A53" s="43" t="s">
        <v>39</v>
      </c>
      <c r="B53" s="43">
        <v>25</v>
      </c>
      <c r="C53" s="43">
        <v>4</v>
      </c>
      <c r="D53" s="43">
        <v>51</v>
      </c>
      <c r="E53" s="43">
        <v>0</v>
      </c>
      <c r="F53" s="43">
        <v>89</v>
      </c>
      <c r="G53" s="43">
        <v>23</v>
      </c>
      <c r="H53" s="43">
        <v>54</v>
      </c>
    </row>
    <row r="54" spans="1:8" ht="13" x14ac:dyDescent="0.15">
      <c r="A54" s="42"/>
      <c r="B54" s="42">
        <f t="shared" ref="B54:H54" si="25">SUM(B52:B53)</f>
        <v>925</v>
      </c>
      <c r="C54" s="42">
        <f t="shared" si="25"/>
        <v>1009</v>
      </c>
      <c r="D54" s="42">
        <f t="shared" si="25"/>
        <v>1148</v>
      </c>
      <c r="E54" s="42">
        <f t="shared" si="25"/>
        <v>1206</v>
      </c>
      <c r="F54" s="42">
        <f t="shared" si="25"/>
        <v>1059</v>
      </c>
      <c r="G54" s="42">
        <f t="shared" si="25"/>
        <v>732</v>
      </c>
      <c r="H54" s="42">
        <f t="shared" si="25"/>
        <v>1000</v>
      </c>
    </row>
    <row r="55" spans="1:8" ht="13" x14ac:dyDescent="0.15">
      <c r="A55" s="43" t="s">
        <v>40</v>
      </c>
      <c r="B55" s="43">
        <v>67</v>
      </c>
      <c r="C55" s="43">
        <v>14</v>
      </c>
      <c r="D55" s="43">
        <v>31</v>
      </c>
      <c r="E55" s="43">
        <v>14</v>
      </c>
      <c r="F55" s="43">
        <v>0</v>
      </c>
      <c r="G55" s="43">
        <v>17</v>
      </c>
      <c r="H55" s="43">
        <v>60</v>
      </c>
    </row>
    <row r="56" spans="1:8" ht="13" x14ac:dyDescent="0.15">
      <c r="A56" s="42"/>
      <c r="B56" s="42">
        <f t="shared" ref="B56:H56" si="26">SUM(B54:B55)</f>
        <v>992</v>
      </c>
      <c r="C56" s="42">
        <f t="shared" si="26"/>
        <v>1023</v>
      </c>
      <c r="D56" s="42">
        <f t="shared" si="26"/>
        <v>1179</v>
      </c>
      <c r="E56" s="42">
        <f t="shared" si="26"/>
        <v>1220</v>
      </c>
      <c r="F56" s="42">
        <f t="shared" si="26"/>
        <v>1059</v>
      </c>
      <c r="G56" s="42">
        <f t="shared" si="26"/>
        <v>749</v>
      </c>
      <c r="H56" s="42">
        <f t="shared" si="26"/>
        <v>1060</v>
      </c>
    </row>
    <row r="57" spans="1:8" ht="13" x14ac:dyDescent="0.15">
      <c r="A57" s="43" t="s">
        <v>41</v>
      </c>
      <c r="B57" s="43">
        <v>14</v>
      </c>
      <c r="C57" s="43">
        <v>98</v>
      </c>
      <c r="D57" s="43">
        <v>0</v>
      </c>
      <c r="E57" s="43">
        <v>16</v>
      </c>
      <c r="F57" s="43">
        <v>17</v>
      </c>
      <c r="G57" s="43">
        <v>15</v>
      </c>
      <c r="H57" s="43">
        <v>15</v>
      </c>
    </row>
    <row r="58" spans="1:8" ht="13" x14ac:dyDescent="0.15">
      <c r="A58" s="42"/>
      <c r="B58" s="42">
        <f t="shared" ref="B58:H58" si="27">SUM(B56:B57)</f>
        <v>1006</v>
      </c>
      <c r="C58" s="42">
        <f t="shared" si="27"/>
        <v>1121</v>
      </c>
      <c r="D58" s="42">
        <f t="shared" si="27"/>
        <v>1179</v>
      </c>
      <c r="E58" s="42">
        <f t="shared" si="27"/>
        <v>1236</v>
      </c>
      <c r="F58" s="42">
        <f t="shared" si="27"/>
        <v>1076</v>
      </c>
      <c r="G58" s="42">
        <f t="shared" si="27"/>
        <v>764</v>
      </c>
      <c r="H58" s="42">
        <f t="shared" si="27"/>
        <v>1075</v>
      </c>
    </row>
    <row r="59" spans="1:8" ht="13" x14ac:dyDescent="0.15">
      <c r="A59" s="43" t="s">
        <v>42</v>
      </c>
      <c r="B59" s="43">
        <v>47</v>
      </c>
      <c r="C59" s="43">
        <v>86</v>
      </c>
      <c r="D59" s="43">
        <v>76</v>
      </c>
      <c r="E59" s="43">
        <v>0</v>
      </c>
      <c r="F59" s="43">
        <v>22</v>
      </c>
      <c r="G59" s="43">
        <v>7</v>
      </c>
      <c r="H59" s="43">
        <v>40</v>
      </c>
    </row>
    <row r="60" spans="1:8" ht="13" x14ac:dyDescent="0.15">
      <c r="A60" s="42"/>
      <c r="B60" s="42">
        <f t="shared" ref="B60:H60" si="28">SUM(B58:B59)</f>
        <v>1053</v>
      </c>
      <c r="C60" s="42">
        <f t="shared" si="28"/>
        <v>1207</v>
      </c>
      <c r="D60" s="42">
        <f t="shared" si="28"/>
        <v>1255</v>
      </c>
      <c r="E60" s="42">
        <f t="shared" si="28"/>
        <v>1236</v>
      </c>
      <c r="F60" s="42">
        <f t="shared" si="28"/>
        <v>1098</v>
      </c>
      <c r="G60" s="42">
        <f t="shared" si="28"/>
        <v>771</v>
      </c>
      <c r="H60" s="42">
        <f t="shared" si="28"/>
        <v>1115</v>
      </c>
    </row>
    <row r="61" spans="1:8" ht="13" x14ac:dyDescent="0.15">
      <c r="A61" s="43" t="s">
        <v>43</v>
      </c>
      <c r="B61" s="43">
        <v>59</v>
      </c>
      <c r="C61" s="43">
        <v>18</v>
      </c>
      <c r="D61" s="43">
        <v>139</v>
      </c>
      <c r="E61" s="43">
        <v>133</v>
      </c>
      <c r="F61" s="43">
        <v>13</v>
      </c>
      <c r="G61" s="43">
        <v>63</v>
      </c>
      <c r="H61" s="43">
        <v>0</v>
      </c>
    </row>
    <row r="62" spans="1:8" ht="13" x14ac:dyDescent="0.15">
      <c r="A62" s="42"/>
      <c r="B62" s="42">
        <f t="shared" ref="B62:H62" si="29">SUM(B60:B61)</f>
        <v>1112</v>
      </c>
      <c r="C62" s="42">
        <f t="shared" si="29"/>
        <v>1225</v>
      </c>
      <c r="D62" s="42">
        <f t="shared" si="29"/>
        <v>1394</v>
      </c>
      <c r="E62" s="42">
        <f t="shared" si="29"/>
        <v>1369</v>
      </c>
      <c r="F62" s="42">
        <f t="shared" si="29"/>
        <v>1111</v>
      </c>
      <c r="G62" s="42">
        <f t="shared" si="29"/>
        <v>834</v>
      </c>
      <c r="H62" s="42">
        <f t="shared" si="29"/>
        <v>1115</v>
      </c>
    </row>
    <row r="63" spans="1:8" ht="13" x14ac:dyDescent="0.15">
      <c r="A63" s="43" t="s">
        <v>44</v>
      </c>
      <c r="B63" s="43">
        <v>73</v>
      </c>
      <c r="C63" s="43">
        <v>28</v>
      </c>
      <c r="D63" s="43">
        <v>27</v>
      </c>
      <c r="E63" s="43">
        <v>147</v>
      </c>
      <c r="F63" s="43">
        <v>42</v>
      </c>
      <c r="G63" s="43">
        <v>37</v>
      </c>
      <c r="H63" s="43">
        <v>0</v>
      </c>
    </row>
    <row r="64" spans="1:8" ht="13" x14ac:dyDescent="0.15">
      <c r="A64" s="42"/>
      <c r="B64" s="42">
        <f t="shared" ref="B64:H64" si="30">SUM(B62:B63)</f>
        <v>1185</v>
      </c>
      <c r="C64" s="42">
        <f t="shared" si="30"/>
        <v>1253</v>
      </c>
      <c r="D64" s="42">
        <f t="shared" si="30"/>
        <v>1421</v>
      </c>
      <c r="E64" s="42">
        <f t="shared" si="30"/>
        <v>1516</v>
      </c>
      <c r="F64" s="42">
        <f t="shared" si="30"/>
        <v>1153</v>
      </c>
      <c r="G64" s="42">
        <f t="shared" si="30"/>
        <v>871</v>
      </c>
      <c r="H64" s="42">
        <f t="shared" si="30"/>
        <v>1115</v>
      </c>
    </row>
    <row r="65" spans="1:8" ht="13" x14ac:dyDescent="0.15">
      <c r="A65" s="43" t="s">
        <v>45</v>
      </c>
      <c r="B65" s="43">
        <v>11</v>
      </c>
      <c r="C65" s="43">
        <v>0</v>
      </c>
      <c r="D65" s="43">
        <v>5</v>
      </c>
      <c r="E65" s="43">
        <v>67</v>
      </c>
      <c r="F65" s="43">
        <v>19</v>
      </c>
      <c r="G65" s="43">
        <v>57</v>
      </c>
      <c r="H65" s="43">
        <v>155</v>
      </c>
    </row>
    <row r="66" spans="1:8" ht="13" x14ac:dyDescent="0.15">
      <c r="A66" s="42"/>
      <c r="B66" s="42">
        <f t="shared" ref="B66:H66" si="31">SUM(B64:B65)</f>
        <v>1196</v>
      </c>
      <c r="C66" s="42">
        <f t="shared" si="31"/>
        <v>1253</v>
      </c>
      <c r="D66" s="42">
        <f t="shared" si="31"/>
        <v>1426</v>
      </c>
      <c r="E66" s="42">
        <f t="shared" si="31"/>
        <v>1583</v>
      </c>
      <c r="F66" s="42">
        <f t="shared" si="31"/>
        <v>1172</v>
      </c>
      <c r="G66" s="42">
        <f t="shared" si="31"/>
        <v>928</v>
      </c>
      <c r="H66" s="42">
        <f t="shared" si="31"/>
        <v>1270</v>
      </c>
    </row>
    <row r="67" spans="1:8" ht="13" x14ac:dyDescent="0.15">
      <c r="A67" s="43" t="s">
        <v>46</v>
      </c>
      <c r="B67" s="43">
        <v>74</v>
      </c>
      <c r="C67" s="43">
        <v>55</v>
      </c>
      <c r="D67" s="43">
        <v>40</v>
      </c>
      <c r="E67" s="43">
        <v>15</v>
      </c>
      <c r="F67" s="43">
        <v>38</v>
      </c>
      <c r="G67" s="43">
        <v>82</v>
      </c>
      <c r="H67" s="43">
        <v>0</v>
      </c>
    </row>
    <row r="68" spans="1:8" ht="13" x14ac:dyDescent="0.15">
      <c r="A68" s="42"/>
      <c r="B68" s="42">
        <f t="shared" ref="B68:H68" si="32">SUM(B66:B67)</f>
        <v>1270</v>
      </c>
      <c r="C68" s="42">
        <f t="shared" si="32"/>
        <v>1308</v>
      </c>
      <c r="D68" s="42">
        <f t="shared" si="32"/>
        <v>1466</v>
      </c>
      <c r="E68" s="42">
        <f t="shared" si="32"/>
        <v>1598</v>
      </c>
      <c r="F68" s="42">
        <f t="shared" si="32"/>
        <v>1210</v>
      </c>
      <c r="G68" s="42">
        <f t="shared" si="32"/>
        <v>1010</v>
      </c>
      <c r="H68" s="42">
        <f t="shared" si="32"/>
        <v>1270</v>
      </c>
    </row>
    <row r="69" spans="1:8" ht="13" x14ac:dyDescent="0.15">
      <c r="A69" s="43" t="s">
        <v>47</v>
      </c>
      <c r="B69" s="43">
        <v>94</v>
      </c>
      <c r="C69" s="43">
        <v>0</v>
      </c>
      <c r="D69" s="43">
        <v>3</v>
      </c>
      <c r="E69" s="43">
        <v>29</v>
      </c>
      <c r="F69" s="43">
        <v>93</v>
      </c>
      <c r="G69" s="43">
        <v>92</v>
      </c>
      <c r="H69" s="43">
        <v>18</v>
      </c>
    </row>
    <row r="70" spans="1:8" ht="13" x14ac:dyDescent="0.15">
      <c r="A70" s="42"/>
      <c r="B70" s="42">
        <f t="shared" ref="B70:H70" si="33">SUM(B68:B69)</f>
        <v>1364</v>
      </c>
      <c r="C70" s="42">
        <f t="shared" si="33"/>
        <v>1308</v>
      </c>
      <c r="D70" s="42">
        <f t="shared" si="33"/>
        <v>1469</v>
      </c>
      <c r="E70" s="42">
        <f t="shared" si="33"/>
        <v>1627</v>
      </c>
      <c r="F70" s="42">
        <f t="shared" si="33"/>
        <v>1303</v>
      </c>
      <c r="G70" s="42">
        <f t="shared" si="33"/>
        <v>1102</v>
      </c>
      <c r="H70" s="42">
        <f t="shared" si="33"/>
        <v>1288</v>
      </c>
    </row>
    <row r="71" spans="1:8" ht="13" x14ac:dyDescent="0.15">
      <c r="A71" s="43" t="s">
        <v>48</v>
      </c>
      <c r="B71" s="43">
        <v>6</v>
      </c>
      <c r="C71" s="43">
        <v>104</v>
      </c>
      <c r="D71" s="43">
        <v>0</v>
      </c>
      <c r="E71" s="43">
        <v>17</v>
      </c>
      <c r="F71" s="43">
        <v>97</v>
      </c>
      <c r="G71" s="43">
        <v>21</v>
      </c>
      <c r="H71" s="43">
        <v>95</v>
      </c>
    </row>
    <row r="72" spans="1:8" ht="13" x14ac:dyDescent="0.15">
      <c r="A72" s="42"/>
      <c r="B72" s="42">
        <f t="shared" ref="B72:H72" si="34">SUM(B70:B71)</f>
        <v>1370</v>
      </c>
      <c r="C72" s="42">
        <f t="shared" si="34"/>
        <v>1412</v>
      </c>
      <c r="D72" s="42">
        <f t="shared" si="34"/>
        <v>1469</v>
      </c>
      <c r="E72" s="42">
        <f t="shared" si="34"/>
        <v>1644</v>
      </c>
      <c r="F72" s="42">
        <f t="shared" si="34"/>
        <v>1400</v>
      </c>
      <c r="G72" s="42">
        <f t="shared" si="34"/>
        <v>1123</v>
      </c>
      <c r="H72" s="42">
        <f t="shared" si="34"/>
        <v>1383</v>
      </c>
    </row>
    <row r="73" spans="1:8" ht="13" x14ac:dyDescent="0.15">
      <c r="A73" s="43" t="s">
        <v>49</v>
      </c>
      <c r="B73" s="43">
        <v>17</v>
      </c>
      <c r="C73" s="43">
        <v>36</v>
      </c>
      <c r="D73" s="43">
        <v>9</v>
      </c>
      <c r="E73" s="43">
        <v>6</v>
      </c>
      <c r="F73" s="43">
        <v>38</v>
      </c>
      <c r="G73" s="43">
        <v>0</v>
      </c>
      <c r="H73" s="43">
        <v>49</v>
      </c>
    </row>
    <row r="74" spans="1:8" ht="13" x14ac:dyDescent="0.15">
      <c r="A74" s="42"/>
      <c r="B74" s="42">
        <f t="shared" ref="B74:H74" si="35">SUM(B72:B73)</f>
        <v>1387</v>
      </c>
      <c r="C74" s="42">
        <f t="shared" si="35"/>
        <v>1448</v>
      </c>
      <c r="D74" s="42">
        <f t="shared" si="35"/>
        <v>1478</v>
      </c>
      <c r="E74" s="42">
        <f t="shared" si="35"/>
        <v>1650</v>
      </c>
      <c r="F74" s="42">
        <f t="shared" si="35"/>
        <v>1438</v>
      </c>
      <c r="G74" s="42">
        <f t="shared" si="35"/>
        <v>1123</v>
      </c>
      <c r="H74" s="42">
        <f t="shared" si="35"/>
        <v>1432</v>
      </c>
    </row>
    <row r="75" spans="1:8" ht="13" x14ac:dyDescent="0.15">
      <c r="A75" s="43" t="s">
        <v>50</v>
      </c>
      <c r="B75" s="43">
        <v>72</v>
      </c>
      <c r="C75" s="43">
        <v>11</v>
      </c>
      <c r="D75" s="43">
        <v>0</v>
      </c>
      <c r="E75" s="43">
        <v>8</v>
      </c>
      <c r="F75" s="43">
        <v>20</v>
      </c>
      <c r="G75" s="43">
        <v>14</v>
      </c>
      <c r="H75" s="43">
        <v>5</v>
      </c>
    </row>
    <row r="76" spans="1:8" ht="13" x14ac:dyDescent="0.15">
      <c r="A76" s="42"/>
      <c r="B76" s="42">
        <f t="shared" ref="B76:H76" si="36">SUM(B74:B75)</f>
        <v>1459</v>
      </c>
      <c r="C76" s="42">
        <f t="shared" si="36"/>
        <v>1459</v>
      </c>
      <c r="D76" s="42">
        <f t="shared" si="36"/>
        <v>1478</v>
      </c>
      <c r="E76" s="42">
        <f t="shared" si="36"/>
        <v>1658</v>
      </c>
      <c r="F76" s="42">
        <f t="shared" si="36"/>
        <v>1458</v>
      </c>
      <c r="G76" s="42">
        <f t="shared" si="36"/>
        <v>1137</v>
      </c>
      <c r="H76" s="42">
        <f t="shared" si="36"/>
        <v>1437</v>
      </c>
    </row>
    <row r="77" spans="1:8" ht="13" x14ac:dyDescent="0.15">
      <c r="A77" s="43" t="s">
        <v>51</v>
      </c>
      <c r="B77" s="43">
        <v>30</v>
      </c>
      <c r="C77" s="43">
        <v>4</v>
      </c>
      <c r="D77" s="43">
        <v>0</v>
      </c>
      <c r="E77" s="43">
        <v>34</v>
      </c>
      <c r="F77" s="43">
        <v>95</v>
      </c>
      <c r="G77" s="43">
        <v>32</v>
      </c>
      <c r="H77" s="43">
        <v>100</v>
      </c>
    </row>
    <row r="78" spans="1:8" ht="13" x14ac:dyDescent="0.15">
      <c r="A78" s="42"/>
      <c r="B78" s="42">
        <f t="shared" ref="B78:H78" si="37">SUM(B76:B77)</f>
        <v>1489</v>
      </c>
      <c r="C78" s="42">
        <f t="shared" si="37"/>
        <v>1463</v>
      </c>
      <c r="D78" s="42">
        <f t="shared" si="37"/>
        <v>1478</v>
      </c>
      <c r="E78" s="42">
        <f t="shared" si="37"/>
        <v>1692</v>
      </c>
      <c r="F78" s="42">
        <f t="shared" si="37"/>
        <v>1553</v>
      </c>
      <c r="G78" s="42">
        <f t="shared" si="37"/>
        <v>1169</v>
      </c>
      <c r="H78" s="42">
        <f t="shared" si="37"/>
        <v>1537</v>
      </c>
    </row>
    <row r="79" spans="1:8" ht="13" x14ac:dyDescent="0.15">
      <c r="A79" s="43" t="s">
        <v>52</v>
      </c>
      <c r="B79" s="43">
        <v>26</v>
      </c>
      <c r="C79" s="43">
        <v>0</v>
      </c>
      <c r="D79" s="43">
        <v>92</v>
      </c>
      <c r="E79" s="43">
        <v>28</v>
      </c>
      <c r="F79" s="43">
        <v>37</v>
      </c>
      <c r="G79" s="43">
        <v>68</v>
      </c>
      <c r="H79" s="43">
        <v>23</v>
      </c>
    </row>
    <row r="80" spans="1:8" ht="13" x14ac:dyDescent="0.15">
      <c r="A80" s="42"/>
      <c r="B80" s="42">
        <f t="shared" ref="B80:H80" si="38">SUM(B78:B79)</f>
        <v>1515</v>
      </c>
      <c r="C80" s="42">
        <f t="shared" si="38"/>
        <v>1463</v>
      </c>
      <c r="D80" s="42">
        <f t="shared" si="38"/>
        <v>1570</v>
      </c>
      <c r="E80" s="42">
        <f t="shared" si="38"/>
        <v>1720</v>
      </c>
      <c r="F80" s="42">
        <f t="shared" si="38"/>
        <v>1590</v>
      </c>
      <c r="G80" s="42">
        <f t="shared" si="38"/>
        <v>1237</v>
      </c>
      <c r="H80" s="42">
        <f t="shared" si="38"/>
        <v>1560</v>
      </c>
    </row>
    <row r="81" spans="1:8" ht="13" x14ac:dyDescent="0.15">
      <c r="A81" s="43" t="s">
        <v>53</v>
      </c>
      <c r="B81" s="43">
        <v>39</v>
      </c>
      <c r="C81" s="43">
        <v>38</v>
      </c>
      <c r="D81" s="43">
        <v>156</v>
      </c>
      <c r="E81" s="43">
        <v>60</v>
      </c>
      <c r="F81" s="43">
        <v>0</v>
      </c>
      <c r="G81" s="43">
        <v>17</v>
      </c>
      <c r="H81" s="43">
        <v>39</v>
      </c>
    </row>
    <row r="82" spans="1:8" ht="13" x14ac:dyDescent="0.15">
      <c r="A82" s="42"/>
      <c r="B82" s="42">
        <f t="shared" ref="B82:H82" si="39">SUM(B80:B81)</f>
        <v>1554</v>
      </c>
      <c r="C82" s="42">
        <f t="shared" si="39"/>
        <v>1501</v>
      </c>
      <c r="D82" s="42">
        <f t="shared" si="39"/>
        <v>1726</v>
      </c>
      <c r="E82" s="42">
        <f t="shared" si="39"/>
        <v>1780</v>
      </c>
      <c r="F82" s="42">
        <f t="shared" si="39"/>
        <v>1590</v>
      </c>
      <c r="G82" s="42">
        <f t="shared" si="39"/>
        <v>1254</v>
      </c>
      <c r="H82" s="42">
        <f t="shared" si="39"/>
        <v>1599</v>
      </c>
    </row>
    <row r="83" spans="1:8" ht="13" x14ac:dyDescent="0.15">
      <c r="A83" s="43" t="s">
        <v>54</v>
      </c>
      <c r="B83" s="43">
        <v>12</v>
      </c>
      <c r="C83" s="43">
        <v>0</v>
      </c>
      <c r="D83" s="43">
        <v>45</v>
      </c>
      <c r="E83" s="43">
        <v>9</v>
      </c>
      <c r="F83" s="43">
        <v>6</v>
      </c>
      <c r="G83" s="43">
        <v>6</v>
      </c>
      <c r="H83" s="43">
        <v>46</v>
      </c>
    </row>
    <row r="84" spans="1:8" ht="13" x14ac:dyDescent="0.15">
      <c r="A84" s="42"/>
      <c r="B84" s="42">
        <f t="shared" ref="B84:H84" si="40">SUM(B82:B83)</f>
        <v>1566</v>
      </c>
      <c r="C84" s="42">
        <f t="shared" si="40"/>
        <v>1501</v>
      </c>
      <c r="D84" s="42">
        <f t="shared" si="40"/>
        <v>1771</v>
      </c>
      <c r="E84" s="42">
        <f t="shared" si="40"/>
        <v>1789</v>
      </c>
      <c r="F84" s="42">
        <f t="shared" si="40"/>
        <v>1596</v>
      </c>
      <c r="G84" s="42">
        <f t="shared" si="40"/>
        <v>1260</v>
      </c>
      <c r="H84" s="42">
        <f t="shared" si="40"/>
        <v>1645</v>
      </c>
    </row>
    <row r="85" spans="1:8" ht="13" x14ac:dyDescent="0.15">
      <c r="A85" s="43" t="s">
        <v>55</v>
      </c>
      <c r="B85" s="43">
        <v>95</v>
      </c>
      <c r="C85" s="43">
        <v>47</v>
      </c>
      <c r="D85" s="43">
        <v>0</v>
      </c>
      <c r="E85" s="43">
        <v>20</v>
      </c>
      <c r="F85" s="43">
        <v>23</v>
      </c>
      <c r="G85" s="43">
        <v>23</v>
      </c>
      <c r="H85" s="43">
        <v>8</v>
      </c>
    </row>
    <row r="86" spans="1:8" ht="13" x14ac:dyDescent="0.15">
      <c r="A86" s="42"/>
      <c r="B86" s="42">
        <f t="shared" ref="B86:H86" si="41">SUM(B84:B85)</f>
        <v>1661</v>
      </c>
      <c r="C86" s="42">
        <f t="shared" si="41"/>
        <v>1548</v>
      </c>
      <c r="D86" s="42">
        <f t="shared" si="41"/>
        <v>1771</v>
      </c>
      <c r="E86" s="42">
        <f t="shared" si="41"/>
        <v>1809</v>
      </c>
      <c r="F86" s="42">
        <f t="shared" si="41"/>
        <v>1619</v>
      </c>
      <c r="G86" s="42">
        <f t="shared" si="41"/>
        <v>1283</v>
      </c>
      <c r="H86" s="42">
        <f t="shared" si="41"/>
        <v>1653</v>
      </c>
    </row>
    <row r="87" spans="1:8" ht="13" x14ac:dyDescent="0.15">
      <c r="A87" s="43" t="s">
        <v>56</v>
      </c>
      <c r="B87" s="43">
        <v>9</v>
      </c>
      <c r="C87" s="43">
        <v>75</v>
      </c>
      <c r="D87" s="43">
        <v>0</v>
      </c>
      <c r="E87" s="43">
        <v>31</v>
      </c>
      <c r="F87" s="43">
        <v>2</v>
      </c>
      <c r="G87" s="43">
        <v>91</v>
      </c>
      <c r="H87" s="43">
        <v>19</v>
      </c>
    </row>
    <row r="88" spans="1:8" ht="13" x14ac:dyDescent="0.15">
      <c r="A88" s="42"/>
      <c r="B88" s="42">
        <f t="shared" ref="B88:H88" si="42">SUM(B86:B87)</f>
        <v>1670</v>
      </c>
      <c r="C88" s="42">
        <f t="shared" si="42"/>
        <v>1623</v>
      </c>
      <c r="D88" s="42">
        <f t="shared" si="42"/>
        <v>1771</v>
      </c>
      <c r="E88" s="42">
        <f t="shared" si="42"/>
        <v>1840</v>
      </c>
      <c r="F88" s="42">
        <f t="shared" si="42"/>
        <v>1621</v>
      </c>
      <c r="G88" s="42">
        <f t="shared" si="42"/>
        <v>1374</v>
      </c>
      <c r="H88" s="42">
        <f t="shared" si="42"/>
        <v>1672</v>
      </c>
    </row>
    <row r="89" spans="1:8" ht="13" x14ac:dyDescent="0.15">
      <c r="A89" s="43" t="s">
        <v>57</v>
      </c>
      <c r="B89" s="43">
        <v>0</v>
      </c>
      <c r="C89" s="43">
        <v>21</v>
      </c>
      <c r="D89" s="43">
        <v>20</v>
      </c>
      <c r="E89" s="43">
        <v>109</v>
      </c>
      <c r="F89" s="43">
        <v>11</v>
      </c>
      <c r="G89" s="43">
        <v>103</v>
      </c>
      <c r="H89" s="43">
        <v>64</v>
      </c>
    </row>
    <row r="90" spans="1:8" ht="13" x14ac:dyDescent="0.15">
      <c r="A90" s="42"/>
      <c r="B90" s="42">
        <f t="shared" ref="B90:H90" si="43">SUM(B88:B89)</f>
        <v>1670</v>
      </c>
      <c r="C90" s="42">
        <f t="shared" si="43"/>
        <v>1644</v>
      </c>
      <c r="D90" s="42">
        <f t="shared" si="43"/>
        <v>1791</v>
      </c>
      <c r="E90" s="42">
        <f t="shared" si="43"/>
        <v>1949</v>
      </c>
      <c r="F90" s="42">
        <f t="shared" si="43"/>
        <v>1632</v>
      </c>
      <c r="G90" s="42">
        <f t="shared" si="43"/>
        <v>1477</v>
      </c>
      <c r="H90" s="42">
        <f t="shared" si="43"/>
        <v>1736</v>
      </c>
    </row>
    <row r="91" spans="1:8" ht="13" x14ac:dyDescent="0.15">
      <c r="A91" s="43" t="s">
        <v>58</v>
      </c>
      <c r="B91" s="43">
        <v>112</v>
      </c>
      <c r="C91" s="43">
        <v>4</v>
      </c>
      <c r="D91" s="43">
        <v>0</v>
      </c>
      <c r="E91" s="43">
        <v>39</v>
      </c>
      <c r="F91" s="43">
        <v>38</v>
      </c>
      <c r="G91" s="43">
        <v>23</v>
      </c>
      <c r="H91" s="43">
        <v>8</v>
      </c>
    </row>
    <row r="92" spans="1:8" ht="13" x14ac:dyDescent="0.15">
      <c r="A92" s="42"/>
      <c r="B92" s="42">
        <f t="shared" ref="B92:H92" si="44">SUM(B90:B91)</f>
        <v>1782</v>
      </c>
      <c r="C92" s="42">
        <f t="shared" si="44"/>
        <v>1648</v>
      </c>
      <c r="D92" s="42">
        <f t="shared" si="44"/>
        <v>1791</v>
      </c>
      <c r="E92" s="42">
        <f t="shared" si="44"/>
        <v>1988</v>
      </c>
      <c r="F92" s="42">
        <f t="shared" si="44"/>
        <v>1670</v>
      </c>
      <c r="G92" s="42">
        <f t="shared" si="44"/>
        <v>1500</v>
      </c>
      <c r="H92" s="42">
        <f t="shared" si="44"/>
        <v>1744</v>
      </c>
    </row>
    <row r="93" spans="1:8" ht="13" x14ac:dyDescent="0.15">
      <c r="A93" s="43" t="s">
        <v>59</v>
      </c>
      <c r="B93" s="43">
        <v>60</v>
      </c>
      <c r="C93" s="43">
        <v>10</v>
      </c>
      <c r="D93" s="43">
        <v>42</v>
      </c>
      <c r="E93" s="43">
        <v>20</v>
      </c>
      <c r="F93" s="43">
        <v>38</v>
      </c>
      <c r="G93" s="43">
        <v>38</v>
      </c>
      <c r="H93" s="43">
        <v>0</v>
      </c>
    </row>
    <row r="94" spans="1:8" ht="13" x14ac:dyDescent="0.15">
      <c r="A94" s="42"/>
      <c r="B94" s="42">
        <f t="shared" ref="B94:H94" si="45">SUM(B92:B93)</f>
        <v>1842</v>
      </c>
      <c r="C94" s="42">
        <f t="shared" si="45"/>
        <v>1658</v>
      </c>
      <c r="D94" s="42">
        <f t="shared" si="45"/>
        <v>1833</v>
      </c>
      <c r="E94" s="42">
        <f t="shared" si="45"/>
        <v>2008</v>
      </c>
      <c r="F94" s="42">
        <f t="shared" si="45"/>
        <v>1708</v>
      </c>
      <c r="G94" s="42">
        <f t="shared" si="45"/>
        <v>1538</v>
      </c>
      <c r="H94" s="42">
        <f t="shared" si="45"/>
        <v>1744</v>
      </c>
    </row>
    <row r="95" spans="1:8" ht="13" x14ac:dyDescent="0.15">
      <c r="A95" s="43" t="s">
        <v>60</v>
      </c>
      <c r="B95" s="43">
        <v>27</v>
      </c>
      <c r="C95" s="43">
        <v>0</v>
      </c>
      <c r="D95" s="43">
        <v>117</v>
      </c>
      <c r="E95" s="43">
        <v>14</v>
      </c>
      <c r="F95" s="43">
        <v>5</v>
      </c>
      <c r="G95" s="43">
        <v>5</v>
      </c>
      <c r="H95" s="43">
        <v>17</v>
      </c>
    </row>
    <row r="96" spans="1:8" ht="13" x14ac:dyDescent="0.15">
      <c r="A96" s="42"/>
      <c r="B96" s="42">
        <f t="shared" ref="B96:H96" si="46">SUM(B94:B95)</f>
        <v>1869</v>
      </c>
      <c r="C96" s="42">
        <f t="shared" si="46"/>
        <v>1658</v>
      </c>
      <c r="D96" s="42">
        <f t="shared" si="46"/>
        <v>1950</v>
      </c>
      <c r="E96" s="42">
        <f t="shared" si="46"/>
        <v>2022</v>
      </c>
      <c r="F96" s="42">
        <f t="shared" si="46"/>
        <v>1713</v>
      </c>
      <c r="G96" s="42">
        <f t="shared" si="46"/>
        <v>1543</v>
      </c>
      <c r="H96" s="42">
        <f t="shared" si="46"/>
        <v>1761</v>
      </c>
    </row>
    <row r="97" spans="1:8" ht="13" x14ac:dyDescent="0.15">
      <c r="A97" s="43" t="s">
        <v>61</v>
      </c>
      <c r="B97" s="43">
        <v>22</v>
      </c>
      <c r="C97" s="43">
        <v>40</v>
      </c>
      <c r="D97" s="43">
        <v>11</v>
      </c>
      <c r="E97" s="43">
        <v>64</v>
      </c>
      <c r="F97" s="43">
        <v>0</v>
      </c>
      <c r="G97" s="43">
        <v>5</v>
      </c>
      <c r="H97" s="43">
        <v>44</v>
      </c>
    </row>
    <row r="98" spans="1:8" ht="13" x14ac:dyDescent="0.15">
      <c r="A98" s="42"/>
      <c r="B98" s="42">
        <f t="shared" ref="B98:H98" si="47">SUM(B96:B97)</f>
        <v>1891</v>
      </c>
      <c r="C98" s="42">
        <f t="shared" si="47"/>
        <v>1698</v>
      </c>
      <c r="D98" s="42">
        <f t="shared" si="47"/>
        <v>1961</v>
      </c>
      <c r="E98" s="42">
        <f t="shared" si="47"/>
        <v>2086</v>
      </c>
      <c r="F98" s="42">
        <f t="shared" si="47"/>
        <v>1713</v>
      </c>
      <c r="G98" s="42">
        <f t="shared" si="47"/>
        <v>1548</v>
      </c>
      <c r="H98" s="42">
        <f t="shared" si="47"/>
        <v>1805</v>
      </c>
    </row>
    <row r="99" spans="1:8" ht="13" x14ac:dyDescent="0.15">
      <c r="A99" s="43" t="s">
        <v>62</v>
      </c>
      <c r="B99" s="43">
        <v>29</v>
      </c>
      <c r="C99" s="43">
        <v>3</v>
      </c>
      <c r="D99" s="43">
        <v>42</v>
      </c>
      <c r="E99" s="43">
        <v>31</v>
      </c>
      <c r="F99" s="43">
        <v>177</v>
      </c>
      <c r="G99" s="43">
        <v>3</v>
      </c>
      <c r="H99" s="43">
        <v>0</v>
      </c>
    </row>
    <row r="100" spans="1:8" ht="13" x14ac:dyDescent="0.15">
      <c r="A100" s="42"/>
      <c r="B100" s="45">
        <f t="shared" ref="B100:H100" si="48">SUM(B98:B99)</f>
        <v>1920</v>
      </c>
      <c r="C100" s="46">
        <f t="shared" si="48"/>
        <v>1701</v>
      </c>
      <c r="D100" s="46">
        <f t="shared" si="48"/>
        <v>2003</v>
      </c>
      <c r="E100" s="46">
        <f t="shared" si="48"/>
        <v>2117</v>
      </c>
      <c r="F100" s="46">
        <f t="shared" si="48"/>
        <v>1890</v>
      </c>
      <c r="G100" s="46">
        <f t="shared" si="48"/>
        <v>1551</v>
      </c>
      <c r="H100" s="46">
        <f t="shared" si="48"/>
        <v>1805</v>
      </c>
    </row>
    <row r="101" spans="1:8" ht="13" x14ac:dyDescent="0.15">
      <c r="A101" s="43" t="s">
        <v>63</v>
      </c>
      <c r="B101" s="43">
        <v>0</v>
      </c>
      <c r="C101" s="43">
        <v>33</v>
      </c>
      <c r="D101" s="43">
        <v>2</v>
      </c>
      <c r="E101" s="43">
        <v>25</v>
      </c>
      <c r="F101" s="43">
        <v>19</v>
      </c>
      <c r="G101" s="43">
        <v>42</v>
      </c>
      <c r="H101" s="43">
        <v>28</v>
      </c>
    </row>
    <row r="102" spans="1:8" ht="13" x14ac:dyDescent="0.15">
      <c r="A102" s="42"/>
      <c r="B102" s="45">
        <f t="shared" ref="B102:H102" si="49">SUM(B100:B101)</f>
        <v>1920</v>
      </c>
      <c r="C102" s="46">
        <f t="shared" si="49"/>
        <v>1734</v>
      </c>
      <c r="D102" s="46">
        <f t="shared" si="49"/>
        <v>2005</v>
      </c>
      <c r="E102" s="46">
        <f t="shared" si="49"/>
        <v>2142</v>
      </c>
      <c r="F102" s="46">
        <f t="shared" si="49"/>
        <v>1909</v>
      </c>
      <c r="G102" s="46">
        <f t="shared" si="49"/>
        <v>1593</v>
      </c>
      <c r="H102" s="46">
        <f t="shared" si="49"/>
        <v>1833</v>
      </c>
    </row>
    <row r="103" spans="1:8" ht="13" x14ac:dyDescent="0.15">
      <c r="A103" s="43" t="s">
        <v>64</v>
      </c>
      <c r="B103" s="43">
        <v>60</v>
      </c>
      <c r="C103" s="43">
        <v>9</v>
      </c>
      <c r="D103" s="43">
        <v>66</v>
      </c>
      <c r="E103" s="43">
        <v>59</v>
      </c>
      <c r="F103" s="43">
        <v>0</v>
      </c>
      <c r="G103" s="43">
        <v>7</v>
      </c>
      <c r="H103" s="43">
        <v>7</v>
      </c>
    </row>
    <row r="104" spans="1:8" ht="13" x14ac:dyDescent="0.15">
      <c r="A104" s="42"/>
      <c r="B104" s="45">
        <f t="shared" ref="B104:H104" si="50">SUM(B102:B103)</f>
        <v>1980</v>
      </c>
      <c r="C104" s="46">
        <f t="shared" si="50"/>
        <v>1743</v>
      </c>
      <c r="D104" s="46">
        <f t="shared" si="50"/>
        <v>2071</v>
      </c>
      <c r="E104" s="46">
        <f t="shared" si="50"/>
        <v>2201</v>
      </c>
      <c r="F104" s="46">
        <f t="shared" si="50"/>
        <v>1909</v>
      </c>
      <c r="G104" s="46">
        <f t="shared" si="50"/>
        <v>1600</v>
      </c>
      <c r="H104" s="46">
        <f t="shared" si="50"/>
        <v>1840</v>
      </c>
    </row>
    <row r="105" spans="1:8" ht="13" x14ac:dyDescent="0.15">
      <c r="A105" s="43" t="s">
        <v>65</v>
      </c>
      <c r="B105" s="43">
        <v>0</v>
      </c>
      <c r="C105" s="43">
        <v>65</v>
      </c>
      <c r="D105" s="43">
        <v>24</v>
      </c>
      <c r="E105" s="43">
        <v>11</v>
      </c>
      <c r="F105" s="43">
        <v>12</v>
      </c>
      <c r="G105" s="43">
        <v>38</v>
      </c>
      <c r="H105" s="43">
        <v>12</v>
      </c>
    </row>
    <row r="106" spans="1:8" ht="13" x14ac:dyDescent="0.15">
      <c r="A106" s="42"/>
      <c r="B106" s="42">
        <f t="shared" ref="B106:H106" si="51">SUM(B104:B105)</f>
        <v>1980</v>
      </c>
      <c r="C106" s="42">
        <f t="shared" si="51"/>
        <v>1808</v>
      </c>
      <c r="D106" s="42">
        <f t="shared" si="51"/>
        <v>2095</v>
      </c>
      <c r="E106" s="42">
        <f t="shared" si="51"/>
        <v>2212</v>
      </c>
      <c r="F106" s="42">
        <f t="shared" si="51"/>
        <v>1921</v>
      </c>
      <c r="G106" s="42">
        <f t="shared" si="51"/>
        <v>1638</v>
      </c>
      <c r="H106" s="42">
        <f t="shared" si="51"/>
        <v>1852</v>
      </c>
    </row>
    <row r="107" spans="1:8" ht="13" x14ac:dyDescent="0.15">
      <c r="A107" s="43" t="s">
        <v>66</v>
      </c>
      <c r="B107" s="43">
        <v>0</v>
      </c>
      <c r="C107" s="43">
        <v>71</v>
      </c>
      <c r="D107" s="43">
        <v>21</v>
      </c>
      <c r="E107" s="43">
        <v>43</v>
      </c>
      <c r="F107" s="43">
        <v>31</v>
      </c>
      <c r="G107" s="43">
        <v>42</v>
      </c>
      <c r="H107" s="43">
        <v>9</v>
      </c>
    </row>
    <row r="108" spans="1:8" ht="13" x14ac:dyDescent="0.15">
      <c r="A108" s="42"/>
      <c r="B108" s="42">
        <f t="shared" ref="B108:H108" si="52">SUM(B106:B107)</f>
        <v>1980</v>
      </c>
      <c r="C108" s="42">
        <f t="shared" si="52"/>
        <v>1879</v>
      </c>
      <c r="D108" s="42">
        <f t="shared" si="52"/>
        <v>2116</v>
      </c>
      <c r="E108" s="42">
        <f t="shared" si="52"/>
        <v>2255</v>
      </c>
      <c r="F108" s="42">
        <f t="shared" si="52"/>
        <v>1952</v>
      </c>
      <c r="G108" s="42">
        <f t="shared" si="52"/>
        <v>1680</v>
      </c>
      <c r="H108" s="42">
        <f t="shared" si="52"/>
        <v>1861</v>
      </c>
    </row>
    <row r="109" spans="1:8" ht="13" x14ac:dyDescent="0.15">
      <c r="A109" s="43" t="s">
        <v>67</v>
      </c>
      <c r="B109" s="43">
        <v>23</v>
      </c>
      <c r="C109" s="43">
        <v>39</v>
      </c>
      <c r="D109" s="43">
        <v>68</v>
      </c>
      <c r="E109" s="43">
        <v>22</v>
      </c>
      <c r="F109" s="43">
        <v>90</v>
      </c>
      <c r="G109" s="43">
        <v>22</v>
      </c>
      <c r="H109" s="43">
        <v>0</v>
      </c>
    </row>
    <row r="110" spans="1:8" ht="13" x14ac:dyDescent="0.15">
      <c r="A110" s="42"/>
      <c r="B110" s="42">
        <f t="shared" ref="B110:H110" si="53">SUM(B108:B109)</f>
        <v>2003</v>
      </c>
      <c r="C110" s="42">
        <f t="shared" si="53"/>
        <v>1918</v>
      </c>
      <c r="D110" s="42">
        <f t="shared" si="53"/>
        <v>2184</v>
      </c>
      <c r="E110" s="42">
        <f t="shared" si="53"/>
        <v>2277</v>
      </c>
      <c r="F110" s="42">
        <f t="shared" si="53"/>
        <v>2042</v>
      </c>
      <c r="G110" s="42">
        <f t="shared" si="53"/>
        <v>1702</v>
      </c>
      <c r="H110" s="42">
        <f t="shared" si="53"/>
        <v>1861</v>
      </c>
    </row>
    <row r="111" spans="1:8" ht="13" x14ac:dyDescent="0.15">
      <c r="A111" s="43" t="s">
        <v>68</v>
      </c>
      <c r="B111" s="43">
        <v>32</v>
      </c>
      <c r="C111" s="43">
        <v>40</v>
      </c>
      <c r="D111" s="43">
        <v>4</v>
      </c>
      <c r="E111" s="43">
        <v>68</v>
      </c>
      <c r="F111" s="43">
        <v>15</v>
      </c>
      <c r="G111" s="43">
        <v>47</v>
      </c>
      <c r="H111" s="43">
        <v>0</v>
      </c>
    </row>
    <row r="112" spans="1:8" ht="13" x14ac:dyDescent="0.15">
      <c r="A112" s="42"/>
      <c r="B112" s="42">
        <f t="shared" ref="B112:H112" si="54">SUM(B110:B111)</f>
        <v>2035</v>
      </c>
      <c r="C112" s="42">
        <f t="shared" si="54"/>
        <v>1958</v>
      </c>
      <c r="D112" s="42">
        <f t="shared" si="54"/>
        <v>2188</v>
      </c>
      <c r="E112" s="42">
        <f t="shared" si="54"/>
        <v>2345</v>
      </c>
      <c r="F112" s="42">
        <f t="shared" si="54"/>
        <v>2057</v>
      </c>
      <c r="G112" s="42">
        <f t="shared" si="54"/>
        <v>1749</v>
      </c>
      <c r="H112" s="42">
        <f t="shared" si="54"/>
        <v>1861</v>
      </c>
    </row>
    <row r="113" spans="1:8" ht="13" x14ac:dyDescent="0.15">
      <c r="A113" s="43" t="s">
        <v>69</v>
      </c>
      <c r="B113" s="43">
        <v>0</v>
      </c>
      <c r="C113" s="43">
        <v>4</v>
      </c>
      <c r="D113" s="43">
        <v>43</v>
      </c>
      <c r="E113" s="43">
        <v>13</v>
      </c>
      <c r="F113" s="43">
        <v>110</v>
      </c>
      <c r="G113" s="43">
        <v>42</v>
      </c>
      <c r="H113" s="43">
        <v>33</v>
      </c>
    </row>
    <row r="114" spans="1:8" ht="13" x14ac:dyDescent="0.15">
      <c r="A114" s="42"/>
      <c r="B114" s="42">
        <f t="shared" ref="B114:H114" si="55">SUM(B112:B113)</f>
        <v>2035</v>
      </c>
      <c r="C114" s="42">
        <f t="shared" si="55"/>
        <v>1962</v>
      </c>
      <c r="D114" s="42">
        <f t="shared" si="55"/>
        <v>2231</v>
      </c>
      <c r="E114" s="42">
        <f t="shared" si="55"/>
        <v>2358</v>
      </c>
      <c r="F114" s="42">
        <f t="shared" si="55"/>
        <v>2167</v>
      </c>
      <c r="G114" s="42">
        <f t="shared" si="55"/>
        <v>1791</v>
      </c>
      <c r="H114" s="42">
        <f t="shared" si="55"/>
        <v>1894</v>
      </c>
    </row>
    <row r="115" spans="1:8" ht="13" x14ac:dyDescent="0.15">
      <c r="A115" s="43" t="s">
        <v>70</v>
      </c>
      <c r="B115" s="43">
        <v>38</v>
      </c>
      <c r="C115" s="43">
        <v>0</v>
      </c>
      <c r="D115" s="43">
        <v>11</v>
      </c>
      <c r="E115" s="43">
        <v>33</v>
      </c>
      <c r="F115" s="43">
        <v>83</v>
      </c>
      <c r="G115" s="43">
        <v>59</v>
      </c>
      <c r="H115" s="43">
        <v>17</v>
      </c>
    </row>
    <row r="116" spans="1:8" ht="13" x14ac:dyDescent="0.15">
      <c r="A116" s="42"/>
      <c r="B116" s="42">
        <f t="shared" ref="B116:H116" si="56">SUM(B114:B115)</f>
        <v>2073</v>
      </c>
      <c r="C116" s="42">
        <f t="shared" si="56"/>
        <v>1962</v>
      </c>
      <c r="D116" s="42">
        <f t="shared" si="56"/>
        <v>2242</v>
      </c>
      <c r="E116" s="42">
        <f t="shared" si="56"/>
        <v>2391</v>
      </c>
      <c r="F116" s="42">
        <f t="shared" si="56"/>
        <v>2250</v>
      </c>
      <c r="G116" s="42">
        <f t="shared" si="56"/>
        <v>1850</v>
      </c>
      <c r="H116" s="42">
        <f t="shared" si="56"/>
        <v>1911</v>
      </c>
    </row>
    <row r="117" spans="1:8" ht="13" x14ac:dyDescent="0.15">
      <c r="A117" s="43" t="s">
        <v>71</v>
      </c>
      <c r="B117" s="43">
        <v>98</v>
      </c>
      <c r="C117" s="43">
        <v>73</v>
      </c>
      <c r="D117" s="43">
        <v>74</v>
      </c>
      <c r="E117" s="43">
        <v>69</v>
      </c>
      <c r="F117" s="43">
        <v>94</v>
      </c>
      <c r="G117" s="43">
        <v>0</v>
      </c>
      <c r="H117" s="43">
        <v>8</v>
      </c>
    </row>
    <row r="118" spans="1:8" ht="13" x14ac:dyDescent="0.15">
      <c r="A118" s="42"/>
      <c r="B118" s="42">
        <f t="shared" ref="B118:H118" si="57">SUM(B116:B117)</f>
        <v>2171</v>
      </c>
      <c r="C118" s="42">
        <f t="shared" si="57"/>
        <v>2035</v>
      </c>
      <c r="D118" s="42">
        <f t="shared" si="57"/>
        <v>2316</v>
      </c>
      <c r="E118" s="42">
        <f t="shared" si="57"/>
        <v>2460</v>
      </c>
      <c r="F118" s="42">
        <f t="shared" si="57"/>
        <v>2344</v>
      </c>
      <c r="G118" s="42">
        <f t="shared" si="57"/>
        <v>1850</v>
      </c>
      <c r="H118" s="42">
        <f t="shared" si="57"/>
        <v>1919</v>
      </c>
    </row>
    <row r="119" spans="1:8" ht="13" x14ac:dyDescent="0.15">
      <c r="A119" s="43" t="s">
        <v>72</v>
      </c>
      <c r="B119" s="43">
        <v>0</v>
      </c>
      <c r="C119" s="43">
        <v>101</v>
      </c>
      <c r="D119" s="43">
        <v>29</v>
      </c>
      <c r="E119" s="43">
        <v>114</v>
      </c>
      <c r="F119" s="43">
        <v>55</v>
      </c>
      <c r="G119" s="43">
        <v>33</v>
      </c>
      <c r="H119" s="43">
        <v>32</v>
      </c>
    </row>
    <row r="120" spans="1:8" ht="13" x14ac:dyDescent="0.15">
      <c r="A120" s="42"/>
      <c r="B120" s="42">
        <f t="shared" ref="B120:H120" si="58">SUM(B118:B119)</f>
        <v>2171</v>
      </c>
      <c r="C120" s="42">
        <f t="shared" si="58"/>
        <v>2136</v>
      </c>
      <c r="D120" s="42">
        <f t="shared" si="58"/>
        <v>2345</v>
      </c>
      <c r="E120" s="42">
        <f t="shared" si="58"/>
        <v>2574</v>
      </c>
      <c r="F120" s="42">
        <f t="shared" si="58"/>
        <v>2399</v>
      </c>
      <c r="G120" s="42">
        <f t="shared" si="58"/>
        <v>1883</v>
      </c>
      <c r="H120" s="42">
        <f t="shared" si="58"/>
        <v>1951</v>
      </c>
    </row>
    <row r="121" spans="1:8" ht="13" x14ac:dyDescent="0.15">
      <c r="A121" s="43" t="s">
        <v>73</v>
      </c>
      <c r="B121" s="43">
        <v>0</v>
      </c>
      <c r="C121" s="43">
        <v>33</v>
      </c>
      <c r="D121" s="43">
        <v>91</v>
      </c>
      <c r="E121" s="43">
        <v>30</v>
      </c>
      <c r="F121" s="43">
        <v>3</v>
      </c>
      <c r="G121" s="43">
        <v>39</v>
      </c>
      <c r="H121" s="43">
        <v>5</v>
      </c>
    </row>
    <row r="122" spans="1:8" ht="13" x14ac:dyDescent="0.15">
      <c r="A122" s="42"/>
      <c r="B122" s="42">
        <f t="shared" ref="B122:H122" si="59">SUM(B120:B121)</f>
        <v>2171</v>
      </c>
      <c r="C122" s="42">
        <f t="shared" si="59"/>
        <v>2169</v>
      </c>
      <c r="D122" s="42">
        <f t="shared" si="59"/>
        <v>2436</v>
      </c>
      <c r="E122" s="42">
        <f t="shared" si="59"/>
        <v>2604</v>
      </c>
      <c r="F122" s="42">
        <f t="shared" si="59"/>
        <v>2402</v>
      </c>
      <c r="G122" s="42">
        <f t="shared" si="59"/>
        <v>1922</v>
      </c>
      <c r="H122" s="42">
        <f t="shared" si="59"/>
        <v>1956</v>
      </c>
    </row>
    <row r="123" spans="1:8" ht="13" x14ac:dyDescent="0.15">
      <c r="A123" s="43" t="s">
        <v>74</v>
      </c>
      <c r="B123" s="43">
        <v>117</v>
      </c>
      <c r="C123" s="43">
        <v>34</v>
      </c>
      <c r="D123" s="43">
        <v>0</v>
      </c>
      <c r="E123" s="43">
        <v>99</v>
      </c>
      <c r="F123" s="43">
        <v>100</v>
      </c>
      <c r="G123" s="43">
        <v>7</v>
      </c>
      <c r="H123" s="43">
        <v>36</v>
      </c>
    </row>
    <row r="124" spans="1:8" ht="13" x14ac:dyDescent="0.15">
      <c r="A124" s="42"/>
      <c r="B124" s="42">
        <f t="shared" ref="B124:H124" si="60">SUM(B122:B123)</f>
        <v>2288</v>
      </c>
      <c r="C124" s="42">
        <f t="shared" si="60"/>
        <v>2203</v>
      </c>
      <c r="D124" s="42">
        <f t="shared" si="60"/>
        <v>2436</v>
      </c>
      <c r="E124" s="42">
        <f t="shared" si="60"/>
        <v>2703</v>
      </c>
      <c r="F124" s="42">
        <f t="shared" si="60"/>
        <v>2502</v>
      </c>
      <c r="G124" s="42">
        <f t="shared" si="60"/>
        <v>1929</v>
      </c>
      <c r="H124" s="42">
        <f t="shared" si="60"/>
        <v>1992</v>
      </c>
    </row>
    <row r="125" spans="1:8" ht="13" x14ac:dyDescent="0.15">
      <c r="A125" s="43" t="s">
        <v>75</v>
      </c>
      <c r="B125" s="43">
        <v>69</v>
      </c>
      <c r="C125" s="43">
        <v>0</v>
      </c>
      <c r="D125" s="43">
        <v>4</v>
      </c>
      <c r="E125" s="43">
        <v>31</v>
      </c>
      <c r="F125" s="43">
        <v>40</v>
      </c>
      <c r="G125" s="43">
        <v>8</v>
      </c>
      <c r="H125" s="43">
        <v>87</v>
      </c>
    </row>
    <row r="126" spans="1:8" ht="13" x14ac:dyDescent="0.15">
      <c r="A126" s="42"/>
      <c r="B126" s="42">
        <f t="shared" ref="B126:H126" si="61">SUM(B124:B125)</f>
        <v>2357</v>
      </c>
      <c r="C126" s="42">
        <f t="shared" si="61"/>
        <v>2203</v>
      </c>
      <c r="D126" s="42">
        <f t="shared" si="61"/>
        <v>2440</v>
      </c>
      <c r="E126" s="42">
        <f t="shared" si="61"/>
        <v>2734</v>
      </c>
      <c r="F126" s="42">
        <f t="shared" si="61"/>
        <v>2542</v>
      </c>
      <c r="G126" s="42">
        <f t="shared" si="61"/>
        <v>1937</v>
      </c>
      <c r="H126" s="42">
        <f t="shared" si="61"/>
        <v>2079</v>
      </c>
    </row>
    <row r="127" spans="1:8" ht="13" x14ac:dyDescent="0.15">
      <c r="A127" s="43" t="s">
        <v>76</v>
      </c>
      <c r="B127" s="43">
        <v>56</v>
      </c>
      <c r="C127" s="43">
        <v>14</v>
      </c>
      <c r="D127" s="43">
        <v>0</v>
      </c>
      <c r="E127" s="43">
        <v>100</v>
      </c>
      <c r="F127" s="43">
        <v>4</v>
      </c>
      <c r="G127" s="43">
        <v>15</v>
      </c>
      <c r="H127" s="43">
        <v>28</v>
      </c>
    </row>
    <row r="128" spans="1:8" ht="13" x14ac:dyDescent="0.15">
      <c r="A128" s="42"/>
      <c r="B128" s="42">
        <f t="shared" ref="B128:H128" si="62">SUM(B126:B127)</f>
        <v>2413</v>
      </c>
      <c r="C128" s="42">
        <f t="shared" si="62"/>
        <v>2217</v>
      </c>
      <c r="D128" s="42">
        <f t="shared" si="62"/>
        <v>2440</v>
      </c>
      <c r="E128" s="42">
        <f t="shared" si="62"/>
        <v>2834</v>
      </c>
      <c r="F128" s="42">
        <f t="shared" si="62"/>
        <v>2546</v>
      </c>
      <c r="G128" s="42">
        <f t="shared" si="62"/>
        <v>1952</v>
      </c>
      <c r="H128" s="42">
        <f t="shared" si="62"/>
        <v>2107</v>
      </c>
    </row>
    <row r="129" spans="1:8" ht="13" x14ac:dyDescent="0.15">
      <c r="A129" s="43" t="s">
        <v>77</v>
      </c>
      <c r="B129" s="43">
        <v>8</v>
      </c>
      <c r="C129" s="43">
        <v>13</v>
      </c>
      <c r="D129" s="43">
        <v>41</v>
      </c>
      <c r="E129" s="43">
        <v>95</v>
      </c>
      <c r="F129" s="43">
        <v>11</v>
      </c>
      <c r="G129" s="43">
        <v>0</v>
      </c>
      <c r="H129" s="43">
        <v>40</v>
      </c>
    </row>
    <row r="130" spans="1:8" ht="13" x14ac:dyDescent="0.15">
      <c r="A130" s="42"/>
      <c r="B130" s="42">
        <f t="shared" ref="B130:H130" si="63">SUM(B128:B129)</f>
        <v>2421</v>
      </c>
      <c r="C130" s="42">
        <f t="shared" si="63"/>
        <v>2230</v>
      </c>
      <c r="D130" s="42">
        <f t="shared" si="63"/>
        <v>2481</v>
      </c>
      <c r="E130" s="42">
        <f t="shared" si="63"/>
        <v>2929</v>
      </c>
      <c r="F130" s="42">
        <f t="shared" si="63"/>
        <v>2557</v>
      </c>
      <c r="G130" s="42">
        <f t="shared" si="63"/>
        <v>1952</v>
      </c>
      <c r="H130" s="42">
        <f t="shared" si="63"/>
        <v>2147</v>
      </c>
    </row>
    <row r="131" spans="1:8" ht="13" x14ac:dyDescent="0.15">
      <c r="A131" s="43" t="s">
        <v>78</v>
      </c>
      <c r="B131" s="43">
        <v>68</v>
      </c>
      <c r="C131" s="43">
        <v>55</v>
      </c>
      <c r="D131" s="43">
        <v>78</v>
      </c>
      <c r="E131" s="43">
        <v>15</v>
      </c>
      <c r="F131" s="43">
        <v>53</v>
      </c>
      <c r="G131" s="43">
        <v>73</v>
      </c>
      <c r="H131" s="43">
        <v>0</v>
      </c>
    </row>
    <row r="132" spans="1:8" ht="13" x14ac:dyDescent="0.15">
      <c r="A132" s="42"/>
      <c r="B132" s="42">
        <f t="shared" ref="B132:H132" si="64">SUM(B130:B131)</f>
        <v>2489</v>
      </c>
      <c r="C132" s="42">
        <f t="shared" si="64"/>
        <v>2285</v>
      </c>
      <c r="D132" s="42">
        <f t="shared" si="64"/>
        <v>2559</v>
      </c>
      <c r="E132" s="42">
        <f t="shared" si="64"/>
        <v>2944</v>
      </c>
      <c r="F132" s="42">
        <f t="shared" si="64"/>
        <v>2610</v>
      </c>
      <c r="G132" s="42">
        <f t="shared" si="64"/>
        <v>2025</v>
      </c>
      <c r="H132" s="42">
        <f t="shared" si="64"/>
        <v>2147</v>
      </c>
    </row>
    <row r="133" spans="1:8" ht="13" x14ac:dyDescent="0.15">
      <c r="A133" s="43" t="s">
        <v>79</v>
      </c>
      <c r="B133" s="43">
        <v>45</v>
      </c>
      <c r="C133" s="43">
        <v>50</v>
      </c>
      <c r="D133" s="43">
        <v>124</v>
      </c>
      <c r="E133" s="43">
        <v>28</v>
      </c>
      <c r="F133" s="43">
        <v>0</v>
      </c>
      <c r="G133" s="43">
        <v>56</v>
      </c>
      <c r="H133" s="43">
        <v>13</v>
      </c>
    </row>
    <row r="134" spans="1:8" ht="13" x14ac:dyDescent="0.15">
      <c r="A134" s="42"/>
      <c r="B134" s="42">
        <f t="shared" ref="B134:H134" si="65">SUM(B132:B133)</f>
        <v>2534</v>
      </c>
      <c r="C134" s="42">
        <f t="shared" si="65"/>
        <v>2335</v>
      </c>
      <c r="D134" s="42">
        <f t="shared" si="65"/>
        <v>2683</v>
      </c>
      <c r="E134" s="42">
        <f t="shared" si="65"/>
        <v>2972</v>
      </c>
      <c r="F134" s="42">
        <f t="shared" si="65"/>
        <v>2610</v>
      </c>
      <c r="G134" s="42">
        <f t="shared" si="65"/>
        <v>2081</v>
      </c>
      <c r="H134" s="42">
        <f t="shared" si="65"/>
        <v>2160</v>
      </c>
    </row>
    <row r="135" spans="1:8" ht="13" x14ac:dyDescent="0.15">
      <c r="A135" s="43" t="s">
        <v>80</v>
      </c>
      <c r="B135" s="43">
        <v>0</v>
      </c>
      <c r="C135" s="43">
        <v>54</v>
      </c>
      <c r="D135" s="43">
        <v>162</v>
      </c>
      <c r="E135" s="43">
        <v>37</v>
      </c>
      <c r="F135" s="43">
        <v>19</v>
      </c>
      <c r="G135" s="43">
        <v>12</v>
      </c>
      <c r="H135" s="43">
        <v>20</v>
      </c>
    </row>
    <row r="136" spans="1:8" ht="13" x14ac:dyDescent="0.15">
      <c r="A136" s="42"/>
      <c r="B136" s="42">
        <f t="shared" ref="B136:H136" si="66">SUM(B134:B135)</f>
        <v>2534</v>
      </c>
      <c r="C136" s="42">
        <f t="shared" si="66"/>
        <v>2389</v>
      </c>
      <c r="D136" s="42">
        <f t="shared" si="66"/>
        <v>2845</v>
      </c>
      <c r="E136" s="42">
        <f t="shared" si="66"/>
        <v>3009</v>
      </c>
      <c r="F136" s="42">
        <f t="shared" si="66"/>
        <v>2629</v>
      </c>
      <c r="G136" s="42">
        <f t="shared" si="66"/>
        <v>2093</v>
      </c>
      <c r="H136" s="42">
        <f t="shared" si="66"/>
        <v>2180</v>
      </c>
    </row>
    <row r="137" spans="1:8" ht="13" x14ac:dyDescent="0.15">
      <c r="A137" s="43" t="s">
        <v>81</v>
      </c>
      <c r="B137" s="43">
        <v>23</v>
      </c>
      <c r="C137" s="43">
        <v>39</v>
      </c>
      <c r="D137" s="43">
        <v>37</v>
      </c>
      <c r="E137" s="43">
        <v>0</v>
      </c>
      <c r="F137" s="43">
        <v>102</v>
      </c>
      <c r="G137" s="43">
        <v>43</v>
      </c>
      <c r="H137" s="43">
        <v>8</v>
      </c>
    </row>
    <row r="138" spans="1:8" ht="13" x14ac:dyDescent="0.15">
      <c r="A138" s="42"/>
      <c r="B138" s="42">
        <f t="shared" ref="B138:H138" si="67">SUM(B136:B137)</f>
        <v>2557</v>
      </c>
      <c r="C138" s="42">
        <f t="shared" si="67"/>
        <v>2428</v>
      </c>
      <c r="D138" s="42">
        <f t="shared" si="67"/>
        <v>2882</v>
      </c>
      <c r="E138" s="42">
        <f t="shared" si="67"/>
        <v>3009</v>
      </c>
      <c r="F138" s="42">
        <f t="shared" si="67"/>
        <v>2731</v>
      </c>
      <c r="G138" s="42">
        <f t="shared" si="67"/>
        <v>2136</v>
      </c>
      <c r="H138" s="42">
        <f t="shared" si="67"/>
        <v>2188</v>
      </c>
    </row>
    <row r="139" spans="1:8" ht="13" x14ac:dyDescent="0.15">
      <c r="A139" s="43" t="s">
        <v>82</v>
      </c>
      <c r="B139" s="43">
        <v>0</v>
      </c>
      <c r="C139" s="43">
        <v>9</v>
      </c>
      <c r="D139" s="43">
        <v>31</v>
      </c>
      <c r="E139" s="43">
        <v>52</v>
      </c>
      <c r="F139" s="43">
        <v>35</v>
      </c>
      <c r="G139" s="43">
        <v>37</v>
      </c>
      <c r="H139" s="43">
        <v>27</v>
      </c>
    </row>
    <row r="140" spans="1:8" ht="13" x14ac:dyDescent="0.15">
      <c r="A140" s="42"/>
      <c r="B140" s="42">
        <f t="shared" ref="B140:H140" si="68">SUM(B138:B139)</f>
        <v>2557</v>
      </c>
      <c r="C140" s="42">
        <f t="shared" si="68"/>
        <v>2437</v>
      </c>
      <c r="D140" s="42">
        <f t="shared" si="68"/>
        <v>2913</v>
      </c>
      <c r="E140" s="42">
        <f t="shared" si="68"/>
        <v>3061</v>
      </c>
      <c r="F140" s="42">
        <f t="shared" si="68"/>
        <v>2766</v>
      </c>
      <c r="G140" s="42">
        <f t="shared" si="68"/>
        <v>2173</v>
      </c>
      <c r="H140" s="42">
        <f t="shared" si="68"/>
        <v>2215</v>
      </c>
    </row>
    <row r="141" spans="1:8" ht="13" x14ac:dyDescent="0.15">
      <c r="A141" s="43" t="s">
        <v>83</v>
      </c>
      <c r="B141" s="43">
        <v>2</v>
      </c>
      <c r="C141" s="43">
        <v>126</v>
      </c>
      <c r="D141" s="43">
        <v>20</v>
      </c>
      <c r="E141" s="43">
        <v>14</v>
      </c>
      <c r="F141" s="43">
        <v>0</v>
      </c>
      <c r="G141" s="43">
        <v>79</v>
      </c>
      <c r="H141" s="43">
        <v>13</v>
      </c>
    </row>
    <row r="142" spans="1:8" ht="13" x14ac:dyDescent="0.15">
      <c r="A142" s="42"/>
      <c r="B142" s="42">
        <f t="shared" ref="B142:H142" si="69">SUM(B140:B141)</f>
        <v>2559</v>
      </c>
      <c r="C142" s="42">
        <f t="shared" si="69"/>
        <v>2563</v>
      </c>
      <c r="D142" s="42">
        <f t="shared" si="69"/>
        <v>2933</v>
      </c>
      <c r="E142" s="42">
        <f t="shared" si="69"/>
        <v>3075</v>
      </c>
      <c r="F142" s="42">
        <f t="shared" si="69"/>
        <v>2766</v>
      </c>
      <c r="G142" s="42">
        <f t="shared" si="69"/>
        <v>2252</v>
      </c>
      <c r="H142" s="42">
        <f t="shared" si="69"/>
        <v>2228</v>
      </c>
    </row>
    <row r="143" spans="1:8" ht="13" x14ac:dyDescent="0.15">
      <c r="A143" s="43" t="s">
        <v>84</v>
      </c>
      <c r="B143" s="43">
        <v>34</v>
      </c>
      <c r="C143" s="43">
        <v>64</v>
      </c>
      <c r="D143" s="43">
        <v>110</v>
      </c>
      <c r="E143" s="43">
        <v>28</v>
      </c>
      <c r="F143" s="43">
        <v>0</v>
      </c>
      <c r="G143" s="43">
        <v>19</v>
      </c>
      <c r="H143" s="43">
        <v>4</v>
      </c>
    </row>
    <row r="144" spans="1:8" ht="13" x14ac:dyDescent="0.15">
      <c r="A144" s="42"/>
      <c r="B144" s="42">
        <f t="shared" ref="B144:H144" si="70">SUM(B142:B143)</f>
        <v>2593</v>
      </c>
      <c r="C144" s="42">
        <f t="shared" si="70"/>
        <v>2627</v>
      </c>
      <c r="D144" s="42">
        <f t="shared" si="70"/>
        <v>3043</v>
      </c>
      <c r="E144" s="42">
        <f t="shared" si="70"/>
        <v>3103</v>
      </c>
      <c r="F144" s="42">
        <f t="shared" si="70"/>
        <v>2766</v>
      </c>
      <c r="G144" s="42">
        <f t="shared" si="70"/>
        <v>2271</v>
      </c>
      <c r="H144" s="42">
        <f t="shared" si="70"/>
        <v>2232</v>
      </c>
    </row>
    <row r="145" spans="1:8" ht="13" x14ac:dyDescent="0.15">
      <c r="A145" s="43" t="s">
        <v>85</v>
      </c>
      <c r="B145" s="43">
        <v>33</v>
      </c>
      <c r="C145" s="43">
        <v>20</v>
      </c>
      <c r="D145" s="43">
        <v>75</v>
      </c>
      <c r="E145" s="43">
        <v>17</v>
      </c>
      <c r="F145" s="43">
        <v>0</v>
      </c>
      <c r="G145" s="43">
        <v>66</v>
      </c>
      <c r="H145" s="43">
        <v>51</v>
      </c>
    </row>
    <row r="146" spans="1:8" ht="13" x14ac:dyDescent="0.15">
      <c r="A146" s="42"/>
      <c r="B146" s="42">
        <f t="shared" ref="B146:H146" si="71">SUM(B144:B145)</f>
        <v>2626</v>
      </c>
      <c r="C146" s="42">
        <f t="shared" si="71"/>
        <v>2647</v>
      </c>
      <c r="D146" s="42">
        <f t="shared" si="71"/>
        <v>3118</v>
      </c>
      <c r="E146" s="42">
        <f t="shared" si="71"/>
        <v>3120</v>
      </c>
      <c r="F146" s="42">
        <f t="shared" si="71"/>
        <v>2766</v>
      </c>
      <c r="G146" s="42">
        <f t="shared" si="71"/>
        <v>2337</v>
      </c>
      <c r="H146" s="42">
        <f t="shared" si="71"/>
        <v>2283</v>
      </c>
    </row>
    <row r="147" spans="1:8" ht="13" x14ac:dyDescent="0.15">
      <c r="A147" s="43" t="s">
        <v>87</v>
      </c>
      <c r="B147" s="43">
        <v>58</v>
      </c>
      <c r="C147" s="43">
        <v>7</v>
      </c>
      <c r="D147" s="43">
        <v>0</v>
      </c>
      <c r="E147" s="43">
        <v>8</v>
      </c>
      <c r="F147" s="43">
        <v>12</v>
      </c>
      <c r="G147" s="43">
        <v>27</v>
      </c>
      <c r="H147" s="43">
        <v>44</v>
      </c>
    </row>
    <row r="148" spans="1:8" ht="13" x14ac:dyDescent="0.15">
      <c r="A148" s="42"/>
      <c r="B148" s="42">
        <f t="shared" ref="B148:H148" si="72">SUM(B146:B147)</f>
        <v>2684</v>
      </c>
      <c r="C148" s="42">
        <f t="shared" si="72"/>
        <v>2654</v>
      </c>
      <c r="D148" s="42">
        <f t="shared" si="72"/>
        <v>3118</v>
      </c>
      <c r="E148" s="42">
        <f t="shared" si="72"/>
        <v>3128</v>
      </c>
      <c r="F148" s="42">
        <f t="shared" si="72"/>
        <v>2778</v>
      </c>
      <c r="G148" s="42">
        <f t="shared" si="72"/>
        <v>2364</v>
      </c>
      <c r="H148" s="42">
        <f t="shared" si="72"/>
        <v>2327</v>
      </c>
    </row>
    <row r="149" spans="1:8" ht="13" x14ac:dyDescent="0.15">
      <c r="A149" s="43" t="s">
        <v>88</v>
      </c>
      <c r="B149" s="43">
        <v>13</v>
      </c>
      <c r="C149" s="43">
        <v>17</v>
      </c>
      <c r="D149" s="43">
        <v>42</v>
      </c>
      <c r="E149" s="43">
        <v>0</v>
      </c>
      <c r="F149" s="43">
        <v>6</v>
      </c>
      <c r="G149" s="43">
        <v>8</v>
      </c>
      <c r="H149" s="43">
        <v>48</v>
      </c>
    </row>
    <row r="150" spans="1:8" ht="13" x14ac:dyDescent="0.15">
      <c r="A150" s="42"/>
      <c r="B150" s="42">
        <f t="shared" ref="B150:H150" si="73">SUM(B148:B149)</f>
        <v>2697</v>
      </c>
      <c r="C150" s="42">
        <f t="shared" si="73"/>
        <v>2671</v>
      </c>
      <c r="D150" s="42">
        <f t="shared" si="73"/>
        <v>3160</v>
      </c>
      <c r="E150" s="42">
        <f t="shared" si="73"/>
        <v>3128</v>
      </c>
      <c r="F150" s="42">
        <f t="shared" si="73"/>
        <v>2784</v>
      </c>
      <c r="G150" s="42">
        <f t="shared" si="73"/>
        <v>2372</v>
      </c>
      <c r="H150" s="42">
        <f t="shared" si="73"/>
        <v>2375</v>
      </c>
    </row>
    <row r="151" spans="1:8" ht="13" x14ac:dyDescent="0.15">
      <c r="A151" s="43" t="s">
        <v>89</v>
      </c>
      <c r="B151" s="43">
        <v>34</v>
      </c>
      <c r="C151" s="43">
        <v>0</v>
      </c>
      <c r="D151" s="43">
        <v>27</v>
      </c>
      <c r="E151" s="43">
        <v>80</v>
      </c>
      <c r="F151" s="43">
        <v>55</v>
      </c>
      <c r="G151" s="43">
        <v>8</v>
      </c>
      <c r="H151" s="43">
        <v>5</v>
      </c>
    </row>
    <row r="152" spans="1:8" ht="13" x14ac:dyDescent="0.15">
      <c r="A152" s="42"/>
      <c r="B152" s="42">
        <f t="shared" ref="B152:H152" si="74">SUM(B150:B151)</f>
        <v>2731</v>
      </c>
      <c r="C152" s="42">
        <f t="shared" si="74"/>
        <v>2671</v>
      </c>
      <c r="D152" s="42">
        <f t="shared" si="74"/>
        <v>3187</v>
      </c>
      <c r="E152" s="42">
        <f t="shared" si="74"/>
        <v>3208</v>
      </c>
      <c r="F152" s="42">
        <f t="shared" si="74"/>
        <v>2839</v>
      </c>
      <c r="G152" s="42">
        <f t="shared" si="74"/>
        <v>2380</v>
      </c>
      <c r="H152" s="42">
        <f t="shared" si="74"/>
        <v>2380</v>
      </c>
    </row>
    <row r="153" spans="1:8" ht="13" x14ac:dyDescent="0.15">
      <c r="A153" s="43" t="s">
        <v>90</v>
      </c>
      <c r="B153" s="43">
        <v>280</v>
      </c>
      <c r="C153" s="43">
        <v>9</v>
      </c>
      <c r="D153" s="43">
        <v>70</v>
      </c>
      <c r="E153" s="43">
        <v>16</v>
      </c>
      <c r="F153" s="43">
        <v>35</v>
      </c>
      <c r="G153" s="43">
        <v>12</v>
      </c>
      <c r="H153" s="43">
        <v>0</v>
      </c>
    </row>
    <row r="154" spans="1:8" ht="13" x14ac:dyDescent="0.15">
      <c r="A154" s="42"/>
      <c r="B154" s="42">
        <f t="shared" ref="B154:H154" si="75">SUM(B152:B153)</f>
        <v>3011</v>
      </c>
      <c r="C154" s="42">
        <f t="shared" si="75"/>
        <v>2680</v>
      </c>
      <c r="D154" s="42">
        <f t="shared" si="75"/>
        <v>3257</v>
      </c>
      <c r="E154" s="42">
        <f t="shared" si="75"/>
        <v>3224</v>
      </c>
      <c r="F154" s="42">
        <f t="shared" si="75"/>
        <v>2874</v>
      </c>
      <c r="G154" s="42">
        <f t="shared" si="75"/>
        <v>2392</v>
      </c>
      <c r="H154" s="42">
        <f t="shared" si="75"/>
        <v>2380</v>
      </c>
    </row>
    <row r="155" spans="1:8" ht="13" x14ac:dyDescent="0.15">
      <c r="A155" s="43" t="s">
        <v>91</v>
      </c>
      <c r="B155" s="43">
        <v>0</v>
      </c>
      <c r="C155" s="43">
        <v>115</v>
      </c>
      <c r="D155" s="43">
        <v>67</v>
      </c>
      <c r="E155" s="43">
        <v>62</v>
      </c>
      <c r="F155" s="43">
        <v>29</v>
      </c>
      <c r="G155" s="43">
        <v>7</v>
      </c>
      <c r="H155" s="43">
        <v>8</v>
      </c>
    </row>
    <row r="156" spans="1:8" ht="13" x14ac:dyDescent="0.15">
      <c r="A156" s="42"/>
      <c r="B156" s="42">
        <f t="shared" ref="B156:H156" si="76">SUM(B154:B155)</f>
        <v>3011</v>
      </c>
      <c r="C156" s="42">
        <f t="shared" si="76"/>
        <v>2795</v>
      </c>
      <c r="D156" s="42">
        <f t="shared" si="76"/>
        <v>3324</v>
      </c>
      <c r="E156" s="42">
        <f t="shared" si="76"/>
        <v>3286</v>
      </c>
      <c r="F156" s="42">
        <f t="shared" si="76"/>
        <v>2903</v>
      </c>
      <c r="G156" s="42">
        <f t="shared" si="76"/>
        <v>2399</v>
      </c>
      <c r="H156" s="42">
        <f t="shared" si="76"/>
        <v>2388</v>
      </c>
    </row>
    <row r="157" spans="1:8" ht="13" x14ac:dyDescent="0.15">
      <c r="A157" s="43" t="s">
        <v>92</v>
      </c>
      <c r="B157" s="43">
        <v>44</v>
      </c>
      <c r="C157" s="43">
        <v>0</v>
      </c>
      <c r="D157" s="43">
        <v>59</v>
      </c>
      <c r="E157" s="43">
        <v>16</v>
      </c>
      <c r="F157" s="43">
        <v>101</v>
      </c>
      <c r="G157" s="43">
        <v>2</v>
      </c>
      <c r="H157" s="43">
        <v>97</v>
      </c>
    </row>
    <row r="158" spans="1:8" ht="13" x14ac:dyDescent="0.15">
      <c r="A158" s="42"/>
      <c r="B158" s="42">
        <f t="shared" ref="B158:H158" si="77">SUM(B156:B157)</f>
        <v>3055</v>
      </c>
      <c r="C158" s="42">
        <f t="shared" si="77"/>
        <v>2795</v>
      </c>
      <c r="D158" s="42">
        <f t="shared" si="77"/>
        <v>3383</v>
      </c>
      <c r="E158" s="42">
        <f t="shared" si="77"/>
        <v>3302</v>
      </c>
      <c r="F158" s="42">
        <f t="shared" si="77"/>
        <v>3004</v>
      </c>
      <c r="G158" s="42">
        <f t="shared" si="77"/>
        <v>2401</v>
      </c>
      <c r="H158" s="42">
        <f t="shared" si="77"/>
        <v>2485</v>
      </c>
    </row>
    <row r="159" spans="1:8" ht="13" x14ac:dyDescent="0.15">
      <c r="A159" s="43" t="s">
        <v>93</v>
      </c>
      <c r="B159" s="43">
        <v>146</v>
      </c>
      <c r="C159" s="43">
        <v>0</v>
      </c>
      <c r="D159" s="43">
        <v>39</v>
      </c>
      <c r="E159" s="43">
        <v>4</v>
      </c>
      <c r="F159" s="43">
        <v>25</v>
      </c>
      <c r="G159" s="43">
        <v>13</v>
      </c>
      <c r="H159" s="43">
        <v>72</v>
      </c>
    </row>
    <row r="160" spans="1:8" ht="13" x14ac:dyDescent="0.15">
      <c r="A160" s="42"/>
      <c r="B160" s="42">
        <f t="shared" ref="B160:H160" si="78">SUM(B158:B159)</f>
        <v>3201</v>
      </c>
      <c r="C160" s="42">
        <f t="shared" si="78"/>
        <v>2795</v>
      </c>
      <c r="D160" s="42">
        <f t="shared" si="78"/>
        <v>3422</v>
      </c>
      <c r="E160" s="42">
        <f t="shared" si="78"/>
        <v>3306</v>
      </c>
      <c r="F160" s="42">
        <f t="shared" si="78"/>
        <v>3029</v>
      </c>
      <c r="G160" s="42">
        <f t="shared" si="78"/>
        <v>2414</v>
      </c>
      <c r="H160" s="42">
        <f t="shared" si="78"/>
        <v>2557</v>
      </c>
    </row>
    <row r="161" spans="1:8" ht="13" x14ac:dyDescent="0.15">
      <c r="A161" s="43" t="s">
        <v>94</v>
      </c>
      <c r="B161" s="43">
        <v>14</v>
      </c>
      <c r="C161" s="43">
        <v>20</v>
      </c>
      <c r="D161" s="43">
        <v>12</v>
      </c>
      <c r="E161" s="43">
        <v>2</v>
      </c>
      <c r="F161" s="43">
        <v>5</v>
      </c>
      <c r="G161" s="43">
        <v>0</v>
      </c>
      <c r="H161" s="43">
        <v>68</v>
      </c>
    </row>
    <row r="162" spans="1:8" ht="13" x14ac:dyDescent="0.15">
      <c r="A162" s="42"/>
      <c r="B162" s="42">
        <f t="shared" ref="B162:H162" si="79">SUM(B160:B161)</f>
        <v>3215</v>
      </c>
      <c r="C162" s="42">
        <f t="shared" si="79"/>
        <v>2815</v>
      </c>
      <c r="D162" s="42">
        <f t="shared" si="79"/>
        <v>3434</v>
      </c>
      <c r="E162" s="42">
        <f t="shared" si="79"/>
        <v>3308</v>
      </c>
      <c r="F162" s="42">
        <f t="shared" si="79"/>
        <v>3034</v>
      </c>
      <c r="G162" s="42">
        <f t="shared" si="79"/>
        <v>2414</v>
      </c>
      <c r="H162" s="42">
        <f t="shared" si="79"/>
        <v>2625</v>
      </c>
    </row>
    <row r="163" spans="1:8" ht="13" x14ac:dyDescent="0.15">
      <c r="A163" s="43" t="s">
        <v>95</v>
      </c>
      <c r="B163" s="43">
        <v>2</v>
      </c>
      <c r="C163" s="43">
        <v>0</v>
      </c>
      <c r="D163" s="43">
        <v>54</v>
      </c>
      <c r="E163" s="43">
        <v>108</v>
      </c>
      <c r="F163" s="43">
        <v>16</v>
      </c>
      <c r="G163" s="43">
        <v>54</v>
      </c>
      <c r="H163" s="43">
        <v>106</v>
      </c>
    </row>
    <row r="164" spans="1:8" ht="13" x14ac:dyDescent="0.15">
      <c r="A164" s="42"/>
      <c r="B164" s="42">
        <f t="shared" ref="B164:H164" si="80">SUM(B162:B163)</f>
        <v>3217</v>
      </c>
      <c r="C164" s="42">
        <f t="shared" si="80"/>
        <v>2815</v>
      </c>
      <c r="D164" s="42">
        <f t="shared" si="80"/>
        <v>3488</v>
      </c>
      <c r="E164" s="42">
        <f t="shared" si="80"/>
        <v>3416</v>
      </c>
      <c r="F164" s="42">
        <f t="shared" si="80"/>
        <v>3050</v>
      </c>
      <c r="G164" s="42">
        <f t="shared" si="80"/>
        <v>2468</v>
      </c>
      <c r="H164" s="42">
        <f t="shared" si="80"/>
        <v>2731</v>
      </c>
    </row>
    <row r="165" spans="1:8" ht="13" x14ac:dyDescent="0.15">
      <c r="A165" s="43" t="s">
        <v>96</v>
      </c>
      <c r="B165" s="43">
        <v>32</v>
      </c>
      <c r="C165" s="43">
        <v>134</v>
      </c>
      <c r="D165" s="43">
        <v>8</v>
      </c>
      <c r="E165" s="43">
        <v>47</v>
      </c>
      <c r="F165" s="43">
        <v>14</v>
      </c>
      <c r="G165" s="43">
        <v>32</v>
      </c>
      <c r="H165" s="43">
        <v>0</v>
      </c>
    </row>
    <row r="166" spans="1:8" ht="13" x14ac:dyDescent="0.15">
      <c r="A166" s="42"/>
      <c r="B166" s="42">
        <f t="shared" ref="B166:H166" si="81">SUM(B164:B165)</f>
        <v>3249</v>
      </c>
      <c r="C166" s="42">
        <f t="shared" si="81"/>
        <v>2949</v>
      </c>
      <c r="D166" s="42">
        <f t="shared" si="81"/>
        <v>3496</v>
      </c>
      <c r="E166" s="42">
        <f t="shared" si="81"/>
        <v>3463</v>
      </c>
      <c r="F166" s="42">
        <f t="shared" si="81"/>
        <v>3064</v>
      </c>
      <c r="G166" s="42">
        <f t="shared" si="81"/>
        <v>2500</v>
      </c>
      <c r="H166" s="42">
        <f t="shared" si="81"/>
        <v>2731</v>
      </c>
    </row>
    <row r="167" spans="1:8" ht="13" x14ac:dyDescent="0.15">
      <c r="A167" s="43" t="s">
        <v>97</v>
      </c>
      <c r="B167" s="43">
        <v>22</v>
      </c>
      <c r="C167" s="43">
        <v>0</v>
      </c>
      <c r="D167" s="43">
        <v>33</v>
      </c>
      <c r="E167" s="43">
        <v>9</v>
      </c>
      <c r="F167" s="43">
        <v>18</v>
      </c>
      <c r="G167" s="43">
        <v>77</v>
      </c>
      <c r="H167" s="43">
        <v>61</v>
      </c>
    </row>
    <row r="168" spans="1:8" ht="13" x14ac:dyDescent="0.15">
      <c r="A168" s="42"/>
      <c r="B168" s="42">
        <f t="shared" ref="B168:H168" si="82">SUM(B166:B167)</f>
        <v>3271</v>
      </c>
      <c r="C168" s="42">
        <f t="shared" si="82"/>
        <v>2949</v>
      </c>
      <c r="D168" s="42">
        <f t="shared" si="82"/>
        <v>3529</v>
      </c>
      <c r="E168" s="42">
        <f t="shared" si="82"/>
        <v>3472</v>
      </c>
      <c r="F168" s="42">
        <f t="shared" si="82"/>
        <v>3082</v>
      </c>
      <c r="G168" s="42">
        <f t="shared" si="82"/>
        <v>2577</v>
      </c>
      <c r="H168" s="42">
        <f t="shared" si="82"/>
        <v>2792</v>
      </c>
    </row>
    <row r="169" spans="1:8" ht="13" x14ac:dyDescent="0.15">
      <c r="A169" s="43" t="s">
        <v>98</v>
      </c>
      <c r="B169" s="43">
        <v>13</v>
      </c>
      <c r="C169" s="43">
        <v>32</v>
      </c>
      <c r="D169" s="43">
        <v>0</v>
      </c>
      <c r="E169" s="43">
        <v>46</v>
      </c>
      <c r="F169" s="43">
        <v>61</v>
      </c>
      <c r="G169" s="43">
        <v>31</v>
      </c>
      <c r="H169" s="43">
        <v>24</v>
      </c>
    </row>
    <row r="170" spans="1:8" ht="13" x14ac:dyDescent="0.15">
      <c r="A170" s="42"/>
      <c r="B170" s="42">
        <f t="shared" ref="B170:H170" si="83">SUM(B168:B169)</f>
        <v>3284</v>
      </c>
      <c r="C170" s="42">
        <f t="shared" si="83"/>
        <v>2981</v>
      </c>
      <c r="D170" s="42">
        <f t="shared" si="83"/>
        <v>3529</v>
      </c>
      <c r="E170" s="42">
        <f t="shared" si="83"/>
        <v>3518</v>
      </c>
      <c r="F170" s="42">
        <f t="shared" si="83"/>
        <v>3143</v>
      </c>
      <c r="G170" s="42">
        <f t="shared" si="83"/>
        <v>2608</v>
      </c>
      <c r="H170" s="42">
        <f t="shared" si="83"/>
        <v>2816</v>
      </c>
    </row>
    <row r="171" spans="1:8" ht="13" x14ac:dyDescent="0.15">
      <c r="A171" s="43" t="s">
        <v>99</v>
      </c>
      <c r="B171" s="43">
        <v>53</v>
      </c>
      <c r="C171" s="43">
        <v>18</v>
      </c>
      <c r="D171" s="43">
        <v>53</v>
      </c>
      <c r="E171" s="43">
        <v>0</v>
      </c>
      <c r="F171" s="43">
        <v>39</v>
      </c>
      <c r="G171" s="43">
        <v>32</v>
      </c>
      <c r="H171" s="43">
        <v>68</v>
      </c>
    </row>
    <row r="172" spans="1:8" ht="13" x14ac:dyDescent="0.15">
      <c r="A172" s="42"/>
      <c r="B172" s="42">
        <f t="shared" ref="B172:H172" si="84">SUM(B170:B171)</f>
        <v>3337</v>
      </c>
      <c r="C172" s="42">
        <f t="shared" si="84"/>
        <v>2999</v>
      </c>
      <c r="D172" s="42">
        <f t="shared" si="84"/>
        <v>3582</v>
      </c>
      <c r="E172" s="42">
        <f t="shared" si="84"/>
        <v>3518</v>
      </c>
      <c r="F172" s="42">
        <f t="shared" si="84"/>
        <v>3182</v>
      </c>
      <c r="G172" s="42">
        <f t="shared" si="84"/>
        <v>2640</v>
      </c>
      <c r="H172" s="42">
        <f t="shared" si="84"/>
        <v>2884</v>
      </c>
    </row>
    <row r="173" spans="1:8" ht="13" x14ac:dyDescent="0.15">
      <c r="A173" s="43" t="s">
        <v>100</v>
      </c>
      <c r="B173" s="43">
        <v>9</v>
      </c>
      <c r="C173" s="43">
        <v>58</v>
      </c>
      <c r="D173" s="43">
        <v>78</v>
      </c>
      <c r="E173" s="43">
        <v>64</v>
      </c>
      <c r="F173" s="43">
        <v>46</v>
      </c>
      <c r="G173" s="43">
        <v>0</v>
      </c>
      <c r="H173" s="43">
        <v>94</v>
      </c>
    </row>
    <row r="174" spans="1:8" ht="13" x14ac:dyDescent="0.15">
      <c r="A174" s="42"/>
      <c r="B174" s="42">
        <f t="shared" ref="B174:H174" si="85">SUM(B172:B173)</f>
        <v>3346</v>
      </c>
      <c r="C174" s="42">
        <f t="shared" si="85"/>
        <v>3057</v>
      </c>
      <c r="D174" s="42">
        <f t="shared" si="85"/>
        <v>3660</v>
      </c>
      <c r="E174" s="42">
        <f t="shared" si="85"/>
        <v>3582</v>
      </c>
      <c r="F174" s="42">
        <f t="shared" si="85"/>
        <v>3228</v>
      </c>
      <c r="G174" s="42">
        <f t="shared" si="85"/>
        <v>2640</v>
      </c>
      <c r="H174" s="42">
        <f t="shared" si="85"/>
        <v>2978</v>
      </c>
    </row>
    <row r="175" spans="1:8" ht="13" x14ac:dyDescent="0.15">
      <c r="A175" s="43" t="s">
        <v>101</v>
      </c>
      <c r="B175" s="43">
        <v>3</v>
      </c>
      <c r="C175" s="43">
        <v>42</v>
      </c>
      <c r="D175" s="43">
        <v>0</v>
      </c>
      <c r="E175" s="43">
        <v>5</v>
      </c>
      <c r="F175" s="43">
        <v>15</v>
      </c>
      <c r="G175" s="43">
        <v>13</v>
      </c>
      <c r="H175" s="43">
        <v>93</v>
      </c>
    </row>
    <row r="176" spans="1:8" ht="13" x14ac:dyDescent="0.15">
      <c r="A176" s="42"/>
      <c r="B176" s="42">
        <f t="shared" ref="B176:H176" si="86">SUM(B174:B175)</f>
        <v>3349</v>
      </c>
      <c r="C176" s="42">
        <f t="shared" si="86"/>
        <v>3099</v>
      </c>
      <c r="D176" s="42">
        <f t="shared" si="86"/>
        <v>3660</v>
      </c>
      <c r="E176" s="42">
        <f t="shared" si="86"/>
        <v>3587</v>
      </c>
      <c r="F176" s="42">
        <f t="shared" si="86"/>
        <v>3243</v>
      </c>
      <c r="G176" s="42">
        <f t="shared" si="86"/>
        <v>2653</v>
      </c>
      <c r="H176" s="42">
        <f t="shared" si="86"/>
        <v>3071</v>
      </c>
    </row>
    <row r="177" spans="1:11" ht="13" x14ac:dyDescent="0.15">
      <c r="A177" s="43" t="s">
        <v>102</v>
      </c>
      <c r="B177" s="43">
        <v>76</v>
      </c>
      <c r="C177" s="43">
        <v>6</v>
      </c>
      <c r="D177" s="43">
        <v>7</v>
      </c>
      <c r="E177" s="43">
        <v>45</v>
      </c>
      <c r="F177" s="43">
        <v>38</v>
      </c>
      <c r="G177" s="43">
        <v>52</v>
      </c>
      <c r="H177" s="43">
        <v>0</v>
      </c>
    </row>
    <row r="178" spans="1:11" ht="13" x14ac:dyDescent="0.15">
      <c r="A178" s="42"/>
      <c r="B178" s="42">
        <f t="shared" ref="B178:H178" si="87">SUM(B176:B177)</f>
        <v>3425</v>
      </c>
      <c r="C178" s="42">
        <f t="shared" si="87"/>
        <v>3105</v>
      </c>
      <c r="D178" s="42">
        <f t="shared" si="87"/>
        <v>3667</v>
      </c>
      <c r="E178" s="42">
        <f t="shared" si="87"/>
        <v>3632</v>
      </c>
      <c r="F178" s="42">
        <f t="shared" si="87"/>
        <v>3281</v>
      </c>
      <c r="G178" s="42">
        <f t="shared" si="87"/>
        <v>2705</v>
      </c>
      <c r="H178" s="42">
        <f t="shared" si="87"/>
        <v>3071</v>
      </c>
    </row>
    <row r="179" spans="1:11" ht="13" x14ac:dyDescent="0.15">
      <c r="A179" s="43" t="s">
        <v>103</v>
      </c>
      <c r="B179" s="43">
        <v>0</v>
      </c>
      <c r="C179" s="43">
        <v>63</v>
      </c>
      <c r="D179" s="43">
        <v>50</v>
      </c>
      <c r="E179" s="43">
        <v>41</v>
      </c>
      <c r="F179" s="43">
        <v>24</v>
      </c>
      <c r="G179" s="43">
        <v>115</v>
      </c>
      <c r="H179" s="43">
        <v>25</v>
      </c>
    </row>
    <row r="180" spans="1:11" ht="13" x14ac:dyDescent="0.15">
      <c r="A180" s="42"/>
      <c r="B180" s="42">
        <f t="shared" ref="B180:H180" si="88">SUM(B178:B179)</f>
        <v>3425</v>
      </c>
      <c r="C180" s="42">
        <f t="shared" si="88"/>
        <v>3168</v>
      </c>
      <c r="D180" s="42">
        <f t="shared" si="88"/>
        <v>3717</v>
      </c>
      <c r="E180" s="42">
        <f t="shared" si="88"/>
        <v>3673</v>
      </c>
      <c r="F180" s="42">
        <f t="shared" si="88"/>
        <v>3305</v>
      </c>
      <c r="G180" s="42">
        <f t="shared" si="88"/>
        <v>2820</v>
      </c>
      <c r="H180" s="42">
        <f t="shared" si="88"/>
        <v>3096</v>
      </c>
    </row>
    <row r="181" spans="1:11" ht="13" x14ac:dyDescent="0.15">
      <c r="A181" s="43" t="s">
        <v>104</v>
      </c>
      <c r="B181" s="43">
        <v>61</v>
      </c>
      <c r="C181" s="43">
        <v>0</v>
      </c>
      <c r="D181" s="43">
        <v>26</v>
      </c>
      <c r="E181" s="43">
        <v>101</v>
      </c>
      <c r="F181" s="43">
        <v>8</v>
      </c>
      <c r="G181" s="43">
        <v>25</v>
      </c>
      <c r="H181" s="43">
        <v>9</v>
      </c>
    </row>
    <row r="182" spans="1:11" ht="13" x14ac:dyDescent="0.15">
      <c r="A182" s="42"/>
      <c r="B182" s="42">
        <f t="shared" ref="B182:H182" si="89">SUM(B180:B181)</f>
        <v>3486</v>
      </c>
      <c r="C182" s="42">
        <f t="shared" si="89"/>
        <v>3168</v>
      </c>
      <c r="D182" s="42">
        <f t="shared" si="89"/>
        <v>3743</v>
      </c>
      <c r="E182" s="42">
        <f t="shared" si="89"/>
        <v>3774</v>
      </c>
      <c r="F182" s="42">
        <f t="shared" si="89"/>
        <v>3313</v>
      </c>
      <c r="G182" s="42">
        <f t="shared" si="89"/>
        <v>2845</v>
      </c>
      <c r="H182" s="42">
        <f t="shared" si="89"/>
        <v>3105</v>
      </c>
    </row>
    <row r="183" spans="1:11" ht="13" x14ac:dyDescent="0.15">
      <c r="A183" s="43" t="s">
        <v>105</v>
      </c>
      <c r="B183" s="43">
        <v>19</v>
      </c>
      <c r="C183" s="43">
        <v>10</v>
      </c>
      <c r="D183" s="43">
        <v>67</v>
      </c>
      <c r="E183" s="43">
        <v>0</v>
      </c>
      <c r="F183" s="43">
        <v>31</v>
      </c>
      <c r="G183" s="43">
        <v>40</v>
      </c>
      <c r="H183" s="43">
        <v>11</v>
      </c>
    </row>
    <row r="184" spans="1:11" ht="13" x14ac:dyDescent="0.15">
      <c r="A184" s="42"/>
      <c r="B184" s="42">
        <f t="shared" ref="B184:H184" si="90">SUM(B182:B183)</f>
        <v>3505</v>
      </c>
      <c r="C184" s="42">
        <f t="shared" si="90"/>
        <v>3178</v>
      </c>
      <c r="D184" s="42">
        <f t="shared" si="90"/>
        <v>3810</v>
      </c>
      <c r="E184" s="42">
        <f t="shared" si="90"/>
        <v>3774</v>
      </c>
      <c r="F184" s="42">
        <f t="shared" si="90"/>
        <v>3344</v>
      </c>
      <c r="G184" s="42">
        <f t="shared" si="90"/>
        <v>2885</v>
      </c>
      <c r="H184" s="42">
        <f t="shared" si="90"/>
        <v>3116</v>
      </c>
    </row>
    <row r="185" spans="1:11" ht="13" x14ac:dyDescent="0.15">
      <c r="A185" s="43" t="s">
        <v>106</v>
      </c>
      <c r="B185" s="43">
        <v>108</v>
      </c>
      <c r="C185" s="43">
        <v>19</v>
      </c>
      <c r="D185" s="43">
        <v>39</v>
      </c>
      <c r="E185" s="43">
        <v>0</v>
      </c>
      <c r="F185" s="43">
        <v>21</v>
      </c>
      <c r="G185" s="43">
        <v>14</v>
      </c>
      <c r="H185" s="43">
        <v>82</v>
      </c>
    </row>
    <row r="186" spans="1:11" ht="13" x14ac:dyDescent="0.15">
      <c r="A186" s="42"/>
      <c r="B186" s="42">
        <f t="shared" ref="B186:H186" si="91">SUM(B184:B185)</f>
        <v>3613</v>
      </c>
      <c r="C186" s="42">
        <f t="shared" si="91"/>
        <v>3197</v>
      </c>
      <c r="D186" s="42">
        <f t="shared" si="91"/>
        <v>3849</v>
      </c>
      <c r="E186" s="42">
        <f t="shared" si="91"/>
        <v>3774</v>
      </c>
      <c r="F186" s="42">
        <f t="shared" si="91"/>
        <v>3365</v>
      </c>
      <c r="G186" s="42">
        <f t="shared" si="91"/>
        <v>2899</v>
      </c>
      <c r="H186" s="42">
        <f t="shared" si="91"/>
        <v>3198</v>
      </c>
    </row>
    <row r="187" spans="1:11" ht="13" x14ac:dyDescent="0.15">
      <c r="A187" s="43" t="s">
        <v>107</v>
      </c>
      <c r="B187" s="43">
        <v>11</v>
      </c>
      <c r="C187" s="43">
        <v>4</v>
      </c>
      <c r="D187" s="43">
        <v>56</v>
      </c>
      <c r="E187" s="43">
        <v>58</v>
      </c>
      <c r="F187" s="43">
        <v>51</v>
      </c>
      <c r="G187" s="43">
        <v>0</v>
      </c>
      <c r="H187" s="43">
        <v>12</v>
      </c>
    </row>
    <row r="188" spans="1:11" ht="13" x14ac:dyDescent="0.15">
      <c r="A188" s="42"/>
      <c r="B188" s="42">
        <f t="shared" ref="B188:H188" si="92">SUM(B186:B187)</f>
        <v>3624</v>
      </c>
      <c r="C188" s="42">
        <f t="shared" si="92"/>
        <v>3201</v>
      </c>
      <c r="D188" s="42">
        <f t="shared" si="92"/>
        <v>3905</v>
      </c>
      <c r="E188" s="42">
        <f t="shared" si="92"/>
        <v>3832</v>
      </c>
      <c r="F188" s="42">
        <f t="shared" si="92"/>
        <v>3416</v>
      </c>
      <c r="G188" s="42">
        <f t="shared" si="92"/>
        <v>2899</v>
      </c>
      <c r="H188" s="42">
        <f t="shared" si="92"/>
        <v>3210</v>
      </c>
      <c r="K188" s="47"/>
    </row>
    <row r="189" spans="1:11" ht="13" x14ac:dyDescent="0.15">
      <c r="A189" s="43" t="s">
        <v>108</v>
      </c>
      <c r="B189" s="43">
        <v>46</v>
      </c>
      <c r="C189" s="43">
        <v>125</v>
      </c>
      <c r="D189" s="43">
        <v>32</v>
      </c>
      <c r="E189" s="43">
        <v>4</v>
      </c>
      <c r="F189" s="43">
        <v>0</v>
      </c>
      <c r="G189" s="43">
        <v>25</v>
      </c>
      <c r="H189" s="43">
        <v>42</v>
      </c>
    </row>
    <row r="190" spans="1:11" ht="13" x14ac:dyDescent="0.15">
      <c r="A190" s="42"/>
      <c r="B190" s="42">
        <f t="shared" ref="B190:H190" si="93">SUM(B188:B189)</f>
        <v>3670</v>
      </c>
      <c r="C190" s="42">
        <f t="shared" si="93"/>
        <v>3326</v>
      </c>
      <c r="D190" s="42">
        <f t="shared" si="93"/>
        <v>3937</v>
      </c>
      <c r="E190" s="42">
        <f t="shared" si="93"/>
        <v>3836</v>
      </c>
      <c r="F190" s="42">
        <f t="shared" si="93"/>
        <v>3416</v>
      </c>
      <c r="G190" s="42">
        <f t="shared" si="93"/>
        <v>2924</v>
      </c>
      <c r="H190" s="42">
        <f t="shared" si="93"/>
        <v>3252</v>
      </c>
      <c r="K190" s="47"/>
    </row>
    <row r="191" spans="1:11" ht="13" x14ac:dyDescent="0.15">
      <c r="A191" s="43" t="s">
        <v>109</v>
      </c>
      <c r="B191" s="43">
        <v>0</v>
      </c>
      <c r="C191" s="43">
        <v>87</v>
      </c>
      <c r="D191" s="43">
        <v>0</v>
      </c>
      <c r="E191" s="43">
        <v>44</v>
      </c>
      <c r="F191" s="43">
        <v>71</v>
      </c>
      <c r="G191" s="43">
        <v>71</v>
      </c>
      <c r="H191" s="43">
        <v>21</v>
      </c>
    </row>
    <row r="192" spans="1:11" ht="13" x14ac:dyDescent="0.15">
      <c r="A192" s="42"/>
      <c r="B192" s="42">
        <f t="shared" ref="B192:H192" si="94">SUM(B190:B191)</f>
        <v>3670</v>
      </c>
      <c r="C192" s="42">
        <f t="shared" si="94"/>
        <v>3413</v>
      </c>
      <c r="D192" s="42">
        <f t="shared" si="94"/>
        <v>3937</v>
      </c>
      <c r="E192" s="42">
        <f t="shared" si="94"/>
        <v>3880</v>
      </c>
      <c r="F192" s="42">
        <f t="shared" si="94"/>
        <v>3487</v>
      </c>
      <c r="G192" s="42">
        <f t="shared" si="94"/>
        <v>2995</v>
      </c>
      <c r="H192" s="42">
        <f t="shared" si="94"/>
        <v>3273</v>
      </c>
      <c r="K192" s="47"/>
    </row>
    <row r="193" spans="1:8" ht="13" x14ac:dyDescent="0.15">
      <c r="A193" s="43" t="s">
        <v>110</v>
      </c>
      <c r="B193" s="43">
        <v>17</v>
      </c>
      <c r="C193" s="43">
        <v>7</v>
      </c>
      <c r="D193" s="43">
        <v>0</v>
      </c>
      <c r="E193" s="43">
        <v>27</v>
      </c>
      <c r="F193" s="43">
        <v>71</v>
      </c>
      <c r="G193" s="43">
        <v>16</v>
      </c>
      <c r="H193" s="43">
        <v>20</v>
      </c>
    </row>
    <row r="194" spans="1:8" ht="13" x14ac:dyDescent="0.15">
      <c r="A194" s="42"/>
      <c r="B194" s="42">
        <f t="shared" ref="B194:H194" si="95">SUM(B192:B193)</f>
        <v>3687</v>
      </c>
      <c r="C194" s="42">
        <f t="shared" si="95"/>
        <v>3420</v>
      </c>
      <c r="D194" s="42">
        <f t="shared" si="95"/>
        <v>3937</v>
      </c>
      <c r="E194" s="42">
        <f t="shared" si="95"/>
        <v>3907</v>
      </c>
      <c r="F194" s="42">
        <f t="shared" si="95"/>
        <v>3558</v>
      </c>
      <c r="G194" s="42">
        <f t="shared" si="95"/>
        <v>3011</v>
      </c>
      <c r="H194" s="42">
        <f t="shared" si="95"/>
        <v>3293</v>
      </c>
    </row>
    <row r="195" spans="1:8" ht="13" x14ac:dyDescent="0.15">
      <c r="A195" s="43" t="s">
        <v>111</v>
      </c>
      <c r="B195" s="43">
        <v>82</v>
      </c>
      <c r="C195" s="43">
        <v>44</v>
      </c>
      <c r="D195" s="43">
        <v>35</v>
      </c>
      <c r="E195" s="43">
        <v>0</v>
      </c>
      <c r="F195" s="43">
        <v>71</v>
      </c>
      <c r="G195" s="43">
        <v>58</v>
      </c>
      <c r="H195" s="43">
        <v>275</v>
      </c>
    </row>
    <row r="196" spans="1:8" ht="13" x14ac:dyDescent="0.15">
      <c r="A196" s="42"/>
      <c r="B196" s="42">
        <f t="shared" ref="B196:H196" si="96">SUM(B194:B195)</f>
        <v>3769</v>
      </c>
      <c r="C196" s="42">
        <f t="shared" si="96"/>
        <v>3464</v>
      </c>
      <c r="D196" s="42">
        <f t="shared" si="96"/>
        <v>3972</v>
      </c>
      <c r="E196" s="42">
        <f t="shared" si="96"/>
        <v>3907</v>
      </c>
      <c r="F196" s="42">
        <f t="shared" si="96"/>
        <v>3629</v>
      </c>
      <c r="G196" s="42">
        <f t="shared" si="96"/>
        <v>3069</v>
      </c>
      <c r="H196" s="42">
        <f t="shared" si="96"/>
        <v>3568</v>
      </c>
    </row>
    <row r="197" spans="1:8" ht="13" x14ac:dyDescent="0.15">
      <c r="A197" s="43" t="s">
        <v>112</v>
      </c>
      <c r="B197" s="43">
        <v>28</v>
      </c>
      <c r="C197" s="43">
        <v>0</v>
      </c>
      <c r="D197" s="43">
        <v>31</v>
      </c>
      <c r="E197" s="43">
        <v>18</v>
      </c>
      <c r="F197" s="43">
        <v>24</v>
      </c>
      <c r="G197" s="43">
        <v>59</v>
      </c>
      <c r="H197" s="43">
        <v>32</v>
      </c>
    </row>
    <row r="198" spans="1:8" ht="13" x14ac:dyDescent="0.15">
      <c r="A198" s="42"/>
      <c r="B198" s="42">
        <f t="shared" ref="B198:H198" si="97">SUM(B196:B197)</f>
        <v>3797</v>
      </c>
      <c r="C198" s="42">
        <f t="shared" si="97"/>
        <v>3464</v>
      </c>
      <c r="D198" s="42">
        <f t="shared" si="97"/>
        <v>4003</v>
      </c>
      <c r="E198" s="42">
        <f t="shared" si="97"/>
        <v>3925</v>
      </c>
      <c r="F198" s="42">
        <f t="shared" si="97"/>
        <v>3653</v>
      </c>
      <c r="G198" s="42">
        <f t="shared" si="97"/>
        <v>3128</v>
      </c>
      <c r="H198" s="42">
        <f t="shared" si="97"/>
        <v>3600</v>
      </c>
    </row>
    <row r="199" spans="1:8" ht="13" x14ac:dyDescent="0.15">
      <c r="A199" s="43" t="s">
        <v>113</v>
      </c>
      <c r="B199" s="43">
        <v>5</v>
      </c>
      <c r="C199" s="43">
        <v>0</v>
      </c>
      <c r="D199" s="43">
        <v>8</v>
      </c>
      <c r="E199" s="43">
        <v>24</v>
      </c>
      <c r="F199" s="43">
        <v>19</v>
      </c>
      <c r="G199" s="43">
        <v>100</v>
      </c>
      <c r="H199" s="43">
        <v>14</v>
      </c>
    </row>
    <row r="200" spans="1:8" ht="13" x14ac:dyDescent="0.15">
      <c r="A200" s="48"/>
      <c r="B200" s="48">
        <f t="shared" ref="B200:H200" si="98">SUM(B198:B199)</f>
        <v>3802</v>
      </c>
      <c r="C200" s="48">
        <f t="shared" si="98"/>
        <v>3464</v>
      </c>
      <c r="D200" s="48">
        <f t="shared" si="98"/>
        <v>4011</v>
      </c>
      <c r="E200" s="48">
        <f t="shared" si="98"/>
        <v>3949</v>
      </c>
      <c r="F200" s="48">
        <f t="shared" si="98"/>
        <v>3672</v>
      </c>
      <c r="G200" s="48">
        <f t="shared" si="98"/>
        <v>3228</v>
      </c>
      <c r="H200" s="48">
        <f t="shared" si="98"/>
        <v>3614</v>
      </c>
    </row>
    <row r="201" spans="1:8" ht="13" x14ac:dyDescent="0.15">
      <c r="A201" s="49"/>
      <c r="B201" s="49"/>
      <c r="C201" s="49"/>
      <c r="D201" s="49"/>
      <c r="E201" s="49"/>
      <c r="F201" s="49"/>
      <c r="G201" s="49"/>
      <c r="H201" s="49"/>
    </row>
  </sheetData>
  <autoFilter ref="A1:H200"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38DAB-4360-714B-9E3C-F49F45EE6039}">
  <dimension ref="A1:V1000"/>
  <sheetViews>
    <sheetView zoomScaleNormal="100" workbookViewId="0">
      <pane ySplit="4" topLeftCell="A5" activePane="bottomLeft" state="frozen"/>
      <selection pane="bottomLeft" activeCell="K14" sqref="K14"/>
    </sheetView>
  </sheetViews>
  <sheetFormatPr baseColWidth="10" defaultColWidth="14.5" defaultRowHeight="15.75" customHeight="1" x14ac:dyDescent="0.15"/>
  <cols>
    <col min="1" max="1" width="10.6640625" style="41" customWidth="1"/>
    <col min="2" max="8" width="8.6640625" style="41" customWidth="1"/>
    <col min="9" max="9" width="8.5" style="41" customWidth="1"/>
    <col min="10" max="22" width="8.6640625" style="41" customWidth="1"/>
    <col min="23" max="16384" width="14.5" style="41"/>
  </cols>
  <sheetData>
    <row r="1" spans="1:22" ht="15.75" customHeight="1" thickTop="1" x14ac:dyDescent="0.15">
      <c r="A1" s="76"/>
      <c r="B1" s="75" t="s">
        <v>0</v>
      </c>
      <c r="C1" s="75" t="s">
        <v>1</v>
      </c>
      <c r="D1" s="75" t="s">
        <v>183</v>
      </c>
      <c r="E1" s="75" t="s">
        <v>2</v>
      </c>
      <c r="F1" s="75" t="s">
        <v>3</v>
      </c>
      <c r="G1" s="75" t="s">
        <v>4</v>
      </c>
      <c r="H1" s="74" t="s">
        <v>5</v>
      </c>
      <c r="J1" s="73" t="s">
        <v>6</v>
      </c>
      <c r="K1" s="71"/>
      <c r="L1" s="72" t="s">
        <v>7</v>
      </c>
      <c r="M1" s="71"/>
      <c r="N1" s="72" t="s">
        <v>8</v>
      </c>
      <c r="O1" s="71"/>
      <c r="P1" s="72" t="s">
        <v>9</v>
      </c>
      <c r="Q1" s="71"/>
      <c r="R1" s="72" t="s">
        <v>10</v>
      </c>
      <c r="S1" s="71"/>
      <c r="T1" s="72" t="s">
        <v>11</v>
      </c>
      <c r="U1" s="71"/>
      <c r="V1" s="70" t="s">
        <v>184</v>
      </c>
    </row>
    <row r="2" spans="1:22" ht="15.75" customHeight="1" x14ac:dyDescent="0.15">
      <c r="A2" s="42" t="s">
        <v>12</v>
      </c>
      <c r="B2" s="62">
        <v>77</v>
      </c>
      <c r="C2" s="62">
        <v>9</v>
      </c>
      <c r="D2" s="62">
        <v>19</v>
      </c>
      <c r="E2" s="62">
        <v>0</v>
      </c>
      <c r="F2" s="62">
        <v>23</v>
      </c>
      <c r="G2" s="62">
        <v>58</v>
      </c>
      <c r="H2" s="61">
        <v>32</v>
      </c>
      <c r="I2" s="47">
        <f>SUM(B2:H2)</f>
        <v>218</v>
      </c>
      <c r="J2" s="69" t="str">
        <f>IF(B200=LARGE(B200:I200,7),"Dad",IF(C200=LARGE(B200:I200,7),"Mom",IF(D200=LARGE(B200:I200,7),"Garrison",IF(E200=LARGE(B200:I200,7),"Boston",IF(F200=LARGE(B200:I200,7),"Chase",IF(G200=LARGE(B200:I200,7),"Luke",IF(H200=LARGE(B200:I200,7),"Eliza")))))))</f>
        <v>Boston</v>
      </c>
      <c r="K2" s="54"/>
      <c r="L2" s="58" t="str">
        <f>IF(B200=LARGE(B200:I200,6),"Dad",IF(C200=LARGE(B200:I200,6),"Mom",IF(D200=LARGE(B200:I200,6),"Garrison",IF(E200=LARGE(B200:I200,6),"Boston",IF(F200=LARGE(B200:I200,6),"Chase",IF(G200=LARGE(B200:I200,6),"Luke",IF(H200=LARGE(B200:I200,6),"Eliza")))))))</f>
        <v>Chase</v>
      </c>
      <c r="M2" s="54"/>
      <c r="N2" s="58" t="str">
        <f>IF(B200=LARGE(B200:I200,5),"Dad",IF(C200=LARGE(B200:I200,5),"Mom",IF(D200=LARGE(B200:I200,5),"Garrison",IF(E200=LARGE(B200:I200,5),"Boston",IF(F200=LARGE(B200:I200,5),"Chase",IF(G200=LARGE(B200:I200,5),"Luke",IF(H200=LARGE(B200:I200,5),"Eliza")))))))</f>
        <v>Dad</v>
      </c>
      <c r="O2" s="54"/>
      <c r="P2" s="58" t="str">
        <f>IF(B200=LARGE(B200:I200,4),"Dad",IF(C200=LARGE(B200:I200,4),"Mom",IF(D200=LARGE(B200:I200,4),"Garrison",IF(E200=LARGE(B200:I200,4),"Boston",IF(F200=LARGE(B200:I200,4),"Chase",IF(G200=LARGE(B200:I200,4),"Luke",IF(H200=LARGE(B200:I200,4),"Eliza")))))))</f>
        <v>Eliza</v>
      </c>
      <c r="Q2" s="54"/>
      <c r="R2" s="58" t="str">
        <f>IF(B200=LARGE(B200:I200,3),"Dad",IF(C200=LARGE(B200:I200,3),"Mom",IF(D200=LARGE(B200:I200,3),"Garrison",IF(E200=LARGE(B200:I200,3),"Boston",IF(F200=LARGE(B200:I200,3),"Chase",IF(G200=LARGE(B200:I200,3),"Luke",IF(H200=LARGE(B200:I200,3),"Eliza")))))))</f>
        <v>Garrison</v>
      </c>
      <c r="S2" s="54"/>
      <c r="T2" s="58" t="str">
        <f>IF(B200=LARGE(B200:I200,2),"Dad",IF(C200=LARGE(B200:I200,2),"Mom",IF(D200=LARGE(B200:I200,2),"Garrison",IF(E200=LARGE(B200:I200,2),"Boston",IF(F200=LARGE(B200:I200,2),"Chase",IF(G200=LARGE(B200:I200,2),"Luke",IF(H200=LARGE(B200:I200,2),"Eliza")))))))</f>
        <v>Mom</v>
      </c>
      <c r="U2" s="54"/>
      <c r="V2" s="56" t="str">
        <f>IF(B200=MAX(B200:I200),"Dad",IF(C200=MAX(B200:I200),"Mom",IF(D200=MAX(B200:I200),"Garrison",IF(E200=MAX(B200:I200),"Boston",IF(F200=MAX(B200:I200),"Chase",IF(G200=MAX(B200:I200),"Luke",IF(H200=MAX(B200:I200),"Eliza")))))))</f>
        <v>Luke</v>
      </c>
    </row>
    <row r="3" spans="1:22" ht="15.75" customHeight="1" thickBot="1" x14ac:dyDescent="0.2">
      <c r="A3" s="55" t="s">
        <v>13</v>
      </c>
      <c r="B3" s="62">
        <v>0</v>
      </c>
      <c r="C3" s="62">
        <v>25</v>
      </c>
      <c r="D3" s="62">
        <v>68</v>
      </c>
      <c r="E3" s="62">
        <v>5</v>
      </c>
      <c r="F3" s="62">
        <v>13</v>
      </c>
      <c r="G3" s="62">
        <v>39</v>
      </c>
      <c r="H3" s="61">
        <v>54</v>
      </c>
      <c r="I3" s="47">
        <f>SUM(B3:H3)</f>
        <v>204</v>
      </c>
      <c r="J3" s="68">
        <f>IF(B200=LARGE(B200:I200,7),B200,IF(C200=LARGE(B200:I200,7),C200,IF(D200=LARGE(B200:I200,7),D200,IF(E200=LARGE(B200:I200,7),E200,IF(F200=LARGE(B200:I200,7),F200,IF(G200=LARGE(B200:I200,7),G200,IF(H200=LARGE(B200:I200,7),H200)))))))</f>
        <v>3011</v>
      </c>
      <c r="K3" s="66">
        <f>L3-J3</f>
        <v>53</v>
      </c>
      <c r="L3" s="67">
        <f>IF(B200=LARGE(B200:I200,6),B200,IF(C200=LARGE(B200:I200,6),C200,IF(D200=LARGE(B200:I200,6),D200,IF(E200=LARGE(B200:I200,6),E200,IF(F200=LARGE(B200:I200,6),F200,IF(G200=LARGE(B200:I200,6),G200,IF(H200=LARGE(B200:I200,6),H200)))))))</f>
        <v>3064</v>
      </c>
      <c r="M3" s="66">
        <f>N3-L3</f>
        <v>525</v>
      </c>
      <c r="N3" s="67">
        <f>IF(B200=LARGE(B200:I200,5),B200,IF(C200=LARGE(B200:I200,5),C200,IF(D200=LARGE(B200:I200,5),D200,IF(E200=LARGE(B200:I200,5),E200,IF(F200=LARGE(B200:I200,5),F200,IF(G200=LARGE(B200:I200,5),G200,IF(H200=LARGE(B200:I200,5),H200)))))))</f>
        <v>3589</v>
      </c>
      <c r="O3" s="66">
        <f>P3-N3</f>
        <v>201</v>
      </c>
      <c r="P3" s="67">
        <f>IF(B200=LARGE(B200:I200,4),B200,IF(C200=LARGE(B200:I200,4),C200,IF(D200=LARGE(B200:I200,4),D200,IF(E200=LARGE(B200:I200,4),E200,IF(F200=LARGE(B200:I200,4),F200,IF(G200=LARGE(B200:I200,4),G200,IF(H200=LARGE(B200:I200,4),H200)))))))</f>
        <v>3790</v>
      </c>
      <c r="Q3" s="66">
        <f>R3-P3</f>
        <v>163</v>
      </c>
      <c r="R3" s="67">
        <f>IF(B200=LARGE(B200:I200,3),B200,IF(C200=LARGE(B200:I200,3),C200,IF(D200=LARGE(B200:I200,3),D200,IF(E200=LARGE(B200:I200,3),E200,IF(F200=LARGE(B200:I200,3),F200,IF(G200=LARGE(B200:I200,3),G200,IF(H200=LARGE(B200:I200,3),H200)))))))</f>
        <v>3953</v>
      </c>
      <c r="S3" s="66">
        <f>T3-R3</f>
        <v>102</v>
      </c>
      <c r="T3" s="67">
        <f>IF(B200=LARGE(B200:I200,2),B200,IF(C200=LARGE(B200:I200,2),C200,IF(D200=LARGE(B200:I200,2),D200,IF(E200=LARGE(B200:I200,2),E200,IF(F200=LARGE(B200:I200,2),F200,IF(G200=LARGE(B200:I200,2),G200,IF(H200=LARGE(B200:I200,2),H200)))))))</f>
        <v>4055</v>
      </c>
      <c r="U3" s="66">
        <f>V3-T3</f>
        <v>151</v>
      </c>
      <c r="V3" s="65">
        <f>IF(B200=LARGE(B200:I200,1),B200,IF(C200=LARGE(B200:I200,1),C200,IF(D200=LARGE(B200:I200,1),D200,IF(E200=LARGE(B200:I200,1),E200,IF(F200=LARGE(B200:I200,1),F200,IF(G200=LARGE(B200:I200,1),G200,IF(H200=LARGE(B200:I200,1),H200)))))))</f>
        <v>4206</v>
      </c>
    </row>
    <row r="4" spans="1:22" ht="15.75" customHeight="1" thickTop="1" x14ac:dyDescent="0.15">
      <c r="A4" s="42"/>
      <c r="B4" s="58">
        <f t="shared" ref="B4:H4" si="0">B3+B2</f>
        <v>77</v>
      </c>
      <c r="C4" s="58">
        <f t="shared" si="0"/>
        <v>34</v>
      </c>
      <c r="D4" s="58">
        <f t="shared" si="0"/>
        <v>87</v>
      </c>
      <c r="E4" s="58">
        <f t="shared" si="0"/>
        <v>5</v>
      </c>
      <c r="F4" s="58">
        <f t="shared" si="0"/>
        <v>36</v>
      </c>
      <c r="G4" s="58">
        <f t="shared" si="0"/>
        <v>97</v>
      </c>
      <c r="H4" s="56">
        <f t="shared" si="0"/>
        <v>86</v>
      </c>
      <c r="J4" s="105" t="s">
        <v>29</v>
      </c>
      <c r="K4" s="106"/>
      <c r="L4" s="106"/>
      <c r="M4" s="106"/>
      <c r="N4" s="47">
        <f>N3-J3</f>
        <v>578</v>
      </c>
      <c r="P4" s="47">
        <f>P3-J3</f>
        <v>779</v>
      </c>
      <c r="R4" s="47">
        <f>R3-J3</f>
        <v>942</v>
      </c>
      <c r="T4" s="47">
        <f>T3-J3</f>
        <v>1044</v>
      </c>
      <c r="V4" s="47">
        <f>V3-J3</f>
        <v>1195</v>
      </c>
    </row>
    <row r="5" spans="1:22" ht="15.75" customHeight="1" x14ac:dyDescent="0.15">
      <c r="A5" s="55" t="s">
        <v>14</v>
      </c>
      <c r="B5" s="62">
        <v>0</v>
      </c>
      <c r="C5" s="62">
        <v>79</v>
      </c>
      <c r="D5" s="62">
        <v>27</v>
      </c>
      <c r="E5" s="62">
        <v>70</v>
      </c>
      <c r="F5" s="62">
        <v>86</v>
      </c>
      <c r="G5" s="62">
        <v>20</v>
      </c>
      <c r="H5" s="61">
        <v>69</v>
      </c>
      <c r="I5" s="47">
        <f>SUM(B5:H5)</f>
        <v>351</v>
      </c>
    </row>
    <row r="6" spans="1:22" ht="15.75" customHeight="1" x14ac:dyDescent="0.15">
      <c r="A6" s="42"/>
      <c r="B6" s="58">
        <f t="shared" ref="B6:H6" si="1">B5+B4</f>
        <v>77</v>
      </c>
      <c r="C6" s="58">
        <f t="shared" si="1"/>
        <v>113</v>
      </c>
      <c r="D6" s="58">
        <f t="shared" si="1"/>
        <v>114</v>
      </c>
      <c r="E6" s="58">
        <f t="shared" si="1"/>
        <v>75</v>
      </c>
      <c r="F6" s="58">
        <f t="shared" si="1"/>
        <v>122</v>
      </c>
      <c r="G6" s="58">
        <f t="shared" si="1"/>
        <v>117</v>
      </c>
      <c r="H6" s="56">
        <f t="shared" si="1"/>
        <v>155</v>
      </c>
    </row>
    <row r="7" spans="1:22" ht="15.75" customHeight="1" x14ac:dyDescent="0.15">
      <c r="A7" s="55" t="s">
        <v>15</v>
      </c>
      <c r="B7" s="62">
        <v>14</v>
      </c>
      <c r="C7" s="62">
        <v>62</v>
      </c>
      <c r="D7" s="62">
        <v>81</v>
      </c>
      <c r="E7" s="62">
        <v>0</v>
      </c>
      <c r="F7" s="62">
        <v>29</v>
      </c>
      <c r="G7" s="62">
        <v>76</v>
      </c>
      <c r="H7" s="61">
        <v>19</v>
      </c>
      <c r="I7" s="47">
        <f>SUM(B7:H7)</f>
        <v>281</v>
      </c>
    </row>
    <row r="8" spans="1:22" ht="15.75" customHeight="1" x14ac:dyDescent="0.15">
      <c r="A8" s="42"/>
      <c r="B8" s="58">
        <f t="shared" ref="B8:H8" si="2">B7+B6</f>
        <v>91</v>
      </c>
      <c r="C8" s="58">
        <f t="shared" si="2"/>
        <v>175</v>
      </c>
      <c r="D8" s="58">
        <f t="shared" si="2"/>
        <v>195</v>
      </c>
      <c r="E8" s="58">
        <f t="shared" si="2"/>
        <v>75</v>
      </c>
      <c r="F8" s="58">
        <f t="shared" si="2"/>
        <v>151</v>
      </c>
      <c r="G8" s="58">
        <f t="shared" si="2"/>
        <v>193</v>
      </c>
      <c r="H8" s="56">
        <f t="shared" si="2"/>
        <v>174</v>
      </c>
    </row>
    <row r="9" spans="1:22" ht="15.75" customHeight="1" x14ac:dyDescent="0.15">
      <c r="A9" s="55" t="s">
        <v>16</v>
      </c>
      <c r="B9" s="62">
        <v>79</v>
      </c>
      <c r="C9" s="62">
        <v>83</v>
      </c>
      <c r="D9" s="62">
        <v>43</v>
      </c>
      <c r="E9" s="62">
        <v>0</v>
      </c>
      <c r="F9" s="62">
        <v>4</v>
      </c>
      <c r="G9" s="62">
        <v>12</v>
      </c>
      <c r="H9" s="61">
        <v>87</v>
      </c>
      <c r="I9" s="47">
        <f>SUM(B9:H9)</f>
        <v>308</v>
      </c>
    </row>
    <row r="10" spans="1:22" ht="15.75" customHeight="1" x14ac:dyDescent="0.15">
      <c r="A10" s="42"/>
      <c r="B10" s="58">
        <f t="shared" ref="B10:H10" si="3">B9+B8</f>
        <v>170</v>
      </c>
      <c r="C10" s="58">
        <f t="shared" si="3"/>
        <v>258</v>
      </c>
      <c r="D10" s="58">
        <f t="shared" si="3"/>
        <v>238</v>
      </c>
      <c r="E10" s="58">
        <f t="shared" si="3"/>
        <v>75</v>
      </c>
      <c r="F10" s="58">
        <f t="shared" si="3"/>
        <v>155</v>
      </c>
      <c r="G10" s="58">
        <f t="shared" si="3"/>
        <v>205</v>
      </c>
      <c r="H10" s="56">
        <f t="shared" si="3"/>
        <v>261</v>
      </c>
    </row>
    <row r="11" spans="1:22" ht="15.75" customHeight="1" x14ac:dyDescent="0.15">
      <c r="A11" s="55" t="s">
        <v>17</v>
      </c>
      <c r="B11" s="62">
        <v>47</v>
      </c>
      <c r="C11" s="62">
        <v>1</v>
      </c>
      <c r="D11" s="62">
        <v>18</v>
      </c>
      <c r="E11" s="62">
        <v>19</v>
      </c>
      <c r="F11" s="62">
        <v>17</v>
      </c>
      <c r="G11" s="62">
        <v>0</v>
      </c>
      <c r="H11" s="61">
        <v>44</v>
      </c>
      <c r="I11" s="47">
        <f>SUM(B11:H11)</f>
        <v>146</v>
      </c>
    </row>
    <row r="12" spans="1:22" ht="15.75" customHeight="1" x14ac:dyDescent="0.15">
      <c r="A12" s="42"/>
      <c r="B12" s="58">
        <f t="shared" ref="B12:H12" si="4">B11+B10</f>
        <v>217</v>
      </c>
      <c r="C12" s="58">
        <f t="shared" si="4"/>
        <v>259</v>
      </c>
      <c r="D12" s="58">
        <f t="shared" si="4"/>
        <v>256</v>
      </c>
      <c r="E12" s="58">
        <f t="shared" si="4"/>
        <v>94</v>
      </c>
      <c r="F12" s="58">
        <f t="shared" si="4"/>
        <v>172</v>
      </c>
      <c r="G12" s="58">
        <f t="shared" si="4"/>
        <v>205</v>
      </c>
      <c r="H12" s="56">
        <f t="shared" si="4"/>
        <v>305</v>
      </c>
    </row>
    <row r="13" spans="1:22" ht="15.75" customHeight="1" x14ac:dyDescent="0.15">
      <c r="A13" s="55" t="s">
        <v>18</v>
      </c>
      <c r="B13" s="62">
        <v>113</v>
      </c>
      <c r="C13" s="62">
        <v>0</v>
      </c>
      <c r="D13" s="62">
        <v>33</v>
      </c>
      <c r="E13" s="62">
        <v>67</v>
      </c>
      <c r="F13" s="62">
        <v>60</v>
      </c>
      <c r="G13" s="62">
        <v>80</v>
      </c>
      <c r="H13" s="61">
        <v>10</v>
      </c>
      <c r="I13" s="47">
        <f>SUM(B13:H13)</f>
        <v>363</v>
      </c>
    </row>
    <row r="14" spans="1:22" ht="15.75" customHeight="1" x14ac:dyDescent="0.15">
      <c r="A14" s="42"/>
      <c r="B14" s="58">
        <f t="shared" ref="B14:H14" si="5">B13+B12</f>
        <v>330</v>
      </c>
      <c r="C14" s="58">
        <f t="shared" si="5"/>
        <v>259</v>
      </c>
      <c r="D14" s="58">
        <f t="shared" si="5"/>
        <v>289</v>
      </c>
      <c r="E14" s="58">
        <f t="shared" si="5"/>
        <v>161</v>
      </c>
      <c r="F14" s="58">
        <f t="shared" si="5"/>
        <v>232</v>
      </c>
      <c r="G14" s="58">
        <f t="shared" si="5"/>
        <v>285</v>
      </c>
      <c r="H14" s="56">
        <f t="shared" si="5"/>
        <v>315</v>
      </c>
    </row>
    <row r="15" spans="1:22" ht="15.75" customHeight="1" x14ac:dyDescent="0.15">
      <c r="A15" s="55" t="s">
        <v>19</v>
      </c>
      <c r="B15" s="62">
        <v>0</v>
      </c>
      <c r="C15" s="62">
        <v>42</v>
      </c>
      <c r="D15" s="62">
        <v>24</v>
      </c>
      <c r="E15" s="62">
        <v>37</v>
      </c>
      <c r="F15" s="62">
        <v>57</v>
      </c>
      <c r="G15" s="62">
        <v>116</v>
      </c>
      <c r="H15" s="61">
        <v>21</v>
      </c>
      <c r="I15" s="47">
        <f>SUM(B15:H15)</f>
        <v>297</v>
      </c>
    </row>
    <row r="16" spans="1:22" ht="15.75" customHeight="1" x14ac:dyDescent="0.15">
      <c r="A16" s="42"/>
      <c r="B16" s="58">
        <f t="shared" ref="B16:H16" si="6">B15+B14</f>
        <v>330</v>
      </c>
      <c r="C16" s="58">
        <f t="shared" si="6"/>
        <v>301</v>
      </c>
      <c r="D16" s="58">
        <f t="shared" si="6"/>
        <v>313</v>
      </c>
      <c r="E16" s="58">
        <f t="shared" si="6"/>
        <v>198</v>
      </c>
      <c r="F16" s="58">
        <f t="shared" si="6"/>
        <v>289</v>
      </c>
      <c r="G16" s="58">
        <f t="shared" si="6"/>
        <v>401</v>
      </c>
      <c r="H16" s="56">
        <f t="shared" si="6"/>
        <v>336</v>
      </c>
    </row>
    <row r="17" spans="1:9" ht="15.75" customHeight="1" x14ac:dyDescent="0.15">
      <c r="A17" s="55" t="s">
        <v>20</v>
      </c>
      <c r="B17" s="62">
        <v>52</v>
      </c>
      <c r="C17" s="62">
        <v>23</v>
      </c>
      <c r="D17" s="62">
        <v>3</v>
      </c>
      <c r="E17" s="62">
        <v>0</v>
      </c>
      <c r="F17" s="62">
        <v>102</v>
      </c>
      <c r="G17" s="62">
        <v>49</v>
      </c>
      <c r="H17" s="61">
        <v>9</v>
      </c>
      <c r="I17" s="47">
        <f>SUM(B17:H17)</f>
        <v>238</v>
      </c>
    </row>
    <row r="18" spans="1:9" ht="15.75" customHeight="1" x14ac:dyDescent="0.15">
      <c r="A18" s="42"/>
      <c r="B18" s="58">
        <f t="shared" ref="B18:H18" si="7">B17+B16</f>
        <v>382</v>
      </c>
      <c r="C18" s="58">
        <f t="shared" si="7"/>
        <v>324</v>
      </c>
      <c r="D18" s="58">
        <f t="shared" si="7"/>
        <v>316</v>
      </c>
      <c r="E18" s="58">
        <f t="shared" si="7"/>
        <v>198</v>
      </c>
      <c r="F18" s="58">
        <f t="shared" si="7"/>
        <v>391</v>
      </c>
      <c r="G18" s="58">
        <f t="shared" si="7"/>
        <v>450</v>
      </c>
      <c r="H18" s="56">
        <f t="shared" si="7"/>
        <v>345</v>
      </c>
    </row>
    <row r="19" spans="1:9" ht="15.75" customHeight="1" x14ac:dyDescent="0.15">
      <c r="A19" s="55" t="s">
        <v>21</v>
      </c>
      <c r="B19" s="62">
        <v>91</v>
      </c>
      <c r="C19" s="62">
        <v>12</v>
      </c>
      <c r="D19" s="62">
        <v>8</v>
      </c>
      <c r="E19" s="62">
        <v>10</v>
      </c>
      <c r="F19" s="62">
        <v>64</v>
      </c>
      <c r="G19" s="62">
        <v>53</v>
      </c>
      <c r="H19" s="61">
        <v>107</v>
      </c>
      <c r="I19" s="47">
        <f>SUM(B19:H19)</f>
        <v>345</v>
      </c>
    </row>
    <row r="20" spans="1:9" ht="15.75" customHeight="1" x14ac:dyDescent="0.15">
      <c r="A20" s="42"/>
      <c r="B20" s="58">
        <f t="shared" ref="B20:H20" si="8">B19+B18</f>
        <v>473</v>
      </c>
      <c r="C20" s="58">
        <f t="shared" si="8"/>
        <v>336</v>
      </c>
      <c r="D20" s="58">
        <f t="shared" si="8"/>
        <v>324</v>
      </c>
      <c r="E20" s="58">
        <f t="shared" si="8"/>
        <v>208</v>
      </c>
      <c r="F20" s="58">
        <f t="shared" si="8"/>
        <v>455</v>
      </c>
      <c r="G20" s="58">
        <f t="shared" si="8"/>
        <v>503</v>
      </c>
      <c r="H20" s="56">
        <f t="shared" si="8"/>
        <v>452</v>
      </c>
    </row>
    <row r="21" spans="1:9" ht="15.75" customHeight="1" x14ac:dyDescent="0.15">
      <c r="A21" s="55" t="s">
        <v>22</v>
      </c>
      <c r="B21" s="62">
        <v>20</v>
      </c>
      <c r="C21" s="62">
        <v>65</v>
      </c>
      <c r="D21" s="62">
        <v>0</v>
      </c>
      <c r="E21" s="62">
        <v>5</v>
      </c>
      <c r="F21" s="62">
        <v>27</v>
      </c>
      <c r="G21" s="62">
        <v>60</v>
      </c>
      <c r="H21" s="61">
        <v>13</v>
      </c>
      <c r="I21" s="47">
        <f>SUM(B21:H21)</f>
        <v>190</v>
      </c>
    </row>
    <row r="22" spans="1:9" ht="15.75" customHeight="1" x14ac:dyDescent="0.15">
      <c r="A22" s="42"/>
      <c r="B22" s="58">
        <f t="shared" ref="B22:H22" si="9">B21+B20</f>
        <v>493</v>
      </c>
      <c r="C22" s="58">
        <f t="shared" si="9"/>
        <v>401</v>
      </c>
      <c r="D22" s="58">
        <f t="shared" si="9"/>
        <v>324</v>
      </c>
      <c r="E22" s="58">
        <f t="shared" si="9"/>
        <v>213</v>
      </c>
      <c r="F22" s="58">
        <f t="shared" si="9"/>
        <v>482</v>
      </c>
      <c r="G22" s="58">
        <f t="shared" si="9"/>
        <v>563</v>
      </c>
      <c r="H22" s="56">
        <f t="shared" si="9"/>
        <v>465</v>
      </c>
    </row>
    <row r="23" spans="1:9" ht="15.75" customHeight="1" x14ac:dyDescent="0.15">
      <c r="A23" s="55" t="s">
        <v>23</v>
      </c>
      <c r="B23" s="62">
        <v>21</v>
      </c>
      <c r="C23" s="62">
        <v>85</v>
      </c>
      <c r="D23" s="62">
        <v>105</v>
      </c>
      <c r="E23" s="62">
        <v>7</v>
      </c>
      <c r="F23" s="62">
        <v>63</v>
      </c>
      <c r="G23" s="62">
        <v>0</v>
      </c>
      <c r="H23" s="61">
        <v>17</v>
      </c>
      <c r="I23" s="47">
        <f>SUM(B23:H23)</f>
        <v>298</v>
      </c>
    </row>
    <row r="24" spans="1:9" ht="15.75" customHeight="1" x14ac:dyDescent="0.15">
      <c r="A24" s="42"/>
      <c r="B24" s="58">
        <f t="shared" ref="B24:H24" si="10">B23+B22</f>
        <v>514</v>
      </c>
      <c r="C24" s="58">
        <f t="shared" si="10"/>
        <v>486</v>
      </c>
      <c r="D24" s="58">
        <f t="shared" si="10"/>
        <v>429</v>
      </c>
      <c r="E24" s="58">
        <f t="shared" si="10"/>
        <v>220</v>
      </c>
      <c r="F24" s="58">
        <f t="shared" si="10"/>
        <v>545</v>
      </c>
      <c r="G24" s="58">
        <f t="shared" si="10"/>
        <v>563</v>
      </c>
      <c r="H24" s="56">
        <f t="shared" si="10"/>
        <v>482</v>
      </c>
    </row>
    <row r="25" spans="1:9" ht="15.75" customHeight="1" x14ac:dyDescent="0.15">
      <c r="A25" s="55" t="s">
        <v>24</v>
      </c>
      <c r="B25" s="62">
        <v>43</v>
      </c>
      <c r="C25" s="62">
        <v>37</v>
      </c>
      <c r="D25" s="62">
        <v>0</v>
      </c>
      <c r="E25" s="62">
        <v>40</v>
      </c>
      <c r="F25" s="62">
        <v>16</v>
      </c>
      <c r="G25" s="62">
        <v>63</v>
      </c>
      <c r="H25" s="61">
        <v>12</v>
      </c>
      <c r="I25" s="47">
        <f>SUM(B25:H25)</f>
        <v>211</v>
      </c>
    </row>
    <row r="26" spans="1:9" ht="15.75" customHeight="1" x14ac:dyDescent="0.15">
      <c r="A26" s="42"/>
      <c r="B26" s="58">
        <f t="shared" ref="B26:H26" si="11">B25+B24</f>
        <v>557</v>
      </c>
      <c r="C26" s="58">
        <f t="shared" si="11"/>
        <v>523</v>
      </c>
      <c r="D26" s="58">
        <f t="shared" si="11"/>
        <v>429</v>
      </c>
      <c r="E26" s="58">
        <f t="shared" si="11"/>
        <v>260</v>
      </c>
      <c r="F26" s="58">
        <f t="shared" si="11"/>
        <v>561</v>
      </c>
      <c r="G26" s="58">
        <f t="shared" si="11"/>
        <v>626</v>
      </c>
      <c r="H26" s="56">
        <f t="shared" si="11"/>
        <v>494</v>
      </c>
    </row>
    <row r="27" spans="1:9" ht="15.75" customHeight="1" x14ac:dyDescent="0.15">
      <c r="A27" s="55" t="s">
        <v>25</v>
      </c>
      <c r="B27" s="62">
        <v>0</v>
      </c>
      <c r="C27" s="62">
        <v>12</v>
      </c>
      <c r="D27" s="62">
        <v>2</v>
      </c>
      <c r="E27" s="62">
        <v>82</v>
      </c>
      <c r="F27" s="62">
        <v>30</v>
      </c>
      <c r="G27" s="62">
        <v>9</v>
      </c>
      <c r="H27" s="61">
        <v>29</v>
      </c>
      <c r="I27" s="47">
        <f>SUM(B27:H27)</f>
        <v>164</v>
      </c>
    </row>
    <row r="28" spans="1:9" ht="15.75" customHeight="1" x14ac:dyDescent="0.15">
      <c r="A28" s="42"/>
      <c r="B28" s="58">
        <f t="shared" ref="B28:H28" si="12">B27+B26</f>
        <v>557</v>
      </c>
      <c r="C28" s="58">
        <f t="shared" si="12"/>
        <v>535</v>
      </c>
      <c r="D28" s="58">
        <f t="shared" si="12"/>
        <v>431</v>
      </c>
      <c r="E28" s="58">
        <f t="shared" si="12"/>
        <v>342</v>
      </c>
      <c r="F28" s="58">
        <f t="shared" si="12"/>
        <v>591</v>
      </c>
      <c r="G28" s="58">
        <f t="shared" si="12"/>
        <v>635</v>
      </c>
      <c r="H28" s="56">
        <f t="shared" si="12"/>
        <v>523</v>
      </c>
    </row>
    <row r="29" spans="1:9" ht="15.75" customHeight="1" x14ac:dyDescent="0.15">
      <c r="A29" s="55" t="s">
        <v>26</v>
      </c>
      <c r="B29" s="62">
        <v>49</v>
      </c>
      <c r="C29" s="62">
        <v>0</v>
      </c>
      <c r="D29" s="62">
        <v>48</v>
      </c>
      <c r="E29" s="62">
        <v>57</v>
      </c>
      <c r="F29" s="62">
        <v>2</v>
      </c>
      <c r="G29" s="62">
        <v>57</v>
      </c>
      <c r="H29" s="61">
        <v>35</v>
      </c>
      <c r="I29" s="47">
        <f>SUM(B29:H29)</f>
        <v>248</v>
      </c>
    </row>
    <row r="30" spans="1:9" ht="15.75" customHeight="1" x14ac:dyDescent="0.15">
      <c r="A30" s="42"/>
      <c r="B30" s="58">
        <f t="shared" ref="B30:H30" si="13">B29+B28</f>
        <v>606</v>
      </c>
      <c r="C30" s="58">
        <f t="shared" si="13"/>
        <v>535</v>
      </c>
      <c r="D30" s="58">
        <f t="shared" si="13"/>
        <v>479</v>
      </c>
      <c r="E30" s="58">
        <f t="shared" si="13"/>
        <v>399</v>
      </c>
      <c r="F30" s="58">
        <f t="shared" si="13"/>
        <v>593</v>
      </c>
      <c r="G30" s="58">
        <f t="shared" si="13"/>
        <v>692</v>
      </c>
      <c r="H30" s="56">
        <f t="shared" si="13"/>
        <v>558</v>
      </c>
    </row>
    <row r="31" spans="1:9" ht="15.75" customHeight="1" x14ac:dyDescent="0.15">
      <c r="A31" s="55" t="s">
        <v>27</v>
      </c>
      <c r="B31" s="62">
        <v>26</v>
      </c>
      <c r="C31" s="62">
        <v>66</v>
      </c>
      <c r="D31" s="62">
        <v>65</v>
      </c>
      <c r="E31" s="62">
        <v>0</v>
      </c>
      <c r="F31" s="62">
        <v>23</v>
      </c>
      <c r="G31" s="62">
        <v>58</v>
      </c>
      <c r="H31" s="61">
        <v>23</v>
      </c>
      <c r="I31" s="47">
        <f>SUM(B31:H31)</f>
        <v>261</v>
      </c>
    </row>
    <row r="32" spans="1:9" ht="15.75" customHeight="1" x14ac:dyDescent="0.15">
      <c r="A32" s="42"/>
      <c r="B32" s="58">
        <f t="shared" ref="B32:H32" si="14">B31+B30</f>
        <v>632</v>
      </c>
      <c r="C32" s="58">
        <f t="shared" si="14"/>
        <v>601</v>
      </c>
      <c r="D32" s="58">
        <f t="shared" si="14"/>
        <v>544</v>
      </c>
      <c r="E32" s="58">
        <f t="shared" si="14"/>
        <v>399</v>
      </c>
      <c r="F32" s="58">
        <f t="shared" si="14"/>
        <v>616</v>
      </c>
      <c r="G32" s="58">
        <f t="shared" si="14"/>
        <v>750</v>
      </c>
      <c r="H32" s="56">
        <f t="shared" si="14"/>
        <v>581</v>
      </c>
    </row>
    <row r="33" spans="1:9" ht="15.75" customHeight="1" x14ac:dyDescent="0.15">
      <c r="A33" s="55" t="s">
        <v>28</v>
      </c>
      <c r="B33" s="62">
        <v>20</v>
      </c>
      <c r="C33" s="62">
        <v>0</v>
      </c>
      <c r="D33" s="62">
        <v>194</v>
      </c>
      <c r="E33" s="62">
        <v>7</v>
      </c>
      <c r="F33" s="62">
        <v>5</v>
      </c>
      <c r="G33" s="62">
        <v>11</v>
      </c>
      <c r="H33" s="61">
        <v>1</v>
      </c>
      <c r="I33" s="47">
        <f>SUM(B33:H33)</f>
        <v>238</v>
      </c>
    </row>
    <row r="34" spans="1:9" ht="15.75" customHeight="1" x14ac:dyDescent="0.15">
      <c r="A34" s="42"/>
      <c r="B34" s="58">
        <f t="shared" ref="B34:H34" si="15">B33+B32</f>
        <v>652</v>
      </c>
      <c r="C34" s="58">
        <f t="shared" si="15"/>
        <v>601</v>
      </c>
      <c r="D34" s="58">
        <f t="shared" si="15"/>
        <v>738</v>
      </c>
      <c r="E34" s="58">
        <f t="shared" si="15"/>
        <v>406</v>
      </c>
      <c r="F34" s="58">
        <f t="shared" si="15"/>
        <v>621</v>
      </c>
      <c r="G34" s="58">
        <f t="shared" si="15"/>
        <v>761</v>
      </c>
      <c r="H34" s="56">
        <f t="shared" si="15"/>
        <v>582</v>
      </c>
    </row>
    <row r="35" spans="1:9" ht="15.75" customHeight="1" x14ac:dyDescent="0.15">
      <c r="A35" s="55" t="s">
        <v>30</v>
      </c>
      <c r="B35" s="62">
        <v>0</v>
      </c>
      <c r="C35" s="62">
        <v>42</v>
      </c>
      <c r="D35" s="62">
        <v>65</v>
      </c>
      <c r="E35" s="62">
        <v>26</v>
      </c>
      <c r="F35" s="62">
        <v>21</v>
      </c>
      <c r="G35" s="62">
        <v>110</v>
      </c>
      <c r="H35" s="61">
        <v>8</v>
      </c>
      <c r="I35" s="47">
        <f>SUM(B35:H35)</f>
        <v>272</v>
      </c>
    </row>
    <row r="36" spans="1:9" ht="15.75" customHeight="1" x14ac:dyDescent="0.15">
      <c r="A36" s="42"/>
      <c r="B36" s="58">
        <f t="shared" ref="B36:H36" si="16">B35+B34</f>
        <v>652</v>
      </c>
      <c r="C36" s="58">
        <f t="shared" si="16"/>
        <v>643</v>
      </c>
      <c r="D36" s="58">
        <f t="shared" si="16"/>
        <v>803</v>
      </c>
      <c r="E36" s="58">
        <f t="shared" si="16"/>
        <v>432</v>
      </c>
      <c r="F36" s="58">
        <f t="shared" si="16"/>
        <v>642</v>
      </c>
      <c r="G36" s="58">
        <f t="shared" si="16"/>
        <v>871</v>
      </c>
      <c r="H36" s="56">
        <f t="shared" si="16"/>
        <v>590</v>
      </c>
    </row>
    <row r="37" spans="1:9" ht="15.75" customHeight="1" x14ac:dyDescent="0.15">
      <c r="A37" s="55" t="s">
        <v>31</v>
      </c>
      <c r="B37" s="62">
        <v>163</v>
      </c>
      <c r="C37" s="62">
        <v>129</v>
      </c>
      <c r="D37" s="62">
        <v>0</v>
      </c>
      <c r="E37" s="62">
        <v>28</v>
      </c>
      <c r="F37" s="62">
        <v>46</v>
      </c>
      <c r="G37" s="62">
        <v>1</v>
      </c>
      <c r="H37" s="61">
        <v>82</v>
      </c>
      <c r="I37" s="47">
        <f>SUM(B37:H37)</f>
        <v>449</v>
      </c>
    </row>
    <row r="38" spans="1:9" ht="15.75" customHeight="1" x14ac:dyDescent="0.15">
      <c r="A38" s="42"/>
      <c r="B38" s="58">
        <f t="shared" ref="B38:H38" si="17">B37+B36</f>
        <v>815</v>
      </c>
      <c r="C38" s="58">
        <f t="shared" si="17"/>
        <v>772</v>
      </c>
      <c r="D38" s="58">
        <f t="shared" si="17"/>
        <v>803</v>
      </c>
      <c r="E38" s="58">
        <f t="shared" si="17"/>
        <v>460</v>
      </c>
      <c r="F38" s="58">
        <f t="shared" si="17"/>
        <v>688</v>
      </c>
      <c r="G38" s="58">
        <f t="shared" si="17"/>
        <v>872</v>
      </c>
      <c r="H38" s="56">
        <f t="shared" si="17"/>
        <v>672</v>
      </c>
    </row>
    <row r="39" spans="1:9" ht="15.75" customHeight="1" x14ac:dyDescent="0.15">
      <c r="A39" s="55" t="s">
        <v>32</v>
      </c>
      <c r="B39" s="62">
        <v>31</v>
      </c>
      <c r="C39" s="62">
        <v>55</v>
      </c>
      <c r="D39" s="62">
        <v>0</v>
      </c>
      <c r="E39" s="62">
        <v>52</v>
      </c>
      <c r="F39" s="62">
        <v>78</v>
      </c>
      <c r="G39" s="62">
        <v>20</v>
      </c>
      <c r="H39" s="61">
        <v>13</v>
      </c>
      <c r="I39" s="47">
        <f>SUM(B39:H39)</f>
        <v>249</v>
      </c>
    </row>
    <row r="40" spans="1:9" ht="15.75" customHeight="1" x14ac:dyDescent="0.15">
      <c r="A40" s="42"/>
      <c r="B40" s="58">
        <f t="shared" ref="B40:H40" si="18">B39+B38</f>
        <v>846</v>
      </c>
      <c r="C40" s="58">
        <f t="shared" si="18"/>
        <v>827</v>
      </c>
      <c r="D40" s="58">
        <f t="shared" si="18"/>
        <v>803</v>
      </c>
      <c r="E40" s="58">
        <f t="shared" si="18"/>
        <v>512</v>
      </c>
      <c r="F40" s="58">
        <f t="shared" si="18"/>
        <v>766</v>
      </c>
      <c r="G40" s="58">
        <f t="shared" si="18"/>
        <v>892</v>
      </c>
      <c r="H40" s="56">
        <f t="shared" si="18"/>
        <v>685</v>
      </c>
    </row>
    <row r="41" spans="1:9" ht="15.75" customHeight="1" x14ac:dyDescent="0.15">
      <c r="A41" s="55" t="s">
        <v>33</v>
      </c>
      <c r="B41" s="62">
        <v>59</v>
      </c>
      <c r="C41" s="62">
        <v>40</v>
      </c>
      <c r="D41" s="62">
        <v>51</v>
      </c>
      <c r="E41" s="62">
        <v>0</v>
      </c>
      <c r="F41" s="62">
        <v>49</v>
      </c>
      <c r="G41" s="62">
        <v>73</v>
      </c>
      <c r="H41" s="61">
        <v>43</v>
      </c>
      <c r="I41" s="47">
        <f>SUM(B41:H41)</f>
        <v>315</v>
      </c>
    </row>
    <row r="42" spans="1:9" ht="15.75" customHeight="1" x14ac:dyDescent="0.15">
      <c r="A42" s="42"/>
      <c r="B42" s="58">
        <f t="shared" ref="B42:H42" si="19">B41+B40</f>
        <v>905</v>
      </c>
      <c r="C42" s="58">
        <f t="shared" si="19"/>
        <v>867</v>
      </c>
      <c r="D42" s="58">
        <f t="shared" si="19"/>
        <v>854</v>
      </c>
      <c r="E42" s="58">
        <f t="shared" si="19"/>
        <v>512</v>
      </c>
      <c r="F42" s="58">
        <f t="shared" si="19"/>
        <v>815</v>
      </c>
      <c r="G42" s="58">
        <f t="shared" si="19"/>
        <v>965</v>
      </c>
      <c r="H42" s="56">
        <f t="shared" si="19"/>
        <v>728</v>
      </c>
    </row>
    <row r="43" spans="1:9" ht="15.75" customHeight="1" x14ac:dyDescent="0.15">
      <c r="A43" s="55" t="s">
        <v>34</v>
      </c>
      <c r="B43" s="62">
        <v>10</v>
      </c>
      <c r="C43" s="62">
        <v>174</v>
      </c>
      <c r="D43" s="62">
        <v>72</v>
      </c>
      <c r="E43" s="62">
        <v>9</v>
      </c>
      <c r="F43" s="62">
        <v>0</v>
      </c>
      <c r="G43" s="62">
        <v>187</v>
      </c>
      <c r="H43" s="61">
        <v>11</v>
      </c>
      <c r="I43" s="47">
        <f>SUM(B43:H43)</f>
        <v>463</v>
      </c>
    </row>
    <row r="44" spans="1:9" ht="15.75" customHeight="1" x14ac:dyDescent="0.15">
      <c r="A44" s="42"/>
      <c r="B44" s="58">
        <f t="shared" ref="B44:H44" si="20">B43+B42</f>
        <v>915</v>
      </c>
      <c r="C44" s="58">
        <f t="shared" si="20"/>
        <v>1041</v>
      </c>
      <c r="D44" s="58">
        <f t="shared" si="20"/>
        <v>926</v>
      </c>
      <c r="E44" s="58">
        <f t="shared" si="20"/>
        <v>521</v>
      </c>
      <c r="F44" s="58">
        <f t="shared" si="20"/>
        <v>815</v>
      </c>
      <c r="G44" s="58">
        <f t="shared" si="20"/>
        <v>1152</v>
      </c>
      <c r="H44" s="56">
        <f t="shared" si="20"/>
        <v>739</v>
      </c>
    </row>
    <row r="45" spans="1:9" ht="15.75" customHeight="1" x14ac:dyDescent="0.15">
      <c r="A45" s="55" t="s">
        <v>35</v>
      </c>
      <c r="B45" s="62">
        <v>33</v>
      </c>
      <c r="C45" s="62">
        <v>17</v>
      </c>
      <c r="D45" s="62">
        <v>9</v>
      </c>
      <c r="E45" s="62">
        <v>0</v>
      </c>
      <c r="F45" s="62">
        <v>51</v>
      </c>
      <c r="G45" s="62">
        <v>7</v>
      </c>
      <c r="H45" s="61">
        <v>47</v>
      </c>
      <c r="I45" s="47">
        <f>SUM(B45:H45)</f>
        <v>164</v>
      </c>
    </row>
    <row r="46" spans="1:9" ht="15.75" customHeight="1" x14ac:dyDescent="0.15">
      <c r="A46" s="42"/>
      <c r="B46" s="58">
        <f t="shared" ref="B46:H46" si="21">B45+B44</f>
        <v>948</v>
      </c>
      <c r="C46" s="58">
        <f t="shared" si="21"/>
        <v>1058</v>
      </c>
      <c r="D46" s="58">
        <f t="shared" si="21"/>
        <v>935</v>
      </c>
      <c r="E46" s="58">
        <f t="shared" si="21"/>
        <v>521</v>
      </c>
      <c r="F46" s="58">
        <f t="shared" si="21"/>
        <v>866</v>
      </c>
      <c r="G46" s="58">
        <f t="shared" si="21"/>
        <v>1159</v>
      </c>
      <c r="H46" s="56">
        <f t="shared" si="21"/>
        <v>786</v>
      </c>
    </row>
    <row r="47" spans="1:9" ht="15.75" customHeight="1" x14ac:dyDescent="0.15">
      <c r="A47" s="55" t="s">
        <v>36</v>
      </c>
      <c r="B47" s="62">
        <v>0</v>
      </c>
      <c r="C47" s="62">
        <v>44</v>
      </c>
      <c r="D47" s="62">
        <v>13</v>
      </c>
      <c r="E47" s="62">
        <v>14</v>
      </c>
      <c r="F47" s="62">
        <v>39</v>
      </c>
      <c r="G47" s="62">
        <v>54</v>
      </c>
      <c r="H47" s="61">
        <v>57</v>
      </c>
      <c r="I47" s="47">
        <f>SUM(B47:H47)</f>
        <v>221</v>
      </c>
    </row>
    <row r="48" spans="1:9" ht="15.75" customHeight="1" x14ac:dyDescent="0.15">
      <c r="A48" s="42"/>
      <c r="B48" s="58">
        <f t="shared" ref="B48:H48" si="22">B47+B46</f>
        <v>948</v>
      </c>
      <c r="C48" s="58">
        <f t="shared" si="22"/>
        <v>1102</v>
      </c>
      <c r="D48" s="58">
        <f t="shared" si="22"/>
        <v>948</v>
      </c>
      <c r="E48" s="58">
        <f t="shared" si="22"/>
        <v>535</v>
      </c>
      <c r="F48" s="58">
        <f t="shared" si="22"/>
        <v>905</v>
      </c>
      <c r="G48" s="58">
        <f t="shared" si="22"/>
        <v>1213</v>
      </c>
      <c r="H48" s="56">
        <f t="shared" si="22"/>
        <v>843</v>
      </c>
    </row>
    <row r="49" spans="1:9" ht="15.75" customHeight="1" x14ac:dyDescent="0.15">
      <c r="A49" s="55" t="s">
        <v>37</v>
      </c>
      <c r="B49" s="62">
        <v>0</v>
      </c>
      <c r="C49" s="62">
        <v>25</v>
      </c>
      <c r="D49" s="62">
        <v>10</v>
      </c>
      <c r="E49" s="62">
        <v>20</v>
      </c>
      <c r="F49" s="62">
        <v>7</v>
      </c>
      <c r="G49" s="62">
        <v>24</v>
      </c>
      <c r="H49" s="61">
        <v>70</v>
      </c>
      <c r="I49" s="47">
        <f>SUM(B49:H49)</f>
        <v>156</v>
      </c>
    </row>
    <row r="50" spans="1:9" ht="15.75" customHeight="1" x14ac:dyDescent="0.15">
      <c r="A50" s="42"/>
      <c r="B50" s="58">
        <f t="shared" ref="B50:H50" si="23">B49+B48</f>
        <v>948</v>
      </c>
      <c r="C50" s="58">
        <f t="shared" si="23"/>
        <v>1127</v>
      </c>
      <c r="D50" s="58">
        <f t="shared" si="23"/>
        <v>958</v>
      </c>
      <c r="E50" s="58">
        <f t="shared" si="23"/>
        <v>555</v>
      </c>
      <c r="F50" s="58">
        <f t="shared" si="23"/>
        <v>912</v>
      </c>
      <c r="G50" s="58">
        <f t="shared" si="23"/>
        <v>1237</v>
      </c>
      <c r="H50" s="56">
        <f t="shared" si="23"/>
        <v>913</v>
      </c>
    </row>
    <row r="51" spans="1:9" ht="15.75" customHeight="1" x14ac:dyDescent="0.15">
      <c r="A51" s="55" t="s">
        <v>38</v>
      </c>
      <c r="B51" s="62">
        <v>34</v>
      </c>
      <c r="C51" s="62">
        <v>3</v>
      </c>
      <c r="D51" s="62">
        <v>43</v>
      </c>
      <c r="E51" s="62">
        <v>0</v>
      </c>
      <c r="F51" s="62">
        <v>13</v>
      </c>
      <c r="G51" s="62">
        <v>9</v>
      </c>
      <c r="H51" s="61">
        <v>46</v>
      </c>
      <c r="I51" s="47">
        <f>SUM(B51:H51)</f>
        <v>148</v>
      </c>
    </row>
    <row r="52" spans="1:9" ht="15.75" customHeight="1" x14ac:dyDescent="0.15">
      <c r="A52" s="42"/>
      <c r="B52" s="58">
        <f t="shared" ref="B52:H52" si="24">B51+B50</f>
        <v>982</v>
      </c>
      <c r="C52" s="58">
        <f t="shared" si="24"/>
        <v>1130</v>
      </c>
      <c r="D52" s="58">
        <f t="shared" si="24"/>
        <v>1001</v>
      </c>
      <c r="E52" s="58">
        <f t="shared" si="24"/>
        <v>555</v>
      </c>
      <c r="F52" s="58">
        <f t="shared" si="24"/>
        <v>925</v>
      </c>
      <c r="G52" s="58">
        <f t="shared" si="24"/>
        <v>1246</v>
      </c>
      <c r="H52" s="56">
        <f t="shared" si="24"/>
        <v>959</v>
      </c>
    </row>
    <row r="53" spans="1:9" ht="14" x14ac:dyDescent="0.15">
      <c r="A53" s="55" t="s">
        <v>39</v>
      </c>
      <c r="B53" s="62">
        <v>0</v>
      </c>
      <c r="C53" s="62">
        <v>12</v>
      </c>
      <c r="D53" s="62">
        <v>1</v>
      </c>
      <c r="E53" s="62">
        <v>47</v>
      </c>
      <c r="F53" s="62">
        <v>11</v>
      </c>
      <c r="G53" s="62">
        <v>28</v>
      </c>
      <c r="H53" s="61">
        <v>37</v>
      </c>
      <c r="I53" s="47">
        <f>SUM(B53:H53)</f>
        <v>136</v>
      </c>
    </row>
    <row r="54" spans="1:9" ht="14" x14ac:dyDescent="0.15">
      <c r="A54" s="42"/>
      <c r="B54" s="58">
        <f t="shared" ref="B54:H54" si="25">B53+B52</f>
        <v>982</v>
      </c>
      <c r="C54" s="58">
        <f t="shared" si="25"/>
        <v>1142</v>
      </c>
      <c r="D54" s="58">
        <f t="shared" si="25"/>
        <v>1002</v>
      </c>
      <c r="E54" s="58">
        <f t="shared" si="25"/>
        <v>602</v>
      </c>
      <c r="F54" s="58">
        <f t="shared" si="25"/>
        <v>936</v>
      </c>
      <c r="G54" s="58">
        <f t="shared" si="25"/>
        <v>1274</v>
      </c>
      <c r="H54" s="56">
        <f t="shared" si="25"/>
        <v>996</v>
      </c>
    </row>
    <row r="55" spans="1:9" ht="14" x14ac:dyDescent="0.15">
      <c r="A55" s="55" t="s">
        <v>40</v>
      </c>
      <c r="B55" s="62">
        <v>7</v>
      </c>
      <c r="C55" s="62">
        <v>49</v>
      </c>
      <c r="D55" s="62">
        <v>39</v>
      </c>
      <c r="E55" s="62">
        <v>0</v>
      </c>
      <c r="F55" s="62">
        <v>17</v>
      </c>
      <c r="G55" s="62">
        <v>46</v>
      </c>
      <c r="H55" s="61">
        <v>30</v>
      </c>
      <c r="I55" s="47">
        <f>SUM(B55:H55)</f>
        <v>188</v>
      </c>
    </row>
    <row r="56" spans="1:9" ht="14" x14ac:dyDescent="0.15">
      <c r="A56" s="42"/>
      <c r="B56" s="58">
        <f t="shared" ref="B56:H56" si="26">B55+B54</f>
        <v>989</v>
      </c>
      <c r="C56" s="58">
        <f t="shared" si="26"/>
        <v>1191</v>
      </c>
      <c r="D56" s="58">
        <f t="shared" si="26"/>
        <v>1041</v>
      </c>
      <c r="E56" s="58">
        <f t="shared" si="26"/>
        <v>602</v>
      </c>
      <c r="F56" s="58">
        <f t="shared" si="26"/>
        <v>953</v>
      </c>
      <c r="G56" s="58">
        <f t="shared" si="26"/>
        <v>1320</v>
      </c>
      <c r="H56" s="56">
        <f t="shared" si="26"/>
        <v>1026</v>
      </c>
    </row>
    <row r="57" spans="1:9" ht="14" x14ac:dyDescent="0.15">
      <c r="A57" s="55" t="s">
        <v>41</v>
      </c>
      <c r="B57" s="62">
        <v>46</v>
      </c>
      <c r="C57" s="62">
        <v>19</v>
      </c>
      <c r="D57" s="62">
        <v>2</v>
      </c>
      <c r="E57" s="62">
        <v>20</v>
      </c>
      <c r="F57" s="62">
        <v>0</v>
      </c>
      <c r="G57" s="62">
        <v>46</v>
      </c>
      <c r="H57" s="61">
        <v>131</v>
      </c>
      <c r="I57" s="47">
        <f>SUM(B57:H57)</f>
        <v>264</v>
      </c>
    </row>
    <row r="58" spans="1:9" ht="14" x14ac:dyDescent="0.15">
      <c r="A58" s="42"/>
      <c r="B58" s="58">
        <f t="shared" ref="B58:H58" si="27">B57+B56</f>
        <v>1035</v>
      </c>
      <c r="C58" s="58">
        <f t="shared" si="27"/>
        <v>1210</v>
      </c>
      <c r="D58" s="58">
        <f t="shared" si="27"/>
        <v>1043</v>
      </c>
      <c r="E58" s="58">
        <f t="shared" si="27"/>
        <v>622</v>
      </c>
      <c r="F58" s="58">
        <f t="shared" si="27"/>
        <v>953</v>
      </c>
      <c r="G58" s="58">
        <f t="shared" si="27"/>
        <v>1366</v>
      </c>
      <c r="H58" s="56">
        <f t="shared" si="27"/>
        <v>1157</v>
      </c>
    </row>
    <row r="59" spans="1:9" ht="14" x14ac:dyDescent="0.15">
      <c r="A59" s="55" t="s">
        <v>42</v>
      </c>
      <c r="B59" s="62">
        <v>72</v>
      </c>
      <c r="C59" s="62">
        <v>22</v>
      </c>
      <c r="D59" s="62">
        <v>15</v>
      </c>
      <c r="E59" s="62">
        <v>0</v>
      </c>
      <c r="F59" s="62">
        <v>48</v>
      </c>
      <c r="G59" s="62">
        <v>33</v>
      </c>
      <c r="H59" s="61">
        <v>34</v>
      </c>
      <c r="I59" s="47">
        <f>SUM(B59:H59)</f>
        <v>224</v>
      </c>
    </row>
    <row r="60" spans="1:9" ht="14" x14ac:dyDescent="0.15">
      <c r="A60" s="42"/>
      <c r="B60" s="58">
        <f t="shared" ref="B60:H60" si="28">B59+B58</f>
        <v>1107</v>
      </c>
      <c r="C60" s="58">
        <f t="shared" si="28"/>
        <v>1232</v>
      </c>
      <c r="D60" s="58">
        <f t="shared" si="28"/>
        <v>1058</v>
      </c>
      <c r="E60" s="58">
        <f t="shared" si="28"/>
        <v>622</v>
      </c>
      <c r="F60" s="58">
        <f t="shared" si="28"/>
        <v>1001</v>
      </c>
      <c r="G60" s="58">
        <f t="shared" si="28"/>
        <v>1399</v>
      </c>
      <c r="H60" s="56">
        <f t="shared" si="28"/>
        <v>1191</v>
      </c>
    </row>
    <row r="61" spans="1:9" ht="14" x14ac:dyDescent="0.15">
      <c r="A61" s="55" t="s">
        <v>43</v>
      </c>
      <c r="B61" s="62">
        <v>27</v>
      </c>
      <c r="C61" s="62">
        <v>8</v>
      </c>
      <c r="D61" s="62">
        <v>8</v>
      </c>
      <c r="E61" s="62">
        <v>0</v>
      </c>
      <c r="F61" s="62">
        <v>2</v>
      </c>
      <c r="G61" s="62">
        <v>28</v>
      </c>
      <c r="H61" s="61">
        <v>11</v>
      </c>
      <c r="I61" s="47">
        <f>SUM(B61:H61)</f>
        <v>84</v>
      </c>
    </row>
    <row r="62" spans="1:9" ht="14" x14ac:dyDescent="0.15">
      <c r="A62" s="42"/>
      <c r="B62" s="58">
        <f t="shared" ref="B62:H62" si="29">B61+B60</f>
        <v>1134</v>
      </c>
      <c r="C62" s="58">
        <f t="shared" si="29"/>
        <v>1240</v>
      </c>
      <c r="D62" s="58">
        <f t="shared" si="29"/>
        <v>1066</v>
      </c>
      <c r="E62" s="58">
        <f t="shared" si="29"/>
        <v>622</v>
      </c>
      <c r="F62" s="58">
        <f t="shared" si="29"/>
        <v>1003</v>
      </c>
      <c r="G62" s="58">
        <f t="shared" si="29"/>
        <v>1427</v>
      </c>
      <c r="H62" s="56">
        <f t="shared" si="29"/>
        <v>1202</v>
      </c>
    </row>
    <row r="63" spans="1:9" ht="14" x14ac:dyDescent="0.15">
      <c r="A63" s="55" t="s">
        <v>44</v>
      </c>
      <c r="B63" s="62">
        <v>124</v>
      </c>
      <c r="C63" s="62">
        <v>100</v>
      </c>
      <c r="D63" s="62">
        <v>1</v>
      </c>
      <c r="E63" s="62">
        <v>31</v>
      </c>
      <c r="F63" s="62">
        <v>19</v>
      </c>
      <c r="G63" s="62">
        <v>0</v>
      </c>
      <c r="H63" s="61">
        <v>40</v>
      </c>
      <c r="I63" s="47">
        <f>SUM(B63:H63)</f>
        <v>315</v>
      </c>
    </row>
    <row r="64" spans="1:9" ht="14" x14ac:dyDescent="0.15">
      <c r="A64" s="42"/>
      <c r="B64" s="58">
        <f t="shared" ref="B64:H64" si="30">B63+B62</f>
        <v>1258</v>
      </c>
      <c r="C64" s="58">
        <f t="shared" si="30"/>
        <v>1340</v>
      </c>
      <c r="D64" s="58">
        <f t="shared" si="30"/>
        <v>1067</v>
      </c>
      <c r="E64" s="58">
        <f t="shared" si="30"/>
        <v>653</v>
      </c>
      <c r="F64" s="58">
        <f t="shared" si="30"/>
        <v>1022</v>
      </c>
      <c r="G64" s="58">
        <f t="shared" si="30"/>
        <v>1427</v>
      </c>
      <c r="H64" s="56">
        <f t="shared" si="30"/>
        <v>1242</v>
      </c>
    </row>
    <row r="65" spans="1:9" ht="14" x14ac:dyDescent="0.15">
      <c r="A65" s="55" t="s">
        <v>45</v>
      </c>
      <c r="B65" s="62">
        <v>24</v>
      </c>
      <c r="C65" s="62">
        <v>35</v>
      </c>
      <c r="D65" s="62">
        <v>178</v>
      </c>
      <c r="E65" s="62">
        <v>21</v>
      </c>
      <c r="F65" s="62">
        <v>66</v>
      </c>
      <c r="G65" s="62">
        <v>0</v>
      </c>
      <c r="H65" s="61">
        <v>20</v>
      </c>
      <c r="I65" s="47">
        <f>SUM(B65:H65)</f>
        <v>344</v>
      </c>
    </row>
    <row r="66" spans="1:9" ht="14" x14ac:dyDescent="0.15">
      <c r="A66" s="42"/>
      <c r="B66" s="58">
        <f t="shared" ref="B66:H66" si="31">B65+B64</f>
        <v>1282</v>
      </c>
      <c r="C66" s="58">
        <f t="shared" si="31"/>
        <v>1375</v>
      </c>
      <c r="D66" s="58">
        <f t="shared" si="31"/>
        <v>1245</v>
      </c>
      <c r="E66" s="58">
        <f t="shared" si="31"/>
        <v>674</v>
      </c>
      <c r="F66" s="58">
        <f t="shared" si="31"/>
        <v>1088</v>
      </c>
      <c r="G66" s="58">
        <f t="shared" si="31"/>
        <v>1427</v>
      </c>
      <c r="H66" s="56">
        <f t="shared" si="31"/>
        <v>1262</v>
      </c>
    </row>
    <row r="67" spans="1:9" ht="14" x14ac:dyDescent="0.15">
      <c r="A67" s="55" t="s">
        <v>46</v>
      </c>
      <c r="B67" s="62">
        <v>22</v>
      </c>
      <c r="C67" s="62">
        <v>19</v>
      </c>
      <c r="D67" s="62">
        <v>3</v>
      </c>
      <c r="E67" s="62">
        <v>30</v>
      </c>
      <c r="F67" s="62">
        <v>0</v>
      </c>
      <c r="G67" s="62">
        <v>47</v>
      </c>
      <c r="H67" s="61">
        <v>23</v>
      </c>
      <c r="I67" s="47">
        <f>SUM(B67:H67)</f>
        <v>144</v>
      </c>
    </row>
    <row r="68" spans="1:9" ht="14" x14ac:dyDescent="0.15">
      <c r="A68" s="42"/>
      <c r="B68" s="58">
        <f t="shared" ref="B68:H68" si="32">B67+B66</f>
        <v>1304</v>
      </c>
      <c r="C68" s="58">
        <f t="shared" si="32"/>
        <v>1394</v>
      </c>
      <c r="D68" s="58">
        <f t="shared" si="32"/>
        <v>1248</v>
      </c>
      <c r="E68" s="58">
        <f t="shared" si="32"/>
        <v>704</v>
      </c>
      <c r="F68" s="58">
        <f t="shared" si="32"/>
        <v>1088</v>
      </c>
      <c r="G68" s="58">
        <f t="shared" si="32"/>
        <v>1474</v>
      </c>
      <c r="H68" s="56">
        <f t="shared" si="32"/>
        <v>1285</v>
      </c>
    </row>
    <row r="69" spans="1:9" ht="14" x14ac:dyDescent="0.15">
      <c r="A69" s="55" t="s">
        <v>47</v>
      </c>
      <c r="B69" s="62">
        <v>6</v>
      </c>
      <c r="C69" s="62">
        <v>28</v>
      </c>
      <c r="D69" s="62">
        <v>52</v>
      </c>
      <c r="E69" s="62">
        <v>138</v>
      </c>
      <c r="F69" s="62">
        <v>61</v>
      </c>
      <c r="G69" s="62">
        <v>40</v>
      </c>
      <c r="H69" s="61">
        <v>0</v>
      </c>
      <c r="I69" s="47">
        <f>SUM(B69:H69)</f>
        <v>325</v>
      </c>
    </row>
    <row r="70" spans="1:9" ht="14" x14ac:dyDescent="0.15">
      <c r="A70" s="42"/>
      <c r="B70" s="58">
        <f t="shared" ref="B70:H70" si="33">B69+B68</f>
        <v>1310</v>
      </c>
      <c r="C70" s="58">
        <f t="shared" si="33"/>
        <v>1422</v>
      </c>
      <c r="D70" s="58">
        <f t="shared" si="33"/>
        <v>1300</v>
      </c>
      <c r="E70" s="58">
        <f t="shared" si="33"/>
        <v>842</v>
      </c>
      <c r="F70" s="58">
        <f t="shared" si="33"/>
        <v>1149</v>
      </c>
      <c r="G70" s="58">
        <f t="shared" si="33"/>
        <v>1514</v>
      </c>
      <c r="H70" s="56">
        <f t="shared" si="33"/>
        <v>1285</v>
      </c>
    </row>
    <row r="71" spans="1:9" ht="14" x14ac:dyDescent="0.15">
      <c r="A71" s="55" t="s">
        <v>48</v>
      </c>
      <c r="B71" s="62">
        <v>11</v>
      </c>
      <c r="C71" s="62">
        <v>23</v>
      </c>
      <c r="D71" s="62">
        <v>33</v>
      </c>
      <c r="E71" s="62">
        <v>2</v>
      </c>
      <c r="F71" s="62">
        <v>0</v>
      </c>
      <c r="G71" s="62">
        <v>45</v>
      </c>
      <c r="H71" s="61">
        <v>139</v>
      </c>
      <c r="I71" s="47">
        <f>SUM(B71:H71)</f>
        <v>253</v>
      </c>
    </row>
    <row r="72" spans="1:9" ht="14" x14ac:dyDescent="0.15">
      <c r="A72" s="42"/>
      <c r="B72" s="58">
        <f t="shared" ref="B72:H72" si="34">B71+B70</f>
        <v>1321</v>
      </c>
      <c r="C72" s="58">
        <f t="shared" si="34"/>
        <v>1445</v>
      </c>
      <c r="D72" s="58">
        <f t="shared" si="34"/>
        <v>1333</v>
      </c>
      <c r="E72" s="58">
        <f t="shared" si="34"/>
        <v>844</v>
      </c>
      <c r="F72" s="58">
        <f t="shared" si="34"/>
        <v>1149</v>
      </c>
      <c r="G72" s="58">
        <f t="shared" si="34"/>
        <v>1559</v>
      </c>
      <c r="H72" s="56">
        <f t="shared" si="34"/>
        <v>1424</v>
      </c>
    </row>
    <row r="73" spans="1:9" ht="14" x14ac:dyDescent="0.15">
      <c r="A73" s="55" t="s">
        <v>49</v>
      </c>
      <c r="B73" s="62">
        <v>0</v>
      </c>
      <c r="C73" s="62">
        <v>18</v>
      </c>
      <c r="D73" s="62">
        <v>5</v>
      </c>
      <c r="E73" s="62">
        <v>70</v>
      </c>
      <c r="F73" s="62">
        <v>69</v>
      </c>
      <c r="G73" s="62">
        <v>16</v>
      </c>
      <c r="H73" s="61">
        <v>7</v>
      </c>
      <c r="I73" s="47">
        <f>SUM(B73:H73)</f>
        <v>185</v>
      </c>
    </row>
    <row r="74" spans="1:9" ht="14" x14ac:dyDescent="0.15">
      <c r="A74" s="42"/>
      <c r="B74" s="58">
        <f t="shared" ref="B74:H74" si="35">B73+B72</f>
        <v>1321</v>
      </c>
      <c r="C74" s="58">
        <f t="shared" si="35"/>
        <v>1463</v>
      </c>
      <c r="D74" s="58">
        <f t="shared" si="35"/>
        <v>1338</v>
      </c>
      <c r="E74" s="58">
        <f t="shared" si="35"/>
        <v>914</v>
      </c>
      <c r="F74" s="58">
        <f t="shared" si="35"/>
        <v>1218</v>
      </c>
      <c r="G74" s="58">
        <f t="shared" si="35"/>
        <v>1575</v>
      </c>
      <c r="H74" s="56">
        <f t="shared" si="35"/>
        <v>1431</v>
      </c>
    </row>
    <row r="75" spans="1:9" ht="14" x14ac:dyDescent="0.15">
      <c r="A75" s="55" t="s">
        <v>50</v>
      </c>
      <c r="B75" s="62">
        <v>66</v>
      </c>
      <c r="C75" s="62">
        <v>38</v>
      </c>
      <c r="D75" s="62">
        <v>44</v>
      </c>
      <c r="E75" s="62">
        <v>0</v>
      </c>
      <c r="F75" s="62">
        <v>48</v>
      </c>
      <c r="G75" s="62">
        <v>4</v>
      </c>
      <c r="H75" s="61">
        <v>18</v>
      </c>
      <c r="I75" s="47">
        <f>SUM(B75:H75)</f>
        <v>218</v>
      </c>
    </row>
    <row r="76" spans="1:9" ht="14" x14ac:dyDescent="0.15">
      <c r="A76" s="42"/>
      <c r="B76" s="58">
        <f t="shared" ref="B76:H76" si="36">B75+B74</f>
        <v>1387</v>
      </c>
      <c r="C76" s="58">
        <f t="shared" si="36"/>
        <v>1501</v>
      </c>
      <c r="D76" s="58">
        <f t="shared" si="36"/>
        <v>1382</v>
      </c>
      <c r="E76" s="58">
        <f t="shared" si="36"/>
        <v>914</v>
      </c>
      <c r="F76" s="58">
        <f t="shared" si="36"/>
        <v>1266</v>
      </c>
      <c r="G76" s="58">
        <f t="shared" si="36"/>
        <v>1579</v>
      </c>
      <c r="H76" s="56">
        <f t="shared" si="36"/>
        <v>1449</v>
      </c>
    </row>
    <row r="77" spans="1:9" ht="14" x14ac:dyDescent="0.15">
      <c r="A77" s="55" t="s">
        <v>51</v>
      </c>
      <c r="B77" s="62">
        <v>0</v>
      </c>
      <c r="C77" s="62">
        <v>85</v>
      </c>
      <c r="D77" s="62">
        <v>2</v>
      </c>
      <c r="E77" s="62">
        <v>67</v>
      </c>
      <c r="F77" s="62">
        <v>90</v>
      </c>
      <c r="G77" s="62">
        <v>20</v>
      </c>
      <c r="H77" s="61">
        <v>25</v>
      </c>
      <c r="I77" s="47">
        <f>SUM(B77:H77)</f>
        <v>289</v>
      </c>
    </row>
    <row r="78" spans="1:9" ht="14" x14ac:dyDescent="0.15">
      <c r="A78" s="42"/>
      <c r="B78" s="58">
        <f t="shared" ref="B78:H78" si="37">B77+B76</f>
        <v>1387</v>
      </c>
      <c r="C78" s="58">
        <f t="shared" si="37"/>
        <v>1586</v>
      </c>
      <c r="D78" s="58">
        <f t="shared" si="37"/>
        <v>1384</v>
      </c>
      <c r="E78" s="58">
        <f t="shared" si="37"/>
        <v>981</v>
      </c>
      <c r="F78" s="58">
        <f t="shared" si="37"/>
        <v>1356</v>
      </c>
      <c r="G78" s="58">
        <f t="shared" si="37"/>
        <v>1599</v>
      </c>
      <c r="H78" s="56">
        <f t="shared" si="37"/>
        <v>1474</v>
      </c>
    </row>
    <row r="79" spans="1:9" ht="14" x14ac:dyDescent="0.15">
      <c r="A79" s="55" t="s">
        <v>52</v>
      </c>
      <c r="B79" s="62">
        <v>43</v>
      </c>
      <c r="C79" s="62">
        <v>0</v>
      </c>
      <c r="D79" s="62">
        <v>87</v>
      </c>
      <c r="E79" s="62">
        <v>26</v>
      </c>
      <c r="F79" s="62">
        <v>37</v>
      </c>
      <c r="G79" s="62">
        <v>85</v>
      </c>
      <c r="H79" s="61">
        <v>71</v>
      </c>
      <c r="I79" s="47">
        <f>SUM(B79:H79)</f>
        <v>349</v>
      </c>
    </row>
    <row r="80" spans="1:9" ht="14" x14ac:dyDescent="0.15">
      <c r="A80" s="42"/>
      <c r="B80" s="58">
        <f t="shared" ref="B80:H80" si="38">B79+B78</f>
        <v>1430</v>
      </c>
      <c r="C80" s="58">
        <f t="shared" si="38"/>
        <v>1586</v>
      </c>
      <c r="D80" s="58">
        <f t="shared" si="38"/>
        <v>1471</v>
      </c>
      <c r="E80" s="58">
        <f t="shared" si="38"/>
        <v>1007</v>
      </c>
      <c r="F80" s="58">
        <f t="shared" si="38"/>
        <v>1393</v>
      </c>
      <c r="G80" s="58">
        <f t="shared" si="38"/>
        <v>1684</v>
      </c>
      <c r="H80" s="56">
        <f t="shared" si="38"/>
        <v>1545</v>
      </c>
    </row>
    <row r="81" spans="1:9" ht="14" x14ac:dyDescent="0.15">
      <c r="A81" s="55" t="s">
        <v>53</v>
      </c>
      <c r="B81" s="62">
        <v>56</v>
      </c>
      <c r="C81" s="62">
        <v>150</v>
      </c>
      <c r="D81" s="62">
        <v>109</v>
      </c>
      <c r="E81" s="62">
        <v>22</v>
      </c>
      <c r="F81" s="62">
        <v>34</v>
      </c>
      <c r="G81" s="62">
        <v>60</v>
      </c>
      <c r="H81" s="61">
        <v>0</v>
      </c>
      <c r="I81" s="47">
        <f>SUM(B81:H81)</f>
        <v>431</v>
      </c>
    </row>
    <row r="82" spans="1:9" ht="14" x14ac:dyDescent="0.15">
      <c r="A82" s="42"/>
      <c r="B82" s="58">
        <f t="shared" ref="B82:H82" si="39">B81+B80</f>
        <v>1486</v>
      </c>
      <c r="C82" s="58">
        <f t="shared" si="39"/>
        <v>1736</v>
      </c>
      <c r="D82" s="58">
        <f t="shared" si="39"/>
        <v>1580</v>
      </c>
      <c r="E82" s="58">
        <f t="shared" si="39"/>
        <v>1029</v>
      </c>
      <c r="F82" s="58">
        <f t="shared" si="39"/>
        <v>1427</v>
      </c>
      <c r="G82" s="58">
        <f t="shared" si="39"/>
        <v>1744</v>
      </c>
      <c r="H82" s="56">
        <f t="shared" si="39"/>
        <v>1545</v>
      </c>
    </row>
    <row r="83" spans="1:9" ht="14" x14ac:dyDescent="0.15">
      <c r="A83" s="55" t="s">
        <v>54</v>
      </c>
      <c r="B83" s="62">
        <v>0</v>
      </c>
      <c r="C83" s="62">
        <v>51</v>
      </c>
      <c r="D83" s="62">
        <v>23</v>
      </c>
      <c r="E83" s="62">
        <v>6</v>
      </c>
      <c r="F83" s="62">
        <v>49</v>
      </c>
      <c r="G83" s="62">
        <v>63</v>
      </c>
      <c r="H83" s="61">
        <v>58</v>
      </c>
      <c r="I83" s="47">
        <f>SUM(B83:H83)</f>
        <v>250</v>
      </c>
    </row>
    <row r="84" spans="1:9" ht="14" x14ac:dyDescent="0.15">
      <c r="A84" s="42"/>
      <c r="B84" s="58">
        <f t="shared" ref="B84:H84" si="40">B83+B82</f>
        <v>1486</v>
      </c>
      <c r="C84" s="58">
        <f t="shared" si="40"/>
        <v>1787</v>
      </c>
      <c r="D84" s="58">
        <f t="shared" si="40"/>
        <v>1603</v>
      </c>
      <c r="E84" s="58">
        <f t="shared" si="40"/>
        <v>1035</v>
      </c>
      <c r="F84" s="58">
        <f t="shared" si="40"/>
        <v>1476</v>
      </c>
      <c r="G84" s="58">
        <f t="shared" si="40"/>
        <v>1807</v>
      </c>
      <c r="H84" s="56">
        <f t="shared" si="40"/>
        <v>1603</v>
      </c>
    </row>
    <row r="85" spans="1:9" ht="14" x14ac:dyDescent="0.15">
      <c r="A85" s="55" t="s">
        <v>55</v>
      </c>
      <c r="B85" s="62">
        <v>0</v>
      </c>
      <c r="C85" s="62">
        <v>25</v>
      </c>
      <c r="D85" s="62">
        <v>89</v>
      </c>
      <c r="E85" s="62">
        <v>32</v>
      </c>
      <c r="F85" s="62">
        <v>3</v>
      </c>
      <c r="G85" s="62">
        <v>77</v>
      </c>
      <c r="H85" s="61">
        <v>26</v>
      </c>
      <c r="I85" s="47">
        <f>SUM(B85:H85)</f>
        <v>252</v>
      </c>
    </row>
    <row r="86" spans="1:9" ht="14" x14ac:dyDescent="0.15">
      <c r="A86" s="42"/>
      <c r="B86" s="58">
        <f t="shared" ref="B86:H86" si="41">B85+B84</f>
        <v>1486</v>
      </c>
      <c r="C86" s="58">
        <f t="shared" si="41"/>
        <v>1812</v>
      </c>
      <c r="D86" s="58">
        <f t="shared" si="41"/>
        <v>1692</v>
      </c>
      <c r="E86" s="58">
        <f t="shared" si="41"/>
        <v>1067</v>
      </c>
      <c r="F86" s="58">
        <f t="shared" si="41"/>
        <v>1479</v>
      </c>
      <c r="G86" s="58">
        <f t="shared" si="41"/>
        <v>1884</v>
      </c>
      <c r="H86" s="56">
        <f t="shared" si="41"/>
        <v>1629</v>
      </c>
    </row>
    <row r="87" spans="1:9" ht="14" x14ac:dyDescent="0.15">
      <c r="A87" s="55" t="s">
        <v>56</v>
      </c>
      <c r="B87" s="62">
        <v>12</v>
      </c>
      <c r="C87" s="62">
        <v>40</v>
      </c>
      <c r="D87" s="62">
        <v>29</v>
      </c>
      <c r="E87" s="62">
        <v>76</v>
      </c>
      <c r="F87" s="62">
        <v>15</v>
      </c>
      <c r="G87" s="62">
        <v>6</v>
      </c>
      <c r="H87" s="61">
        <v>0</v>
      </c>
      <c r="I87" s="47">
        <f>SUM(B87:H87)</f>
        <v>178</v>
      </c>
    </row>
    <row r="88" spans="1:9" ht="14" x14ac:dyDescent="0.15">
      <c r="A88" s="42"/>
      <c r="B88" s="58">
        <f t="shared" ref="B88:H88" si="42">B87+B86</f>
        <v>1498</v>
      </c>
      <c r="C88" s="58">
        <f t="shared" si="42"/>
        <v>1852</v>
      </c>
      <c r="D88" s="58">
        <f t="shared" si="42"/>
        <v>1721</v>
      </c>
      <c r="E88" s="58">
        <f t="shared" si="42"/>
        <v>1143</v>
      </c>
      <c r="F88" s="58">
        <f t="shared" si="42"/>
        <v>1494</v>
      </c>
      <c r="G88" s="58">
        <f t="shared" si="42"/>
        <v>1890</v>
      </c>
      <c r="H88" s="56">
        <f t="shared" si="42"/>
        <v>1629</v>
      </c>
    </row>
    <row r="89" spans="1:9" ht="14" x14ac:dyDescent="0.15">
      <c r="A89" s="55" t="s">
        <v>57</v>
      </c>
      <c r="B89" s="62">
        <v>23</v>
      </c>
      <c r="C89" s="62">
        <v>25</v>
      </c>
      <c r="D89" s="62">
        <v>7</v>
      </c>
      <c r="E89" s="62">
        <v>8</v>
      </c>
      <c r="F89" s="62">
        <v>0</v>
      </c>
      <c r="G89" s="62">
        <v>2</v>
      </c>
      <c r="H89" s="61">
        <v>36</v>
      </c>
      <c r="I89" s="47">
        <f>SUM(B89:H89)</f>
        <v>101</v>
      </c>
    </row>
    <row r="90" spans="1:9" ht="14" x14ac:dyDescent="0.15">
      <c r="A90" s="42"/>
      <c r="B90" s="58">
        <f t="shared" ref="B90:H90" si="43">B89+B88</f>
        <v>1521</v>
      </c>
      <c r="C90" s="58">
        <f t="shared" si="43"/>
        <v>1877</v>
      </c>
      <c r="D90" s="58">
        <f t="shared" si="43"/>
        <v>1728</v>
      </c>
      <c r="E90" s="58">
        <f t="shared" si="43"/>
        <v>1151</v>
      </c>
      <c r="F90" s="58">
        <f t="shared" si="43"/>
        <v>1494</v>
      </c>
      <c r="G90" s="58">
        <f t="shared" si="43"/>
        <v>1892</v>
      </c>
      <c r="H90" s="56">
        <f t="shared" si="43"/>
        <v>1665</v>
      </c>
    </row>
    <row r="91" spans="1:9" ht="14" x14ac:dyDescent="0.15">
      <c r="A91" s="55" t="s">
        <v>58</v>
      </c>
      <c r="B91" s="62">
        <v>16</v>
      </c>
      <c r="C91" s="62">
        <v>94</v>
      </c>
      <c r="D91" s="62">
        <v>31</v>
      </c>
      <c r="E91" s="62">
        <v>0</v>
      </c>
      <c r="F91" s="62">
        <v>22</v>
      </c>
      <c r="G91" s="62">
        <v>37</v>
      </c>
      <c r="H91" s="61">
        <v>59</v>
      </c>
      <c r="I91" s="47">
        <f>SUM(B91:H91)</f>
        <v>259</v>
      </c>
    </row>
    <row r="92" spans="1:9" ht="14" x14ac:dyDescent="0.15">
      <c r="A92" s="42"/>
      <c r="B92" s="58">
        <f t="shared" ref="B92:H92" si="44">B91+B90</f>
        <v>1537</v>
      </c>
      <c r="C92" s="58">
        <f t="shared" si="44"/>
        <v>1971</v>
      </c>
      <c r="D92" s="58">
        <f t="shared" si="44"/>
        <v>1759</v>
      </c>
      <c r="E92" s="58">
        <f t="shared" si="44"/>
        <v>1151</v>
      </c>
      <c r="F92" s="58">
        <f t="shared" si="44"/>
        <v>1516</v>
      </c>
      <c r="G92" s="58">
        <f t="shared" si="44"/>
        <v>1929</v>
      </c>
      <c r="H92" s="56">
        <f t="shared" si="44"/>
        <v>1724</v>
      </c>
    </row>
    <row r="93" spans="1:9" ht="14" x14ac:dyDescent="0.15">
      <c r="A93" s="55" t="s">
        <v>59</v>
      </c>
      <c r="B93" s="62">
        <v>0</v>
      </c>
      <c r="C93" s="62">
        <v>10</v>
      </c>
      <c r="D93" s="62">
        <v>3</v>
      </c>
      <c r="E93" s="62">
        <v>44</v>
      </c>
      <c r="F93" s="62">
        <v>20</v>
      </c>
      <c r="G93" s="62">
        <v>24</v>
      </c>
      <c r="H93" s="61">
        <v>28</v>
      </c>
      <c r="I93" s="47">
        <f>SUM(B93:H93)</f>
        <v>129</v>
      </c>
    </row>
    <row r="94" spans="1:9" ht="14" x14ac:dyDescent="0.15">
      <c r="A94" s="42"/>
      <c r="B94" s="58">
        <f t="shared" ref="B94:H94" si="45">B93+B92</f>
        <v>1537</v>
      </c>
      <c r="C94" s="58">
        <f t="shared" si="45"/>
        <v>1981</v>
      </c>
      <c r="D94" s="58">
        <f t="shared" si="45"/>
        <v>1762</v>
      </c>
      <c r="E94" s="58">
        <f t="shared" si="45"/>
        <v>1195</v>
      </c>
      <c r="F94" s="58">
        <f t="shared" si="45"/>
        <v>1536</v>
      </c>
      <c r="G94" s="58">
        <f t="shared" si="45"/>
        <v>1953</v>
      </c>
      <c r="H94" s="56">
        <f t="shared" si="45"/>
        <v>1752</v>
      </c>
    </row>
    <row r="95" spans="1:9" ht="14" x14ac:dyDescent="0.15">
      <c r="A95" s="55" t="s">
        <v>60</v>
      </c>
      <c r="B95" s="62">
        <v>12</v>
      </c>
      <c r="C95" s="62">
        <v>2</v>
      </c>
      <c r="D95" s="62">
        <v>0</v>
      </c>
      <c r="E95" s="62">
        <v>77</v>
      </c>
      <c r="F95" s="62">
        <v>5</v>
      </c>
      <c r="G95" s="62">
        <v>17</v>
      </c>
      <c r="H95" s="61">
        <v>24</v>
      </c>
      <c r="I95" s="47">
        <f>SUM(B95:H95)</f>
        <v>137</v>
      </c>
    </row>
    <row r="96" spans="1:9" ht="14" x14ac:dyDescent="0.15">
      <c r="A96" s="42"/>
      <c r="B96" s="58">
        <f t="shared" ref="B96:H96" si="46">B95+B94</f>
        <v>1549</v>
      </c>
      <c r="C96" s="58">
        <f t="shared" si="46"/>
        <v>1983</v>
      </c>
      <c r="D96" s="58">
        <f t="shared" si="46"/>
        <v>1762</v>
      </c>
      <c r="E96" s="58">
        <f t="shared" si="46"/>
        <v>1272</v>
      </c>
      <c r="F96" s="58">
        <f t="shared" si="46"/>
        <v>1541</v>
      </c>
      <c r="G96" s="58">
        <f t="shared" si="46"/>
        <v>1970</v>
      </c>
      <c r="H96" s="56">
        <f t="shared" si="46"/>
        <v>1776</v>
      </c>
    </row>
    <row r="97" spans="1:9" ht="14" x14ac:dyDescent="0.15">
      <c r="A97" s="55" t="s">
        <v>61</v>
      </c>
      <c r="B97" s="62">
        <v>42</v>
      </c>
      <c r="C97" s="62">
        <v>29</v>
      </c>
      <c r="D97" s="62">
        <v>0</v>
      </c>
      <c r="E97" s="62">
        <v>50</v>
      </c>
      <c r="F97" s="62">
        <v>29</v>
      </c>
      <c r="G97" s="62">
        <v>85</v>
      </c>
      <c r="H97" s="61">
        <v>102</v>
      </c>
      <c r="I97" s="47">
        <f>SUM(B97:H97)</f>
        <v>337</v>
      </c>
    </row>
    <row r="98" spans="1:9" ht="14" x14ac:dyDescent="0.15">
      <c r="A98" s="42"/>
      <c r="B98" s="58">
        <f t="shared" ref="B98:H98" si="47">B97+B96</f>
        <v>1591</v>
      </c>
      <c r="C98" s="58">
        <f t="shared" si="47"/>
        <v>2012</v>
      </c>
      <c r="D98" s="58">
        <f t="shared" si="47"/>
        <v>1762</v>
      </c>
      <c r="E98" s="58">
        <f t="shared" si="47"/>
        <v>1322</v>
      </c>
      <c r="F98" s="58">
        <f t="shared" si="47"/>
        <v>1570</v>
      </c>
      <c r="G98" s="58">
        <f t="shared" si="47"/>
        <v>2055</v>
      </c>
      <c r="H98" s="56">
        <f t="shared" si="47"/>
        <v>1878</v>
      </c>
    </row>
    <row r="99" spans="1:9" ht="14" x14ac:dyDescent="0.15">
      <c r="A99" s="55" t="s">
        <v>62</v>
      </c>
      <c r="B99" s="62">
        <v>60</v>
      </c>
      <c r="C99" s="62">
        <v>14</v>
      </c>
      <c r="D99" s="62">
        <v>43</v>
      </c>
      <c r="E99" s="62">
        <v>0</v>
      </c>
      <c r="F99" s="62">
        <v>21</v>
      </c>
      <c r="G99" s="62">
        <v>108</v>
      </c>
      <c r="H99" s="61">
        <v>27</v>
      </c>
      <c r="I99" s="47">
        <f>SUM(B99:H99)</f>
        <v>273</v>
      </c>
    </row>
    <row r="100" spans="1:9" ht="14" x14ac:dyDescent="0.15">
      <c r="A100" s="42"/>
      <c r="B100" s="58">
        <f t="shared" ref="B100:H100" si="48">B99+B98</f>
        <v>1651</v>
      </c>
      <c r="C100" s="58">
        <f t="shared" si="48"/>
        <v>2026</v>
      </c>
      <c r="D100" s="58">
        <f t="shared" si="48"/>
        <v>1805</v>
      </c>
      <c r="E100" s="58">
        <f t="shared" si="48"/>
        <v>1322</v>
      </c>
      <c r="F100" s="58">
        <f t="shared" si="48"/>
        <v>1591</v>
      </c>
      <c r="G100" s="58">
        <f t="shared" si="48"/>
        <v>2163</v>
      </c>
      <c r="H100" s="56">
        <f t="shared" si="48"/>
        <v>1905</v>
      </c>
    </row>
    <row r="101" spans="1:9" ht="14" x14ac:dyDescent="0.15">
      <c r="A101" s="55" t="s">
        <v>63</v>
      </c>
      <c r="B101" s="62">
        <v>57</v>
      </c>
      <c r="C101" s="62">
        <v>0</v>
      </c>
      <c r="D101" s="62">
        <v>25</v>
      </c>
      <c r="E101" s="62">
        <v>49</v>
      </c>
      <c r="F101" s="62">
        <v>69</v>
      </c>
      <c r="G101" s="62">
        <v>112</v>
      </c>
      <c r="H101" s="61">
        <v>91</v>
      </c>
      <c r="I101" s="47">
        <f>SUM(B101:H101)</f>
        <v>403</v>
      </c>
    </row>
    <row r="102" spans="1:9" ht="14" x14ac:dyDescent="0.15">
      <c r="A102" s="42"/>
      <c r="B102" s="58">
        <f t="shared" ref="B102:H102" si="49">B101+B100</f>
        <v>1708</v>
      </c>
      <c r="C102" s="58">
        <f t="shared" si="49"/>
        <v>2026</v>
      </c>
      <c r="D102" s="58">
        <f t="shared" si="49"/>
        <v>1830</v>
      </c>
      <c r="E102" s="58">
        <f t="shared" si="49"/>
        <v>1371</v>
      </c>
      <c r="F102" s="58">
        <f t="shared" si="49"/>
        <v>1660</v>
      </c>
      <c r="G102" s="58">
        <f t="shared" si="49"/>
        <v>2275</v>
      </c>
      <c r="H102" s="56">
        <f t="shared" si="49"/>
        <v>1996</v>
      </c>
    </row>
    <row r="103" spans="1:9" ht="14" x14ac:dyDescent="0.15">
      <c r="A103" s="55" t="s">
        <v>64</v>
      </c>
      <c r="B103" s="62">
        <v>0</v>
      </c>
      <c r="C103" s="62">
        <v>41</v>
      </c>
      <c r="D103" s="62">
        <v>73</v>
      </c>
      <c r="E103" s="62">
        <v>45</v>
      </c>
      <c r="F103" s="62">
        <v>39</v>
      </c>
      <c r="G103" s="62">
        <v>27</v>
      </c>
      <c r="H103" s="61">
        <v>135</v>
      </c>
      <c r="I103" s="47">
        <f>SUM(B103:H103)</f>
        <v>360</v>
      </c>
    </row>
    <row r="104" spans="1:9" ht="14" x14ac:dyDescent="0.15">
      <c r="A104" s="42"/>
      <c r="B104" s="58">
        <f t="shared" ref="B104:H104" si="50">B103+B102</f>
        <v>1708</v>
      </c>
      <c r="C104" s="58">
        <f t="shared" si="50"/>
        <v>2067</v>
      </c>
      <c r="D104" s="58">
        <f t="shared" si="50"/>
        <v>1903</v>
      </c>
      <c r="E104" s="58">
        <f t="shared" si="50"/>
        <v>1416</v>
      </c>
      <c r="F104" s="58">
        <f t="shared" si="50"/>
        <v>1699</v>
      </c>
      <c r="G104" s="58">
        <f t="shared" si="50"/>
        <v>2302</v>
      </c>
      <c r="H104" s="56">
        <f t="shared" si="50"/>
        <v>2131</v>
      </c>
    </row>
    <row r="105" spans="1:9" ht="14" x14ac:dyDescent="0.15">
      <c r="A105" s="55" t="s">
        <v>65</v>
      </c>
      <c r="B105" s="62">
        <v>64</v>
      </c>
      <c r="C105" s="62">
        <v>82</v>
      </c>
      <c r="D105" s="62">
        <v>119</v>
      </c>
      <c r="E105" s="62">
        <v>0</v>
      </c>
      <c r="F105" s="62">
        <v>35</v>
      </c>
      <c r="G105" s="62">
        <v>6</v>
      </c>
      <c r="H105" s="61">
        <v>7</v>
      </c>
      <c r="I105" s="47">
        <f>SUM(B105:H105)</f>
        <v>313</v>
      </c>
    </row>
    <row r="106" spans="1:9" ht="14" x14ac:dyDescent="0.15">
      <c r="A106" s="42"/>
      <c r="B106" s="58">
        <f t="shared" ref="B106:H106" si="51">B105+B104</f>
        <v>1772</v>
      </c>
      <c r="C106" s="58">
        <f t="shared" si="51"/>
        <v>2149</v>
      </c>
      <c r="D106" s="58">
        <f t="shared" si="51"/>
        <v>2022</v>
      </c>
      <c r="E106" s="58">
        <f t="shared" si="51"/>
        <v>1416</v>
      </c>
      <c r="F106" s="58">
        <f t="shared" si="51"/>
        <v>1734</v>
      </c>
      <c r="G106" s="58">
        <f t="shared" si="51"/>
        <v>2308</v>
      </c>
      <c r="H106" s="56">
        <f t="shared" si="51"/>
        <v>2138</v>
      </c>
    </row>
    <row r="107" spans="1:9" ht="14" x14ac:dyDescent="0.15">
      <c r="A107" s="55" t="s">
        <v>66</v>
      </c>
      <c r="B107" s="62">
        <v>67</v>
      </c>
      <c r="C107" s="62">
        <v>61</v>
      </c>
      <c r="D107" s="62">
        <v>21</v>
      </c>
      <c r="E107" s="62">
        <v>107</v>
      </c>
      <c r="F107" s="62">
        <v>0</v>
      </c>
      <c r="G107" s="62">
        <v>9</v>
      </c>
      <c r="H107" s="61">
        <v>35</v>
      </c>
      <c r="I107" s="47">
        <f>SUM(B107:H107)</f>
        <v>300</v>
      </c>
    </row>
    <row r="108" spans="1:9" ht="14" x14ac:dyDescent="0.15">
      <c r="A108" s="42"/>
      <c r="B108" s="58">
        <f t="shared" ref="B108:H108" si="52">B107+B106</f>
        <v>1839</v>
      </c>
      <c r="C108" s="58">
        <f t="shared" si="52"/>
        <v>2210</v>
      </c>
      <c r="D108" s="58">
        <f t="shared" si="52"/>
        <v>2043</v>
      </c>
      <c r="E108" s="58">
        <f t="shared" si="52"/>
        <v>1523</v>
      </c>
      <c r="F108" s="58">
        <f t="shared" si="52"/>
        <v>1734</v>
      </c>
      <c r="G108" s="58">
        <f t="shared" si="52"/>
        <v>2317</v>
      </c>
      <c r="H108" s="56">
        <f t="shared" si="52"/>
        <v>2173</v>
      </c>
    </row>
    <row r="109" spans="1:9" ht="14" x14ac:dyDescent="0.15">
      <c r="A109" s="55" t="s">
        <v>67</v>
      </c>
      <c r="B109" s="62">
        <v>66</v>
      </c>
      <c r="C109" s="62">
        <v>89</v>
      </c>
      <c r="D109" s="62">
        <v>31</v>
      </c>
      <c r="E109" s="62">
        <v>9</v>
      </c>
      <c r="F109" s="62">
        <v>0</v>
      </c>
      <c r="G109" s="62">
        <v>5</v>
      </c>
      <c r="H109" s="61">
        <v>55</v>
      </c>
      <c r="I109" s="47">
        <f>SUM(B109:H109)</f>
        <v>255</v>
      </c>
    </row>
    <row r="110" spans="1:9" ht="14" x14ac:dyDescent="0.15">
      <c r="A110" s="42"/>
      <c r="B110" s="58">
        <f t="shared" ref="B110:H110" si="53">B109+B108</f>
        <v>1905</v>
      </c>
      <c r="C110" s="58">
        <f t="shared" si="53"/>
        <v>2299</v>
      </c>
      <c r="D110" s="58">
        <f t="shared" si="53"/>
        <v>2074</v>
      </c>
      <c r="E110" s="58">
        <f t="shared" si="53"/>
        <v>1532</v>
      </c>
      <c r="F110" s="58">
        <f t="shared" si="53"/>
        <v>1734</v>
      </c>
      <c r="G110" s="58">
        <f t="shared" si="53"/>
        <v>2322</v>
      </c>
      <c r="H110" s="56">
        <f t="shared" si="53"/>
        <v>2228</v>
      </c>
    </row>
    <row r="111" spans="1:9" ht="14" x14ac:dyDescent="0.15">
      <c r="A111" s="55" t="s">
        <v>68</v>
      </c>
      <c r="B111" s="62">
        <v>31</v>
      </c>
      <c r="C111" s="62">
        <v>25</v>
      </c>
      <c r="D111" s="62">
        <v>5</v>
      </c>
      <c r="E111" s="62">
        <v>0</v>
      </c>
      <c r="F111" s="62">
        <v>15</v>
      </c>
      <c r="G111" s="62">
        <v>112</v>
      </c>
      <c r="H111" s="61">
        <v>55</v>
      </c>
      <c r="I111" s="47">
        <f>SUM(B111:H111)</f>
        <v>243</v>
      </c>
    </row>
    <row r="112" spans="1:9" ht="14" x14ac:dyDescent="0.15">
      <c r="A112" s="42"/>
      <c r="B112" s="58">
        <f t="shared" ref="B112:H112" si="54">B111+B110</f>
        <v>1936</v>
      </c>
      <c r="C112" s="58">
        <f t="shared" si="54"/>
        <v>2324</v>
      </c>
      <c r="D112" s="58">
        <f t="shared" si="54"/>
        <v>2079</v>
      </c>
      <c r="E112" s="58">
        <f t="shared" si="54"/>
        <v>1532</v>
      </c>
      <c r="F112" s="58">
        <f t="shared" si="54"/>
        <v>1749</v>
      </c>
      <c r="G112" s="58">
        <f t="shared" si="54"/>
        <v>2434</v>
      </c>
      <c r="H112" s="56">
        <f t="shared" si="54"/>
        <v>2283</v>
      </c>
    </row>
    <row r="113" spans="1:9" ht="14" x14ac:dyDescent="0.15">
      <c r="A113" s="55" t="s">
        <v>69</v>
      </c>
      <c r="B113" s="62">
        <v>16</v>
      </c>
      <c r="C113" s="62">
        <v>11</v>
      </c>
      <c r="D113" s="62">
        <v>54</v>
      </c>
      <c r="E113" s="62">
        <v>0</v>
      </c>
      <c r="F113" s="62">
        <v>37</v>
      </c>
      <c r="G113" s="62">
        <v>52</v>
      </c>
      <c r="H113" s="61">
        <v>12</v>
      </c>
      <c r="I113" s="47">
        <f>SUM(B113:H113)</f>
        <v>182</v>
      </c>
    </row>
    <row r="114" spans="1:9" ht="14" x14ac:dyDescent="0.15">
      <c r="A114" s="42"/>
      <c r="B114" s="58">
        <f t="shared" ref="B114:H114" si="55">B113+B112</f>
        <v>1952</v>
      </c>
      <c r="C114" s="58">
        <f t="shared" si="55"/>
        <v>2335</v>
      </c>
      <c r="D114" s="58">
        <f t="shared" si="55"/>
        <v>2133</v>
      </c>
      <c r="E114" s="58">
        <f t="shared" si="55"/>
        <v>1532</v>
      </c>
      <c r="F114" s="58">
        <f t="shared" si="55"/>
        <v>1786</v>
      </c>
      <c r="G114" s="58">
        <f t="shared" si="55"/>
        <v>2486</v>
      </c>
      <c r="H114" s="56">
        <f t="shared" si="55"/>
        <v>2295</v>
      </c>
    </row>
    <row r="115" spans="1:9" ht="14" x14ac:dyDescent="0.15">
      <c r="A115" s="55" t="s">
        <v>70</v>
      </c>
      <c r="B115" s="62">
        <v>53</v>
      </c>
      <c r="C115" s="62">
        <v>10</v>
      </c>
      <c r="D115" s="62">
        <v>36</v>
      </c>
      <c r="E115" s="62">
        <v>114</v>
      </c>
      <c r="F115" s="62">
        <v>6</v>
      </c>
      <c r="G115" s="62">
        <v>21</v>
      </c>
      <c r="H115" s="61">
        <v>0</v>
      </c>
      <c r="I115" s="47">
        <f>SUM(B115:H115)</f>
        <v>240</v>
      </c>
    </row>
    <row r="116" spans="1:9" ht="14" x14ac:dyDescent="0.15">
      <c r="A116" s="42"/>
      <c r="B116" s="58">
        <f t="shared" ref="B116:H116" si="56">B115+B114</f>
        <v>2005</v>
      </c>
      <c r="C116" s="58">
        <f t="shared" si="56"/>
        <v>2345</v>
      </c>
      <c r="D116" s="58">
        <f t="shared" si="56"/>
        <v>2169</v>
      </c>
      <c r="E116" s="58">
        <f t="shared" si="56"/>
        <v>1646</v>
      </c>
      <c r="F116" s="58">
        <f t="shared" si="56"/>
        <v>1792</v>
      </c>
      <c r="G116" s="58">
        <f t="shared" si="56"/>
        <v>2507</v>
      </c>
      <c r="H116" s="56">
        <f t="shared" si="56"/>
        <v>2295</v>
      </c>
    </row>
    <row r="117" spans="1:9" ht="14" x14ac:dyDescent="0.15">
      <c r="A117" s="55" t="s">
        <v>71</v>
      </c>
      <c r="B117" s="62">
        <v>11</v>
      </c>
      <c r="C117" s="62">
        <v>15</v>
      </c>
      <c r="D117" s="62">
        <v>107</v>
      </c>
      <c r="E117" s="62">
        <v>0</v>
      </c>
      <c r="F117" s="62">
        <v>12</v>
      </c>
      <c r="G117" s="62">
        <v>21</v>
      </c>
      <c r="H117" s="61">
        <v>29</v>
      </c>
      <c r="I117" s="47">
        <f>SUM(B117:H117)</f>
        <v>195</v>
      </c>
    </row>
    <row r="118" spans="1:9" ht="14" x14ac:dyDescent="0.15">
      <c r="A118" s="42"/>
      <c r="B118" s="58">
        <f t="shared" ref="B118:H118" si="57">B117+B116</f>
        <v>2016</v>
      </c>
      <c r="C118" s="58">
        <f t="shared" si="57"/>
        <v>2360</v>
      </c>
      <c r="D118" s="58">
        <f t="shared" si="57"/>
        <v>2276</v>
      </c>
      <c r="E118" s="58">
        <f t="shared" si="57"/>
        <v>1646</v>
      </c>
      <c r="F118" s="58">
        <f t="shared" si="57"/>
        <v>1804</v>
      </c>
      <c r="G118" s="58">
        <f t="shared" si="57"/>
        <v>2528</v>
      </c>
      <c r="H118" s="56">
        <f t="shared" si="57"/>
        <v>2324</v>
      </c>
    </row>
    <row r="119" spans="1:9" ht="14" x14ac:dyDescent="0.15">
      <c r="A119" s="55" t="s">
        <v>72</v>
      </c>
      <c r="B119" s="62">
        <v>9</v>
      </c>
      <c r="C119" s="62">
        <v>41</v>
      </c>
      <c r="D119" s="62">
        <v>0</v>
      </c>
      <c r="E119" s="62">
        <v>127</v>
      </c>
      <c r="F119" s="62">
        <v>57</v>
      </c>
      <c r="G119" s="62">
        <v>127</v>
      </c>
      <c r="H119" s="61">
        <v>25</v>
      </c>
      <c r="I119" s="47">
        <f>SUM(B119:H119)</f>
        <v>386</v>
      </c>
    </row>
    <row r="120" spans="1:9" ht="14" x14ac:dyDescent="0.15">
      <c r="A120" s="42"/>
      <c r="B120" s="58">
        <f t="shared" ref="B120:H120" si="58">B119+B118</f>
        <v>2025</v>
      </c>
      <c r="C120" s="58">
        <f t="shared" si="58"/>
        <v>2401</v>
      </c>
      <c r="D120" s="58">
        <f t="shared" si="58"/>
        <v>2276</v>
      </c>
      <c r="E120" s="58">
        <f t="shared" si="58"/>
        <v>1773</v>
      </c>
      <c r="F120" s="58">
        <f t="shared" si="58"/>
        <v>1861</v>
      </c>
      <c r="G120" s="58">
        <f t="shared" si="58"/>
        <v>2655</v>
      </c>
      <c r="H120" s="56">
        <f t="shared" si="58"/>
        <v>2349</v>
      </c>
      <c r="I120" s="64" t="s">
        <v>86</v>
      </c>
    </row>
    <row r="121" spans="1:9" ht="14" x14ac:dyDescent="0.15">
      <c r="A121" s="55" t="s">
        <v>73</v>
      </c>
      <c r="B121" s="62">
        <v>12</v>
      </c>
      <c r="C121" s="62">
        <v>21</v>
      </c>
      <c r="D121" s="62">
        <v>0</v>
      </c>
      <c r="E121" s="62">
        <v>20</v>
      </c>
      <c r="F121" s="62">
        <v>5</v>
      </c>
      <c r="G121" s="62">
        <v>36</v>
      </c>
      <c r="H121" s="61">
        <v>19</v>
      </c>
      <c r="I121" s="47">
        <f>SUM(B121:H121)</f>
        <v>113</v>
      </c>
    </row>
    <row r="122" spans="1:9" ht="14" x14ac:dyDescent="0.15">
      <c r="A122" s="42"/>
      <c r="B122" s="58">
        <f t="shared" ref="B122:H122" si="59">B121+B120</f>
        <v>2037</v>
      </c>
      <c r="C122" s="58">
        <f t="shared" si="59"/>
        <v>2422</v>
      </c>
      <c r="D122" s="58">
        <f t="shared" si="59"/>
        <v>2276</v>
      </c>
      <c r="E122" s="58">
        <f t="shared" si="59"/>
        <v>1793</v>
      </c>
      <c r="F122" s="58">
        <f t="shared" si="59"/>
        <v>1866</v>
      </c>
      <c r="G122" s="58">
        <f t="shared" si="59"/>
        <v>2691</v>
      </c>
      <c r="H122" s="56">
        <f t="shared" si="59"/>
        <v>2368</v>
      </c>
    </row>
    <row r="123" spans="1:9" ht="14" x14ac:dyDescent="0.15">
      <c r="A123" s="55" t="s">
        <v>74</v>
      </c>
      <c r="B123" s="62">
        <v>2</v>
      </c>
      <c r="C123" s="62">
        <v>11</v>
      </c>
      <c r="D123" s="62">
        <v>15</v>
      </c>
      <c r="E123" s="62">
        <v>0</v>
      </c>
      <c r="F123" s="62">
        <v>71</v>
      </c>
      <c r="G123" s="62">
        <v>11</v>
      </c>
      <c r="H123" s="61">
        <v>47</v>
      </c>
      <c r="I123" s="47">
        <f>SUM(B123:H123)</f>
        <v>157</v>
      </c>
    </row>
    <row r="124" spans="1:9" ht="14" x14ac:dyDescent="0.15">
      <c r="A124" s="42"/>
      <c r="B124" s="58">
        <f t="shared" ref="B124:H124" si="60">B123+B122</f>
        <v>2039</v>
      </c>
      <c r="C124" s="58">
        <f t="shared" si="60"/>
        <v>2433</v>
      </c>
      <c r="D124" s="58">
        <f t="shared" si="60"/>
        <v>2291</v>
      </c>
      <c r="E124" s="58">
        <f t="shared" si="60"/>
        <v>1793</v>
      </c>
      <c r="F124" s="58">
        <f t="shared" si="60"/>
        <v>1937</v>
      </c>
      <c r="G124" s="58">
        <f t="shared" si="60"/>
        <v>2702</v>
      </c>
      <c r="H124" s="56">
        <f t="shared" si="60"/>
        <v>2415</v>
      </c>
    </row>
    <row r="125" spans="1:9" ht="14" x14ac:dyDescent="0.15">
      <c r="A125" s="55" t="s">
        <v>75</v>
      </c>
      <c r="B125" s="62">
        <v>29</v>
      </c>
      <c r="C125" s="62">
        <v>131</v>
      </c>
      <c r="D125" s="62">
        <v>28</v>
      </c>
      <c r="E125" s="62">
        <v>0</v>
      </c>
      <c r="F125" s="62">
        <v>2</v>
      </c>
      <c r="G125" s="62">
        <v>149</v>
      </c>
      <c r="H125" s="61">
        <v>45</v>
      </c>
      <c r="I125" s="47">
        <f>SUM(B125:H125)</f>
        <v>384</v>
      </c>
    </row>
    <row r="126" spans="1:9" ht="14" x14ac:dyDescent="0.15">
      <c r="A126" s="42"/>
      <c r="B126" s="58">
        <f t="shared" ref="B126:H126" si="61">B125+B124</f>
        <v>2068</v>
      </c>
      <c r="C126" s="58">
        <f t="shared" si="61"/>
        <v>2564</v>
      </c>
      <c r="D126" s="58">
        <f t="shared" si="61"/>
        <v>2319</v>
      </c>
      <c r="E126" s="58">
        <f t="shared" si="61"/>
        <v>1793</v>
      </c>
      <c r="F126" s="58">
        <f t="shared" si="61"/>
        <v>1939</v>
      </c>
      <c r="G126" s="58">
        <f t="shared" si="61"/>
        <v>2851</v>
      </c>
      <c r="H126" s="56">
        <f t="shared" si="61"/>
        <v>2460</v>
      </c>
    </row>
    <row r="127" spans="1:9" ht="14" x14ac:dyDescent="0.15">
      <c r="A127" s="55" t="s">
        <v>76</v>
      </c>
      <c r="B127" s="62">
        <v>37</v>
      </c>
      <c r="C127" s="62">
        <v>101</v>
      </c>
      <c r="D127" s="62">
        <v>48</v>
      </c>
      <c r="E127" s="62">
        <v>28</v>
      </c>
      <c r="F127" s="62">
        <v>0</v>
      </c>
      <c r="G127" s="62">
        <v>3</v>
      </c>
      <c r="H127" s="61">
        <v>59</v>
      </c>
      <c r="I127" s="47">
        <f>SUM(B127:H127)</f>
        <v>276</v>
      </c>
    </row>
    <row r="128" spans="1:9" ht="14" x14ac:dyDescent="0.15">
      <c r="A128" s="42"/>
      <c r="B128" s="58">
        <f t="shared" ref="B128:H128" si="62">B127+B126</f>
        <v>2105</v>
      </c>
      <c r="C128" s="58">
        <f t="shared" si="62"/>
        <v>2665</v>
      </c>
      <c r="D128" s="58">
        <f t="shared" si="62"/>
        <v>2367</v>
      </c>
      <c r="E128" s="58">
        <f t="shared" si="62"/>
        <v>1821</v>
      </c>
      <c r="F128" s="58">
        <f t="shared" si="62"/>
        <v>1939</v>
      </c>
      <c r="G128" s="58">
        <f t="shared" si="62"/>
        <v>2854</v>
      </c>
      <c r="H128" s="56">
        <f t="shared" si="62"/>
        <v>2519</v>
      </c>
    </row>
    <row r="129" spans="1:9" ht="14" x14ac:dyDescent="0.15">
      <c r="A129" s="55" t="s">
        <v>77</v>
      </c>
      <c r="B129" s="62">
        <v>15</v>
      </c>
      <c r="C129" s="62">
        <v>31</v>
      </c>
      <c r="D129" s="62">
        <v>48</v>
      </c>
      <c r="E129" s="62">
        <v>27</v>
      </c>
      <c r="F129" s="62">
        <v>0</v>
      </c>
      <c r="G129" s="62">
        <v>89</v>
      </c>
      <c r="H129" s="61">
        <v>49</v>
      </c>
      <c r="I129" s="47">
        <f>SUM(B129:H129)</f>
        <v>259</v>
      </c>
    </row>
    <row r="130" spans="1:9" ht="14" x14ac:dyDescent="0.15">
      <c r="A130" s="42"/>
      <c r="B130" s="58">
        <f t="shared" ref="B130:H130" si="63">B129+B128</f>
        <v>2120</v>
      </c>
      <c r="C130" s="58">
        <f t="shared" si="63"/>
        <v>2696</v>
      </c>
      <c r="D130" s="58">
        <f t="shared" si="63"/>
        <v>2415</v>
      </c>
      <c r="E130" s="58">
        <f t="shared" si="63"/>
        <v>1848</v>
      </c>
      <c r="F130" s="58">
        <f t="shared" si="63"/>
        <v>1939</v>
      </c>
      <c r="G130" s="58">
        <f t="shared" si="63"/>
        <v>2943</v>
      </c>
      <c r="H130" s="56">
        <f t="shared" si="63"/>
        <v>2568</v>
      </c>
    </row>
    <row r="131" spans="1:9" ht="14" x14ac:dyDescent="0.15">
      <c r="A131" s="55" t="s">
        <v>78</v>
      </c>
      <c r="B131" s="62">
        <v>0</v>
      </c>
      <c r="C131" s="62">
        <v>68</v>
      </c>
      <c r="D131" s="62">
        <v>15</v>
      </c>
      <c r="E131" s="62">
        <v>60</v>
      </c>
      <c r="F131" s="62">
        <v>78</v>
      </c>
      <c r="G131" s="62">
        <v>35</v>
      </c>
      <c r="H131" s="61">
        <v>26</v>
      </c>
      <c r="I131" s="47">
        <f>SUM(B131:H131)</f>
        <v>282</v>
      </c>
    </row>
    <row r="132" spans="1:9" ht="14" x14ac:dyDescent="0.15">
      <c r="A132" s="42"/>
      <c r="B132" s="58">
        <f t="shared" ref="B132:H132" si="64">B131+B130</f>
        <v>2120</v>
      </c>
      <c r="C132" s="58">
        <f t="shared" si="64"/>
        <v>2764</v>
      </c>
      <c r="D132" s="58">
        <f t="shared" si="64"/>
        <v>2430</v>
      </c>
      <c r="E132" s="58">
        <f t="shared" si="64"/>
        <v>1908</v>
      </c>
      <c r="F132" s="58">
        <f t="shared" si="64"/>
        <v>2017</v>
      </c>
      <c r="G132" s="58">
        <f t="shared" si="64"/>
        <v>2978</v>
      </c>
      <c r="H132" s="56">
        <f t="shared" si="64"/>
        <v>2594</v>
      </c>
    </row>
    <row r="133" spans="1:9" ht="14" x14ac:dyDescent="0.15">
      <c r="A133" s="55" t="s">
        <v>79</v>
      </c>
      <c r="B133" s="62">
        <v>2</v>
      </c>
      <c r="C133" s="62">
        <v>8</v>
      </c>
      <c r="D133" s="62">
        <v>5</v>
      </c>
      <c r="E133" s="62">
        <v>43</v>
      </c>
      <c r="F133" s="62">
        <v>10</v>
      </c>
      <c r="G133" s="62">
        <v>34</v>
      </c>
      <c r="H133" s="61">
        <v>0</v>
      </c>
      <c r="I133" s="47">
        <f>SUM(B133:H133)</f>
        <v>102</v>
      </c>
    </row>
    <row r="134" spans="1:9" ht="14" x14ac:dyDescent="0.15">
      <c r="A134" s="42"/>
      <c r="B134" s="58">
        <f t="shared" ref="B134:H134" si="65">B133+B132</f>
        <v>2122</v>
      </c>
      <c r="C134" s="58">
        <f t="shared" si="65"/>
        <v>2772</v>
      </c>
      <c r="D134" s="58">
        <f t="shared" si="65"/>
        <v>2435</v>
      </c>
      <c r="E134" s="58">
        <f t="shared" si="65"/>
        <v>1951</v>
      </c>
      <c r="F134" s="58">
        <f t="shared" si="65"/>
        <v>2027</v>
      </c>
      <c r="G134" s="58">
        <f t="shared" si="65"/>
        <v>3012</v>
      </c>
      <c r="H134" s="56">
        <f t="shared" si="65"/>
        <v>2594</v>
      </c>
    </row>
    <row r="135" spans="1:9" ht="14" x14ac:dyDescent="0.15">
      <c r="A135" s="55" t="s">
        <v>80</v>
      </c>
      <c r="B135" s="62">
        <v>145</v>
      </c>
      <c r="C135" s="62">
        <v>13</v>
      </c>
      <c r="D135" s="62">
        <v>0</v>
      </c>
      <c r="E135" s="62">
        <v>62</v>
      </c>
      <c r="F135" s="62">
        <v>79</v>
      </c>
      <c r="G135" s="62">
        <v>2</v>
      </c>
      <c r="H135" s="61">
        <v>37</v>
      </c>
      <c r="I135" s="47">
        <f>SUM(B135:H135)</f>
        <v>338</v>
      </c>
    </row>
    <row r="136" spans="1:9" ht="14" x14ac:dyDescent="0.15">
      <c r="A136" s="42"/>
      <c r="B136" s="58">
        <f t="shared" ref="B136:H136" si="66">B135+B134</f>
        <v>2267</v>
      </c>
      <c r="C136" s="58">
        <f t="shared" si="66"/>
        <v>2785</v>
      </c>
      <c r="D136" s="58">
        <f t="shared" si="66"/>
        <v>2435</v>
      </c>
      <c r="E136" s="58">
        <f t="shared" si="66"/>
        <v>2013</v>
      </c>
      <c r="F136" s="58">
        <f t="shared" si="66"/>
        <v>2106</v>
      </c>
      <c r="G136" s="58">
        <f t="shared" si="66"/>
        <v>3014</v>
      </c>
      <c r="H136" s="56">
        <f t="shared" si="66"/>
        <v>2631</v>
      </c>
    </row>
    <row r="137" spans="1:9" ht="14" x14ac:dyDescent="0.15">
      <c r="A137" s="55" t="s">
        <v>81</v>
      </c>
      <c r="B137" s="62">
        <v>135</v>
      </c>
      <c r="C137" s="62">
        <v>14</v>
      </c>
      <c r="D137" s="62">
        <v>142</v>
      </c>
      <c r="E137" s="62">
        <v>0</v>
      </c>
      <c r="F137" s="62">
        <v>4</v>
      </c>
      <c r="G137" s="62">
        <v>83</v>
      </c>
      <c r="H137" s="61">
        <v>68</v>
      </c>
      <c r="I137" s="47">
        <f>SUM(B137:H137)</f>
        <v>446</v>
      </c>
    </row>
    <row r="138" spans="1:9" ht="14" x14ac:dyDescent="0.15">
      <c r="A138" s="42"/>
      <c r="B138" s="58">
        <f t="shared" ref="B138:H138" si="67">B137+B136</f>
        <v>2402</v>
      </c>
      <c r="C138" s="58">
        <f t="shared" si="67"/>
        <v>2799</v>
      </c>
      <c r="D138" s="58">
        <f t="shared" si="67"/>
        <v>2577</v>
      </c>
      <c r="E138" s="58">
        <f t="shared" si="67"/>
        <v>2013</v>
      </c>
      <c r="F138" s="58">
        <f t="shared" si="67"/>
        <v>2110</v>
      </c>
      <c r="G138" s="58">
        <f t="shared" si="67"/>
        <v>3097</v>
      </c>
      <c r="H138" s="56">
        <f t="shared" si="67"/>
        <v>2699</v>
      </c>
    </row>
    <row r="139" spans="1:9" ht="14" x14ac:dyDescent="0.15">
      <c r="A139" s="55" t="s">
        <v>82</v>
      </c>
      <c r="B139" s="62">
        <v>0</v>
      </c>
      <c r="C139" s="62">
        <v>61</v>
      </c>
      <c r="D139" s="62">
        <v>22</v>
      </c>
      <c r="E139" s="62">
        <v>26</v>
      </c>
      <c r="F139" s="62">
        <v>61</v>
      </c>
      <c r="G139" s="62">
        <v>46</v>
      </c>
      <c r="H139" s="61">
        <v>46</v>
      </c>
      <c r="I139" s="47">
        <f>SUM(B139:H139)</f>
        <v>262</v>
      </c>
    </row>
    <row r="140" spans="1:9" ht="14" x14ac:dyDescent="0.15">
      <c r="A140" s="42"/>
      <c r="B140" s="58">
        <f t="shared" ref="B140:H140" si="68">B139+B138</f>
        <v>2402</v>
      </c>
      <c r="C140" s="58">
        <f t="shared" si="68"/>
        <v>2860</v>
      </c>
      <c r="D140" s="58">
        <f t="shared" si="68"/>
        <v>2599</v>
      </c>
      <c r="E140" s="58">
        <f t="shared" si="68"/>
        <v>2039</v>
      </c>
      <c r="F140" s="58">
        <f t="shared" si="68"/>
        <v>2171</v>
      </c>
      <c r="G140" s="58">
        <f t="shared" si="68"/>
        <v>3143</v>
      </c>
      <c r="H140" s="56">
        <f t="shared" si="68"/>
        <v>2745</v>
      </c>
    </row>
    <row r="141" spans="1:9" ht="14" x14ac:dyDescent="0.15">
      <c r="A141" s="55" t="s">
        <v>83</v>
      </c>
      <c r="B141" s="62">
        <v>50</v>
      </c>
      <c r="C141" s="62">
        <v>85</v>
      </c>
      <c r="D141" s="62">
        <v>121</v>
      </c>
      <c r="E141" s="62">
        <v>21</v>
      </c>
      <c r="F141" s="62">
        <v>50</v>
      </c>
      <c r="G141" s="62">
        <v>9</v>
      </c>
      <c r="H141" s="61">
        <v>0</v>
      </c>
      <c r="I141" s="47">
        <f>SUM(B141:H141)</f>
        <v>336</v>
      </c>
    </row>
    <row r="142" spans="1:9" ht="14" x14ac:dyDescent="0.15">
      <c r="A142" s="42"/>
      <c r="B142" s="58">
        <f t="shared" ref="B142:H142" si="69">B141+B140</f>
        <v>2452</v>
      </c>
      <c r="C142" s="58">
        <f t="shared" si="69"/>
        <v>2945</v>
      </c>
      <c r="D142" s="58">
        <f t="shared" si="69"/>
        <v>2720</v>
      </c>
      <c r="E142" s="58">
        <f t="shared" si="69"/>
        <v>2060</v>
      </c>
      <c r="F142" s="58">
        <f t="shared" si="69"/>
        <v>2221</v>
      </c>
      <c r="G142" s="58">
        <f t="shared" si="69"/>
        <v>3152</v>
      </c>
      <c r="H142" s="56">
        <f t="shared" si="69"/>
        <v>2745</v>
      </c>
    </row>
    <row r="143" spans="1:9" ht="14" x14ac:dyDescent="0.15">
      <c r="A143" s="55" t="s">
        <v>84</v>
      </c>
      <c r="B143" s="62">
        <v>10</v>
      </c>
      <c r="C143" s="62">
        <v>20</v>
      </c>
      <c r="D143" s="62">
        <v>20</v>
      </c>
      <c r="E143" s="62">
        <v>86</v>
      </c>
      <c r="F143" s="62">
        <v>0</v>
      </c>
      <c r="G143" s="62">
        <v>1</v>
      </c>
      <c r="H143" s="61">
        <v>8</v>
      </c>
      <c r="I143" s="47">
        <f>SUM(B143:H143)</f>
        <v>145</v>
      </c>
    </row>
    <row r="144" spans="1:9" ht="14" x14ac:dyDescent="0.15">
      <c r="A144" s="42"/>
      <c r="B144" s="58">
        <f t="shared" ref="B144:H144" si="70">B143+B142</f>
        <v>2462</v>
      </c>
      <c r="C144" s="58">
        <f t="shared" si="70"/>
        <v>2965</v>
      </c>
      <c r="D144" s="58">
        <f t="shared" si="70"/>
        <v>2740</v>
      </c>
      <c r="E144" s="58">
        <f t="shared" si="70"/>
        <v>2146</v>
      </c>
      <c r="F144" s="58">
        <f t="shared" si="70"/>
        <v>2221</v>
      </c>
      <c r="G144" s="58">
        <f t="shared" si="70"/>
        <v>3153</v>
      </c>
      <c r="H144" s="56">
        <f t="shared" si="70"/>
        <v>2753</v>
      </c>
    </row>
    <row r="145" spans="1:11" ht="14" x14ac:dyDescent="0.15">
      <c r="A145" s="55" t="s">
        <v>85</v>
      </c>
      <c r="B145" s="62">
        <v>22</v>
      </c>
      <c r="C145" s="62">
        <v>40</v>
      </c>
      <c r="D145" s="62">
        <v>28</v>
      </c>
      <c r="E145" s="62">
        <v>31</v>
      </c>
      <c r="F145" s="62">
        <v>0</v>
      </c>
      <c r="G145" s="62">
        <v>52</v>
      </c>
      <c r="H145" s="61">
        <v>87</v>
      </c>
      <c r="I145" s="47">
        <f>SUM(B145:H145)</f>
        <v>260</v>
      </c>
    </row>
    <row r="146" spans="1:11" ht="14" x14ac:dyDescent="0.15">
      <c r="A146" s="42"/>
      <c r="B146" s="58">
        <f t="shared" ref="B146:H146" si="71">B145+B144</f>
        <v>2484</v>
      </c>
      <c r="C146" s="58">
        <f t="shared" si="71"/>
        <v>3005</v>
      </c>
      <c r="D146" s="58">
        <f t="shared" si="71"/>
        <v>2768</v>
      </c>
      <c r="E146" s="58">
        <f t="shared" si="71"/>
        <v>2177</v>
      </c>
      <c r="F146" s="58">
        <f t="shared" si="71"/>
        <v>2221</v>
      </c>
      <c r="G146" s="58">
        <f t="shared" si="71"/>
        <v>3205</v>
      </c>
      <c r="H146" s="56">
        <f t="shared" si="71"/>
        <v>2840</v>
      </c>
    </row>
    <row r="147" spans="1:11" ht="14" x14ac:dyDescent="0.15">
      <c r="A147" s="55" t="s">
        <v>87</v>
      </c>
      <c r="B147" s="62">
        <v>0</v>
      </c>
      <c r="C147" s="62">
        <v>28</v>
      </c>
      <c r="D147" s="62">
        <v>6</v>
      </c>
      <c r="E147" s="62">
        <v>62</v>
      </c>
      <c r="F147" s="62">
        <v>16</v>
      </c>
      <c r="G147" s="62">
        <v>17</v>
      </c>
      <c r="H147" s="61">
        <v>40</v>
      </c>
      <c r="I147" s="47">
        <f>SUM(B147:H147)</f>
        <v>169</v>
      </c>
    </row>
    <row r="148" spans="1:11" ht="14" x14ac:dyDescent="0.15">
      <c r="A148" s="42"/>
      <c r="B148" s="58">
        <f t="shared" ref="B148:H148" si="72">B147+B146</f>
        <v>2484</v>
      </c>
      <c r="C148" s="58">
        <f t="shared" si="72"/>
        <v>3033</v>
      </c>
      <c r="D148" s="58">
        <f t="shared" si="72"/>
        <v>2774</v>
      </c>
      <c r="E148" s="58">
        <f t="shared" si="72"/>
        <v>2239</v>
      </c>
      <c r="F148" s="58">
        <f t="shared" si="72"/>
        <v>2237</v>
      </c>
      <c r="G148" s="58">
        <f t="shared" si="72"/>
        <v>3222</v>
      </c>
      <c r="H148" s="56">
        <f t="shared" si="72"/>
        <v>2880</v>
      </c>
      <c r="K148" s="63"/>
    </row>
    <row r="149" spans="1:11" ht="14" x14ac:dyDescent="0.15">
      <c r="A149" s="55" t="s">
        <v>88</v>
      </c>
      <c r="B149" s="62">
        <v>33</v>
      </c>
      <c r="C149" s="62">
        <v>37</v>
      </c>
      <c r="D149" s="62">
        <v>48</v>
      </c>
      <c r="E149" s="62">
        <v>70</v>
      </c>
      <c r="F149" s="62">
        <v>0</v>
      </c>
      <c r="G149" s="62">
        <v>2</v>
      </c>
      <c r="H149" s="61">
        <v>6</v>
      </c>
      <c r="I149" s="47">
        <f>SUM(B149:H149)</f>
        <v>196</v>
      </c>
    </row>
    <row r="150" spans="1:11" ht="14" x14ac:dyDescent="0.15">
      <c r="A150" s="42"/>
      <c r="B150" s="58">
        <f t="shared" ref="B150:H150" si="73">B149+B148</f>
        <v>2517</v>
      </c>
      <c r="C150" s="58">
        <f t="shared" si="73"/>
        <v>3070</v>
      </c>
      <c r="D150" s="58">
        <f t="shared" si="73"/>
        <v>2822</v>
      </c>
      <c r="E150" s="58">
        <f t="shared" si="73"/>
        <v>2309</v>
      </c>
      <c r="F150" s="58">
        <f t="shared" si="73"/>
        <v>2237</v>
      </c>
      <c r="G150" s="58">
        <f t="shared" si="73"/>
        <v>3224</v>
      </c>
      <c r="H150" s="56">
        <f t="shared" si="73"/>
        <v>2886</v>
      </c>
    </row>
    <row r="151" spans="1:11" ht="14" x14ac:dyDescent="0.15">
      <c r="A151" s="55" t="s">
        <v>89</v>
      </c>
      <c r="B151" s="62">
        <v>76</v>
      </c>
      <c r="C151" s="62">
        <v>46</v>
      </c>
      <c r="D151" s="62">
        <v>77</v>
      </c>
      <c r="E151" s="62">
        <v>0</v>
      </c>
      <c r="F151" s="62">
        <v>12</v>
      </c>
      <c r="G151" s="62">
        <v>12</v>
      </c>
      <c r="H151" s="61">
        <v>0</v>
      </c>
      <c r="I151" s="47">
        <f>SUM(B151:H151)</f>
        <v>223</v>
      </c>
    </row>
    <row r="152" spans="1:11" ht="14" x14ac:dyDescent="0.15">
      <c r="A152" s="42"/>
      <c r="B152" s="58">
        <f t="shared" ref="B152:H152" si="74">B151+B150</f>
        <v>2593</v>
      </c>
      <c r="C152" s="58">
        <f t="shared" si="74"/>
        <v>3116</v>
      </c>
      <c r="D152" s="58">
        <f t="shared" si="74"/>
        <v>2899</v>
      </c>
      <c r="E152" s="58">
        <f t="shared" si="74"/>
        <v>2309</v>
      </c>
      <c r="F152" s="58">
        <f t="shared" si="74"/>
        <v>2249</v>
      </c>
      <c r="G152" s="58">
        <f t="shared" si="74"/>
        <v>3236</v>
      </c>
      <c r="H152" s="56">
        <f t="shared" si="74"/>
        <v>2886</v>
      </c>
    </row>
    <row r="153" spans="1:11" ht="14" x14ac:dyDescent="0.15">
      <c r="A153" s="55" t="s">
        <v>90</v>
      </c>
      <c r="B153" s="62">
        <v>92</v>
      </c>
      <c r="C153" s="62">
        <v>26</v>
      </c>
      <c r="D153" s="62">
        <v>65</v>
      </c>
      <c r="E153" s="62">
        <v>0</v>
      </c>
      <c r="F153" s="62">
        <v>15</v>
      </c>
      <c r="G153" s="62">
        <v>143</v>
      </c>
      <c r="H153" s="61">
        <v>64</v>
      </c>
      <c r="I153" s="47">
        <f>SUM(B153:H153)</f>
        <v>405</v>
      </c>
    </row>
    <row r="154" spans="1:11" ht="14" x14ac:dyDescent="0.15">
      <c r="A154" s="42"/>
      <c r="B154" s="58">
        <f t="shared" ref="B154:H154" si="75">B153+B152</f>
        <v>2685</v>
      </c>
      <c r="C154" s="58">
        <f t="shared" si="75"/>
        <v>3142</v>
      </c>
      <c r="D154" s="58">
        <f t="shared" si="75"/>
        <v>2964</v>
      </c>
      <c r="E154" s="58">
        <f t="shared" si="75"/>
        <v>2309</v>
      </c>
      <c r="F154" s="58">
        <f t="shared" si="75"/>
        <v>2264</v>
      </c>
      <c r="G154" s="58">
        <f t="shared" si="75"/>
        <v>3379</v>
      </c>
      <c r="H154" s="56">
        <f t="shared" si="75"/>
        <v>2950</v>
      </c>
    </row>
    <row r="155" spans="1:11" ht="14" x14ac:dyDescent="0.15">
      <c r="A155" s="55" t="s">
        <v>91</v>
      </c>
      <c r="B155" s="62">
        <v>12</v>
      </c>
      <c r="C155" s="62">
        <v>21</v>
      </c>
      <c r="D155" s="62">
        <v>19</v>
      </c>
      <c r="E155" s="62">
        <v>3</v>
      </c>
      <c r="F155" s="62">
        <v>54</v>
      </c>
      <c r="G155" s="62">
        <v>31</v>
      </c>
      <c r="H155" s="61">
        <v>0</v>
      </c>
      <c r="I155" s="47">
        <f>SUM(B155:H155)</f>
        <v>140</v>
      </c>
    </row>
    <row r="156" spans="1:11" ht="14" x14ac:dyDescent="0.15">
      <c r="A156" s="42"/>
      <c r="B156" s="58">
        <f t="shared" ref="B156:H156" si="76">B155+B154</f>
        <v>2697</v>
      </c>
      <c r="C156" s="58">
        <f t="shared" si="76"/>
        <v>3163</v>
      </c>
      <c r="D156" s="58">
        <f t="shared" si="76"/>
        <v>2983</v>
      </c>
      <c r="E156" s="58">
        <f t="shared" si="76"/>
        <v>2312</v>
      </c>
      <c r="F156" s="58">
        <f t="shared" si="76"/>
        <v>2318</v>
      </c>
      <c r="G156" s="58">
        <f t="shared" si="76"/>
        <v>3410</v>
      </c>
      <c r="H156" s="56">
        <f t="shared" si="76"/>
        <v>2950</v>
      </c>
    </row>
    <row r="157" spans="1:11" ht="14" x14ac:dyDescent="0.15">
      <c r="A157" s="55" t="s">
        <v>92</v>
      </c>
      <c r="B157" s="62">
        <v>18</v>
      </c>
      <c r="C157" s="62">
        <v>4</v>
      </c>
      <c r="D157" s="62">
        <v>0</v>
      </c>
      <c r="E157" s="62">
        <v>6</v>
      </c>
      <c r="F157" s="62">
        <v>17</v>
      </c>
      <c r="G157" s="62">
        <v>32</v>
      </c>
      <c r="H157" s="61">
        <v>62</v>
      </c>
      <c r="I157" s="47">
        <f>SUM(B157:H157)</f>
        <v>139</v>
      </c>
    </row>
    <row r="158" spans="1:11" ht="14" x14ac:dyDescent="0.15">
      <c r="A158" s="42"/>
      <c r="B158" s="58">
        <f t="shared" ref="B158:H158" si="77">B157+B156</f>
        <v>2715</v>
      </c>
      <c r="C158" s="58">
        <f t="shared" si="77"/>
        <v>3167</v>
      </c>
      <c r="D158" s="58">
        <f t="shared" si="77"/>
        <v>2983</v>
      </c>
      <c r="E158" s="58">
        <f t="shared" si="77"/>
        <v>2318</v>
      </c>
      <c r="F158" s="58">
        <f t="shared" si="77"/>
        <v>2335</v>
      </c>
      <c r="G158" s="58">
        <f t="shared" si="77"/>
        <v>3442</v>
      </c>
      <c r="H158" s="56">
        <f t="shared" si="77"/>
        <v>3012</v>
      </c>
    </row>
    <row r="159" spans="1:11" ht="14" x14ac:dyDescent="0.15">
      <c r="A159" s="55" t="s">
        <v>93</v>
      </c>
      <c r="B159" s="62">
        <v>6</v>
      </c>
      <c r="C159" s="62">
        <v>17</v>
      </c>
      <c r="D159" s="62">
        <v>31</v>
      </c>
      <c r="E159" s="62">
        <v>191</v>
      </c>
      <c r="F159" s="62">
        <v>0</v>
      </c>
      <c r="G159" s="62">
        <v>50</v>
      </c>
      <c r="H159" s="61">
        <v>26</v>
      </c>
      <c r="I159" s="47">
        <f>SUM(B159:H159)</f>
        <v>321</v>
      </c>
    </row>
    <row r="160" spans="1:11" ht="14" x14ac:dyDescent="0.15">
      <c r="A160" s="42"/>
      <c r="B160" s="58">
        <f t="shared" ref="B160:H160" si="78">B159+B158</f>
        <v>2721</v>
      </c>
      <c r="C160" s="58">
        <f t="shared" si="78"/>
        <v>3184</v>
      </c>
      <c r="D160" s="58">
        <f t="shared" si="78"/>
        <v>3014</v>
      </c>
      <c r="E160" s="58">
        <f t="shared" si="78"/>
        <v>2509</v>
      </c>
      <c r="F160" s="58">
        <f t="shared" si="78"/>
        <v>2335</v>
      </c>
      <c r="G160" s="58">
        <f t="shared" si="78"/>
        <v>3492</v>
      </c>
      <c r="H160" s="56">
        <f t="shared" si="78"/>
        <v>3038</v>
      </c>
    </row>
    <row r="161" spans="1:9" ht="14" x14ac:dyDescent="0.15">
      <c r="A161" s="55" t="s">
        <v>94</v>
      </c>
      <c r="B161" s="62">
        <v>104</v>
      </c>
      <c r="C161" s="62">
        <v>100</v>
      </c>
      <c r="D161" s="62">
        <v>117</v>
      </c>
      <c r="E161" s="62">
        <v>0</v>
      </c>
      <c r="F161" s="62">
        <v>35</v>
      </c>
      <c r="G161" s="62">
        <v>23</v>
      </c>
      <c r="H161" s="61">
        <v>45</v>
      </c>
      <c r="I161" s="47">
        <f>SUM(B161:H161)</f>
        <v>424</v>
      </c>
    </row>
    <row r="162" spans="1:9" ht="14" x14ac:dyDescent="0.15">
      <c r="A162" s="42"/>
      <c r="B162" s="58">
        <f t="shared" ref="B162:H162" si="79">B161+B160</f>
        <v>2825</v>
      </c>
      <c r="C162" s="58">
        <f t="shared" si="79"/>
        <v>3284</v>
      </c>
      <c r="D162" s="58">
        <f t="shared" si="79"/>
        <v>3131</v>
      </c>
      <c r="E162" s="58">
        <f t="shared" si="79"/>
        <v>2509</v>
      </c>
      <c r="F162" s="58">
        <f t="shared" si="79"/>
        <v>2370</v>
      </c>
      <c r="G162" s="58">
        <f t="shared" si="79"/>
        <v>3515</v>
      </c>
      <c r="H162" s="56">
        <f t="shared" si="79"/>
        <v>3083</v>
      </c>
    </row>
    <row r="163" spans="1:9" ht="14" x14ac:dyDescent="0.15">
      <c r="A163" s="55" t="s">
        <v>95</v>
      </c>
      <c r="B163" s="62">
        <v>0</v>
      </c>
      <c r="C163" s="62">
        <v>38</v>
      </c>
      <c r="D163" s="62">
        <v>55</v>
      </c>
      <c r="E163" s="62">
        <v>23</v>
      </c>
      <c r="F163" s="62">
        <v>28</v>
      </c>
      <c r="G163" s="62">
        <v>169</v>
      </c>
      <c r="H163" s="61">
        <v>33</v>
      </c>
      <c r="I163" s="47">
        <f>SUM(B163:H163)</f>
        <v>346</v>
      </c>
    </row>
    <row r="164" spans="1:9" ht="14" x14ac:dyDescent="0.15">
      <c r="A164" s="42"/>
      <c r="B164" s="58">
        <f t="shared" ref="B164:H164" si="80">B163+B162</f>
        <v>2825</v>
      </c>
      <c r="C164" s="58">
        <f t="shared" si="80"/>
        <v>3322</v>
      </c>
      <c r="D164" s="58">
        <f t="shared" si="80"/>
        <v>3186</v>
      </c>
      <c r="E164" s="58">
        <f t="shared" si="80"/>
        <v>2532</v>
      </c>
      <c r="F164" s="58">
        <f t="shared" si="80"/>
        <v>2398</v>
      </c>
      <c r="G164" s="58">
        <f t="shared" si="80"/>
        <v>3684</v>
      </c>
      <c r="H164" s="56">
        <f t="shared" si="80"/>
        <v>3116</v>
      </c>
    </row>
    <row r="165" spans="1:9" ht="14" x14ac:dyDescent="0.15">
      <c r="A165" s="55" t="s">
        <v>96</v>
      </c>
      <c r="B165" s="62">
        <v>56</v>
      </c>
      <c r="C165" s="62">
        <v>71</v>
      </c>
      <c r="D165" s="62">
        <v>43</v>
      </c>
      <c r="E165" s="62">
        <v>0</v>
      </c>
      <c r="F165" s="62">
        <v>5</v>
      </c>
      <c r="G165" s="62">
        <v>13</v>
      </c>
      <c r="H165" s="61">
        <v>72</v>
      </c>
      <c r="I165" s="47">
        <f>SUM(B165:H165)</f>
        <v>260</v>
      </c>
    </row>
    <row r="166" spans="1:9" ht="14" x14ac:dyDescent="0.15">
      <c r="A166" s="42"/>
      <c r="B166" s="58">
        <f t="shared" ref="B166:H166" si="81">B165+B164</f>
        <v>2881</v>
      </c>
      <c r="C166" s="58">
        <f t="shared" si="81"/>
        <v>3393</v>
      </c>
      <c r="D166" s="58">
        <f t="shared" si="81"/>
        <v>3229</v>
      </c>
      <c r="E166" s="58">
        <f t="shared" si="81"/>
        <v>2532</v>
      </c>
      <c r="F166" s="58">
        <f t="shared" si="81"/>
        <v>2403</v>
      </c>
      <c r="G166" s="58">
        <f t="shared" si="81"/>
        <v>3697</v>
      </c>
      <c r="H166" s="56">
        <f t="shared" si="81"/>
        <v>3188</v>
      </c>
    </row>
    <row r="167" spans="1:9" ht="14" x14ac:dyDescent="0.15">
      <c r="A167" s="55" t="s">
        <v>97</v>
      </c>
      <c r="B167" s="62">
        <v>0</v>
      </c>
      <c r="C167" s="62">
        <v>32</v>
      </c>
      <c r="D167" s="62">
        <v>34</v>
      </c>
      <c r="E167" s="62">
        <v>7</v>
      </c>
      <c r="F167" s="62">
        <v>15</v>
      </c>
      <c r="G167" s="62">
        <v>32</v>
      </c>
      <c r="H167" s="61">
        <v>35</v>
      </c>
      <c r="I167" s="47">
        <f>SUM(B167:H167)</f>
        <v>155</v>
      </c>
    </row>
    <row r="168" spans="1:9" ht="14" x14ac:dyDescent="0.15">
      <c r="A168" s="42"/>
      <c r="B168" s="58">
        <f t="shared" ref="B168:H168" si="82">B167+B166</f>
        <v>2881</v>
      </c>
      <c r="C168" s="58">
        <f t="shared" si="82"/>
        <v>3425</v>
      </c>
      <c r="D168" s="58">
        <f t="shared" si="82"/>
        <v>3263</v>
      </c>
      <c r="E168" s="58">
        <f t="shared" si="82"/>
        <v>2539</v>
      </c>
      <c r="F168" s="58">
        <f t="shared" si="82"/>
        <v>2418</v>
      </c>
      <c r="G168" s="58">
        <f t="shared" si="82"/>
        <v>3729</v>
      </c>
      <c r="H168" s="56">
        <f t="shared" si="82"/>
        <v>3223</v>
      </c>
    </row>
    <row r="169" spans="1:9" ht="14" x14ac:dyDescent="0.15">
      <c r="A169" s="55" t="s">
        <v>98</v>
      </c>
      <c r="B169" s="62">
        <v>30</v>
      </c>
      <c r="C169" s="62">
        <v>57</v>
      </c>
      <c r="D169" s="62">
        <v>75</v>
      </c>
      <c r="E169" s="62">
        <v>48</v>
      </c>
      <c r="F169" s="62">
        <v>32</v>
      </c>
      <c r="G169" s="62">
        <v>0</v>
      </c>
      <c r="H169" s="61">
        <v>58</v>
      </c>
      <c r="I169" s="47">
        <f>SUM(B169:H169)</f>
        <v>300</v>
      </c>
    </row>
    <row r="170" spans="1:9" ht="14" x14ac:dyDescent="0.15">
      <c r="A170" s="42"/>
      <c r="B170" s="58">
        <f t="shared" ref="B170:H170" si="83">B169+B168</f>
        <v>2911</v>
      </c>
      <c r="C170" s="58">
        <f t="shared" si="83"/>
        <v>3482</v>
      </c>
      <c r="D170" s="58">
        <f t="shared" si="83"/>
        <v>3338</v>
      </c>
      <c r="E170" s="58">
        <f t="shared" si="83"/>
        <v>2587</v>
      </c>
      <c r="F170" s="58">
        <f t="shared" si="83"/>
        <v>2450</v>
      </c>
      <c r="G170" s="58">
        <f t="shared" si="83"/>
        <v>3729</v>
      </c>
      <c r="H170" s="56">
        <f t="shared" si="83"/>
        <v>3281</v>
      </c>
    </row>
    <row r="171" spans="1:9" ht="14" x14ac:dyDescent="0.15">
      <c r="A171" s="55" t="s">
        <v>99</v>
      </c>
      <c r="B171" s="62">
        <v>19</v>
      </c>
      <c r="C171" s="62">
        <v>22</v>
      </c>
      <c r="D171" s="62">
        <v>54</v>
      </c>
      <c r="E171" s="62">
        <v>0</v>
      </c>
      <c r="F171" s="62">
        <v>20</v>
      </c>
      <c r="G171" s="62">
        <v>3</v>
      </c>
      <c r="H171" s="61">
        <v>68</v>
      </c>
      <c r="I171" s="47">
        <f>SUM(B171:H171)</f>
        <v>186</v>
      </c>
    </row>
    <row r="172" spans="1:9" ht="14" x14ac:dyDescent="0.15">
      <c r="A172" s="42"/>
      <c r="B172" s="58">
        <f t="shared" ref="B172:H172" si="84">B171+B170</f>
        <v>2930</v>
      </c>
      <c r="C172" s="58">
        <f t="shared" si="84"/>
        <v>3504</v>
      </c>
      <c r="D172" s="58">
        <f t="shared" si="84"/>
        <v>3392</v>
      </c>
      <c r="E172" s="58">
        <f t="shared" si="84"/>
        <v>2587</v>
      </c>
      <c r="F172" s="58">
        <f t="shared" si="84"/>
        <v>2470</v>
      </c>
      <c r="G172" s="58">
        <f t="shared" si="84"/>
        <v>3732</v>
      </c>
      <c r="H172" s="56">
        <f t="shared" si="84"/>
        <v>3349</v>
      </c>
    </row>
    <row r="173" spans="1:9" ht="14" x14ac:dyDescent="0.15">
      <c r="A173" s="55" t="s">
        <v>100</v>
      </c>
      <c r="B173" s="62">
        <v>1</v>
      </c>
      <c r="C173" s="62">
        <v>38</v>
      </c>
      <c r="D173" s="62">
        <v>0</v>
      </c>
      <c r="E173" s="62">
        <v>72</v>
      </c>
      <c r="F173" s="62">
        <v>42</v>
      </c>
      <c r="G173" s="62">
        <v>23</v>
      </c>
      <c r="H173" s="61">
        <v>7</v>
      </c>
      <c r="I173" s="47">
        <f>SUM(B173:H173)</f>
        <v>183</v>
      </c>
    </row>
    <row r="174" spans="1:9" ht="14" x14ac:dyDescent="0.15">
      <c r="A174" s="42"/>
      <c r="B174" s="58">
        <f t="shared" ref="B174:H174" si="85">B173+B172</f>
        <v>2931</v>
      </c>
      <c r="C174" s="58">
        <f t="shared" si="85"/>
        <v>3542</v>
      </c>
      <c r="D174" s="58">
        <f t="shared" si="85"/>
        <v>3392</v>
      </c>
      <c r="E174" s="58">
        <f t="shared" si="85"/>
        <v>2659</v>
      </c>
      <c r="F174" s="58">
        <f t="shared" si="85"/>
        <v>2512</v>
      </c>
      <c r="G174" s="58">
        <f t="shared" si="85"/>
        <v>3755</v>
      </c>
      <c r="H174" s="56">
        <f t="shared" si="85"/>
        <v>3356</v>
      </c>
    </row>
    <row r="175" spans="1:9" ht="14" x14ac:dyDescent="0.15">
      <c r="A175" s="55" t="s">
        <v>101</v>
      </c>
      <c r="B175" s="62">
        <v>95</v>
      </c>
      <c r="C175" s="62">
        <v>13</v>
      </c>
      <c r="D175" s="62">
        <v>93</v>
      </c>
      <c r="E175" s="62">
        <v>4</v>
      </c>
      <c r="F175" s="62">
        <v>0</v>
      </c>
      <c r="G175" s="62">
        <v>64</v>
      </c>
      <c r="H175" s="61">
        <v>40</v>
      </c>
      <c r="I175" s="47">
        <f>SUM(B175:H175)</f>
        <v>309</v>
      </c>
    </row>
    <row r="176" spans="1:9" ht="14" x14ac:dyDescent="0.15">
      <c r="A176" s="42"/>
      <c r="B176" s="58">
        <f t="shared" ref="B176:H176" si="86">B175+B174</f>
        <v>3026</v>
      </c>
      <c r="C176" s="58">
        <f t="shared" si="86"/>
        <v>3555</v>
      </c>
      <c r="D176" s="58">
        <f t="shared" si="86"/>
        <v>3485</v>
      </c>
      <c r="E176" s="58">
        <f t="shared" si="86"/>
        <v>2663</v>
      </c>
      <c r="F176" s="58">
        <f t="shared" si="86"/>
        <v>2512</v>
      </c>
      <c r="G176" s="58">
        <f t="shared" si="86"/>
        <v>3819</v>
      </c>
      <c r="H176" s="56">
        <f t="shared" si="86"/>
        <v>3396</v>
      </c>
    </row>
    <row r="177" spans="1:9" ht="14" x14ac:dyDescent="0.15">
      <c r="A177" s="55" t="s">
        <v>102</v>
      </c>
      <c r="B177" s="62">
        <v>27</v>
      </c>
      <c r="C177" s="62">
        <v>3</v>
      </c>
      <c r="D177" s="62">
        <v>50</v>
      </c>
      <c r="E177" s="62">
        <v>0</v>
      </c>
      <c r="F177" s="62">
        <v>144</v>
      </c>
      <c r="G177" s="62">
        <v>13</v>
      </c>
      <c r="H177" s="61">
        <v>24</v>
      </c>
      <c r="I177" s="47">
        <f>SUM(B177:H177)</f>
        <v>261</v>
      </c>
    </row>
    <row r="178" spans="1:9" ht="14" x14ac:dyDescent="0.15">
      <c r="A178" s="42"/>
      <c r="B178" s="58">
        <f t="shared" ref="B178:H178" si="87">B177+B176</f>
        <v>3053</v>
      </c>
      <c r="C178" s="58">
        <f t="shared" si="87"/>
        <v>3558</v>
      </c>
      <c r="D178" s="58">
        <f t="shared" si="87"/>
        <v>3535</v>
      </c>
      <c r="E178" s="58">
        <f t="shared" si="87"/>
        <v>2663</v>
      </c>
      <c r="F178" s="58">
        <f t="shared" si="87"/>
        <v>2656</v>
      </c>
      <c r="G178" s="58">
        <f t="shared" si="87"/>
        <v>3832</v>
      </c>
      <c r="H178" s="56">
        <f t="shared" si="87"/>
        <v>3420</v>
      </c>
    </row>
    <row r="179" spans="1:9" ht="14" x14ac:dyDescent="0.15">
      <c r="A179" s="55" t="s">
        <v>103</v>
      </c>
      <c r="B179" s="62">
        <v>49</v>
      </c>
      <c r="C179" s="62">
        <v>109</v>
      </c>
      <c r="D179" s="62">
        <v>7</v>
      </c>
      <c r="E179" s="62">
        <v>0</v>
      </c>
      <c r="F179" s="62">
        <v>102</v>
      </c>
      <c r="G179" s="62">
        <v>61</v>
      </c>
      <c r="H179" s="61">
        <v>22</v>
      </c>
      <c r="I179" s="47">
        <f>SUM(B179:H179)</f>
        <v>350</v>
      </c>
    </row>
    <row r="180" spans="1:9" ht="14" x14ac:dyDescent="0.15">
      <c r="A180" s="42"/>
      <c r="B180" s="58">
        <f t="shared" ref="B180:H180" si="88">B179+B178</f>
        <v>3102</v>
      </c>
      <c r="C180" s="58">
        <f t="shared" si="88"/>
        <v>3667</v>
      </c>
      <c r="D180" s="58">
        <f t="shared" si="88"/>
        <v>3542</v>
      </c>
      <c r="E180" s="58">
        <f t="shared" si="88"/>
        <v>2663</v>
      </c>
      <c r="F180" s="58">
        <f t="shared" si="88"/>
        <v>2758</v>
      </c>
      <c r="G180" s="58">
        <f t="shared" si="88"/>
        <v>3893</v>
      </c>
      <c r="H180" s="56">
        <f t="shared" si="88"/>
        <v>3442</v>
      </c>
    </row>
    <row r="181" spans="1:9" ht="14" x14ac:dyDescent="0.15">
      <c r="A181" s="55" t="s">
        <v>104</v>
      </c>
      <c r="B181" s="62">
        <v>2</v>
      </c>
      <c r="C181" s="62">
        <v>217</v>
      </c>
      <c r="D181" s="62">
        <v>69</v>
      </c>
      <c r="E181" s="62">
        <v>50</v>
      </c>
      <c r="F181" s="62">
        <v>32</v>
      </c>
      <c r="G181" s="62">
        <v>0</v>
      </c>
      <c r="H181" s="61">
        <v>1</v>
      </c>
      <c r="I181" s="47">
        <f>SUM(B181:H181)</f>
        <v>371</v>
      </c>
    </row>
    <row r="182" spans="1:9" ht="14" x14ac:dyDescent="0.15">
      <c r="A182" s="42"/>
      <c r="B182" s="58">
        <f t="shared" ref="B182:H182" si="89">B181+B180</f>
        <v>3104</v>
      </c>
      <c r="C182" s="58">
        <f t="shared" si="89"/>
        <v>3884</v>
      </c>
      <c r="D182" s="58">
        <f t="shared" si="89"/>
        <v>3611</v>
      </c>
      <c r="E182" s="58">
        <f t="shared" si="89"/>
        <v>2713</v>
      </c>
      <c r="F182" s="58">
        <f t="shared" si="89"/>
        <v>2790</v>
      </c>
      <c r="G182" s="58">
        <f t="shared" si="89"/>
        <v>3893</v>
      </c>
      <c r="H182" s="56">
        <f t="shared" si="89"/>
        <v>3443</v>
      </c>
    </row>
    <row r="183" spans="1:9" ht="14" x14ac:dyDescent="0.15">
      <c r="A183" s="55" t="s">
        <v>105</v>
      </c>
      <c r="B183" s="62">
        <v>40</v>
      </c>
      <c r="C183" s="62">
        <v>17</v>
      </c>
      <c r="D183" s="62">
        <v>32</v>
      </c>
      <c r="E183" s="62">
        <v>15</v>
      </c>
      <c r="F183" s="62">
        <v>0</v>
      </c>
      <c r="G183" s="62">
        <v>26</v>
      </c>
      <c r="H183" s="61">
        <v>35</v>
      </c>
      <c r="I183" s="47">
        <f>SUM(B183:H183)</f>
        <v>165</v>
      </c>
    </row>
    <row r="184" spans="1:9" ht="14" x14ac:dyDescent="0.15">
      <c r="A184" s="42"/>
      <c r="B184" s="58">
        <f t="shared" ref="B184:H184" si="90">B183+B182</f>
        <v>3144</v>
      </c>
      <c r="C184" s="58">
        <f t="shared" si="90"/>
        <v>3901</v>
      </c>
      <c r="D184" s="58">
        <f t="shared" si="90"/>
        <v>3643</v>
      </c>
      <c r="E184" s="58">
        <f t="shared" si="90"/>
        <v>2728</v>
      </c>
      <c r="F184" s="58">
        <f t="shared" si="90"/>
        <v>2790</v>
      </c>
      <c r="G184" s="58">
        <f t="shared" si="90"/>
        <v>3919</v>
      </c>
      <c r="H184" s="56">
        <f t="shared" si="90"/>
        <v>3478</v>
      </c>
    </row>
    <row r="185" spans="1:9" ht="14" x14ac:dyDescent="0.15">
      <c r="A185" s="55" t="s">
        <v>106</v>
      </c>
      <c r="B185" s="62">
        <v>4</v>
      </c>
      <c r="C185" s="62">
        <v>31</v>
      </c>
      <c r="D185" s="62">
        <v>69</v>
      </c>
      <c r="E185" s="62">
        <v>0</v>
      </c>
      <c r="F185" s="62">
        <v>21</v>
      </c>
      <c r="G185" s="62">
        <v>30</v>
      </c>
      <c r="H185" s="61">
        <v>22</v>
      </c>
      <c r="I185" s="47">
        <f>SUM(B185:H185)</f>
        <v>177</v>
      </c>
    </row>
    <row r="186" spans="1:9" ht="14" x14ac:dyDescent="0.15">
      <c r="A186" s="42"/>
      <c r="B186" s="58">
        <f t="shared" ref="B186:H186" si="91">B185+B184</f>
        <v>3148</v>
      </c>
      <c r="C186" s="58">
        <f t="shared" si="91"/>
        <v>3932</v>
      </c>
      <c r="D186" s="58">
        <f t="shared" si="91"/>
        <v>3712</v>
      </c>
      <c r="E186" s="58">
        <f t="shared" si="91"/>
        <v>2728</v>
      </c>
      <c r="F186" s="58">
        <f t="shared" si="91"/>
        <v>2811</v>
      </c>
      <c r="G186" s="58">
        <f t="shared" si="91"/>
        <v>3949</v>
      </c>
      <c r="H186" s="56">
        <f t="shared" si="91"/>
        <v>3500</v>
      </c>
    </row>
    <row r="187" spans="1:9" ht="14" x14ac:dyDescent="0.15">
      <c r="A187" s="55" t="s">
        <v>107</v>
      </c>
      <c r="B187" s="62">
        <v>121</v>
      </c>
      <c r="C187" s="62">
        <v>49</v>
      </c>
      <c r="D187" s="62">
        <v>9</v>
      </c>
      <c r="E187" s="62">
        <v>20</v>
      </c>
      <c r="F187" s="62">
        <v>16</v>
      </c>
      <c r="G187" s="62">
        <v>0</v>
      </c>
      <c r="H187" s="61">
        <v>40</v>
      </c>
      <c r="I187" s="47">
        <f>SUM(B187:H187)</f>
        <v>255</v>
      </c>
    </row>
    <row r="188" spans="1:9" ht="14" x14ac:dyDescent="0.15">
      <c r="A188" s="42"/>
      <c r="B188" s="60">
        <f t="shared" ref="B188:H188" si="92">B187+B186</f>
        <v>3269</v>
      </c>
      <c r="C188" s="58">
        <f t="shared" si="92"/>
        <v>3981</v>
      </c>
      <c r="D188" s="58">
        <f t="shared" si="92"/>
        <v>3721</v>
      </c>
      <c r="E188" s="58">
        <f t="shared" si="92"/>
        <v>2748</v>
      </c>
      <c r="F188" s="58">
        <f t="shared" si="92"/>
        <v>2827</v>
      </c>
      <c r="G188" s="58">
        <f t="shared" si="92"/>
        <v>3949</v>
      </c>
      <c r="H188" s="56">
        <f t="shared" si="92"/>
        <v>3540</v>
      </c>
    </row>
    <row r="189" spans="1:9" ht="14" x14ac:dyDescent="0.15">
      <c r="A189" s="55" t="s">
        <v>108</v>
      </c>
      <c r="B189" s="54">
        <v>46</v>
      </c>
      <c r="C189" s="59">
        <v>9</v>
      </c>
      <c r="D189" s="54">
        <v>58</v>
      </c>
      <c r="E189" s="54">
        <v>0</v>
      </c>
      <c r="F189" s="54">
        <v>33</v>
      </c>
      <c r="G189" s="54">
        <v>65</v>
      </c>
      <c r="H189" s="53">
        <v>36</v>
      </c>
      <c r="I189" s="47">
        <f>SUM(B189:H189)</f>
        <v>247</v>
      </c>
    </row>
    <row r="190" spans="1:9" ht="14" x14ac:dyDescent="0.15">
      <c r="A190" s="42"/>
      <c r="B190" s="58">
        <f t="shared" ref="B190:H190" si="93">B189+B188</f>
        <v>3315</v>
      </c>
      <c r="C190" s="58">
        <f t="shared" si="93"/>
        <v>3990</v>
      </c>
      <c r="D190" s="58">
        <f t="shared" si="93"/>
        <v>3779</v>
      </c>
      <c r="E190" s="58">
        <f t="shared" si="93"/>
        <v>2748</v>
      </c>
      <c r="F190" s="58">
        <f t="shared" si="93"/>
        <v>2860</v>
      </c>
      <c r="G190" s="58">
        <f t="shared" si="93"/>
        <v>4014</v>
      </c>
      <c r="H190" s="56">
        <f t="shared" si="93"/>
        <v>3576</v>
      </c>
    </row>
    <row r="191" spans="1:9" ht="14" x14ac:dyDescent="0.15">
      <c r="A191" s="55" t="s">
        <v>109</v>
      </c>
      <c r="B191" s="54">
        <v>95</v>
      </c>
      <c r="C191" s="54">
        <v>0</v>
      </c>
      <c r="D191" s="54">
        <v>85</v>
      </c>
      <c r="E191" s="54">
        <v>55</v>
      </c>
      <c r="F191" s="54">
        <v>47</v>
      </c>
      <c r="G191" s="54">
        <v>36</v>
      </c>
      <c r="H191" s="53">
        <v>42</v>
      </c>
      <c r="I191" s="47">
        <f>SUM(B191:H191)</f>
        <v>360</v>
      </c>
    </row>
    <row r="192" spans="1:9" ht="14" x14ac:dyDescent="0.15">
      <c r="A192" s="42"/>
      <c r="B192" s="58">
        <f t="shared" ref="B192:H192" si="94">B191+B190</f>
        <v>3410</v>
      </c>
      <c r="C192" s="58">
        <f t="shared" si="94"/>
        <v>3990</v>
      </c>
      <c r="D192" s="58">
        <f t="shared" si="94"/>
        <v>3864</v>
      </c>
      <c r="E192" s="58">
        <f t="shared" si="94"/>
        <v>2803</v>
      </c>
      <c r="F192" s="58">
        <f t="shared" si="94"/>
        <v>2907</v>
      </c>
      <c r="G192" s="58">
        <f t="shared" si="94"/>
        <v>4050</v>
      </c>
      <c r="H192" s="56">
        <f t="shared" si="94"/>
        <v>3618</v>
      </c>
    </row>
    <row r="193" spans="1:9" ht="14" x14ac:dyDescent="0.15">
      <c r="A193" s="55" t="s">
        <v>110</v>
      </c>
      <c r="B193" s="54">
        <v>46</v>
      </c>
      <c r="C193" s="54">
        <v>51</v>
      </c>
      <c r="D193" s="54">
        <v>0</v>
      </c>
      <c r="E193" s="54">
        <v>70</v>
      </c>
      <c r="F193" s="54">
        <v>7</v>
      </c>
      <c r="G193" s="54">
        <v>10</v>
      </c>
      <c r="H193" s="53">
        <v>122</v>
      </c>
      <c r="I193" s="47">
        <f>SUM(B193:H193)</f>
        <v>306</v>
      </c>
    </row>
    <row r="194" spans="1:9" ht="14" x14ac:dyDescent="0.15">
      <c r="A194" s="42"/>
      <c r="B194" s="58">
        <f t="shared" ref="B194:H194" si="95">B193+B192</f>
        <v>3456</v>
      </c>
      <c r="C194" s="58">
        <f t="shared" si="95"/>
        <v>4041</v>
      </c>
      <c r="D194" s="58">
        <f t="shared" si="95"/>
        <v>3864</v>
      </c>
      <c r="E194" s="58">
        <f t="shared" si="95"/>
        <v>2873</v>
      </c>
      <c r="F194" s="58">
        <f t="shared" si="95"/>
        <v>2914</v>
      </c>
      <c r="G194" s="58">
        <f t="shared" si="95"/>
        <v>4060</v>
      </c>
      <c r="H194" s="56">
        <f t="shared" si="95"/>
        <v>3740</v>
      </c>
    </row>
    <row r="195" spans="1:9" ht="14" x14ac:dyDescent="0.15">
      <c r="A195" s="55" t="s">
        <v>111</v>
      </c>
      <c r="B195" s="54">
        <v>0</v>
      </c>
      <c r="C195" s="54">
        <v>8</v>
      </c>
      <c r="D195" s="54">
        <v>31</v>
      </c>
      <c r="E195" s="54">
        <v>7</v>
      </c>
      <c r="F195" s="54">
        <v>144</v>
      </c>
      <c r="G195" s="54">
        <v>10</v>
      </c>
      <c r="H195" s="53">
        <v>1</v>
      </c>
      <c r="I195" s="47">
        <f>SUM(B195:H195)</f>
        <v>201</v>
      </c>
    </row>
    <row r="196" spans="1:9" ht="14" x14ac:dyDescent="0.15">
      <c r="A196" s="42"/>
      <c r="B196" s="58">
        <f t="shared" ref="B196:H196" si="96">B195+B194</f>
        <v>3456</v>
      </c>
      <c r="C196" s="58">
        <f t="shared" si="96"/>
        <v>4049</v>
      </c>
      <c r="D196" s="58">
        <f t="shared" si="96"/>
        <v>3895</v>
      </c>
      <c r="E196" s="58">
        <f t="shared" si="96"/>
        <v>2880</v>
      </c>
      <c r="F196" s="58">
        <f t="shared" si="96"/>
        <v>3058</v>
      </c>
      <c r="G196" s="58">
        <f t="shared" si="96"/>
        <v>4070</v>
      </c>
      <c r="H196" s="56">
        <f t="shared" si="96"/>
        <v>3741</v>
      </c>
    </row>
    <row r="197" spans="1:9" ht="14" x14ac:dyDescent="0.15">
      <c r="A197" s="55" t="s">
        <v>112</v>
      </c>
      <c r="B197" s="54">
        <v>65</v>
      </c>
      <c r="C197" s="54">
        <v>6</v>
      </c>
      <c r="D197" s="54">
        <v>13</v>
      </c>
      <c r="E197" s="54">
        <v>103</v>
      </c>
      <c r="F197" s="54">
        <v>0</v>
      </c>
      <c r="G197" s="54">
        <v>125</v>
      </c>
      <c r="H197" s="53">
        <v>26</v>
      </c>
      <c r="I197" s="47">
        <f>SUM(B197:H197)</f>
        <v>338</v>
      </c>
    </row>
    <row r="198" spans="1:9" ht="14" x14ac:dyDescent="0.15">
      <c r="A198" s="42"/>
      <c r="B198" s="58">
        <f t="shared" ref="B198:H198" si="97">B197+B196</f>
        <v>3521</v>
      </c>
      <c r="C198" s="58">
        <f t="shared" si="97"/>
        <v>4055</v>
      </c>
      <c r="D198" s="58">
        <f t="shared" si="97"/>
        <v>3908</v>
      </c>
      <c r="E198" s="58">
        <f t="shared" si="97"/>
        <v>2983</v>
      </c>
      <c r="F198" s="58">
        <f t="shared" si="97"/>
        <v>3058</v>
      </c>
      <c r="G198" s="57">
        <f t="shared" si="97"/>
        <v>4195</v>
      </c>
      <c r="H198" s="56">
        <f t="shared" si="97"/>
        <v>3767</v>
      </c>
    </row>
    <row r="199" spans="1:9" ht="14" x14ac:dyDescent="0.15">
      <c r="A199" s="55" t="s">
        <v>113</v>
      </c>
      <c r="B199" s="54">
        <v>68</v>
      </c>
      <c r="C199" s="54">
        <v>0</v>
      </c>
      <c r="D199" s="54">
        <v>45</v>
      </c>
      <c r="E199" s="54">
        <v>28</v>
      </c>
      <c r="F199" s="54">
        <v>6</v>
      </c>
      <c r="G199" s="54">
        <v>11</v>
      </c>
      <c r="H199" s="53">
        <v>23</v>
      </c>
      <c r="I199" s="47">
        <f>SUM(B199:H199)</f>
        <v>181</v>
      </c>
    </row>
    <row r="200" spans="1:9" ht="15" thickBot="1" x14ac:dyDescent="0.2">
      <c r="A200" s="48"/>
      <c r="B200" s="52">
        <f t="shared" ref="B200:H200" si="98">B199+B198</f>
        <v>3589</v>
      </c>
      <c r="C200" s="52">
        <f t="shared" si="98"/>
        <v>4055</v>
      </c>
      <c r="D200" s="52">
        <f t="shared" si="98"/>
        <v>3953</v>
      </c>
      <c r="E200" s="52">
        <f t="shared" si="98"/>
        <v>3011</v>
      </c>
      <c r="F200" s="52">
        <f t="shared" si="98"/>
        <v>3064</v>
      </c>
      <c r="G200" s="52">
        <f t="shared" si="98"/>
        <v>4206</v>
      </c>
      <c r="H200" s="51">
        <f t="shared" si="98"/>
        <v>3790</v>
      </c>
    </row>
    <row r="201" spans="1:9" ht="14" thickTop="1" x14ac:dyDescent="0.15"/>
    <row r="202" spans="1:9" ht="13" x14ac:dyDescent="0.15"/>
    <row r="203" spans="1:9" ht="13" x14ac:dyDescent="0.15"/>
    <row r="204" spans="1:9" ht="13" x14ac:dyDescent="0.15"/>
    <row r="205" spans="1:9" ht="13" x14ac:dyDescent="0.15"/>
    <row r="206" spans="1:9" ht="13" x14ac:dyDescent="0.15"/>
    <row r="207" spans="1:9" ht="13" x14ac:dyDescent="0.15"/>
    <row r="208" spans="1:9" ht="13" x14ac:dyDescent="0.15"/>
    <row r="209" s="41" customFormat="1" ht="13" x14ac:dyDescent="0.15"/>
    <row r="210" s="41" customFormat="1" ht="13" x14ac:dyDescent="0.15"/>
    <row r="211" s="41" customFormat="1" ht="13" x14ac:dyDescent="0.15"/>
    <row r="212" s="41" customFormat="1" ht="13" x14ac:dyDescent="0.15"/>
    <row r="213" s="41" customFormat="1" ht="13" x14ac:dyDescent="0.15"/>
    <row r="214" s="41" customFormat="1" ht="13" x14ac:dyDescent="0.15"/>
    <row r="215" s="41" customFormat="1" ht="13" x14ac:dyDescent="0.15"/>
    <row r="216" s="41" customFormat="1" ht="13" x14ac:dyDescent="0.15"/>
    <row r="217" s="41" customFormat="1" ht="13" x14ac:dyDescent="0.15"/>
    <row r="218" s="41" customFormat="1" ht="13" x14ac:dyDescent="0.15"/>
    <row r="219" s="41" customFormat="1" ht="13" x14ac:dyDescent="0.15"/>
    <row r="220" s="41" customFormat="1" ht="13" x14ac:dyDescent="0.15"/>
    <row r="221" s="41" customFormat="1" ht="13" x14ac:dyDescent="0.15"/>
    <row r="222" s="41" customFormat="1" ht="13" x14ac:dyDescent="0.15"/>
    <row r="223" s="41" customFormat="1" ht="13" x14ac:dyDescent="0.15"/>
    <row r="224" s="41" customFormat="1" ht="13" x14ac:dyDescent="0.15"/>
    <row r="225" s="41" customFormat="1" ht="13" x14ac:dyDescent="0.15"/>
    <row r="226" s="41" customFormat="1" ht="13" x14ac:dyDescent="0.15"/>
    <row r="227" s="41" customFormat="1" ht="13" x14ac:dyDescent="0.15"/>
    <row r="228" s="41" customFormat="1" ht="13" x14ac:dyDescent="0.15"/>
    <row r="229" s="41" customFormat="1" ht="13" x14ac:dyDescent="0.15"/>
    <row r="230" s="41" customFormat="1" ht="13" x14ac:dyDescent="0.15"/>
    <row r="231" s="41" customFormat="1" ht="13" x14ac:dyDescent="0.15"/>
    <row r="232" s="41" customFormat="1" ht="13" x14ac:dyDescent="0.15"/>
    <row r="233" s="41" customFormat="1" ht="13" x14ac:dyDescent="0.15"/>
    <row r="234" s="41" customFormat="1" ht="13" x14ac:dyDescent="0.15"/>
    <row r="235" s="41" customFormat="1" ht="13" x14ac:dyDescent="0.15"/>
    <row r="236" s="41" customFormat="1" ht="13" x14ac:dyDescent="0.15"/>
    <row r="237" s="41" customFormat="1" ht="13" x14ac:dyDescent="0.15"/>
    <row r="238" s="41" customFormat="1" ht="13" x14ac:dyDescent="0.15"/>
    <row r="239" s="41" customFormat="1" ht="13" x14ac:dyDescent="0.15"/>
    <row r="240" s="41" customFormat="1" ht="13" x14ac:dyDescent="0.15"/>
    <row r="241" s="41" customFormat="1" ht="13" x14ac:dyDescent="0.15"/>
    <row r="242" s="41" customFormat="1" ht="13" x14ac:dyDescent="0.15"/>
    <row r="243" s="41" customFormat="1" ht="13" x14ac:dyDescent="0.15"/>
    <row r="244" s="41" customFormat="1" ht="13" x14ac:dyDescent="0.15"/>
    <row r="245" s="41" customFormat="1" ht="13" x14ac:dyDescent="0.15"/>
    <row r="246" s="41" customFormat="1" ht="13" x14ac:dyDescent="0.15"/>
    <row r="247" s="41" customFormat="1" ht="13" x14ac:dyDescent="0.15"/>
    <row r="248" s="41" customFormat="1" ht="13" x14ac:dyDescent="0.15"/>
    <row r="249" s="41" customFormat="1" ht="13" x14ac:dyDescent="0.15"/>
    <row r="250" s="41" customFormat="1" ht="13" x14ac:dyDescent="0.15"/>
    <row r="251" s="41" customFormat="1" ht="13" x14ac:dyDescent="0.15"/>
    <row r="252" s="41" customFormat="1" ht="13" x14ac:dyDescent="0.15"/>
    <row r="253" s="41" customFormat="1" ht="13" x14ac:dyDescent="0.15"/>
    <row r="254" s="41" customFormat="1" ht="13" x14ac:dyDescent="0.15"/>
    <row r="255" s="41" customFormat="1" ht="13" x14ac:dyDescent="0.15"/>
    <row r="256" s="41" customFormat="1" ht="13" x14ac:dyDescent="0.15"/>
    <row r="257" s="41" customFormat="1" ht="13" x14ac:dyDescent="0.15"/>
    <row r="258" s="41" customFormat="1" ht="13" x14ac:dyDescent="0.15"/>
    <row r="259" s="41" customFormat="1" ht="13" x14ac:dyDescent="0.15"/>
    <row r="260" s="41" customFormat="1" ht="13" x14ac:dyDescent="0.15"/>
    <row r="261" s="41" customFormat="1" ht="13" x14ac:dyDescent="0.15"/>
    <row r="262" s="41" customFormat="1" ht="13" x14ac:dyDescent="0.15"/>
    <row r="263" s="41" customFormat="1" ht="13" x14ac:dyDescent="0.15"/>
    <row r="264" s="41" customFormat="1" ht="13" x14ac:dyDescent="0.15"/>
    <row r="265" s="41" customFormat="1" ht="13" x14ac:dyDescent="0.15"/>
    <row r="266" s="41" customFormat="1" ht="13" x14ac:dyDescent="0.15"/>
    <row r="267" s="41" customFormat="1" ht="13" x14ac:dyDescent="0.15"/>
    <row r="268" s="41" customFormat="1" ht="13" x14ac:dyDescent="0.15"/>
    <row r="269" s="41" customFormat="1" ht="13" x14ac:dyDescent="0.15"/>
    <row r="270" s="41" customFormat="1" ht="13" x14ac:dyDescent="0.15"/>
    <row r="271" s="41" customFormat="1" ht="13" x14ac:dyDescent="0.15"/>
    <row r="272" s="41" customFormat="1" ht="13" x14ac:dyDescent="0.15"/>
    <row r="273" s="41" customFormat="1" ht="13" x14ac:dyDescent="0.15"/>
    <row r="274" s="41" customFormat="1" ht="13" x14ac:dyDescent="0.15"/>
    <row r="275" s="41" customFormat="1" ht="13" x14ac:dyDescent="0.15"/>
    <row r="276" s="41" customFormat="1" ht="13" x14ac:dyDescent="0.15"/>
    <row r="277" s="41" customFormat="1" ht="13" x14ac:dyDescent="0.15"/>
    <row r="278" s="41" customFormat="1" ht="13" x14ac:dyDescent="0.15"/>
    <row r="279" s="41" customFormat="1" ht="13" x14ac:dyDescent="0.15"/>
    <row r="280" s="41" customFormat="1" ht="13" x14ac:dyDescent="0.15"/>
    <row r="281" s="41" customFormat="1" ht="13" x14ac:dyDescent="0.15"/>
    <row r="282" s="41" customFormat="1" ht="13" x14ac:dyDescent="0.15"/>
    <row r="283" s="41" customFormat="1" ht="13" x14ac:dyDescent="0.15"/>
    <row r="284" s="41" customFormat="1" ht="13" x14ac:dyDescent="0.15"/>
    <row r="285" s="41" customFormat="1" ht="13" x14ac:dyDescent="0.15"/>
    <row r="286" s="41" customFormat="1" ht="13" x14ac:dyDescent="0.15"/>
    <row r="287" s="41" customFormat="1" ht="13" x14ac:dyDescent="0.15"/>
    <row r="288" s="41" customFormat="1" ht="13" x14ac:dyDescent="0.15"/>
    <row r="289" s="41" customFormat="1" ht="13" x14ac:dyDescent="0.15"/>
    <row r="290" s="41" customFormat="1" ht="13" x14ac:dyDescent="0.15"/>
    <row r="291" s="41" customFormat="1" ht="13" x14ac:dyDescent="0.15"/>
    <row r="292" s="41" customFormat="1" ht="13" x14ac:dyDescent="0.15"/>
    <row r="293" s="41" customFormat="1" ht="13" x14ac:dyDescent="0.15"/>
    <row r="294" s="41" customFormat="1" ht="13" x14ac:dyDescent="0.15"/>
    <row r="295" s="41" customFormat="1" ht="13" x14ac:dyDescent="0.15"/>
    <row r="296" s="41" customFormat="1" ht="13" x14ac:dyDescent="0.15"/>
    <row r="297" s="41" customFormat="1" ht="13" x14ac:dyDescent="0.15"/>
    <row r="298" s="41" customFormat="1" ht="13" x14ac:dyDescent="0.15"/>
    <row r="299" s="41" customFormat="1" ht="13" x14ac:dyDescent="0.15"/>
    <row r="300" s="41" customFormat="1" ht="13" x14ac:dyDescent="0.15"/>
    <row r="301" s="41" customFormat="1" ht="13" x14ac:dyDescent="0.15"/>
    <row r="302" s="41" customFormat="1" ht="13" x14ac:dyDescent="0.15"/>
    <row r="303" s="41" customFormat="1" ht="13" x14ac:dyDescent="0.15"/>
    <row r="304" s="41" customFormat="1" ht="13" x14ac:dyDescent="0.15"/>
    <row r="305" s="41" customFormat="1" ht="13" x14ac:dyDescent="0.15"/>
    <row r="306" s="41" customFormat="1" ht="13" x14ac:dyDescent="0.15"/>
    <row r="307" s="41" customFormat="1" ht="13" x14ac:dyDescent="0.15"/>
    <row r="308" s="41" customFormat="1" ht="13" x14ac:dyDescent="0.15"/>
    <row r="309" s="41" customFormat="1" ht="13" x14ac:dyDescent="0.15"/>
    <row r="310" s="41" customFormat="1" ht="13" x14ac:dyDescent="0.15"/>
    <row r="311" s="41" customFormat="1" ht="13" x14ac:dyDescent="0.15"/>
    <row r="312" s="41" customFormat="1" ht="13" x14ac:dyDescent="0.15"/>
    <row r="313" s="41" customFormat="1" ht="13" x14ac:dyDescent="0.15"/>
    <row r="314" s="41" customFormat="1" ht="13" x14ac:dyDescent="0.15"/>
    <row r="315" s="41" customFormat="1" ht="13" x14ac:dyDescent="0.15"/>
    <row r="316" s="41" customFormat="1" ht="13" x14ac:dyDescent="0.15"/>
    <row r="317" s="41" customFormat="1" ht="13" x14ac:dyDescent="0.15"/>
    <row r="318" s="41" customFormat="1" ht="13" x14ac:dyDescent="0.15"/>
    <row r="319" s="41" customFormat="1" ht="13" x14ac:dyDescent="0.15"/>
    <row r="320" s="41" customFormat="1" ht="13" x14ac:dyDescent="0.15"/>
    <row r="321" s="41" customFormat="1" ht="13" x14ac:dyDescent="0.15"/>
    <row r="322" s="41" customFormat="1" ht="13" x14ac:dyDescent="0.15"/>
    <row r="323" s="41" customFormat="1" ht="13" x14ac:dyDescent="0.15"/>
    <row r="324" s="41" customFormat="1" ht="13" x14ac:dyDescent="0.15"/>
    <row r="325" s="41" customFormat="1" ht="13" x14ac:dyDescent="0.15"/>
    <row r="326" s="41" customFormat="1" ht="13" x14ac:dyDescent="0.15"/>
    <row r="327" s="41" customFormat="1" ht="13" x14ac:dyDescent="0.15"/>
    <row r="328" s="41" customFormat="1" ht="13" x14ac:dyDescent="0.15"/>
    <row r="329" s="41" customFormat="1" ht="13" x14ac:dyDescent="0.15"/>
    <row r="330" s="41" customFormat="1" ht="13" x14ac:dyDescent="0.15"/>
    <row r="331" s="41" customFormat="1" ht="13" x14ac:dyDescent="0.15"/>
    <row r="332" s="41" customFormat="1" ht="13" x14ac:dyDescent="0.15"/>
    <row r="333" s="41" customFormat="1" ht="13" x14ac:dyDescent="0.15"/>
    <row r="334" s="41" customFormat="1" ht="13" x14ac:dyDescent="0.15"/>
    <row r="335" s="41" customFormat="1" ht="13" x14ac:dyDescent="0.15"/>
    <row r="336" s="41" customFormat="1" ht="13" x14ac:dyDescent="0.15"/>
    <row r="337" s="41" customFormat="1" ht="13" x14ac:dyDescent="0.15"/>
    <row r="338" s="41" customFormat="1" ht="13" x14ac:dyDescent="0.15"/>
    <row r="339" s="41" customFormat="1" ht="13" x14ac:dyDescent="0.15"/>
    <row r="340" s="41" customFormat="1" ht="13" x14ac:dyDescent="0.15"/>
    <row r="341" s="41" customFormat="1" ht="13" x14ac:dyDescent="0.15"/>
    <row r="342" s="41" customFormat="1" ht="13" x14ac:dyDescent="0.15"/>
    <row r="343" s="41" customFormat="1" ht="13" x14ac:dyDescent="0.15"/>
    <row r="344" s="41" customFormat="1" ht="13" x14ac:dyDescent="0.15"/>
    <row r="345" s="41" customFormat="1" ht="13" x14ac:dyDescent="0.15"/>
    <row r="346" s="41" customFormat="1" ht="13" x14ac:dyDescent="0.15"/>
    <row r="347" s="41" customFormat="1" ht="13" x14ac:dyDescent="0.15"/>
    <row r="348" s="41" customFormat="1" ht="13" x14ac:dyDescent="0.15"/>
    <row r="349" s="41" customFormat="1" ht="13" x14ac:dyDescent="0.15"/>
    <row r="350" s="41" customFormat="1" ht="13" x14ac:dyDescent="0.15"/>
    <row r="351" s="41" customFormat="1" ht="13" x14ac:dyDescent="0.15"/>
    <row r="352" s="41" customFormat="1" ht="13" x14ac:dyDescent="0.15"/>
    <row r="353" s="41" customFormat="1" ht="13" x14ac:dyDescent="0.15"/>
    <row r="354" s="41" customFormat="1" ht="13" x14ac:dyDescent="0.15"/>
    <row r="355" s="41" customFormat="1" ht="13" x14ac:dyDescent="0.15"/>
    <row r="356" s="41" customFormat="1" ht="13" x14ac:dyDescent="0.15"/>
    <row r="357" s="41" customFormat="1" ht="13" x14ac:dyDescent="0.15"/>
    <row r="358" s="41" customFormat="1" ht="13" x14ac:dyDescent="0.15"/>
    <row r="359" s="41" customFormat="1" ht="13" x14ac:dyDescent="0.15"/>
    <row r="360" s="41" customFormat="1" ht="13" x14ac:dyDescent="0.15"/>
    <row r="361" s="41" customFormat="1" ht="13" x14ac:dyDescent="0.15"/>
    <row r="362" s="41" customFormat="1" ht="13" x14ac:dyDescent="0.15"/>
    <row r="363" s="41" customFormat="1" ht="13" x14ac:dyDescent="0.15"/>
    <row r="364" s="41" customFormat="1" ht="13" x14ac:dyDescent="0.15"/>
    <row r="365" s="41" customFormat="1" ht="13" x14ac:dyDescent="0.15"/>
    <row r="366" s="41" customFormat="1" ht="13" x14ac:dyDescent="0.15"/>
    <row r="367" s="41" customFormat="1" ht="13" x14ac:dyDescent="0.15"/>
    <row r="368" s="41" customFormat="1" ht="13" x14ac:dyDescent="0.15"/>
    <row r="369" s="41" customFormat="1" ht="13" x14ac:dyDescent="0.15"/>
    <row r="370" s="41" customFormat="1" ht="13" x14ac:dyDescent="0.15"/>
    <row r="371" s="41" customFormat="1" ht="13" x14ac:dyDescent="0.15"/>
    <row r="372" s="41" customFormat="1" ht="13" x14ac:dyDescent="0.15"/>
    <row r="373" s="41" customFormat="1" ht="13" x14ac:dyDescent="0.15"/>
    <row r="374" s="41" customFormat="1" ht="13" x14ac:dyDescent="0.15"/>
    <row r="375" s="41" customFormat="1" ht="13" x14ac:dyDescent="0.15"/>
    <row r="376" s="41" customFormat="1" ht="13" x14ac:dyDescent="0.15"/>
    <row r="377" s="41" customFormat="1" ht="13" x14ac:dyDescent="0.15"/>
    <row r="378" s="41" customFormat="1" ht="13" x14ac:dyDescent="0.15"/>
    <row r="379" s="41" customFormat="1" ht="13" x14ac:dyDescent="0.15"/>
    <row r="380" s="41" customFormat="1" ht="13" x14ac:dyDescent="0.15"/>
    <row r="381" s="41" customFormat="1" ht="13" x14ac:dyDescent="0.15"/>
    <row r="382" s="41" customFormat="1" ht="13" x14ac:dyDescent="0.15"/>
    <row r="383" s="41" customFormat="1" ht="13" x14ac:dyDescent="0.15"/>
    <row r="384" s="41" customFormat="1" ht="13" x14ac:dyDescent="0.15"/>
    <row r="385" s="41" customFormat="1" ht="13" x14ac:dyDescent="0.15"/>
    <row r="386" s="41" customFormat="1" ht="13" x14ac:dyDescent="0.15"/>
    <row r="387" s="41" customFormat="1" ht="13" x14ac:dyDescent="0.15"/>
    <row r="388" s="41" customFormat="1" ht="13" x14ac:dyDescent="0.15"/>
    <row r="389" s="41" customFormat="1" ht="13" x14ac:dyDescent="0.15"/>
    <row r="390" s="41" customFormat="1" ht="13" x14ac:dyDescent="0.15"/>
    <row r="391" s="41" customFormat="1" ht="13" x14ac:dyDescent="0.15"/>
    <row r="392" s="41" customFormat="1" ht="13" x14ac:dyDescent="0.15"/>
    <row r="393" s="41" customFormat="1" ht="13" x14ac:dyDescent="0.15"/>
    <row r="394" s="41" customFormat="1" ht="13" x14ac:dyDescent="0.15"/>
    <row r="395" s="41" customFormat="1" ht="13" x14ac:dyDescent="0.15"/>
    <row r="396" s="41" customFormat="1" ht="13" x14ac:dyDescent="0.15"/>
    <row r="397" s="41" customFormat="1" ht="13" x14ac:dyDescent="0.15"/>
    <row r="398" s="41" customFormat="1" ht="13" x14ac:dyDescent="0.15"/>
    <row r="399" s="41" customFormat="1" ht="13" x14ac:dyDescent="0.15"/>
    <row r="400" s="41" customFormat="1" ht="13" x14ac:dyDescent="0.15"/>
    <row r="401" s="41" customFormat="1" ht="13" x14ac:dyDescent="0.15"/>
    <row r="402" s="41" customFormat="1" ht="13" x14ac:dyDescent="0.15"/>
    <row r="403" s="41" customFormat="1" ht="13" x14ac:dyDescent="0.15"/>
    <row r="404" s="41" customFormat="1" ht="13" x14ac:dyDescent="0.15"/>
    <row r="405" s="41" customFormat="1" ht="13" x14ac:dyDescent="0.15"/>
    <row r="406" s="41" customFormat="1" ht="13" x14ac:dyDescent="0.15"/>
    <row r="407" s="41" customFormat="1" ht="13" x14ac:dyDescent="0.15"/>
    <row r="408" s="41" customFormat="1" ht="13" x14ac:dyDescent="0.15"/>
    <row r="409" s="41" customFormat="1" ht="13" x14ac:dyDescent="0.15"/>
    <row r="410" s="41" customFormat="1" ht="13" x14ac:dyDescent="0.15"/>
    <row r="411" s="41" customFormat="1" ht="13" x14ac:dyDescent="0.15"/>
    <row r="412" s="41" customFormat="1" ht="13" x14ac:dyDescent="0.15"/>
    <row r="413" s="41" customFormat="1" ht="13" x14ac:dyDescent="0.15"/>
    <row r="414" s="41" customFormat="1" ht="13" x14ac:dyDescent="0.15"/>
    <row r="415" s="41" customFormat="1" ht="13" x14ac:dyDescent="0.15"/>
    <row r="416" s="41" customFormat="1" ht="13" x14ac:dyDescent="0.15"/>
    <row r="417" s="41" customFormat="1" ht="13" x14ac:dyDescent="0.15"/>
    <row r="418" s="41" customFormat="1" ht="13" x14ac:dyDescent="0.15"/>
    <row r="419" s="41" customFormat="1" ht="13" x14ac:dyDescent="0.15"/>
    <row r="420" s="41" customFormat="1" ht="13" x14ac:dyDescent="0.15"/>
    <row r="421" s="41" customFormat="1" ht="13" x14ac:dyDescent="0.15"/>
    <row r="422" s="41" customFormat="1" ht="13" x14ac:dyDescent="0.15"/>
    <row r="423" s="41" customFormat="1" ht="13" x14ac:dyDescent="0.15"/>
    <row r="424" s="41" customFormat="1" ht="13" x14ac:dyDescent="0.15"/>
    <row r="425" s="41" customFormat="1" ht="13" x14ac:dyDescent="0.15"/>
    <row r="426" s="41" customFormat="1" ht="13" x14ac:dyDescent="0.15"/>
    <row r="427" s="41" customFormat="1" ht="13" x14ac:dyDescent="0.15"/>
    <row r="428" s="41" customFormat="1" ht="13" x14ac:dyDescent="0.15"/>
    <row r="429" s="41" customFormat="1" ht="13" x14ac:dyDescent="0.15"/>
    <row r="430" s="41" customFormat="1" ht="13" x14ac:dyDescent="0.15"/>
    <row r="431" s="41" customFormat="1" ht="13" x14ac:dyDescent="0.15"/>
    <row r="432" s="41" customFormat="1" ht="13" x14ac:dyDescent="0.15"/>
    <row r="433" s="41" customFormat="1" ht="13" x14ac:dyDescent="0.15"/>
    <row r="434" s="41" customFormat="1" ht="13" x14ac:dyDescent="0.15"/>
    <row r="435" s="41" customFormat="1" ht="13" x14ac:dyDescent="0.15"/>
    <row r="436" s="41" customFormat="1" ht="13" x14ac:dyDescent="0.15"/>
    <row r="437" s="41" customFormat="1" ht="13" x14ac:dyDescent="0.15"/>
    <row r="438" s="41" customFormat="1" ht="13" x14ac:dyDescent="0.15"/>
    <row r="439" s="41" customFormat="1" ht="13" x14ac:dyDescent="0.15"/>
    <row r="440" s="41" customFormat="1" ht="13" x14ac:dyDescent="0.15"/>
    <row r="441" s="41" customFormat="1" ht="13" x14ac:dyDescent="0.15"/>
    <row r="442" s="41" customFormat="1" ht="13" x14ac:dyDescent="0.15"/>
    <row r="443" s="41" customFormat="1" ht="13" x14ac:dyDescent="0.15"/>
    <row r="444" s="41" customFormat="1" ht="13" x14ac:dyDescent="0.15"/>
    <row r="445" s="41" customFormat="1" ht="13" x14ac:dyDescent="0.15"/>
    <row r="446" s="41" customFormat="1" ht="13" x14ac:dyDescent="0.15"/>
    <row r="447" s="41" customFormat="1" ht="13" x14ac:dyDescent="0.15"/>
    <row r="448" s="41" customFormat="1" ht="13" x14ac:dyDescent="0.15"/>
    <row r="449" s="41" customFormat="1" ht="13" x14ac:dyDescent="0.15"/>
    <row r="450" s="41" customFormat="1" ht="13" x14ac:dyDescent="0.15"/>
    <row r="451" s="41" customFormat="1" ht="13" x14ac:dyDescent="0.15"/>
    <row r="452" s="41" customFormat="1" ht="13" x14ac:dyDescent="0.15"/>
    <row r="453" s="41" customFormat="1" ht="13" x14ac:dyDescent="0.15"/>
    <row r="454" s="41" customFormat="1" ht="13" x14ac:dyDescent="0.15"/>
    <row r="455" s="41" customFormat="1" ht="13" x14ac:dyDescent="0.15"/>
    <row r="456" s="41" customFormat="1" ht="13" x14ac:dyDescent="0.15"/>
    <row r="457" s="41" customFormat="1" ht="13" x14ac:dyDescent="0.15"/>
    <row r="458" s="41" customFormat="1" ht="13" x14ac:dyDescent="0.15"/>
    <row r="459" s="41" customFormat="1" ht="13" x14ac:dyDescent="0.15"/>
    <row r="460" s="41" customFormat="1" ht="13" x14ac:dyDescent="0.15"/>
    <row r="461" s="41" customFormat="1" ht="13" x14ac:dyDescent="0.15"/>
    <row r="462" s="41" customFormat="1" ht="13" x14ac:dyDescent="0.15"/>
    <row r="463" s="41" customFormat="1" ht="13" x14ac:dyDescent="0.15"/>
    <row r="464" s="41" customFormat="1" ht="13" x14ac:dyDescent="0.15"/>
    <row r="465" s="41" customFormat="1" ht="13" x14ac:dyDescent="0.15"/>
    <row r="466" s="41" customFormat="1" ht="13" x14ac:dyDescent="0.15"/>
    <row r="467" s="41" customFormat="1" ht="13" x14ac:dyDescent="0.15"/>
    <row r="468" s="41" customFormat="1" ht="13" x14ac:dyDescent="0.15"/>
    <row r="469" s="41" customFormat="1" ht="13" x14ac:dyDescent="0.15"/>
    <row r="470" s="41" customFormat="1" ht="13" x14ac:dyDescent="0.15"/>
    <row r="471" s="41" customFormat="1" ht="13" x14ac:dyDescent="0.15"/>
    <row r="472" s="41" customFormat="1" ht="13" x14ac:dyDescent="0.15"/>
    <row r="473" s="41" customFormat="1" ht="13" x14ac:dyDescent="0.15"/>
    <row r="474" s="41" customFormat="1" ht="13" x14ac:dyDescent="0.15"/>
    <row r="475" s="41" customFormat="1" ht="13" x14ac:dyDescent="0.15"/>
    <row r="476" s="41" customFormat="1" ht="13" x14ac:dyDescent="0.15"/>
    <row r="477" s="41" customFormat="1" ht="13" x14ac:dyDescent="0.15"/>
    <row r="478" s="41" customFormat="1" ht="13" x14ac:dyDescent="0.15"/>
    <row r="479" s="41" customFormat="1" ht="13" x14ac:dyDescent="0.15"/>
    <row r="480" s="41" customFormat="1" ht="13" x14ac:dyDescent="0.15"/>
    <row r="481" s="41" customFormat="1" ht="13" x14ac:dyDescent="0.15"/>
    <row r="482" s="41" customFormat="1" ht="13" x14ac:dyDescent="0.15"/>
    <row r="483" s="41" customFormat="1" ht="13" x14ac:dyDescent="0.15"/>
    <row r="484" s="41" customFormat="1" ht="13" x14ac:dyDescent="0.15"/>
    <row r="485" s="41" customFormat="1" ht="13" x14ac:dyDescent="0.15"/>
    <row r="486" s="41" customFormat="1" ht="13" x14ac:dyDescent="0.15"/>
    <row r="487" s="41" customFormat="1" ht="13" x14ac:dyDescent="0.15"/>
    <row r="488" s="41" customFormat="1" ht="13" x14ac:dyDescent="0.15"/>
    <row r="489" s="41" customFormat="1" ht="13" x14ac:dyDescent="0.15"/>
    <row r="490" s="41" customFormat="1" ht="13" x14ac:dyDescent="0.15"/>
    <row r="491" s="41" customFormat="1" ht="13" x14ac:dyDescent="0.15"/>
    <row r="492" s="41" customFormat="1" ht="13" x14ac:dyDescent="0.15"/>
    <row r="493" s="41" customFormat="1" ht="13" x14ac:dyDescent="0.15"/>
    <row r="494" s="41" customFormat="1" ht="13" x14ac:dyDescent="0.15"/>
    <row r="495" s="41" customFormat="1" ht="13" x14ac:dyDescent="0.15"/>
    <row r="496" s="41" customFormat="1" ht="13" x14ac:dyDescent="0.15"/>
    <row r="497" s="41" customFormat="1" ht="13" x14ac:dyDescent="0.15"/>
    <row r="498" s="41" customFormat="1" ht="13" x14ac:dyDescent="0.15"/>
    <row r="499" s="41" customFormat="1" ht="13" x14ac:dyDescent="0.15"/>
    <row r="500" s="41" customFormat="1" ht="13" x14ac:dyDescent="0.15"/>
    <row r="501" s="41" customFormat="1" ht="13" x14ac:dyDescent="0.15"/>
    <row r="502" s="41" customFormat="1" ht="13" x14ac:dyDescent="0.15"/>
    <row r="503" s="41" customFormat="1" ht="13" x14ac:dyDescent="0.15"/>
    <row r="504" s="41" customFormat="1" ht="13" x14ac:dyDescent="0.15"/>
    <row r="505" s="41" customFormat="1" ht="13" x14ac:dyDescent="0.15"/>
    <row r="506" s="41" customFormat="1" ht="13" x14ac:dyDescent="0.15"/>
    <row r="507" s="41" customFormat="1" ht="13" x14ac:dyDescent="0.15"/>
    <row r="508" s="41" customFormat="1" ht="13" x14ac:dyDescent="0.15"/>
    <row r="509" s="41" customFormat="1" ht="13" x14ac:dyDescent="0.15"/>
    <row r="510" s="41" customFormat="1" ht="13" x14ac:dyDescent="0.15"/>
    <row r="511" s="41" customFormat="1" ht="13" x14ac:dyDescent="0.15"/>
    <row r="512" s="41" customFormat="1" ht="13" x14ac:dyDescent="0.15"/>
    <row r="513" s="41" customFormat="1" ht="13" x14ac:dyDescent="0.15"/>
    <row r="514" s="41" customFormat="1" ht="13" x14ac:dyDescent="0.15"/>
    <row r="515" s="41" customFormat="1" ht="13" x14ac:dyDescent="0.15"/>
    <row r="516" s="41" customFormat="1" ht="13" x14ac:dyDescent="0.15"/>
    <row r="517" s="41" customFormat="1" ht="13" x14ac:dyDescent="0.15"/>
    <row r="518" s="41" customFormat="1" ht="13" x14ac:dyDescent="0.15"/>
    <row r="519" s="41" customFormat="1" ht="13" x14ac:dyDescent="0.15"/>
    <row r="520" s="41" customFormat="1" ht="13" x14ac:dyDescent="0.15"/>
    <row r="521" s="41" customFormat="1" ht="13" x14ac:dyDescent="0.15"/>
    <row r="522" s="41" customFormat="1" ht="13" x14ac:dyDescent="0.15"/>
    <row r="523" s="41" customFormat="1" ht="13" x14ac:dyDescent="0.15"/>
    <row r="524" s="41" customFormat="1" ht="13" x14ac:dyDescent="0.15"/>
    <row r="525" s="41" customFormat="1" ht="13" x14ac:dyDescent="0.15"/>
    <row r="526" s="41" customFormat="1" ht="13" x14ac:dyDescent="0.15"/>
    <row r="527" s="41" customFormat="1" ht="13" x14ac:dyDescent="0.15"/>
    <row r="528" s="41" customFormat="1" ht="13" x14ac:dyDescent="0.15"/>
    <row r="529" s="41" customFormat="1" ht="13" x14ac:dyDescent="0.15"/>
    <row r="530" s="41" customFormat="1" ht="13" x14ac:dyDescent="0.15"/>
    <row r="531" s="41" customFormat="1" ht="13" x14ac:dyDescent="0.15"/>
    <row r="532" s="41" customFormat="1" ht="13" x14ac:dyDescent="0.15"/>
    <row r="533" s="41" customFormat="1" ht="13" x14ac:dyDescent="0.15"/>
    <row r="534" s="41" customFormat="1" ht="13" x14ac:dyDescent="0.15"/>
    <row r="535" s="41" customFormat="1" ht="13" x14ac:dyDescent="0.15"/>
    <row r="536" s="41" customFormat="1" ht="13" x14ac:dyDescent="0.15"/>
    <row r="537" s="41" customFormat="1" ht="13" x14ac:dyDescent="0.15"/>
    <row r="538" s="41" customFormat="1" ht="13" x14ac:dyDescent="0.15"/>
    <row r="539" s="41" customFormat="1" ht="13" x14ac:dyDescent="0.15"/>
    <row r="540" s="41" customFormat="1" ht="13" x14ac:dyDescent="0.15"/>
    <row r="541" s="41" customFormat="1" ht="13" x14ac:dyDescent="0.15"/>
    <row r="542" s="41" customFormat="1" ht="13" x14ac:dyDescent="0.15"/>
    <row r="543" s="41" customFormat="1" ht="13" x14ac:dyDescent="0.15"/>
    <row r="544" s="41" customFormat="1" ht="13" x14ac:dyDescent="0.15"/>
    <row r="545" s="41" customFormat="1" ht="13" x14ac:dyDescent="0.15"/>
    <row r="546" s="41" customFormat="1" ht="13" x14ac:dyDescent="0.15"/>
    <row r="547" s="41" customFormat="1" ht="13" x14ac:dyDescent="0.15"/>
    <row r="548" s="41" customFormat="1" ht="13" x14ac:dyDescent="0.15"/>
    <row r="549" s="41" customFormat="1" ht="13" x14ac:dyDescent="0.15"/>
    <row r="550" s="41" customFormat="1" ht="13" x14ac:dyDescent="0.15"/>
    <row r="551" s="41" customFormat="1" ht="13" x14ac:dyDescent="0.15"/>
    <row r="552" s="41" customFormat="1" ht="13" x14ac:dyDescent="0.15"/>
    <row r="553" s="41" customFormat="1" ht="13" x14ac:dyDescent="0.15"/>
    <row r="554" s="41" customFormat="1" ht="13" x14ac:dyDescent="0.15"/>
    <row r="555" s="41" customFormat="1" ht="13" x14ac:dyDescent="0.15"/>
    <row r="556" s="41" customFormat="1" ht="13" x14ac:dyDescent="0.15"/>
    <row r="557" s="41" customFormat="1" ht="13" x14ac:dyDescent="0.15"/>
    <row r="558" s="41" customFormat="1" ht="13" x14ac:dyDescent="0.15"/>
    <row r="559" s="41" customFormat="1" ht="13" x14ac:dyDescent="0.15"/>
    <row r="560" s="41" customFormat="1" ht="13" x14ac:dyDescent="0.15"/>
    <row r="561" s="41" customFormat="1" ht="13" x14ac:dyDescent="0.15"/>
    <row r="562" s="41" customFormat="1" ht="13" x14ac:dyDescent="0.15"/>
    <row r="563" s="41" customFormat="1" ht="13" x14ac:dyDescent="0.15"/>
    <row r="564" s="41" customFormat="1" ht="13" x14ac:dyDescent="0.15"/>
    <row r="565" s="41" customFormat="1" ht="13" x14ac:dyDescent="0.15"/>
    <row r="566" s="41" customFormat="1" ht="13" x14ac:dyDescent="0.15"/>
    <row r="567" s="41" customFormat="1" ht="13" x14ac:dyDescent="0.15"/>
    <row r="568" s="41" customFormat="1" ht="13" x14ac:dyDescent="0.15"/>
    <row r="569" s="41" customFormat="1" ht="13" x14ac:dyDescent="0.15"/>
    <row r="570" s="41" customFormat="1" ht="13" x14ac:dyDescent="0.15"/>
    <row r="571" s="41" customFormat="1" ht="13" x14ac:dyDescent="0.15"/>
    <row r="572" s="41" customFormat="1" ht="13" x14ac:dyDescent="0.15"/>
    <row r="573" s="41" customFormat="1" ht="13" x14ac:dyDescent="0.15"/>
    <row r="574" s="41" customFormat="1" ht="13" x14ac:dyDescent="0.15"/>
    <row r="575" s="41" customFormat="1" ht="13" x14ac:dyDescent="0.15"/>
    <row r="576" s="41" customFormat="1" ht="13" x14ac:dyDescent="0.15"/>
    <row r="577" s="41" customFormat="1" ht="13" x14ac:dyDescent="0.15"/>
    <row r="578" s="41" customFormat="1" ht="13" x14ac:dyDescent="0.15"/>
    <row r="579" s="41" customFormat="1" ht="13" x14ac:dyDescent="0.15"/>
    <row r="580" s="41" customFormat="1" ht="13" x14ac:dyDescent="0.15"/>
    <row r="581" s="41" customFormat="1" ht="13" x14ac:dyDescent="0.15"/>
    <row r="582" s="41" customFormat="1" ht="13" x14ac:dyDescent="0.15"/>
    <row r="583" s="41" customFormat="1" ht="13" x14ac:dyDescent="0.15"/>
    <row r="584" s="41" customFormat="1" ht="13" x14ac:dyDescent="0.15"/>
    <row r="585" s="41" customFormat="1" ht="13" x14ac:dyDescent="0.15"/>
    <row r="586" s="41" customFormat="1" ht="13" x14ac:dyDescent="0.15"/>
    <row r="587" s="41" customFormat="1" ht="13" x14ac:dyDescent="0.15"/>
    <row r="588" s="41" customFormat="1" ht="13" x14ac:dyDescent="0.15"/>
    <row r="589" s="41" customFormat="1" ht="13" x14ac:dyDescent="0.15"/>
    <row r="590" s="41" customFormat="1" ht="13" x14ac:dyDescent="0.15"/>
    <row r="591" s="41" customFormat="1" ht="13" x14ac:dyDescent="0.15"/>
    <row r="592" s="41" customFormat="1" ht="13" x14ac:dyDescent="0.15"/>
    <row r="593" s="41" customFormat="1" ht="13" x14ac:dyDescent="0.15"/>
    <row r="594" s="41" customFormat="1" ht="13" x14ac:dyDescent="0.15"/>
    <row r="595" s="41" customFormat="1" ht="13" x14ac:dyDescent="0.15"/>
    <row r="596" s="41" customFormat="1" ht="13" x14ac:dyDescent="0.15"/>
    <row r="597" s="41" customFormat="1" ht="13" x14ac:dyDescent="0.15"/>
    <row r="598" s="41" customFormat="1" ht="13" x14ac:dyDescent="0.15"/>
    <row r="599" s="41" customFormat="1" ht="13" x14ac:dyDescent="0.15"/>
    <row r="600" s="41" customFormat="1" ht="13" x14ac:dyDescent="0.15"/>
    <row r="601" s="41" customFormat="1" ht="13" x14ac:dyDescent="0.15"/>
    <row r="602" s="41" customFormat="1" ht="13" x14ac:dyDescent="0.15"/>
    <row r="603" s="41" customFormat="1" ht="13" x14ac:dyDescent="0.15"/>
    <row r="604" s="41" customFormat="1" ht="13" x14ac:dyDescent="0.15"/>
    <row r="605" s="41" customFormat="1" ht="13" x14ac:dyDescent="0.15"/>
    <row r="606" s="41" customFormat="1" ht="13" x14ac:dyDescent="0.15"/>
    <row r="607" s="41" customFormat="1" ht="13" x14ac:dyDescent="0.15"/>
    <row r="608" s="41" customFormat="1" ht="13" x14ac:dyDescent="0.15"/>
    <row r="609" s="41" customFormat="1" ht="13" x14ac:dyDescent="0.15"/>
    <row r="610" s="41" customFormat="1" ht="13" x14ac:dyDescent="0.15"/>
    <row r="611" s="41" customFormat="1" ht="13" x14ac:dyDescent="0.15"/>
    <row r="612" s="41" customFormat="1" ht="13" x14ac:dyDescent="0.15"/>
    <row r="613" s="41" customFormat="1" ht="13" x14ac:dyDescent="0.15"/>
    <row r="614" s="41" customFormat="1" ht="13" x14ac:dyDescent="0.15"/>
    <row r="615" s="41" customFormat="1" ht="13" x14ac:dyDescent="0.15"/>
    <row r="616" s="41" customFormat="1" ht="13" x14ac:dyDescent="0.15"/>
    <row r="617" s="41" customFormat="1" ht="13" x14ac:dyDescent="0.15"/>
    <row r="618" s="41" customFormat="1" ht="13" x14ac:dyDescent="0.15"/>
    <row r="619" s="41" customFormat="1" ht="13" x14ac:dyDescent="0.15"/>
    <row r="620" s="41" customFormat="1" ht="13" x14ac:dyDescent="0.15"/>
    <row r="621" s="41" customFormat="1" ht="13" x14ac:dyDescent="0.15"/>
    <row r="622" s="41" customFormat="1" ht="13" x14ac:dyDescent="0.15"/>
    <row r="623" s="41" customFormat="1" ht="13" x14ac:dyDescent="0.15"/>
    <row r="624" s="41" customFormat="1" ht="13" x14ac:dyDescent="0.15"/>
    <row r="625" s="41" customFormat="1" ht="13" x14ac:dyDescent="0.15"/>
    <row r="626" s="41" customFormat="1" ht="13" x14ac:dyDescent="0.15"/>
    <row r="627" s="41" customFormat="1" ht="13" x14ac:dyDescent="0.15"/>
    <row r="628" s="41" customFormat="1" ht="13" x14ac:dyDescent="0.15"/>
    <row r="629" s="41" customFormat="1" ht="13" x14ac:dyDescent="0.15"/>
    <row r="630" s="41" customFormat="1" ht="13" x14ac:dyDescent="0.15"/>
    <row r="631" s="41" customFormat="1" ht="13" x14ac:dyDescent="0.15"/>
    <row r="632" s="41" customFormat="1" ht="13" x14ac:dyDescent="0.15"/>
    <row r="633" s="41" customFormat="1" ht="13" x14ac:dyDescent="0.15"/>
    <row r="634" s="41" customFormat="1" ht="13" x14ac:dyDescent="0.15"/>
    <row r="635" s="41" customFormat="1" ht="13" x14ac:dyDescent="0.15"/>
    <row r="636" s="41" customFormat="1" ht="13" x14ac:dyDescent="0.15"/>
    <row r="637" s="41" customFormat="1" ht="13" x14ac:dyDescent="0.15"/>
    <row r="638" s="41" customFormat="1" ht="13" x14ac:dyDescent="0.15"/>
    <row r="639" s="41" customFormat="1" ht="13" x14ac:dyDescent="0.15"/>
    <row r="640" s="41" customFormat="1" ht="13" x14ac:dyDescent="0.15"/>
    <row r="641" s="41" customFormat="1" ht="13" x14ac:dyDescent="0.15"/>
    <row r="642" s="41" customFormat="1" ht="13" x14ac:dyDescent="0.15"/>
    <row r="643" s="41" customFormat="1" ht="13" x14ac:dyDescent="0.15"/>
    <row r="644" s="41" customFormat="1" ht="13" x14ac:dyDescent="0.15"/>
    <row r="645" s="41" customFormat="1" ht="13" x14ac:dyDescent="0.15"/>
    <row r="646" s="41" customFormat="1" ht="13" x14ac:dyDescent="0.15"/>
    <row r="647" s="41" customFormat="1" ht="13" x14ac:dyDescent="0.15"/>
    <row r="648" s="41" customFormat="1" ht="13" x14ac:dyDescent="0.15"/>
    <row r="649" s="41" customFormat="1" ht="13" x14ac:dyDescent="0.15"/>
    <row r="650" s="41" customFormat="1" ht="13" x14ac:dyDescent="0.15"/>
    <row r="651" s="41" customFormat="1" ht="13" x14ac:dyDescent="0.15"/>
    <row r="652" s="41" customFormat="1" ht="13" x14ac:dyDescent="0.15"/>
    <row r="653" s="41" customFormat="1" ht="13" x14ac:dyDescent="0.15"/>
    <row r="654" s="41" customFormat="1" ht="13" x14ac:dyDescent="0.15"/>
    <row r="655" s="41" customFormat="1" ht="13" x14ac:dyDescent="0.15"/>
    <row r="656" s="41" customFormat="1" ht="13" x14ac:dyDescent="0.15"/>
    <row r="657" s="41" customFormat="1" ht="13" x14ac:dyDescent="0.15"/>
    <row r="658" s="41" customFormat="1" ht="13" x14ac:dyDescent="0.15"/>
    <row r="659" s="41" customFormat="1" ht="13" x14ac:dyDescent="0.15"/>
    <row r="660" s="41" customFormat="1" ht="13" x14ac:dyDescent="0.15"/>
    <row r="661" s="41" customFormat="1" ht="13" x14ac:dyDescent="0.15"/>
    <row r="662" s="41" customFormat="1" ht="13" x14ac:dyDescent="0.15"/>
    <row r="663" s="41" customFormat="1" ht="13" x14ac:dyDescent="0.15"/>
    <row r="664" s="41" customFormat="1" ht="13" x14ac:dyDescent="0.15"/>
    <row r="665" s="41" customFormat="1" ht="13" x14ac:dyDescent="0.15"/>
    <row r="666" s="41" customFormat="1" ht="13" x14ac:dyDescent="0.15"/>
    <row r="667" s="41" customFormat="1" ht="13" x14ac:dyDescent="0.15"/>
    <row r="668" s="41" customFormat="1" ht="13" x14ac:dyDescent="0.15"/>
    <row r="669" s="41" customFormat="1" ht="13" x14ac:dyDescent="0.15"/>
    <row r="670" s="41" customFormat="1" ht="13" x14ac:dyDescent="0.15"/>
    <row r="671" s="41" customFormat="1" ht="13" x14ac:dyDescent="0.15"/>
    <row r="672" s="41" customFormat="1" ht="13" x14ac:dyDescent="0.15"/>
    <row r="673" s="41" customFormat="1" ht="13" x14ac:dyDescent="0.15"/>
    <row r="674" s="41" customFormat="1" ht="13" x14ac:dyDescent="0.15"/>
    <row r="675" s="41" customFormat="1" ht="13" x14ac:dyDescent="0.15"/>
    <row r="676" s="41" customFormat="1" ht="13" x14ac:dyDescent="0.15"/>
    <row r="677" s="41" customFormat="1" ht="13" x14ac:dyDescent="0.15"/>
    <row r="678" s="41" customFormat="1" ht="13" x14ac:dyDescent="0.15"/>
    <row r="679" s="41" customFormat="1" ht="13" x14ac:dyDescent="0.15"/>
    <row r="680" s="41" customFormat="1" ht="13" x14ac:dyDescent="0.15"/>
    <row r="681" s="41" customFormat="1" ht="13" x14ac:dyDescent="0.15"/>
    <row r="682" s="41" customFormat="1" ht="13" x14ac:dyDescent="0.15"/>
    <row r="683" s="41" customFormat="1" ht="13" x14ac:dyDescent="0.15"/>
    <row r="684" s="41" customFormat="1" ht="13" x14ac:dyDescent="0.15"/>
    <row r="685" s="41" customFormat="1" ht="13" x14ac:dyDescent="0.15"/>
    <row r="686" s="41" customFormat="1" ht="13" x14ac:dyDescent="0.15"/>
    <row r="687" s="41" customFormat="1" ht="13" x14ac:dyDescent="0.15"/>
    <row r="688" s="41" customFormat="1" ht="13" x14ac:dyDescent="0.15"/>
    <row r="689" s="41" customFormat="1" ht="13" x14ac:dyDescent="0.15"/>
    <row r="690" s="41" customFormat="1" ht="13" x14ac:dyDescent="0.15"/>
    <row r="691" s="41" customFormat="1" ht="13" x14ac:dyDescent="0.15"/>
    <row r="692" s="41" customFormat="1" ht="13" x14ac:dyDescent="0.15"/>
    <row r="693" s="41" customFormat="1" ht="13" x14ac:dyDescent="0.15"/>
    <row r="694" s="41" customFormat="1" ht="13" x14ac:dyDescent="0.15"/>
    <row r="695" s="41" customFormat="1" ht="13" x14ac:dyDescent="0.15"/>
    <row r="696" s="41" customFormat="1" ht="13" x14ac:dyDescent="0.15"/>
    <row r="697" s="41" customFormat="1" ht="13" x14ac:dyDescent="0.15"/>
    <row r="698" s="41" customFormat="1" ht="13" x14ac:dyDescent="0.15"/>
    <row r="699" s="41" customFormat="1" ht="13" x14ac:dyDescent="0.15"/>
    <row r="700" s="41" customFormat="1" ht="13" x14ac:dyDescent="0.15"/>
    <row r="701" s="41" customFormat="1" ht="13" x14ac:dyDescent="0.15"/>
    <row r="702" s="41" customFormat="1" ht="13" x14ac:dyDescent="0.15"/>
    <row r="703" s="41" customFormat="1" ht="13" x14ac:dyDescent="0.15"/>
    <row r="704" s="41" customFormat="1" ht="13" x14ac:dyDescent="0.15"/>
    <row r="705" s="41" customFormat="1" ht="13" x14ac:dyDescent="0.15"/>
    <row r="706" s="41" customFormat="1" ht="13" x14ac:dyDescent="0.15"/>
    <row r="707" s="41" customFormat="1" ht="13" x14ac:dyDescent="0.15"/>
    <row r="708" s="41" customFormat="1" ht="13" x14ac:dyDescent="0.15"/>
    <row r="709" s="41" customFormat="1" ht="13" x14ac:dyDescent="0.15"/>
    <row r="710" s="41" customFormat="1" ht="13" x14ac:dyDescent="0.15"/>
    <row r="711" s="41" customFormat="1" ht="13" x14ac:dyDescent="0.15"/>
    <row r="712" s="41" customFormat="1" ht="13" x14ac:dyDescent="0.15"/>
    <row r="713" s="41" customFormat="1" ht="13" x14ac:dyDescent="0.15"/>
    <row r="714" s="41" customFormat="1" ht="13" x14ac:dyDescent="0.15"/>
    <row r="715" s="41" customFormat="1" ht="13" x14ac:dyDescent="0.15"/>
    <row r="716" s="41" customFormat="1" ht="13" x14ac:dyDescent="0.15"/>
    <row r="717" s="41" customFormat="1" ht="13" x14ac:dyDescent="0.15"/>
    <row r="718" s="41" customFormat="1" ht="13" x14ac:dyDescent="0.15"/>
    <row r="719" s="41" customFormat="1" ht="13" x14ac:dyDescent="0.15"/>
    <row r="720" s="41" customFormat="1" ht="13" x14ac:dyDescent="0.15"/>
    <row r="721" s="41" customFormat="1" ht="13" x14ac:dyDescent="0.15"/>
    <row r="722" s="41" customFormat="1" ht="13" x14ac:dyDescent="0.15"/>
    <row r="723" s="41" customFormat="1" ht="13" x14ac:dyDescent="0.15"/>
    <row r="724" s="41" customFormat="1" ht="13" x14ac:dyDescent="0.15"/>
    <row r="725" s="41" customFormat="1" ht="13" x14ac:dyDescent="0.15"/>
    <row r="726" s="41" customFormat="1" ht="13" x14ac:dyDescent="0.15"/>
    <row r="727" s="41" customFormat="1" ht="13" x14ac:dyDescent="0.15"/>
    <row r="728" s="41" customFormat="1" ht="13" x14ac:dyDescent="0.15"/>
    <row r="729" s="41" customFormat="1" ht="13" x14ac:dyDescent="0.15"/>
    <row r="730" s="41" customFormat="1" ht="13" x14ac:dyDescent="0.15"/>
    <row r="731" s="41" customFormat="1" ht="13" x14ac:dyDescent="0.15"/>
    <row r="732" s="41" customFormat="1" ht="13" x14ac:dyDescent="0.15"/>
    <row r="733" s="41" customFormat="1" ht="13" x14ac:dyDescent="0.15"/>
    <row r="734" s="41" customFormat="1" ht="13" x14ac:dyDescent="0.15"/>
    <row r="735" s="41" customFormat="1" ht="13" x14ac:dyDescent="0.15"/>
    <row r="736" s="41" customFormat="1" ht="13" x14ac:dyDescent="0.15"/>
    <row r="737" s="41" customFormat="1" ht="13" x14ac:dyDescent="0.15"/>
    <row r="738" s="41" customFormat="1" ht="13" x14ac:dyDescent="0.15"/>
    <row r="739" s="41" customFormat="1" ht="13" x14ac:dyDescent="0.15"/>
    <row r="740" s="41" customFormat="1" ht="13" x14ac:dyDescent="0.15"/>
    <row r="741" s="41" customFormat="1" ht="13" x14ac:dyDescent="0.15"/>
    <row r="742" s="41" customFormat="1" ht="13" x14ac:dyDescent="0.15"/>
    <row r="743" s="41" customFormat="1" ht="13" x14ac:dyDescent="0.15"/>
    <row r="744" s="41" customFormat="1" ht="13" x14ac:dyDescent="0.15"/>
    <row r="745" s="41" customFormat="1" ht="13" x14ac:dyDescent="0.15"/>
    <row r="746" s="41" customFormat="1" ht="13" x14ac:dyDescent="0.15"/>
    <row r="747" s="41" customFormat="1" ht="13" x14ac:dyDescent="0.15"/>
    <row r="748" s="41" customFormat="1" ht="13" x14ac:dyDescent="0.15"/>
    <row r="749" s="41" customFormat="1" ht="13" x14ac:dyDescent="0.15"/>
    <row r="750" s="41" customFormat="1" ht="13" x14ac:dyDescent="0.15"/>
    <row r="751" s="41" customFormat="1" ht="13" x14ac:dyDescent="0.15"/>
    <row r="752" s="41" customFormat="1" ht="13" x14ac:dyDescent="0.15"/>
    <row r="753" s="41" customFormat="1" ht="13" x14ac:dyDescent="0.15"/>
    <row r="754" s="41" customFormat="1" ht="13" x14ac:dyDescent="0.15"/>
    <row r="755" s="41" customFormat="1" ht="13" x14ac:dyDescent="0.15"/>
    <row r="756" s="41" customFormat="1" ht="13" x14ac:dyDescent="0.15"/>
    <row r="757" s="41" customFormat="1" ht="13" x14ac:dyDescent="0.15"/>
    <row r="758" s="41" customFormat="1" ht="13" x14ac:dyDescent="0.15"/>
    <row r="759" s="41" customFormat="1" ht="13" x14ac:dyDescent="0.15"/>
    <row r="760" s="41" customFormat="1" ht="13" x14ac:dyDescent="0.15"/>
    <row r="761" s="41" customFormat="1" ht="13" x14ac:dyDescent="0.15"/>
    <row r="762" s="41" customFormat="1" ht="13" x14ac:dyDescent="0.15"/>
    <row r="763" s="41" customFormat="1" ht="13" x14ac:dyDescent="0.15"/>
    <row r="764" s="41" customFormat="1" ht="13" x14ac:dyDescent="0.15"/>
    <row r="765" s="41" customFormat="1" ht="13" x14ac:dyDescent="0.15"/>
    <row r="766" s="41" customFormat="1" ht="13" x14ac:dyDescent="0.15"/>
    <row r="767" s="41" customFormat="1" ht="13" x14ac:dyDescent="0.15"/>
    <row r="768" s="41" customFormat="1" ht="13" x14ac:dyDescent="0.15"/>
    <row r="769" s="41" customFormat="1" ht="13" x14ac:dyDescent="0.15"/>
    <row r="770" s="41" customFormat="1" ht="13" x14ac:dyDescent="0.15"/>
    <row r="771" s="41" customFormat="1" ht="13" x14ac:dyDescent="0.15"/>
    <row r="772" s="41" customFormat="1" ht="13" x14ac:dyDescent="0.15"/>
    <row r="773" s="41" customFormat="1" ht="13" x14ac:dyDescent="0.15"/>
    <row r="774" s="41" customFormat="1" ht="13" x14ac:dyDescent="0.15"/>
    <row r="775" s="41" customFormat="1" ht="13" x14ac:dyDescent="0.15"/>
    <row r="776" s="41" customFormat="1" ht="13" x14ac:dyDescent="0.15"/>
    <row r="777" s="41" customFormat="1" ht="13" x14ac:dyDescent="0.15"/>
    <row r="778" s="41" customFormat="1" ht="13" x14ac:dyDescent="0.15"/>
    <row r="779" s="41" customFormat="1" ht="13" x14ac:dyDescent="0.15"/>
    <row r="780" s="41" customFormat="1" ht="13" x14ac:dyDescent="0.15"/>
    <row r="781" s="41" customFormat="1" ht="13" x14ac:dyDescent="0.15"/>
    <row r="782" s="41" customFormat="1" ht="13" x14ac:dyDescent="0.15"/>
    <row r="783" s="41" customFormat="1" ht="13" x14ac:dyDescent="0.15"/>
    <row r="784" s="41" customFormat="1" ht="13" x14ac:dyDescent="0.15"/>
    <row r="785" s="41" customFormat="1" ht="13" x14ac:dyDescent="0.15"/>
    <row r="786" s="41" customFormat="1" ht="13" x14ac:dyDescent="0.15"/>
    <row r="787" s="41" customFormat="1" ht="13" x14ac:dyDescent="0.15"/>
    <row r="788" s="41" customFormat="1" ht="13" x14ac:dyDescent="0.15"/>
    <row r="789" s="41" customFormat="1" ht="13" x14ac:dyDescent="0.15"/>
    <row r="790" s="41" customFormat="1" ht="13" x14ac:dyDescent="0.15"/>
    <row r="791" s="41" customFormat="1" ht="13" x14ac:dyDescent="0.15"/>
    <row r="792" s="41" customFormat="1" ht="13" x14ac:dyDescent="0.15"/>
    <row r="793" s="41" customFormat="1" ht="13" x14ac:dyDescent="0.15"/>
    <row r="794" s="41" customFormat="1" ht="13" x14ac:dyDescent="0.15"/>
    <row r="795" s="41" customFormat="1" ht="13" x14ac:dyDescent="0.15"/>
    <row r="796" s="41" customFormat="1" ht="13" x14ac:dyDescent="0.15"/>
    <row r="797" s="41" customFormat="1" ht="13" x14ac:dyDescent="0.15"/>
    <row r="798" s="41" customFormat="1" ht="13" x14ac:dyDescent="0.15"/>
    <row r="799" s="41" customFormat="1" ht="13" x14ac:dyDescent="0.15"/>
    <row r="800" s="41" customFormat="1" ht="13" x14ac:dyDescent="0.15"/>
    <row r="801" s="41" customFormat="1" ht="13" x14ac:dyDescent="0.15"/>
    <row r="802" s="41" customFormat="1" ht="13" x14ac:dyDescent="0.15"/>
    <row r="803" s="41" customFormat="1" ht="13" x14ac:dyDescent="0.15"/>
    <row r="804" s="41" customFormat="1" ht="13" x14ac:dyDescent="0.15"/>
    <row r="805" s="41" customFormat="1" ht="13" x14ac:dyDescent="0.15"/>
    <row r="806" s="41" customFormat="1" ht="13" x14ac:dyDescent="0.15"/>
    <row r="807" s="41" customFormat="1" ht="13" x14ac:dyDescent="0.15"/>
    <row r="808" s="41" customFormat="1" ht="13" x14ac:dyDescent="0.15"/>
    <row r="809" s="41" customFormat="1" ht="13" x14ac:dyDescent="0.15"/>
    <row r="810" s="41" customFormat="1" ht="13" x14ac:dyDescent="0.15"/>
    <row r="811" s="41" customFormat="1" ht="13" x14ac:dyDescent="0.15"/>
    <row r="812" s="41" customFormat="1" ht="13" x14ac:dyDescent="0.15"/>
    <row r="813" s="41" customFormat="1" ht="13" x14ac:dyDescent="0.15"/>
    <row r="814" s="41" customFormat="1" ht="13" x14ac:dyDescent="0.15"/>
    <row r="815" s="41" customFormat="1" ht="13" x14ac:dyDescent="0.15"/>
    <row r="816" s="41" customFormat="1" ht="13" x14ac:dyDescent="0.15"/>
    <row r="817" s="41" customFormat="1" ht="13" x14ac:dyDescent="0.15"/>
    <row r="818" s="41" customFormat="1" ht="13" x14ac:dyDescent="0.15"/>
    <row r="819" s="41" customFormat="1" ht="13" x14ac:dyDescent="0.15"/>
    <row r="820" s="41" customFormat="1" ht="13" x14ac:dyDescent="0.15"/>
    <row r="821" s="41" customFormat="1" ht="13" x14ac:dyDescent="0.15"/>
    <row r="822" s="41" customFormat="1" ht="13" x14ac:dyDescent="0.15"/>
    <row r="823" s="41" customFormat="1" ht="13" x14ac:dyDescent="0.15"/>
    <row r="824" s="41" customFormat="1" ht="13" x14ac:dyDescent="0.15"/>
    <row r="825" s="41" customFormat="1" ht="13" x14ac:dyDescent="0.15"/>
    <row r="826" s="41" customFormat="1" ht="13" x14ac:dyDescent="0.15"/>
    <row r="827" s="41" customFormat="1" ht="13" x14ac:dyDescent="0.15"/>
    <row r="828" s="41" customFormat="1" ht="13" x14ac:dyDescent="0.15"/>
    <row r="829" s="41" customFormat="1" ht="13" x14ac:dyDescent="0.15"/>
    <row r="830" s="41" customFormat="1" ht="13" x14ac:dyDescent="0.15"/>
    <row r="831" s="41" customFormat="1" ht="13" x14ac:dyDescent="0.15"/>
    <row r="832" s="41" customFormat="1" ht="13" x14ac:dyDescent="0.15"/>
    <row r="833" s="41" customFormat="1" ht="13" x14ac:dyDescent="0.15"/>
    <row r="834" s="41" customFormat="1" ht="13" x14ac:dyDescent="0.15"/>
    <row r="835" s="41" customFormat="1" ht="13" x14ac:dyDescent="0.15"/>
    <row r="836" s="41" customFormat="1" ht="13" x14ac:dyDescent="0.15"/>
    <row r="837" s="41" customFormat="1" ht="13" x14ac:dyDescent="0.15"/>
    <row r="838" s="41" customFormat="1" ht="13" x14ac:dyDescent="0.15"/>
    <row r="839" s="41" customFormat="1" ht="13" x14ac:dyDescent="0.15"/>
    <row r="840" s="41" customFormat="1" ht="13" x14ac:dyDescent="0.15"/>
    <row r="841" s="41" customFormat="1" ht="13" x14ac:dyDescent="0.15"/>
    <row r="842" s="41" customFormat="1" ht="13" x14ac:dyDescent="0.15"/>
    <row r="843" s="41" customFormat="1" ht="13" x14ac:dyDescent="0.15"/>
    <row r="844" s="41" customFormat="1" ht="13" x14ac:dyDescent="0.15"/>
    <row r="845" s="41" customFormat="1" ht="13" x14ac:dyDescent="0.15"/>
    <row r="846" s="41" customFormat="1" ht="13" x14ac:dyDescent="0.15"/>
    <row r="847" s="41" customFormat="1" ht="13" x14ac:dyDescent="0.15"/>
    <row r="848" s="41" customFormat="1" ht="13" x14ac:dyDescent="0.15"/>
    <row r="849" s="41" customFormat="1" ht="13" x14ac:dyDescent="0.15"/>
    <row r="850" s="41" customFormat="1" ht="13" x14ac:dyDescent="0.15"/>
    <row r="851" s="41" customFormat="1" ht="13" x14ac:dyDescent="0.15"/>
    <row r="852" s="41" customFormat="1" ht="13" x14ac:dyDescent="0.15"/>
    <row r="853" s="41" customFormat="1" ht="13" x14ac:dyDescent="0.15"/>
    <row r="854" s="41" customFormat="1" ht="13" x14ac:dyDescent="0.15"/>
    <row r="855" s="41" customFormat="1" ht="13" x14ac:dyDescent="0.15"/>
    <row r="856" s="41" customFormat="1" ht="13" x14ac:dyDescent="0.15"/>
    <row r="857" s="41" customFormat="1" ht="13" x14ac:dyDescent="0.15"/>
    <row r="858" s="41" customFormat="1" ht="13" x14ac:dyDescent="0.15"/>
    <row r="859" s="41" customFormat="1" ht="13" x14ac:dyDescent="0.15"/>
    <row r="860" s="41" customFormat="1" ht="13" x14ac:dyDescent="0.15"/>
    <row r="861" s="41" customFormat="1" ht="13" x14ac:dyDescent="0.15"/>
    <row r="862" s="41" customFormat="1" ht="13" x14ac:dyDescent="0.15"/>
    <row r="863" s="41" customFormat="1" ht="13" x14ac:dyDescent="0.15"/>
    <row r="864" s="41" customFormat="1" ht="13" x14ac:dyDescent="0.15"/>
    <row r="865" s="41" customFormat="1" ht="13" x14ac:dyDescent="0.15"/>
    <row r="866" s="41" customFormat="1" ht="13" x14ac:dyDescent="0.15"/>
    <row r="867" s="41" customFormat="1" ht="13" x14ac:dyDescent="0.15"/>
    <row r="868" s="41" customFormat="1" ht="13" x14ac:dyDescent="0.15"/>
    <row r="869" s="41" customFormat="1" ht="13" x14ac:dyDescent="0.15"/>
    <row r="870" s="41" customFormat="1" ht="13" x14ac:dyDescent="0.15"/>
    <row r="871" s="41" customFormat="1" ht="13" x14ac:dyDescent="0.15"/>
    <row r="872" s="41" customFormat="1" ht="13" x14ac:dyDescent="0.15"/>
    <row r="873" s="41" customFormat="1" ht="13" x14ac:dyDescent="0.15"/>
    <row r="874" s="41" customFormat="1" ht="13" x14ac:dyDescent="0.15"/>
    <row r="875" s="41" customFormat="1" ht="13" x14ac:dyDescent="0.15"/>
    <row r="876" s="41" customFormat="1" ht="13" x14ac:dyDescent="0.15"/>
    <row r="877" s="41" customFormat="1" ht="13" x14ac:dyDescent="0.15"/>
    <row r="878" s="41" customFormat="1" ht="13" x14ac:dyDescent="0.15"/>
    <row r="879" s="41" customFormat="1" ht="13" x14ac:dyDescent="0.15"/>
    <row r="880" s="41" customFormat="1" ht="13" x14ac:dyDescent="0.15"/>
    <row r="881" s="41" customFormat="1" ht="13" x14ac:dyDescent="0.15"/>
    <row r="882" s="41" customFormat="1" ht="13" x14ac:dyDescent="0.15"/>
    <row r="883" s="41" customFormat="1" ht="13" x14ac:dyDescent="0.15"/>
    <row r="884" s="41" customFormat="1" ht="13" x14ac:dyDescent="0.15"/>
    <row r="885" s="41" customFormat="1" ht="13" x14ac:dyDescent="0.15"/>
    <row r="886" s="41" customFormat="1" ht="13" x14ac:dyDescent="0.15"/>
    <row r="887" s="41" customFormat="1" ht="13" x14ac:dyDescent="0.15"/>
    <row r="888" s="41" customFormat="1" ht="13" x14ac:dyDescent="0.15"/>
    <row r="889" s="41" customFormat="1" ht="13" x14ac:dyDescent="0.15"/>
    <row r="890" s="41" customFormat="1" ht="13" x14ac:dyDescent="0.15"/>
    <row r="891" s="41" customFormat="1" ht="13" x14ac:dyDescent="0.15"/>
    <row r="892" s="41" customFormat="1" ht="13" x14ac:dyDescent="0.15"/>
    <row r="893" s="41" customFormat="1" ht="13" x14ac:dyDescent="0.15"/>
    <row r="894" s="41" customFormat="1" ht="13" x14ac:dyDescent="0.15"/>
    <row r="895" s="41" customFormat="1" ht="13" x14ac:dyDescent="0.15"/>
    <row r="896" s="41" customFormat="1" ht="13" x14ac:dyDescent="0.15"/>
    <row r="897" s="41" customFormat="1" ht="13" x14ac:dyDescent="0.15"/>
    <row r="898" s="41" customFormat="1" ht="13" x14ac:dyDescent="0.15"/>
    <row r="899" s="41" customFormat="1" ht="13" x14ac:dyDescent="0.15"/>
    <row r="900" s="41" customFormat="1" ht="13" x14ac:dyDescent="0.15"/>
    <row r="901" s="41" customFormat="1" ht="13" x14ac:dyDescent="0.15"/>
    <row r="902" s="41" customFormat="1" ht="13" x14ac:dyDescent="0.15"/>
    <row r="903" s="41" customFormat="1" ht="13" x14ac:dyDescent="0.15"/>
    <row r="904" s="41" customFormat="1" ht="13" x14ac:dyDescent="0.15"/>
    <row r="905" s="41" customFormat="1" ht="13" x14ac:dyDescent="0.15"/>
    <row r="906" s="41" customFormat="1" ht="13" x14ac:dyDescent="0.15"/>
    <row r="907" s="41" customFormat="1" ht="13" x14ac:dyDescent="0.15"/>
    <row r="908" s="41" customFormat="1" ht="13" x14ac:dyDescent="0.15"/>
    <row r="909" s="41" customFormat="1" ht="13" x14ac:dyDescent="0.15"/>
    <row r="910" s="41" customFormat="1" ht="13" x14ac:dyDescent="0.15"/>
    <row r="911" s="41" customFormat="1" ht="13" x14ac:dyDescent="0.15"/>
    <row r="912" s="41" customFormat="1" ht="13" x14ac:dyDescent="0.15"/>
    <row r="913" s="41" customFormat="1" ht="13" x14ac:dyDescent="0.15"/>
    <row r="914" s="41" customFormat="1" ht="13" x14ac:dyDescent="0.15"/>
    <row r="915" s="41" customFormat="1" ht="13" x14ac:dyDescent="0.15"/>
    <row r="916" s="41" customFormat="1" ht="13" x14ac:dyDescent="0.15"/>
    <row r="917" s="41" customFormat="1" ht="13" x14ac:dyDescent="0.15"/>
    <row r="918" s="41" customFormat="1" ht="13" x14ac:dyDescent="0.15"/>
    <row r="919" s="41" customFormat="1" ht="13" x14ac:dyDescent="0.15"/>
    <row r="920" s="41" customFormat="1" ht="13" x14ac:dyDescent="0.15"/>
    <row r="921" s="41" customFormat="1" ht="13" x14ac:dyDescent="0.15"/>
    <row r="922" s="41" customFormat="1" ht="13" x14ac:dyDescent="0.15"/>
    <row r="923" s="41" customFormat="1" ht="13" x14ac:dyDescent="0.15"/>
    <row r="924" s="41" customFormat="1" ht="13" x14ac:dyDescent="0.15"/>
    <row r="925" s="41" customFormat="1" ht="13" x14ac:dyDescent="0.15"/>
    <row r="926" s="41" customFormat="1" ht="13" x14ac:dyDescent="0.15"/>
    <row r="927" s="41" customFormat="1" ht="13" x14ac:dyDescent="0.15"/>
    <row r="928" s="41" customFormat="1" ht="13" x14ac:dyDescent="0.15"/>
    <row r="929" s="41" customFormat="1" ht="13" x14ac:dyDescent="0.15"/>
    <row r="930" s="41" customFormat="1" ht="13" x14ac:dyDescent="0.15"/>
    <row r="931" s="41" customFormat="1" ht="13" x14ac:dyDescent="0.15"/>
    <row r="932" s="41" customFormat="1" ht="13" x14ac:dyDescent="0.15"/>
    <row r="933" s="41" customFormat="1" ht="13" x14ac:dyDescent="0.15"/>
    <row r="934" s="41" customFormat="1" ht="13" x14ac:dyDescent="0.15"/>
    <row r="935" s="41" customFormat="1" ht="13" x14ac:dyDescent="0.15"/>
    <row r="936" s="41" customFormat="1" ht="13" x14ac:dyDescent="0.15"/>
    <row r="937" s="41" customFormat="1" ht="13" x14ac:dyDescent="0.15"/>
    <row r="938" s="41" customFormat="1" ht="13" x14ac:dyDescent="0.15"/>
    <row r="939" s="41" customFormat="1" ht="13" x14ac:dyDescent="0.15"/>
    <row r="940" s="41" customFormat="1" ht="13" x14ac:dyDescent="0.15"/>
    <row r="941" s="41" customFormat="1" ht="13" x14ac:dyDescent="0.15"/>
    <row r="942" s="41" customFormat="1" ht="13" x14ac:dyDescent="0.15"/>
    <row r="943" s="41" customFormat="1" ht="13" x14ac:dyDescent="0.15"/>
    <row r="944" s="41" customFormat="1" ht="13" x14ac:dyDescent="0.15"/>
    <row r="945" s="41" customFormat="1" ht="13" x14ac:dyDescent="0.15"/>
    <row r="946" s="41" customFormat="1" ht="13" x14ac:dyDescent="0.15"/>
    <row r="947" s="41" customFormat="1" ht="13" x14ac:dyDescent="0.15"/>
    <row r="948" s="41" customFormat="1" ht="13" x14ac:dyDescent="0.15"/>
    <row r="949" s="41" customFormat="1" ht="13" x14ac:dyDescent="0.15"/>
    <row r="950" s="41" customFormat="1" ht="13" x14ac:dyDescent="0.15"/>
    <row r="951" s="41" customFormat="1" ht="13" x14ac:dyDescent="0.15"/>
    <row r="952" s="41" customFormat="1" ht="13" x14ac:dyDescent="0.15"/>
    <row r="953" s="41" customFormat="1" ht="13" x14ac:dyDescent="0.15"/>
    <row r="954" s="41" customFormat="1" ht="13" x14ac:dyDescent="0.15"/>
    <row r="955" s="41" customFormat="1" ht="13" x14ac:dyDescent="0.15"/>
    <row r="956" s="41" customFormat="1" ht="13" x14ac:dyDescent="0.15"/>
    <row r="957" s="41" customFormat="1" ht="13" x14ac:dyDescent="0.15"/>
    <row r="958" s="41" customFormat="1" ht="13" x14ac:dyDescent="0.15"/>
    <row r="959" s="41" customFormat="1" ht="13" x14ac:dyDescent="0.15"/>
    <row r="960" s="41" customFormat="1" ht="13" x14ac:dyDescent="0.15"/>
    <row r="961" s="41" customFormat="1" ht="13" x14ac:dyDescent="0.15"/>
    <row r="962" s="41" customFormat="1" ht="13" x14ac:dyDescent="0.15"/>
    <row r="963" s="41" customFormat="1" ht="13" x14ac:dyDescent="0.15"/>
    <row r="964" s="41" customFormat="1" ht="13" x14ac:dyDescent="0.15"/>
    <row r="965" s="41" customFormat="1" ht="13" x14ac:dyDescent="0.15"/>
    <row r="966" s="41" customFormat="1" ht="13" x14ac:dyDescent="0.15"/>
    <row r="967" s="41" customFormat="1" ht="13" x14ac:dyDescent="0.15"/>
    <row r="968" s="41" customFormat="1" ht="13" x14ac:dyDescent="0.15"/>
    <row r="969" s="41" customFormat="1" ht="13" x14ac:dyDescent="0.15"/>
    <row r="970" s="41" customFormat="1" ht="13" x14ac:dyDescent="0.15"/>
    <row r="971" s="41" customFormat="1" ht="13" x14ac:dyDescent="0.15"/>
    <row r="972" s="41" customFormat="1" ht="13" x14ac:dyDescent="0.15"/>
    <row r="973" s="41" customFormat="1" ht="13" x14ac:dyDescent="0.15"/>
    <row r="974" s="41" customFormat="1" ht="13" x14ac:dyDescent="0.15"/>
    <row r="975" s="41" customFormat="1" ht="13" x14ac:dyDescent="0.15"/>
    <row r="976" s="41" customFormat="1" ht="13" x14ac:dyDescent="0.15"/>
    <row r="977" s="41" customFormat="1" ht="13" x14ac:dyDescent="0.15"/>
    <row r="978" s="41" customFormat="1" ht="13" x14ac:dyDescent="0.15"/>
    <row r="979" s="41" customFormat="1" ht="13" x14ac:dyDescent="0.15"/>
    <row r="980" s="41" customFormat="1" ht="13" x14ac:dyDescent="0.15"/>
    <row r="981" s="41" customFormat="1" ht="13" x14ac:dyDescent="0.15"/>
    <row r="982" s="41" customFormat="1" ht="13" x14ac:dyDescent="0.15"/>
    <row r="983" s="41" customFormat="1" ht="13" x14ac:dyDescent="0.15"/>
    <row r="984" s="41" customFormat="1" ht="13" x14ac:dyDescent="0.15"/>
    <row r="985" s="41" customFormat="1" ht="13" x14ac:dyDescent="0.15"/>
    <row r="986" s="41" customFormat="1" ht="13" x14ac:dyDescent="0.15"/>
    <row r="987" s="41" customFormat="1" ht="13" x14ac:dyDescent="0.15"/>
    <row r="988" s="41" customFormat="1" ht="13" x14ac:dyDescent="0.15"/>
    <row r="989" s="41" customFormat="1" ht="13" x14ac:dyDescent="0.15"/>
    <row r="990" s="41" customFormat="1" ht="13" x14ac:dyDescent="0.15"/>
    <row r="991" s="41" customFormat="1" ht="13" x14ac:dyDescent="0.15"/>
    <row r="992" s="41" customFormat="1" ht="13" x14ac:dyDescent="0.15"/>
    <row r="993" s="41" customFormat="1" ht="13" x14ac:dyDescent="0.15"/>
    <row r="994" s="41" customFormat="1" ht="13" x14ac:dyDescent="0.15"/>
    <row r="995" s="41" customFormat="1" ht="13" x14ac:dyDescent="0.15"/>
    <row r="996" s="41" customFormat="1" ht="13" x14ac:dyDescent="0.15"/>
    <row r="997" s="41" customFormat="1" ht="13" x14ac:dyDescent="0.15"/>
    <row r="998" s="41" customFormat="1" ht="13" x14ac:dyDescent="0.15"/>
    <row r="999" s="41" customFormat="1" ht="13" x14ac:dyDescent="0.15"/>
    <row r="1000" s="41" customFormat="1" ht="13" x14ac:dyDescent="0.15"/>
  </sheetData>
  <autoFilter ref="A1:I200" xr:uid="{00000000-0009-0000-0000-000001000000}"/>
  <mergeCells count="1">
    <mergeCell ref="J4:M4"/>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1246F-5053-FA44-BD00-84463D1067C0}">
  <dimension ref="A1:S201"/>
  <sheetViews>
    <sheetView zoomScaleNormal="100" workbookViewId="0">
      <selection activeCell="B101" sqref="B101"/>
    </sheetView>
  </sheetViews>
  <sheetFormatPr baseColWidth="10" defaultRowHeight="13" x14ac:dyDescent="0.15"/>
  <sheetData>
    <row r="1" spans="1:19" ht="15" thickTop="1" x14ac:dyDescent="0.15">
      <c r="A1" s="1"/>
      <c r="B1" s="2" t="s">
        <v>0</v>
      </c>
      <c r="C1" s="2" t="s">
        <v>1</v>
      </c>
      <c r="D1" s="2" t="s">
        <v>2</v>
      </c>
      <c r="E1" s="2" t="s">
        <v>3</v>
      </c>
      <c r="F1" s="2" t="s">
        <v>4</v>
      </c>
      <c r="G1" s="3" t="s">
        <v>5</v>
      </c>
      <c r="I1" s="4" t="s">
        <v>6</v>
      </c>
      <c r="J1" s="5"/>
      <c r="K1" s="6" t="s">
        <v>7</v>
      </c>
      <c r="L1" s="5"/>
      <c r="M1" s="6" t="s">
        <v>8</v>
      </c>
      <c r="N1" s="5"/>
      <c r="O1" s="6" t="s">
        <v>9</v>
      </c>
      <c r="P1" s="5"/>
      <c r="Q1" s="6" t="s">
        <v>10</v>
      </c>
      <c r="R1" s="5"/>
      <c r="S1" s="6" t="s">
        <v>11</v>
      </c>
    </row>
    <row r="2" spans="1:19" ht="14" x14ac:dyDescent="0.15">
      <c r="A2" s="7" t="s">
        <v>12</v>
      </c>
      <c r="B2" s="8">
        <v>111</v>
      </c>
      <c r="C2" s="8">
        <v>56</v>
      </c>
      <c r="D2" s="8">
        <v>7</v>
      </c>
      <c r="E2" s="8">
        <v>0</v>
      </c>
      <c r="F2" s="8">
        <v>56</v>
      </c>
      <c r="G2" s="9">
        <v>9</v>
      </c>
      <c r="H2" s="10">
        <f>SUM(B2:G2)</f>
        <v>239</v>
      </c>
      <c r="I2" s="11" t="str">
        <f>IF(B200=LARGE(B200:G200,6),"Dad",IF(C200=LARGE(B200:G200,6),"Mom",IF(D200=LARGE(B200:G200,6),"Boston",IF(E200=LARGE(B200:G200,6),"Chase",IF(F200=LARGE(B200:G200,6),"Luke",IF(G200=LARGE(B200:G200,6),"Eliza"))))))</f>
        <v>Chase</v>
      </c>
      <c r="J2" s="12"/>
      <c r="K2" s="13" t="str">
        <f>IF(B200=LARGE(B200:G200,5),"Dad",IF(C200=LARGE(B200:G200,5),"Mom",IF(D200=LARGE(B200:G200,5),"Boston",IF(E200=LARGE(B200:G200,5),"Chase",IF(F200=LARGE(B200:G200,5),"Luke",IF(G200=LARGE(B200:G200,5),"Eliza"))))))</f>
        <v>Dad</v>
      </c>
      <c r="L2" s="12"/>
      <c r="M2" s="13" t="str">
        <f>IF(B200=LARGE(B200:G200,4),"Dad",IF(C200=LARGE(B200:G200,4),"Mom",IF(D200=LARGE(B200:G200,4),"Boston",IF(E200=LARGE(B200:G200,4),"Chase",IF(F200=LARGE(B200:G200,4),"Luke",IF(G200=LARGE(B200:G200,4),"Eliza"))))))</f>
        <v>Luke</v>
      </c>
      <c r="N2" s="12"/>
      <c r="O2" s="13" t="str">
        <f>IF(B200=LARGE(B200:G200,3),"Dad",IF(C200=LARGE(B200:G200,3),"Mom",IF(D200=LARGE(B200:G200,3),"Boston",IF(E200=LARGE(B200:G200,3),"Chase",IF(F200=LARGE(B200:G200,3),"Luke",IF(G200=LARGE(B200:G200,3),"Eliza"))))))</f>
        <v>Boston</v>
      </c>
      <c r="P2" s="12"/>
      <c r="Q2" s="13" t="str">
        <f>IF(B200=LARGE(B200:G200,2),"Dad",IF(C200=LARGE(B200:G200,2),"Mom",IF(D200=LARGE(B200:G200,2),"Boston",IF(E200=LARGE(B200:G200,2),"Chase",IF(F200=LARGE(B200:G200,2),"Luke",IF(G200=LARGE(B200:G200,2),"Eliza"))))))</f>
        <v>Eliza</v>
      </c>
      <c r="R2" s="12"/>
      <c r="S2" s="13" t="str">
        <f>IF(B200=LARGE(B200:G200,1),"Dad",IF(C200=LARGE(B200:G200,1),"Mom",IF(D200=LARGE(B200:G200,1),"Boston",IF(E200=LARGE(B200:G200,1),"Chase",IF(F200=LARGE(B200:G200,1),"Luke",IF(G200=LARGE(B200:G200,1),"Eliza"))))))</f>
        <v>Mom</v>
      </c>
    </row>
    <row r="3" spans="1:19" ht="15" thickBot="1" x14ac:dyDescent="0.2">
      <c r="A3" s="15" t="s">
        <v>13</v>
      </c>
      <c r="B3" s="8">
        <v>71</v>
      </c>
      <c r="C3" s="8">
        <v>38</v>
      </c>
      <c r="D3" s="8">
        <v>85</v>
      </c>
      <c r="E3" s="8">
        <v>0</v>
      </c>
      <c r="F3" s="8">
        <v>1</v>
      </c>
      <c r="G3" s="9">
        <v>87</v>
      </c>
      <c r="H3" s="10">
        <f>SUM(B3:G3)</f>
        <v>282</v>
      </c>
      <c r="I3" s="16">
        <f>IF(B200=LARGE(B200:G200,6),B200,IF(C200=LARGE(B200:G200,6),C200,IF(D200=LARGE(B200:G200,6),D200,IF(E200=LARGE(B200:G200,6),E200,IF(F200=LARGE(B200:G200,6),F200,IF(G200=LARGE(B200:G200,6),G200))))))</f>
        <v>1541</v>
      </c>
      <c r="J3" s="17">
        <f>K3-I3</f>
        <v>47</v>
      </c>
      <c r="K3" s="18">
        <f>IF(B200=LARGE(B200:G200,5),B200,IF(C200=LARGE(B200:G200,5),C200,IF(D200=LARGE(B200:G200,5),D200,IF(E200=LARGE(B200:G200,5),E200,IF(F200=LARGE(B200:G200,5),F200,IF(G200=LARGE(B200:G200,5),G200))))))</f>
        <v>1588</v>
      </c>
      <c r="L3" s="17">
        <f>M3-K3</f>
        <v>43</v>
      </c>
      <c r="M3" s="18">
        <f>IF(B200=LARGE(B200:G200,4),B200,IF(C200=LARGE(B200:G200,4),C200,IF(D200=LARGE(B200:G200,4),D200,IF(E200=LARGE(B200:G200,4),E200,IF(F200=LARGE(B200:G200,4),F200,IF(G200=LARGE(B200:G200,4),G200))))))</f>
        <v>1631</v>
      </c>
      <c r="N3" s="17">
        <f>O3-M3</f>
        <v>136</v>
      </c>
      <c r="O3" s="18">
        <f>IF(B200=LARGE(B200:G200,3),B200,IF(C200=LARGE(B200:G200,3),C200,IF(D200=LARGE(B200:G200,3),D200,IF(E200=LARGE(B200:G200,3),E200,IF(F200=LARGE(B200:G200,3),F200,IF(G200=LARGE(B200:G200,3),G200))))))</f>
        <v>1767</v>
      </c>
      <c r="P3" s="17">
        <f>Q3-O3</f>
        <v>167</v>
      </c>
      <c r="Q3" s="18">
        <f>IF(B200=LARGE(B200:G200,2),B200,IF(C200=LARGE(B200:G200,2),C200,IF(D200=LARGE(B200:G200,2),D200,IF(E200=LARGE(B200:G200,2),E200,IF(F200=LARGE(B200:G200,2),F200,IF(G200=LARGE(B200:G200,2),G200))))))</f>
        <v>1934</v>
      </c>
      <c r="R3" s="17">
        <f>S3-Q3</f>
        <v>49</v>
      </c>
      <c r="S3" s="18">
        <f>IF(B200=LARGE(B200:G200,1),B200,IF(C200=LARGE(B200:G200,1),C200,IF(D200=LARGE(B200:G200,1),D200,IF(E200=LARGE(B200:G200,1),E200,IF(F200=LARGE(B200:G200,1),F200,IF(G200=LARGE(B200:G200,1),G200))))))</f>
        <v>1983</v>
      </c>
    </row>
    <row r="4" spans="1:19" ht="15" thickTop="1" x14ac:dyDescent="0.15">
      <c r="A4" s="7"/>
      <c r="B4" s="13">
        <f t="shared" ref="B4:G4" si="0">B3+B2</f>
        <v>182</v>
      </c>
      <c r="C4" s="13">
        <f t="shared" si="0"/>
        <v>94</v>
      </c>
      <c r="D4" s="13">
        <f t="shared" si="0"/>
        <v>92</v>
      </c>
      <c r="E4" s="13">
        <f t="shared" si="0"/>
        <v>0</v>
      </c>
      <c r="F4" s="13">
        <f t="shared" si="0"/>
        <v>57</v>
      </c>
      <c r="G4" s="14">
        <f t="shared" si="0"/>
        <v>96</v>
      </c>
      <c r="I4" s="107" t="s">
        <v>29</v>
      </c>
      <c r="J4" s="108"/>
      <c r="K4" s="108"/>
      <c r="L4" s="108"/>
      <c r="M4" s="10">
        <f>M3-I3</f>
        <v>90</v>
      </c>
      <c r="O4" s="10">
        <f>O3-I3</f>
        <v>226</v>
      </c>
      <c r="Q4" s="10">
        <f>Q3-I3</f>
        <v>393</v>
      </c>
      <c r="S4" s="10">
        <f>S3-I3</f>
        <v>442</v>
      </c>
    </row>
    <row r="5" spans="1:19" ht="14" x14ac:dyDescent="0.15">
      <c r="A5" s="15" t="s">
        <v>14</v>
      </c>
      <c r="B5" s="8">
        <v>16</v>
      </c>
      <c r="C5" s="8">
        <v>61</v>
      </c>
      <c r="D5" s="8">
        <v>17</v>
      </c>
      <c r="E5" s="8">
        <v>5</v>
      </c>
      <c r="F5" s="8">
        <v>26</v>
      </c>
      <c r="G5" s="9">
        <v>0</v>
      </c>
      <c r="H5" s="10">
        <f>SUM(B5:G5)</f>
        <v>125</v>
      </c>
    </row>
    <row r="6" spans="1:19" ht="14" x14ac:dyDescent="0.15">
      <c r="A6" s="7"/>
      <c r="B6" s="13">
        <f t="shared" ref="B6:G6" si="1">B5+B4</f>
        <v>198</v>
      </c>
      <c r="C6" s="13">
        <f t="shared" si="1"/>
        <v>155</v>
      </c>
      <c r="D6" s="13">
        <f t="shared" si="1"/>
        <v>109</v>
      </c>
      <c r="E6" s="13">
        <f t="shared" si="1"/>
        <v>5</v>
      </c>
      <c r="F6" s="13">
        <f t="shared" si="1"/>
        <v>83</v>
      </c>
      <c r="G6" s="14">
        <f t="shared" si="1"/>
        <v>96</v>
      </c>
    </row>
    <row r="7" spans="1:19" ht="14" x14ac:dyDescent="0.15">
      <c r="A7" s="15" t="s">
        <v>15</v>
      </c>
      <c r="B7" s="8">
        <v>0</v>
      </c>
      <c r="C7" s="8">
        <v>43</v>
      </c>
      <c r="D7" s="8">
        <v>13</v>
      </c>
      <c r="E7" s="8">
        <v>43</v>
      </c>
      <c r="F7" s="8">
        <v>40</v>
      </c>
      <c r="G7" s="9">
        <v>26</v>
      </c>
      <c r="H7" s="10">
        <f>SUM(B7:G7)</f>
        <v>165</v>
      </c>
    </row>
    <row r="8" spans="1:19" ht="14" x14ac:dyDescent="0.15">
      <c r="A8" s="7"/>
      <c r="B8" s="13">
        <f t="shared" ref="B8:G8" si="2">B7+B6</f>
        <v>198</v>
      </c>
      <c r="C8" s="13">
        <f t="shared" si="2"/>
        <v>198</v>
      </c>
      <c r="D8" s="13">
        <f t="shared" si="2"/>
        <v>122</v>
      </c>
      <c r="E8" s="13">
        <f t="shared" si="2"/>
        <v>48</v>
      </c>
      <c r="F8" s="13">
        <f t="shared" si="2"/>
        <v>123</v>
      </c>
      <c r="G8" s="14">
        <f t="shared" si="2"/>
        <v>122</v>
      </c>
    </row>
    <row r="9" spans="1:19" ht="14" x14ac:dyDescent="0.15">
      <c r="A9" s="15" t="s">
        <v>16</v>
      </c>
      <c r="B9" s="8">
        <v>35</v>
      </c>
      <c r="C9" s="8">
        <v>39</v>
      </c>
      <c r="D9" s="8">
        <v>48</v>
      </c>
      <c r="E9" s="8">
        <v>0</v>
      </c>
      <c r="F9" s="8">
        <v>13</v>
      </c>
      <c r="G9" s="9">
        <v>4</v>
      </c>
      <c r="H9" s="10">
        <f>SUM(B9:G9)</f>
        <v>139</v>
      </c>
    </row>
    <row r="10" spans="1:19" ht="14" x14ac:dyDescent="0.15">
      <c r="A10" s="7"/>
      <c r="B10" s="13">
        <f t="shared" ref="B10:G10" si="3">B9+B8</f>
        <v>233</v>
      </c>
      <c r="C10" s="13">
        <f t="shared" si="3"/>
        <v>237</v>
      </c>
      <c r="D10" s="13">
        <f t="shared" si="3"/>
        <v>170</v>
      </c>
      <c r="E10" s="13">
        <f t="shared" si="3"/>
        <v>48</v>
      </c>
      <c r="F10" s="13">
        <f t="shared" si="3"/>
        <v>136</v>
      </c>
      <c r="G10" s="14">
        <f t="shared" si="3"/>
        <v>126</v>
      </c>
    </row>
    <row r="11" spans="1:19" ht="14" x14ac:dyDescent="0.15">
      <c r="A11" s="15" t="s">
        <v>17</v>
      </c>
      <c r="B11" s="8">
        <v>2</v>
      </c>
      <c r="C11" s="8">
        <v>66</v>
      </c>
      <c r="D11" s="8">
        <v>120</v>
      </c>
      <c r="E11" s="8">
        <v>31</v>
      </c>
      <c r="F11" s="8">
        <v>5</v>
      </c>
      <c r="G11" s="9">
        <v>0</v>
      </c>
      <c r="H11" s="10">
        <f>SUM(B11:G11)</f>
        <v>224</v>
      </c>
    </row>
    <row r="12" spans="1:19" ht="14" x14ac:dyDescent="0.15">
      <c r="A12" s="7"/>
      <c r="B12" s="13">
        <f t="shared" ref="B12:G12" si="4">B11+B10</f>
        <v>235</v>
      </c>
      <c r="C12" s="13">
        <f t="shared" si="4"/>
        <v>303</v>
      </c>
      <c r="D12" s="13">
        <f t="shared" si="4"/>
        <v>290</v>
      </c>
      <c r="E12" s="13">
        <f t="shared" si="4"/>
        <v>79</v>
      </c>
      <c r="F12" s="13">
        <f t="shared" si="4"/>
        <v>141</v>
      </c>
      <c r="G12" s="14">
        <f t="shared" si="4"/>
        <v>126</v>
      </c>
      <c r="L12" s="27"/>
    </row>
    <row r="13" spans="1:19" ht="14" x14ac:dyDescent="0.15">
      <c r="A13" s="15" t="s">
        <v>18</v>
      </c>
      <c r="B13" s="8">
        <v>4</v>
      </c>
      <c r="C13" s="8">
        <v>58</v>
      </c>
      <c r="D13" s="8">
        <v>29</v>
      </c>
      <c r="E13" s="8">
        <v>0</v>
      </c>
      <c r="F13" s="8">
        <v>56</v>
      </c>
      <c r="G13" s="9">
        <v>131</v>
      </c>
      <c r="H13" s="10">
        <f>SUM(B13:G13)</f>
        <v>278</v>
      </c>
    </row>
    <row r="14" spans="1:19" ht="14" x14ac:dyDescent="0.15">
      <c r="A14" s="7"/>
      <c r="B14" s="13">
        <f t="shared" ref="B14:G14" si="5">B13+B12</f>
        <v>239</v>
      </c>
      <c r="C14" s="13">
        <f t="shared" si="5"/>
        <v>361</v>
      </c>
      <c r="D14" s="13">
        <f t="shared" si="5"/>
        <v>319</v>
      </c>
      <c r="E14" s="13">
        <f t="shared" si="5"/>
        <v>79</v>
      </c>
      <c r="F14" s="13">
        <f t="shared" si="5"/>
        <v>197</v>
      </c>
      <c r="G14" s="14">
        <f t="shared" si="5"/>
        <v>257</v>
      </c>
    </row>
    <row r="15" spans="1:19" ht="14" x14ac:dyDescent="0.15">
      <c r="A15" s="15" t="s">
        <v>19</v>
      </c>
      <c r="B15" s="8">
        <v>30</v>
      </c>
      <c r="C15" s="8">
        <v>35</v>
      </c>
      <c r="D15" s="8">
        <v>0</v>
      </c>
      <c r="E15" s="8">
        <v>33</v>
      </c>
      <c r="F15" s="8">
        <v>1</v>
      </c>
      <c r="G15" s="9">
        <v>10</v>
      </c>
      <c r="H15" s="10">
        <f>SUM(B15:G15)</f>
        <v>109</v>
      </c>
    </row>
    <row r="16" spans="1:19" ht="14" x14ac:dyDescent="0.15">
      <c r="A16" s="7"/>
      <c r="B16" s="13">
        <f t="shared" ref="B16:G16" si="6">B15+B14</f>
        <v>269</v>
      </c>
      <c r="C16" s="13">
        <f t="shared" si="6"/>
        <v>396</v>
      </c>
      <c r="D16" s="13">
        <f t="shared" si="6"/>
        <v>319</v>
      </c>
      <c r="E16" s="13">
        <f t="shared" si="6"/>
        <v>112</v>
      </c>
      <c r="F16" s="13">
        <f t="shared" si="6"/>
        <v>198</v>
      </c>
      <c r="G16" s="14">
        <f t="shared" si="6"/>
        <v>267</v>
      </c>
    </row>
    <row r="17" spans="1:8" ht="14" x14ac:dyDescent="0.15">
      <c r="A17" s="15" t="s">
        <v>20</v>
      </c>
      <c r="B17" s="8">
        <v>0</v>
      </c>
      <c r="C17" s="8">
        <v>96</v>
      </c>
      <c r="D17" s="8">
        <v>1</v>
      </c>
      <c r="E17" s="8">
        <v>68</v>
      </c>
      <c r="F17" s="8">
        <v>31</v>
      </c>
      <c r="G17" s="9">
        <v>17</v>
      </c>
      <c r="H17" s="10">
        <f>SUM(B17:G17)</f>
        <v>213</v>
      </c>
    </row>
    <row r="18" spans="1:8" ht="14" x14ac:dyDescent="0.15">
      <c r="A18" s="7"/>
      <c r="B18" s="13">
        <f t="shared" ref="B18:G18" si="7">B17+B16</f>
        <v>269</v>
      </c>
      <c r="C18" s="13">
        <f t="shared" si="7"/>
        <v>492</v>
      </c>
      <c r="D18" s="13">
        <f t="shared" si="7"/>
        <v>320</v>
      </c>
      <c r="E18" s="13">
        <f t="shared" si="7"/>
        <v>180</v>
      </c>
      <c r="F18" s="13">
        <f t="shared" si="7"/>
        <v>229</v>
      </c>
      <c r="G18" s="14">
        <f t="shared" si="7"/>
        <v>284</v>
      </c>
    </row>
    <row r="19" spans="1:8" ht="14" x14ac:dyDescent="0.15">
      <c r="A19" s="15" t="s">
        <v>21</v>
      </c>
      <c r="B19" s="8">
        <v>26</v>
      </c>
      <c r="C19" s="8">
        <v>30</v>
      </c>
      <c r="D19" s="8">
        <v>0</v>
      </c>
      <c r="E19" s="8">
        <v>79</v>
      </c>
      <c r="F19" s="8">
        <v>19</v>
      </c>
      <c r="G19" s="9">
        <v>7</v>
      </c>
      <c r="H19" s="10">
        <f>SUM(B19:G19)</f>
        <v>161</v>
      </c>
    </row>
    <row r="20" spans="1:8" ht="14" x14ac:dyDescent="0.15">
      <c r="A20" s="7"/>
      <c r="B20" s="13">
        <f t="shared" ref="B20:G20" si="8">B19+B18</f>
        <v>295</v>
      </c>
      <c r="C20" s="13">
        <f t="shared" si="8"/>
        <v>522</v>
      </c>
      <c r="D20" s="13">
        <f t="shared" si="8"/>
        <v>320</v>
      </c>
      <c r="E20" s="13">
        <f t="shared" si="8"/>
        <v>259</v>
      </c>
      <c r="F20" s="13">
        <f t="shared" si="8"/>
        <v>248</v>
      </c>
      <c r="G20" s="14">
        <f t="shared" si="8"/>
        <v>291</v>
      </c>
    </row>
    <row r="21" spans="1:8" ht="14" x14ac:dyDescent="0.15">
      <c r="A21" s="15" t="s">
        <v>22</v>
      </c>
      <c r="B21" s="8">
        <v>31</v>
      </c>
      <c r="C21" s="8">
        <v>8</v>
      </c>
      <c r="D21" s="8">
        <v>35</v>
      </c>
      <c r="E21" s="8">
        <v>7</v>
      </c>
      <c r="F21" s="8">
        <v>59</v>
      </c>
      <c r="G21" s="9">
        <v>0</v>
      </c>
      <c r="H21" s="10">
        <f>SUM(B21:G21)</f>
        <v>140</v>
      </c>
    </row>
    <row r="22" spans="1:8" ht="14" x14ac:dyDescent="0.15">
      <c r="A22" s="7"/>
      <c r="B22" s="13">
        <f t="shared" ref="B22:G22" si="9">B21+B20</f>
        <v>326</v>
      </c>
      <c r="C22" s="13">
        <f t="shared" si="9"/>
        <v>530</v>
      </c>
      <c r="D22" s="13">
        <f t="shared" si="9"/>
        <v>355</v>
      </c>
      <c r="E22" s="13">
        <f t="shared" si="9"/>
        <v>266</v>
      </c>
      <c r="F22" s="13">
        <f t="shared" si="9"/>
        <v>307</v>
      </c>
      <c r="G22" s="14">
        <f t="shared" si="9"/>
        <v>291</v>
      </c>
    </row>
    <row r="23" spans="1:8" ht="14" x14ac:dyDescent="0.15">
      <c r="A23" s="15" t="s">
        <v>23</v>
      </c>
      <c r="B23" s="8">
        <v>15</v>
      </c>
      <c r="C23" s="8">
        <v>22</v>
      </c>
      <c r="D23" s="8">
        <v>14</v>
      </c>
      <c r="E23" s="8">
        <v>0</v>
      </c>
      <c r="F23" s="8">
        <v>119</v>
      </c>
      <c r="G23" s="9">
        <v>23</v>
      </c>
      <c r="H23" s="10">
        <f>SUM(B23:G23)</f>
        <v>193</v>
      </c>
    </row>
    <row r="24" spans="1:8" ht="14" x14ac:dyDescent="0.15">
      <c r="A24" s="7"/>
      <c r="B24" s="13">
        <f t="shared" ref="B24:G24" si="10">B23+B22</f>
        <v>341</v>
      </c>
      <c r="C24" s="13">
        <f t="shared" si="10"/>
        <v>552</v>
      </c>
      <c r="D24" s="13">
        <f t="shared" si="10"/>
        <v>369</v>
      </c>
      <c r="E24" s="13">
        <f t="shared" si="10"/>
        <v>266</v>
      </c>
      <c r="F24" s="13">
        <f t="shared" si="10"/>
        <v>426</v>
      </c>
      <c r="G24" s="14">
        <f t="shared" si="10"/>
        <v>314</v>
      </c>
    </row>
    <row r="25" spans="1:8" ht="14" x14ac:dyDescent="0.15">
      <c r="A25" s="15" t="s">
        <v>24</v>
      </c>
      <c r="B25" s="8">
        <v>13</v>
      </c>
      <c r="C25" s="8">
        <v>32</v>
      </c>
      <c r="D25" s="8">
        <v>29</v>
      </c>
      <c r="E25" s="8">
        <v>55</v>
      </c>
      <c r="F25" s="8">
        <v>31</v>
      </c>
      <c r="G25" s="9">
        <v>0</v>
      </c>
      <c r="H25" s="10">
        <f>SUM(B25:G25)</f>
        <v>160</v>
      </c>
    </row>
    <row r="26" spans="1:8" ht="14" x14ac:dyDescent="0.15">
      <c r="A26" s="7"/>
      <c r="B26" s="13">
        <f t="shared" ref="B26:G26" si="11">B25+B24</f>
        <v>354</v>
      </c>
      <c r="C26" s="13">
        <f t="shared" si="11"/>
        <v>584</v>
      </c>
      <c r="D26" s="13">
        <f t="shared" si="11"/>
        <v>398</v>
      </c>
      <c r="E26" s="13">
        <f t="shared" si="11"/>
        <v>321</v>
      </c>
      <c r="F26" s="13">
        <f t="shared" si="11"/>
        <v>457</v>
      </c>
      <c r="G26" s="14">
        <f t="shared" si="11"/>
        <v>314</v>
      </c>
    </row>
    <row r="27" spans="1:8" ht="14" x14ac:dyDescent="0.15">
      <c r="A27" s="15" t="s">
        <v>25</v>
      </c>
      <c r="B27" s="8">
        <v>19</v>
      </c>
      <c r="C27" s="8">
        <v>20</v>
      </c>
      <c r="D27" s="8">
        <v>86</v>
      </c>
      <c r="E27" s="8">
        <v>116</v>
      </c>
      <c r="F27" s="8">
        <v>20</v>
      </c>
      <c r="G27" s="9">
        <v>0</v>
      </c>
      <c r="H27" s="10">
        <f>SUM(B27:G27)</f>
        <v>261</v>
      </c>
    </row>
    <row r="28" spans="1:8" ht="14" x14ac:dyDescent="0.15">
      <c r="A28" s="7"/>
      <c r="B28" s="13">
        <f t="shared" ref="B28:G28" si="12">B27+B26</f>
        <v>373</v>
      </c>
      <c r="C28" s="13">
        <f t="shared" si="12"/>
        <v>604</v>
      </c>
      <c r="D28" s="13">
        <f t="shared" si="12"/>
        <v>484</v>
      </c>
      <c r="E28" s="13">
        <f t="shared" si="12"/>
        <v>437</v>
      </c>
      <c r="F28" s="13">
        <f t="shared" si="12"/>
        <v>477</v>
      </c>
      <c r="G28" s="14">
        <f t="shared" si="12"/>
        <v>314</v>
      </c>
    </row>
    <row r="29" spans="1:8" ht="14" x14ac:dyDescent="0.15">
      <c r="A29" s="15" t="s">
        <v>26</v>
      </c>
      <c r="B29" s="8">
        <v>24</v>
      </c>
      <c r="C29" s="8">
        <v>47</v>
      </c>
      <c r="D29" s="8">
        <v>0</v>
      </c>
      <c r="E29" s="8">
        <v>51</v>
      </c>
      <c r="F29" s="8">
        <v>52</v>
      </c>
      <c r="G29" s="9">
        <v>64</v>
      </c>
      <c r="H29" s="10">
        <f>SUM(B29:G29)</f>
        <v>238</v>
      </c>
    </row>
    <row r="30" spans="1:8" ht="14" x14ac:dyDescent="0.15">
      <c r="A30" s="7"/>
      <c r="B30" s="13">
        <f t="shared" ref="B30:G30" si="13">B29+B28</f>
        <v>397</v>
      </c>
      <c r="C30" s="13">
        <f t="shared" si="13"/>
        <v>651</v>
      </c>
      <c r="D30" s="13">
        <f t="shared" si="13"/>
        <v>484</v>
      </c>
      <c r="E30" s="13">
        <f t="shared" si="13"/>
        <v>488</v>
      </c>
      <c r="F30" s="13">
        <f t="shared" si="13"/>
        <v>529</v>
      </c>
      <c r="G30" s="14">
        <f t="shared" si="13"/>
        <v>378</v>
      </c>
    </row>
    <row r="31" spans="1:8" ht="14" x14ac:dyDescent="0.15">
      <c r="A31" s="15" t="s">
        <v>27</v>
      </c>
      <c r="B31" s="8">
        <v>9</v>
      </c>
      <c r="C31" s="8">
        <v>0</v>
      </c>
      <c r="D31" s="8">
        <v>15</v>
      </c>
      <c r="E31" s="8">
        <v>29</v>
      </c>
      <c r="F31" s="8">
        <v>8</v>
      </c>
      <c r="G31" s="9">
        <v>32</v>
      </c>
      <c r="H31" s="10">
        <f>SUM(B31:G31)</f>
        <v>93</v>
      </c>
    </row>
    <row r="32" spans="1:8" ht="14" x14ac:dyDescent="0.15">
      <c r="A32" s="7"/>
      <c r="B32" s="13">
        <f t="shared" ref="B32:G32" si="14">B31+B30</f>
        <v>406</v>
      </c>
      <c r="C32" s="13">
        <f t="shared" si="14"/>
        <v>651</v>
      </c>
      <c r="D32" s="13">
        <f t="shared" si="14"/>
        <v>499</v>
      </c>
      <c r="E32" s="13">
        <f t="shared" si="14"/>
        <v>517</v>
      </c>
      <c r="F32" s="13">
        <f t="shared" si="14"/>
        <v>537</v>
      </c>
      <c r="G32" s="14">
        <f t="shared" si="14"/>
        <v>410</v>
      </c>
    </row>
    <row r="33" spans="1:8" ht="14" x14ac:dyDescent="0.15">
      <c r="A33" s="15" t="s">
        <v>28</v>
      </c>
      <c r="B33" s="8">
        <v>0</v>
      </c>
      <c r="C33" s="8">
        <v>4</v>
      </c>
      <c r="D33" s="8">
        <v>47</v>
      </c>
      <c r="E33" s="8">
        <v>7</v>
      </c>
      <c r="F33" s="8">
        <v>14</v>
      </c>
      <c r="G33" s="9">
        <v>56</v>
      </c>
      <c r="H33" s="10">
        <f>SUM(B33:G33)</f>
        <v>128</v>
      </c>
    </row>
    <row r="34" spans="1:8" ht="14" x14ac:dyDescent="0.15">
      <c r="A34" s="7"/>
      <c r="B34" s="13">
        <f t="shared" ref="B34:G34" si="15">B33+B32</f>
        <v>406</v>
      </c>
      <c r="C34" s="13">
        <f t="shared" si="15"/>
        <v>655</v>
      </c>
      <c r="D34" s="13">
        <f t="shared" si="15"/>
        <v>546</v>
      </c>
      <c r="E34" s="13">
        <f t="shared" si="15"/>
        <v>524</v>
      </c>
      <c r="F34" s="13">
        <f t="shared" si="15"/>
        <v>551</v>
      </c>
      <c r="G34" s="14">
        <f t="shared" si="15"/>
        <v>466</v>
      </c>
    </row>
    <row r="35" spans="1:8" ht="14" x14ac:dyDescent="0.15">
      <c r="A35" s="15" t="s">
        <v>30</v>
      </c>
      <c r="B35" s="8">
        <v>30</v>
      </c>
      <c r="C35" s="8">
        <v>0</v>
      </c>
      <c r="D35" s="8">
        <v>33</v>
      </c>
      <c r="E35" s="8">
        <v>7</v>
      </c>
      <c r="F35" s="8">
        <v>51</v>
      </c>
      <c r="G35" s="9">
        <v>35</v>
      </c>
      <c r="H35" s="10">
        <f>SUM(B35:G35)</f>
        <v>156</v>
      </c>
    </row>
    <row r="36" spans="1:8" ht="14" x14ac:dyDescent="0.15">
      <c r="A36" s="7"/>
      <c r="B36" s="13">
        <f t="shared" ref="B36:G36" si="16">B35+B34</f>
        <v>436</v>
      </c>
      <c r="C36" s="13">
        <f t="shared" si="16"/>
        <v>655</v>
      </c>
      <c r="D36" s="13">
        <f t="shared" si="16"/>
        <v>579</v>
      </c>
      <c r="E36" s="13">
        <f t="shared" si="16"/>
        <v>531</v>
      </c>
      <c r="F36" s="13">
        <f t="shared" si="16"/>
        <v>602</v>
      </c>
      <c r="G36" s="14">
        <f t="shared" si="16"/>
        <v>501</v>
      </c>
    </row>
    <row r="37" spans="1:8" ht="14" x14ac:dyDescent="0.15">
      <c r="A37" s="15" t="s">
        <v>31</v>
      </c>
      <c r="B37" s="8">
        <v>14</v>
      </c>
      <c r="C37" s="8">
        <v>57</v>
      </c>
      <c r="D37" s="8">
        <v>21</v>
      </c>
      <c r="E37" s="8">
        <v>0</v>
      </c>
      <c r="F37" s="8">
        <v>31</v>
      </c>
      <c r="G37" s="9">
        <v>58</v>
      </c>
      <c r="H37" s="10">
        <f>SUM(B37:G37)</f>
        <v>181</v>
      </c>
    </row>
    <row r="38" spans="1:8" ht="14" x14ac:dyDescent="0.15">
      <c r="A38" s="7"/>
      <c r="B38" s="13">
        <f t="shared" ref="B38:G38" si="17">B37+B36</f>
        <v>450</v>
      </c>
      <c r="C38" s="13">
        <f t="shared" si="17"/>
        <v>712</v>
      </c>
      <c r="D38" s="13">
        <f t="shared" si="17"/>
        <v>600</v>
      </c>
      <c r="E38" s="13">
        <f t="shared" si="17"/>
        <v>531</v>
      </c>
      <c r="F38" s="13">
        <f t="shared" si="17"/>
        <v>633</v>
      </c>
      <c r="G38" s="14">
        <f t="shared" si="17"/>
        <v>559</v>
      </c>
    </row>
    <row r="39" spans="1:8" ht="14" x14ac:dyDescent="0.15">
      <c r="A39" s="15" t="s">
        <v>32</v>
      </c>
      <c r="B39" s="8">
        <v>88</v>
      </c>
      <c r="C39" s="8">
        <v>80</v>
      </c>
      <c r="D39" s="8">
        <v>35</v>
      </c>
      <c r="E39" s="8">
        <v>0</v>
      </c>
      <c r="F39" s="8">
        <v>50</v>
      </c>
      <c r="G39" s="9">
        <v>117</v>
      </c>
      <c r="H39" s="10">
        <f>SUM(B39:G39)</f>
        <v>370</v>
      </c>
    </row>
    <row r="40" spans="1:8" ht="14" x14ac:dyDescent="0.15">
      <c r="A40" s="7"/>
      <c r="B40" s="13">
        <f t="shared" ref="B40:G40" si="18">B39+B38</f>
        <v>538</v>
      </c>
      <c r="C40" s="13">
        <f t="shared" si="18"/>
        <v>792</v>
      </c>
      <c r="D40" s="13">
        <f t="shared" si="18"/>
        <v>635</v>
      </c>
      <c r="E40" s="13">
        <f t="shared" si="18"/>
        <v>531</v>
      </c>
      <c r="F40" s="13">
        <f t="shared" si="18"/>
        <v>683</v>
      </c>
      <c r="G40" s="14">
        <f t="shared" si="18"/>
        <v>676</v>
      </c>
    </row>
    <row r="41" spans="1:8" ht="14" x14ac:dyDescent="0.15">
      <c r="A41" s="15" t="s">
        <v>33</v>
      </c>
      <c r="B41" s="8">
        <v>98</v>
      </c>
      <c r="C41" s="8">
        <v>4</v>
      </c>
      <c r="D41" s="8">
        <v>18</v>
      </c>
      <c r="E41" s="8">
        <v>86</v>
      </c>
      <c r="F41" s="8">
        <v>0</v>
      </c>
      <c r="G41" s="9">
        <v>39</v>
      </c>
      <c r="H41" s="10">
        <f>SUM(B41:G41)</f>
        <v>245</v>
      </c>
    </row>
    <row r="42" spans="1:8" ht="14" x14ac:dyDescent="0.15">
      <c r="A42" s="7"/>
      <c r="B42" s="13">
        <f t="shared" ref="B42:G42" si="19">B41+B40</f>
        <v>636</v>
      </c>
      <c r="C42" s="13">
        <f t="shared" si="19"/>
        <v>796</v>
      </c>
      <c r="D42" s="13">
        <f t="shared" si="19"/>
        <v>653</v>
      </c>
      <c r="E42" s="13">
        <f t="shared" si="19"/>
        <v>617</v>
      </c>
      <c r="F42" s="13">
        <f t="shared" si="19"/>
        <v>683</v>
      </c>
      <c r="G42" s="14">
        <f t="shared" si="19"/>
        <v>715</v>
      </c>
    </row>
    <row r="43" spans="1:8" ht="14" x14ac:dyDescent="0.15">
      <c r="A43" s="15" t="s">
        <v>34</v>
      </c>
      <c r="B43" s="8">
        <v>54</v>
      </c>
      <c r="C43" s="8">
        <v>0</v>
      </c>
      <c r="D43" s="8">
        <v>48</v>
      </c>
      <c r="E43" s="8">
        <v>16</v>
      </c>
      <c r="F43" s="8">
        <v>36</v>
      </c>
      <c r="G43" s="9">
        <v>49</v>
      </c>
      <c r="H43" s="10">
        <f>SUM(B43:G43)</f>
        <v>203</v>
      </c>
    </row>
    <row r="44" spans="1:8" ht="14" x14ac:dyDescent="0.15">
      <c r="A44" s="7"/>
      <c r="B44" s="13">
        <f t="shared" ref="B44:G44" si="20">B43+B42</f>
        <v>690</v>
      </c>
      <c r="C44" s="13">
        <f t="shared" si="20"/>
        <v>796</v>
      </c>
      <c r="D44" s="13">
        <f t="shared" si="20"/>
        <v>701</v>
      </c>
      <c r="E44" s="13">
        <f t="shared" si="20"/>
        <v>633</v>
      </c>
      <c r="F44" s="13">
        <f t="shared" si="20"/>
        <v>719</v>
      </c>
      <c r="G44" s="14">
        <f t="shared" si="20"/>
        <v>764</v>
      </c>
    </row>
    <row r="45" spans="1:8" ht="14" x14ac:dyDescent="0.15">
      <c r="A45" s="15" t="s">
        <v>35</v>
      </c>
      <c r="B45" s="8">
        <v>30</v>
      </c>
      <c r="C45" s="8">
        <v>32</v>
      </c>
      <c r="D45" s="8">
        <v>26</v>
      </c>
      <c r="E45" s="8">
        <v>19</v>
      </c>
      <c r="F45" s="8">
        <v>0</v>
      </c>
      <c r="G45" s="9">
        <v>15</v>
      </c>
      <c r="H45" s="10">
        <f>SUM(B45:G45)</f>
        <v>122</v>
      </c>
    </row>
    <row r="46" spans="1:8" ht="14" x14ac:dyDescent="0.15">
      <c r="A46" s="7"/>
      <c r="B46" s="13">
        <f t="shared" ref="B46:G46" si="21">B45+B44</f>
        <v>720</v>
      </c>
      <c r="C46" s="13">
        <f t="shared" si="21"/>
        <v>828</v>
      </c>
      <c r="D46" s="13">
        <f t="shared" si="21"/>
        <v>727</v>
      </c>
      <c r="E46" s="13">
        <f t="shared" si="21"/>
        <v>652</v>
      </c>
      <c r="F46" s="13">
        <f t="shared" si="21"/>
        <v>719</v>
      </c>
      <c r="G46" s="14">
        <f t="shared" si="21"/>
        <v>779</v>
      </c>
    </row>
    <row r="47" spans="1:8" ht="14" x14ac:dyDescent="0.15">
      <c r="A47" s="15" t="s">
        <v>36</v>
      </c>
      <c r="B47" s="8">
        <v>18</v>
      </c>
      <c r="C47" s="8">
        <v>64</v>
      </c>
      <c r="D47" s="8">
        <v>32</v>
      </c>
      <c r="E47" s="8">
        <v>36</v>
      </c>
      <c r="F47" s="8">
        <v>0</v>
      </c>
      <c r="G47" s="9">
        <v>52</v>
      </c>
      <c r="H47" s="10">
        <f>SUM(B47:G47)</f>
        <v>202</v>
      </c>
    </row>
    <row r="48" spans="1:8" ht="14" x14ac:dyDescent="0.15">
      <c r="A48" s="7"/>
      <c r="B48" s="13">
        <f t="shared" ref="B48:G48" si="22">B47+B46</f>
        <v>738</v>
      </c>
      <c r="C48" s="13">
        <f t="shared" si="22"/>
        <v>892</v>
      </c>
      <c r="D48" s="13">
        <f t="shared" si="22"/>
        <v>759</v>
      </c>
      <c r="E48" s="13">
        <f t="shared" si="22"/>
        <v>688</v>
      </c>
      <c r="F48" s="13">
        <f t="shared" si="22"/>
        <v>719</v>
      </c>
      <c r="G48" s="14">
        <f t="shared" si="22"/>
        <v>831</v>
      </c>
    </row>
    <row r="49" spans="1:8" ht="14" x14ac:dyDescent="0.15">
      <c r="A49" s="15" t="s">
        <v>37</v>
      </c>
      <c r="B49" s="8">
        <v>0</v>
      </c>
      <c r="C49" s="8">
        <v>51</v>
      </c>
      <c r="D49" s="8">
        <v>88</v>
      </c>
      <c r="E49" s="8">
        <v>23</v>
      </c>
      <c r="F49" s="8">
        <v>57</v>
      </c>
      <c r="G49" s="9">
        <v>53</v>
      </c>
      <c r="H49" s="10">
        <f>SUM(B49:G49)</f>
        <v>272</v>
      </c>
    </row>
    <row r="50" spans="1:8" ht="14" x14ac:dyDescent="0.15">
      <c r="A50" s="7"/>
      <c r="B50" s="13">
        <f t="shared" ref="B50:G50" si="23">B49+B48</f>
        <v>738</v>
      </c>
      <c r="C50" s="13">
        <f t="shared" si="23"/>
        <v>943</v>
      </c>
      <c r="D50" s="13">
        <f t="shared" si="23"/>
        <v>847</v>
      </c>
      <c r="E50" s="13">
        <f t="shared" si="23"/>
        <v>711</v>
      </c>
      <c r="F50" s="13">
        <f t="shared" si="23"/>
        <v>776</v>
      </c>
      <c r="G50" s="14">
        <f t="shared" si="23"/>
        <v>884</v>
      </c>
    </row>
    <row r="51" spans="1:8" ht="14" x14ac:dyDescent="0.15">
      <c r="A51" s="15" t="s">
        <v>38</v>
      </c>
      <c r="B51" s="8">
        <v>12</v>
      </c>
      <c r="C51" s="8">
        <v>99</v>
      </c>
      <c r="D51" s="8">
        <v>11</v>
      </c>
      <c r="E51" s="8">
        <v>41</v>
      </c>
      <c r="F51" s="8">
        <v>0</v>
      </c>
      <c r="G51" s="9">
        <v>30</v>
      </c>
      <c r="H51" s="10">
        <f>SUM(B51:G51)</f>
        <v>193</v>
      </c>
    </row>
    <row r="52" spans="1:8" ht="14" x14ac:dyDescent="0.15">
      <c r="A52" s="7"/>
      <c r="B52" s="13">
        <f t="shared" ref="B52:G52" si="24">B51+B50</f>
        <v>750</v>
      </c>
      <c r="C52" s="13">
        <f t="shared" si="24"/>
        <v>1042</v>
      </c>
      <c r="D52" s="13">
        <f t="shared" si="24"/>
        <v>858</v>
      </c>
      <c r="E52" s="13">
        <f t="shared" si="24"/>
        <v>752</v>
      </c>
      <c r="F52" s="13">
        <f t="shared" si="24"/>
        <v>776</v>
      </c>
      <c r="G52" s="14">
        <f t="shared" si="24"/>
        <v>914</v>
      </c>
    </row>
    <row r="53" spans="1:8" ht="14" x14ac:dyDescent="0.15">
      <c r="A53" s="15" t="s">
        <v>39</v>
      </c>
      <c r="B53" s="8">
        <v>8</v>
      </c>
      <c r="C53" s="8">
        <v>60</v>
      </c>
      <c r="D53" s="8">
        <v>23</v>
      </c>
      <c r="E53" s="8">
        <v>0</v>
      </c>
      <c r="F53" s="8">
        <v>200</v>
      </c>
      <c r="G53" s="9">
        <v>163</v>
      </c>
      <c r="H53" s="10">
        <f>SUM(B53:G53)</f>
        <v>454</v>
      </c>
    </row>
    <row r="54" spans="1:8" ht="14" x14ac:dyDescent="0.15">
      <c r="A54" s="7"/>
      <c r="B54" s="13">
        <f t="shared" ref="B54:G54" si="25">B53+B52</f>
        <v>758</v>
      </c>
      <c r="C54" s="13">
        <f t="shared" si="25"/>
        <v>1102</v>
      </c>
      <c r="D54" s="13">
        <f t="shared" si="25"/>
        <v>881</v>
      </c>
      <c r="E54" s="13">
        <f t="shared" si="25"/>
        <v>752</v>
      </c>
      <c r="F54" s="13">
        <f t="shared" si="25"/>
        <v>976</v>
      </c>
      <c r="G54" s="14">
        <f t="shared" si="25"/>
        <v>1077</v>
      </c>
    </row>
    <row r="55" spans="1:8" ht="14" x14ac:dyDescent="0.15">
      <c r="A55" s="15" t="s">
        <v>40</v>
      </c>
      <c r="B55" s="8">
        <v>10</v>
      </c>
      <c r="C55" s="8">
        <v>0</v>
      </c>
      <c r="D55" s="8">
        <v>144</v>
      </c>
      <c r="E55" s="8">
        <v>13</v>
      </c>
      <c r="F55" s="8">
        <v>53</v>
      </c>
      <c r="G55" s="9">
        <v>27</v>
      </c>
      <c r="H55" s="10">
        <f>SUM(B55:G55)</f>
        <v>247</v>
      </c>
    </row>
    <row r="56" spans="1:8" ht="14" x14ac:dyDescent="0.15">
      <c r="A56" s="7"/>
      <c r="B56" s="13">
        <f t="shared" ref="B56:G56" si="26">B55+B54</f>
        <v>768</v>
      </c>
      <c r="C56" s="13">
        <f t="shared" si="26"/>
        <v>1102</v>
      </c>
      <c r="D56" s="13">
        <f t="shared" si="26"/>
        <v>1025</v>
      </c>
      <c r="E56" s="13">
        <f t="shared" si="26"/>
        <v>765</v>
      </c>
      <c r="F56" s="13">
        <f t="shared" si="26"/>
        <v>1029</v>
      </c>
      <c r="G56" s="14">
        <f t="shared" si="26"/>
        <v>1104</v>
      </c>
    </row>
    <row r="57" spans="1:8" ht="14" x14ac:dyDescent="0.15">
      <c r="A57" s="15" t="s">
        <v>41</v>
      </c>
      <c r="B57" s="8">
        <v>2</v>
      </c>
      <c r="C57" s="8">
        <v>22</v>
      </c>
      <c r="D57" s="8">
        <v>31</v>
      </c>
      <c r="E57" s="8">
        <v>0</v>
      </c>
      <c r="F57" s="8">
        <v>12</v>
      </c>
      <c r="G57" s="9">
        <v>4</v>
      </c>
      <c r="H57" s="10">
        <f>SUM(B57:G57)</f>
        <v>71</v>
      </c>
    </row>
    <row r="58" spans="1:8" ht="14" x14ac:dyDescent="0.15">
      <c r="A58" s="7"/>
      <c r="B58" s="13">
        <f t="shared" ref="B58:G58" si="27">B57+B56</f>
        <v>770</v>
      </c>
      <c r="C58" s="13">
        <f t="shared" si="27"/>
        <v>1124</v>
      </c>
      <c r="D58" s="13">
        <f t="shared" si="27"/>
        <v>1056</v>
      </c>
      <c r="E58" s="13">
        <f t="shared" si="27"/>
        <v>765</v>
      </c>
      <c r="F58" s="13">
        <f t="shared" si="27"/>
        <v>1041</v>
      </c>
      <c r="G58" s="14">
        <f t="shared" si="27"/>
        <v>1108</v>
      </c>
    </row>
    <row r="59" spans="1:8" ht="14" x14ac:dyDescent="0.15">
      <c r="A59" s="15" t="s">
        <v>42</v>
      </c>
      <c r="B59" s="8">
        <v>37</v>
      </c>
      <c r="C59" s="8">
        <v>151</v>
      </c>
      <c r="D59" s="8">
        <v>30</v>
      </c>
      <c r="E59" s="8">
        <v>0</v>
      </c>
      <c r="F59" s="8">
        <v>15</v>
      </c>
      <c r="G59" s="9">
        <v>43</v>
      </c>
      <c r="H59" s="10">
        <f>SUM(B59:G59)</f>
        <v>276</v>
      </c>
    </row>
    <row r="60" spans="1:8" ht="14" x14ac:dyDescent="0.15">
      <c r="A60" s="7"/>
      <c r="B60" s="13">
        <f t="shared" ref="B60:G60" si="28">B59+B58</f>
        <v>807</v>
      </c>
      <c r="C60" s="13">
        <f t="shared" si="28"/>
        <v>1275</v>
      </c>
      <c r="D60" s="13">
        <f>D59+D58</f>
        <v>1086</v>
      </c>
      <c r="E60" s="13">
        <f t="shared" si="28"/>
        <v>765</v>
      </c>
      <c r="F60" s="13">
        <f t="shared" si="28"/>
        <v>1056</v>
      </c>
      <c r="G60" s="14">
        <f t="shared" si="28"/>
        <v>1151</v>
      </c>
    </row>
    <row r="61" spans="1:8" ht="14" x14ac:dyDescent="0.15">
      <c r="A61" s="15" t="s">
        <v>43</v>
      </c>
      <c r="B61" s="8">
        <v>3</v>
      </c>
      <c r="C61" s="8">
        <v>57</v>
      </c>
      <c r="D61" s="8">
        <v>60</v>
      </c>
      <c r="E61" s="8">
        <v>0</v>
      </c>
      <c r="F61" s="8">
        <v>9</v>
      </c>
      <c r="G61" s="9">
        <v>79</v>
      </c>
      <c r="H61" s="10">
        <f>SUM(B61:G61)</f>
        <v>208</v>
      </c>
    </row>
    <row r="62" spans="1:8" ht="14" x14ac:dyDescent="0.15">
      <c r="A62" s="7"/>
      <c r="B62" s="13">
        <f t="shared" ref="B62:G62" si="29">B61+B60</f>
        <v>810</v>
      </c>
      <c r="C62" s="13">
        <f t="shared" si="29"/>
        <v>1332</v>
      </c>
      <c r="D62" s="13">
        <f>D61+D60</f>
        <v>1146</v>
      </c>
      <c r="E62" s="13">
        <f t="shared" si="29"/>
        <v>765</v>
      </c>
      <c r="F62" s="13">
        <f t="shared" si="29"/>
        <v>1065</v>
      </c>
      <c r="G62" s="14">
        <f t="shared" si="29"/>
        <v>1230</v>
      </c>
    </row>
    <row r="63" spans="1:8" ht="14" x14ac:dyDescent="0.15">
      <c r="A63" s="15" t="s">
        <v>44</v>
      </c>
      <c r="B63" s="8">
        <v>19</v>
      </c>
      <c r="C63" s="8">
        <v>1</v>
      </c>
      <c r="D63" s="8">
        <v>42</v>
      </c>
      <c r="E63" s="8">
        <v>0</v>
      </c>
      <c r="F63" s="8">
        <v>148</v>
      </c>
      <c r="G63" s="9">
        <v>57</v>
      </c>
      <c r="H63" s="10">
        <f>SUM(B63:G63)</f>
        <v>267</v>
      </c>
    </row>
    <row r="64" spans="1:8" ht="14" x14ac:dyDescent="0.15">
      <c r="A64" s="7"/>
      <c r="B64" s="13">
        <f t="shared" ref="B64:G64" si="30">B63+B62</f>
        <v>829</v>
      </c>
      <c r="C64" s="13">
        <f t="shared" si="30"/>
        <v>1333</v>
      </c>
      <c r="D64" s="13">
        <f t="shared" si="30"/>
        <v>1188</v>
      </c>
      <c r="E64" s="13">
        <f t="shared" si="30"/>
        <v>765</v>
      </c>
      <c r="F64" s="13">
        <f t="shared" si="30"/>
        <v>1213</v>
      </c>
      <c r="G64" s="14">
        <f t="shared" si="30"/>
        <v>1287</v>
      </c>
    </row>
    <row r="65" spans="1:8" ht="14" x14ac:dyDescent="0.15">
      <c r="A65" s="15" t="s">
        <v>45</v>
      </c>
      <c r="B65" s="8">
        <v>113</v>
      </c>
      <c r="C65" s="8">
        <v>0</v>
      </c>
      <c r="D65" s="8">
        <v>102</v>
      </c>
      <c r="E65" s="8">
        <v>33</v>
      </c>
      <c r="F65" s="8">
        <v>1</v>
      </c>
      <c r="G65" s="9">
        <v>48</v>
      </c>
      <c r="H65" s="10">
        <f>SUM(B65:G65)</f>
        <v>297</v>
      </c>
    </row>
    <row r="66" spans="1:8" ht="14" x14ac:dyDescent="0.15">
      <c r="A66" s="7"/>
      <c r="B66" s="13">
        <f t="shared" ref="B66:G66" si="31">B65+B64</f>
        <v>942</v>
      </c>
      <c r="C66" s="13">
        <f t="shared" si="31"/>
        <v>1333</v>
      </c>
      <c r="D66" s="13">
        <f t="shared" si="31"/>
        <v>1290</v>
      </c>
      <c r="E66" s="13">
        <f t="shared" si="31"/>
        <v>798</v>
      </c>
      <c r="F66" s="13">
        <f t="shared" si="31"/>
        <v>1214</v>
      </c>
      <c r="G66" s="14">
        <f t="shared" si="31"/>
        <v>1335</v>
      </c>
    </row>
    <row r="67" spans="1:8" ht="14" x14ac:dyDescent="0.15">
      <c r="A67" s="15" t="s">
        <v>46</v>
      </c>
      <c r="B67" s="8">
        <v>33</v>
      </c>
      <c r="C67" s="8">
        <v>15</v>
      </c>
      <c r="D67" s="8">
        <v>40</v>
      </c>
      <c r="E67" s="8">
        <v>0</v>
      </c>
      <c r="F67" s="8">
        <v>67</v>
      </c>
      <c r="G67" s="9">
        <v>95</v>
      </c>
      <c r="H67" s="10">
        <f>SUM(B67:G67)</f>
        <v>250</v>
      </c>
    </row>
    <row r="68" spans="1:8" ht="14" x14ac:dyDescent="0.15">
      <c r="A68" s="7"/>
      <c r="B68" s="13">
        <f t="shared" ref="B68:G68" si="32">B67+B66</f>
        <v>975</v>
      </c>
      <c r="C68" s="13">
        <f t="shared" si="32"/>
        <v>1348</v>
      </c>
      <c r="D68" s="13">
        <f t="shared" si="32"/>
        <v>1330</v>
      </c>
      <c r="E68" s="13">
        <f t="shared" si="32"/>
        <v>798</v>
      </c>
      <c r="F68" s="13">
        <f t="shared" si="32"/>
        <v>1281</v>
      </c>
      <c r="G68" s="14">
        <f t="shared" si="32"/>
        <v>1430</v>
      </c>
    </row>
    <row r="69" spans="1:8" ht="14" x14ac:dyDescent="0.15">
      <c r="A69" s="15" t="s">
        <v>47</v>
      </c>
      <c r="B69" s="8">
        <v>1</v>
      </c>
      <c r="C69" s="8">
        <v>21</v>
      </c>
      <c r="D69" s="8">
        <v>7</v>
      </c>
      <c r="E69" s="8">
        <v>57</v>
      </c>
      <c r="F69" s="8">
        <v>0</v>
      </c>
      <c r="G69" s="9">
        <v>18</v>
      </c>
      <c r="H69" s="10">
        <f>SUM(B69:G69)</f>
        <v>104</v>
      </c>
    </row>
    <row r="70" spans="1:8" ht="14" x14ac:dyDescent="0.15">
      <c r="A70" s="7"/>
      <c r="B70" s="13">
        <f t="shared" ref="B70:G70" si="33">B69+B68</f>
        <v>976</v>
      </c>
      <c r="C70" s="13">
        <f t="shared" si="33"/>
        <v>1369</v>
      </c>
      <c r="D70" s="13">
        <f t="shared" si="33"/>
        <v>1337</v>
      </c>
      <c r="E70" s="13">
        <f t="shared" si="33"/>
        <v>855</v>
      </c>
      <c r="F70" s="13">
        <f t="shared" si="33"/>
        <v>1281</v>
      </c>
      <c r="G70" s="14">
        <f t="shared" si="33"/>
        <v>1448</v>
      </c>
    </row>
    <row r="71" spans="1:8" ht="14" x14ac:dyDescent="0.15">
      <c r="A71" s="15" t="s">
        <v>48</v>
      </c>
      <c r="B71" s="8">
        <v>1</v>
      </c>
      <c r="C71" s="8">
        <v>41</v>
      </c>
      <c r="D71" s="8">
        <v>16</v>
      </c>
      <c r="E71" s="8">
        <v>25</v>
      </c>
      <c r="F71" s="8">
        <v>22</v>
      </c>
      <c r="G71" s="9">
        <v>0</v>
      </c>
      <c r="H71" s="10">
        <f>SUM(B71:G71)</f>
        <v>105</v>
      </c>
    </row>
    <row r="72" spans="1:8" ht="14" x14ac:dyDescent="0.15">
      <c r="A72" s="7"/>
      <c r="B72" s="13">
        <f t="shared" ref="B72:G72" si="34">B71+B70</f>
        <v>977</v>
      </c>
      <c r="C72" s="13">
        <f t="shared" si="34"/>
        <v>1410</v>
      </c>
      <c r="D72" s="13">
        <f t="shared" si="34"/>
        <v>1353</v>
      </c>
      <c r="E72" s="13">
        <f t="shared" si="34"/>
        <v>880</v>
      </c>
      <c r="F72" s="13">
        <f t="shared" si="34"/>
        <v>1303</v>
      </c>
      <c r="G72" s="14">
        <f t="shared" si="34"/>
        <v>1448</v>
      </c>
    </row>
    <row r="73" spans="1:8" ht="14" x14ac:dyDescent="0.15">
      <c r="A73" s="15" t="s">
        <v>49</v>
      </c>
      <c r="B73" s="8">
        <v>5</v>
      </c>
      <c r="C73" s="8">
        <v>34</v>
      </c>
      <c r="D73" s="8">
        <v>132</v>
      </c>
      <c r="E73" s="8">
        <v>44</v>
      </c>
      <c r="F73" s="8">
        <v>13</v>
      </c>
      <c r="G73" s="9">
        <v>0</v>
      </c>
      <c r="H73" s="10">
        <f>SUM(B73:G73)</f>
        <v>228</v>
      </c>
    </row>
    <row r="74" spans="1:8" ht="14" x14ac:dyDescent="0.15">
      <c r="A74" s="7"/>
      <c r="B74" s="13">
        <f t="shared" ref="B74:G74" si="35">B73+B72</f>
        <v>982</v>
      </c>
      <c r="C74" s="13">
        <f t="shared" si="35"/>
        <v>1444</v>
      </c>
      <c r="D74" s="13">
        <f t="shared" si="35"/>
        <v>1485</v>
      </c>
      <c r="E74" s="13">
        <f t="shared" si="35"/>
        <v>924</v>
      </c>
      <c r="F74" s="13">
        <f t="shared" si="35"/>
        <v>1316</v>
      </c>
      <c r="G74" s="14">
        <f t="shared" si="35"/>
        <v>1448</v>
      </c>
    </row>
    <row r="75" spans="1:8" ht="14" x14ac:dyDescent="0.15">
      <c r="A75" s="15" t="s">
        <v>50</v>
      </c>
      <c r="B75" s="8">
        <v>92</v>
      </c>
      <c r="C75" s="8">
        <v>0</v>
      </c>
      <c r="D75" s="8">
        <v>5</v>
      </c>
      <c r="E75" s="8">
        <v>38</v>
      </c>
      <c r="F75" s="8">
        <v>6</v>
      </c>
      <c r="G75" s="9">
        <v>71</v>
      </c>
      <c r="H75" s="10">
        <f>SUM(B75:G75)</f>
        <v>212</v>
      </c>
    </row>
    <row r="76" spans="1:8" ht="14" x14ac:dyDescent="0.15">
      <c r="A76" s="7"/>
      <c r="B76" s="13">
        <f t="shared" ref="B76:G76" si="36">B75+B74</f>
        <v>1074</v>
      </c>
      <c r="C76" s="13">
        <f t="shared" si="36"/>
        <v>1444</v>
      </c>
      <c r="D76" s="13">
        <f t="shared" si="36"/>
        <v>1490</v>
      </c>
      <c r="E76" s="13">
        <f t="shared" si="36"/>
        <v>962</v>
      </c>
      <c r="F76" s="13">
        <f t="shared" si="36"/>
        <v>1322</v>
      </c>
      <c r="G76" s="14">
        <f t="shared" si="36"/>
        <v>1519</v>
      </c>
    </row>
    <row r="77" spans="1:8" ht="14" x14ac:dyDescent="0.15">
      <c r="A77" s="15" t="s">
        <v>51</v>
      </c>
      <c r="B77" s="8">
        <v>35</v>
      </c>
      <c r="C77" s="8">
        <v>24</v>
      </c>
      <c r="D77" s="8">
        <v>0</v>
      </c>
      <c r="E77" s="8">
        <v>45</v>
      </c>
      <c r="F77" s="8">
        <v>26</v>
      </c>
      <c r="G77" s="9">
        <v>6</v>
      </c>
      <c r="H77" s="10">
        <f>SUM(B77:G77)</f>
        <v>136</v>
      </c>
    </row>
    <row r="78" spans="1:8" ht="14" x14ac:dyDescent="0.15">
      <c r="A78" s="7"/>
      <c r="B78" s="13">
        <f t="shared" ref="B78:G78" si="37">B77+B76</f>
        <v>1109</v>
      </c>
      <c r="C78" s="13">
        <f t="shared" si="37"/>
        <v>1468</v>
      </c>
      <c r="D78" s="13">
        <f t="shared" si="37"/>
        <v>1490</v>
      </c>
      <c r="E78" s="13">
        <f t="shared" si="37"/>
        <v>1007</v>
      </c>
      <c r="F78" s="13">
        <f t="shared" si="37"/>
        <v>1348</v>
      </c>
      <c r="G78" s="14">
        <f t="shared" si="37"/>
        <v>1525</v>
      </c>
    </row>
    <row r="79" spans="1:8" ht="14" x14ac:dyDescent="0.15">
      <c r="A79" s="15" t="s">
        <v>52</v>
      </c>
      <c r="B79" s="8">
        <v>87</v>
      </c>
      <c r="C79" s="8">
        <v>51</v>
      </c>
      <c r="D79" s="8">
        <v>32</v>
      </c>
      <c r="E79" s="8">
        <v>62</v>
      </c>
      <c r="F79" s="8">
        <v>0</v>
      </c>
      <c r="G79" s="9">
        <v>41</v>
      </c>
      <c r="H79" s="10">
        <f>SUM(B79:G79)</f>
        <v>273</v>
      </c>
    </row>
    <row r="80" spans="1:8" ht="14" x14ac:dyDescent="0.15">
      <c r="A80" s="7"/>
      <c r="B80" s="13">
        <f t="shared" ref="B80:G80" si="38">B79+B78</f>
        <v>1196</v>
      </c>
      <c r="C80" s="13">
        <f t="shared" si="38"/>
        <v>1519</v>
      </c>
      <c r="D80" s="13">
        <f t="shared" si="38"/>
        <v>1522</v>
      </c>
      <c r="E80" s="13">
        <f t="shared" si="38"/>
        <v>1069</v>
      </c>
      <c r="F80" s="13">
        <f t="shared" si="38"/>
        <v>1348</v>
      </c>
      <c r="G80" s="14">
        <f t="shared" si="38"/>
        <v>1566</v>
      </c>
    </row>
    <row r="81" spans="1:12" ht="14" x14ac:dyDescent="0.15">
      <c r="A81" s="15" t="s">
        <v>53</v>
      </c>
      <c r="B81" s="8">
        <v>33</v>
      </c>
      <c r="C81" s="8">
        <v>17</v>
      </c>
      <c r="D81" s="8">
        <v>0</v>
      </c>
      <c r="E81" s="8">
        <v>43</v>
      </c>
      <c r="F81" s="8">
        <v>55</v>
      </c>
      <c r="G81" s="9">
        <v>15</v>
      </c>
      <c r="H81" s="10">
        <f>SUM(B81:G81)</f>
        <v>163</v>
      </c>
    </row>
    <row r="82" spans="1:12" ht="14" x14ac:dyDescent="0.15">
      <c r="A82" s="7"/>
      <c r="B82" s="13">
        <f t="shared" ref="B82:G82" si="39">B81+B80</f>
        <v>1229</v>
      </c>
      <c r="C82" s="13">
        <f t="shared" si="39"/>
        <v>1536</v>
      </c>
      <c r="D82" s="13">
        <f t="shared" si="39"/>
        <v>1522</v>
      </c>
      <c r="E82" s="13">
        <f t="shared" si="39"/>
        <v>1112</v>
      </c>
      <c r="F82" s="13">
        <f t="shared" si="39"/>
        <v>1403</v>
      </c>
      <c r="G82" s="14">
        <f t="shared" si="39"/>
        <v>1581</v>
      </c>
      <c r="L82" s="29"/>
    </row>
    <row r="83" spans="1:12" ht="14" x14ac:dyDescent="0.15">
      <c r="A83" s="15" t="s">
        <v>54</v>
      </c>
      <c r="B83" s="8">
        <v>29</v>
      </c>
      <c r="C83" s="8">
        <v>121</v>
      </c>
      <c r="D83" s="8">
        <v>20</v>
      </c>
      <c r="E83" s="8">
        <v>8</v>
      </c>
      <c r="F83" s="8">
        <v>53</v>
      </c>
      <c r="G83" s="9">
        <v>0</v>
      </c>
      <c r="H83" s="10">
        <f>SUM(B83:G83)</f>
        <v>231</v>
      </c>
    </row>
    <row r="84" spans="1:12" ht="14" x14ac:dyDescent="0.15">
      <c r="A84" s="7"/>
      <c r="B84" s="13">
        <f t="shared" ref="B84:G84" si="40">B83+B82</f>
        <v>1258</v>
      </c>
      <c r="C84" s="13">
        <f t="shared" si="40"/>
        <v>1657</v>
      </c>
      <c r="D84" s="13">
        <f t="shared" si="40"/>
        <v>1542</v>
      </c>
      <c r="E84" s="13">
        <f t="shared" si="40"/>
        <v>1120</v>
      </c>
      <c r="F84" s="13">
        <f t="shared" si="40"/>
        <v>1456</v>
      </c>
      <c r="G84" s="14">
        <f t="shared" si="40"/>
        <v>1581</v>
      </c>
    </row>
    <row r="85" spans="1:12" ht="14" x14ac:dyDescent="0.15">
      <c r="A85" s="15" t="s">
        <v>55</v>
      </c>
      <c r="B85" s="8">
        <v>86</v>
      </c>
      <c r="C85" s="8">
        <v>25</v>
      </c>
      <c r="D85" s="8">
        <v>20</v>
      </c>
      <c r="E85" s="8">
        <v>55</v>
      </c>
      <c r="F85" s="8">
        <v>0</v>
      </c>
      <c r="G85" s="9">
        <v>119</v>
      </c>
      <c r="H85" s="10">
        <f>SUM(B85:G85)</f>
        <v>305</v>
      </c>
    </row>
    <row r="86" spans="1:12" ht="14" x14ac:dyDescent="0.15">
      <c r="A86" s="7"/>
      <c r="B86" s="13">
        <f t="shared" ref="B86:G86" si="41">B85+B84</f>
        <v>1344</v>
      </c>
      <c r="C86" s="13">
        <f t="shared" si="41"/>
        <v>1682</v>
      </c>
      <c r="D86" s="13">
        <f t="shared" si="41"/>
        <v>1562</v>
      </c>
      <c r="E86" s="13">
        <f t="shared" si="41"/>
        <v>1175</v>
      </c>
      <c r="F86" s="13">
        <f t="shared" si="41"/>
        <v>1456</v>
      </c>
      <c r="G86" s="14">
        <f t="shared" si="41"/>
        <v>1700</v>
      </c>
    </row>
    <row r="87" spans="1:12" ht="14" x14ac:dyDescent="0.15">
      <c r="A87" s="15" t="s">
        <v>56</v>
      </c>
      <c r="B87" s="8">
        <v>42</v>
      </c>
      <c r="C87" s="8">
        <v>0</v>
      </c>
      <c r="D87" s="8">
        <v>85</v>
      </c>
      <c r="E87" s="8">
        <v>70</v>
      </c>
      <c r="F87" s="8">
        <v>26</v>
      </c>
      <c r="G87" s="9">
        <v>41</v>
      </c>
      <c r="H87" s="10">
        <f>SUM(B87:G87)</f>
        <v>264</v>
      </c>
    </row>
    <row r="88" spans="1:12" ht="14" x14ac:dyDescent="0.15">
      <c r="A88" s="7"/>
      <c r="B88" s="13">
        <f t="shared" ref="B88:G88" si="42">B87+B86</f>
        <v>1386</v>
      </c>
      <c r="C88" s="13">
        <f t="shared" si="42"/>
        <v>1682</v>
      </c>
      <c r="D88" s="13">
        <f t="shared" si="42"/>
        <v>1647</v>
      </c>
      <c r="E88" s="13">
        <f t="shared" si="42"/>
        <v>1245</v>
      </c>
      <c r="F88" s="13">
        <f t="shared" si="42"/>
        <v>1482</v>
      </c>
      <c r="G88" s="14">
        <f t="shared" si="42"/>
        <v>1741</v>
      </c>
    </row>
    <row r="89" spans="1:12" ht="14" x14ac:dyDescent="0.15">
      <c r="A89" s="15" t="s">
        <v>57</v>
      </c>
      <c r="B89" s="8">
        <v>55</v>
      </c>
      <c r="C89" s="8">
        <v>23</v>
      </c>
      <c r="D89" s="8">
        <v>28</v>
      </c>
      <c r="E89" s="8">
        <v>63</v>
      </c>
      <c r="F89" s="8">
        <v>71</v>
      </c>
      <c r="G89" s="9">
        <v>0</v>
      </c>
      <c r="H89" s="10">
        <f>SUM(B89:G89)</f>
        <v>240</v>
      </c>
    </row>
    <row r="90" spans="1:12" ht="14" x14ac:dyDescent="0.15">
      <c r="A90" s="7"/>
      <c r="B90" s="13">
        <f t="shared" ref="B90:G90" si="43">B89+B88</f>
        <v>1441</v>
      </c>
      <c r="C90" s="13">
        <f t="shared" si="43"/>
        <v>1705</v>
      </c>
      <c r="D90" s="13">
        <f t="shared" si="43"/>
        <v>1675</v>
      </c>
      <c r="E90" s="13">
        <f t="shared" si="43"/>
        <v>1308</v>
      </c>
      <c r="F90" s="13">
        <f t="shared" si="43"/>
        <v>1553</v>
      </c>
      <c r="G90" s="14">
        <f t="shared" si="43"/>
        <v>1741</v>
      </c>
    </row>
    <row r="91" spans="1:12" ht="14" x14ac:dyDescent="0.15">
      <c r="A91" s="15" t="s">
        <v>58</v>
      </c>
      <c r="B91" s="8">
        <v>14</v>
      </c>
      <c r="C91" s="8">
        <v>105</v>
      </c>
      <c r="D91" s="8">
        <v>0</v>
      </c>
      <c r="E91" s="8">
        <v>14</v>
      </c>
      <c r="F91" s="8">
        <v>0</v>
      </c>
      <c r="G91" s="9">
        <v>34</v>
      </c>
      <c r="H91" s="10">
        <f>SUM(B91:G91)</f>
        <v>167</v>
      </c>
    </row>
    <row r="92" spans="1:12" ht="14" x14ac:dyDescent="0.15">
      <c r="A92" s="7"/>
      <c r="B92" s="13">
        <f t="shared" ref="B92:G92" si="44">B91+B90</f>
        <v>1455</v>
      </c>
      <c r="C92" s="13">
        <f t="shared" si="44"/>
        <v>1810</v>
      </c>
      <c r="D92" s="13">
        <f t="shared" si="44"/>
        <v>1675</v>
      </c>
      <c r="E92" s="13">
        <f t="shared" si="44"/>
        <v>1322</v>
      </c>
      <c r="F92" s="13">
        <f t="shared" si="44"/>
        <v>1553</v>
      </c>
      <c r="G92" s="14">
        <f t="shared" si="44"/>
        <v>1775</v>
      </c>
    </row>
    <row r="93" spans="1:12" ht="14" x14ac:dyDescent="0.15">
      <c r="A93" s="15" t="s">
        <v>59</v>
      </c>
      <c r="B93" s="8">
        <v>25</v>
      </c>
      <c r="C93" s="8">
        <v>12</v>
      </c>
      <c r="D93" s="8">
        <v>36</v>
      </c>
      <c r="E93" s="8">
        <v>54</v>
      </c>
      <c r="F93" s="8">
        <v>21</v>
      </c>
      <c r="G93" s="9">
        <v>0</v>
      </c>
      <c r="H93" s="10">
        <f>SUM(B93:G93)</f>
        <v>148</v>
      </c>
    </row>
    <row r="94" spans="1:12" ht="14" x14ac:dyDescent="0.15">
      <c r="A94" s="7"/>
      <c r="B94" s="13">
        <f t="shared" ref="B94:G94" si="45">B93+B92</f>
        <v>1480</v>
      </c>
      <c r="C94" s="13">
        <f t="shared" si="45"/>
        <v>1822</v>
      </c>
      <c r="D94" s="13">
        <f t="shared" si="45"/>
        <v>1711</v>
      </c>
      <c r="E94" s="13">
        <f t="shared" si="45"/>
        <v>1376</v>
      </c>
      <c r="F94" s="13">
        <f t="shared" si="45"/>
        <v>1574</v>
      </c>
      <c r="G94" s="14">
        <f t="shared" si="45"/>
        <v>1775</v>
      </c>
    </row>
    <row r="95" spans="1:12" ht="14" x14ac:dyDescent="0.15">
      <c r="A95" s="15" t="s">
        <v>60</v>
      </c>
      <c r="B95" s="8">
        <v>103</v>
      </c>
      <c r="C95" s="8">
        <v>34</v>
      </c>
      <c r="D95" s="8">
        <v>6</v>
      </c>
      <c r="E95" s="8">
        <v>37</v>
      </c>
      <c r="F95" s="8">
        <v>0</v>
      </c>
      <c r="G95" s="9">
        <v>93</v>
      </c>
      <c r="H95" s="10">
        <f>SUM(B95:G95)</f>
        <v>273</v>
      </c>
    </row>
    <row r="96" spans="1:12" ht="14" x14ac:dyDescent="0.15">
      <c r="A96" s="7"/>
      <c r="B96" s="13">
        <f t="shared" ref="B96:G96" si="46">B95+B94</f>
        <v>1583</v>
      </c>
      <c r="C96" s="13">
        <f t="shared" si="46"/>
        <v>1856</v>
      </c>
      <c r="D96" s="13">
        <f t="shared" si="46"/>
        <v>1717</v>
      </c>
      <c r="E96" s="13">
        <f t="shared" si="46"/>
        <v>1413</v>
      </c>
      <c r="F96" s="13">
        <f t="shared" si="46"/>
        <v>1574</v>
      </c>
      <c r="G96" s="14">
        <f t="shared" si="46"/>
        <v>1868</v>
      </c>
    </row>
    <row r="97" spans="1:8" ht="14" x14ac:dyDescent="0.15">
      <c r="A97" s="15" t="s">
        <v>61</v>
      </c>
      <c r="B97" s="8">
        <v>5</v>
      </c>
      <c r="C97" s="8">
        <v>30</v>
      </c>
      <c r="D97" s="8">
        <v>0</v>
      </c>
      <c r="E97" s="8">
        <v>79</v>
      </c>
      <c r="F97" s="8">
        <v>11</v>
      </c>
      <c r="G97" s="9">
        <v>17</v>
      </c>
      <c r="H97" s="10">
        <f>SUM(B97:G97)</f>
        <v>142</v>
      </c>
    </row>
    <row r="98" spans="1:8" ht="14" x14ac:dyDescent="0.15">
      <c r="A98" s="7"/>
      <c r="B98" s="13">
        <f t="shared" ref="B98:G98" si="47">B97+B96</f>
        <v>1588</v>
      </c>
      <c r="C98" s="13">
        <f t="shared" si="47"/>
        <v>1886</v>
      </c>
      <c r="D98" s="13">
        <f t="shared" si="47"/>
        <v>1717</v>
      </c>
      <c r="E98" s="13">
        <f t="shared" si="47"/>
        <v>1492</v>
      </c>
      <c r="F98" s="13">
        <f t="shared" si="47"/>
        <v>1585</v>
      </c>
      <c r="G98" s="14">
        <f t="shared" si="47"/>
        <v>1885</v>
      </c>
    </row>
    <row r="99" spans="1:8" ht="14" x14ac:dyDescent="0.15">
      <c r="A99" s="15" t="s">
        <v>62</v>
      </c>
      <c r="B99" s="8">
        <v>0</v>
      </c>
      <c r="C99" s="8">
        <v>97</v>
      </c>
      <c r="D99" s="8">
        <v>50</v>
      </c>
      <c r="E99" s="8">
        <v>49</v>
      </c>
      <c r="F99" s="8">
        <v>46</v>
      </c>
      <c r="G99" s="9">
        <v>49</v>
      </c>
      <c r="H99" s="10">
        <f>SUM(B99:G99)</f>
        <v>291</v>
      </c>
    </row>
    <row r="100" spans="1:8" ht="14" x14ac:dyDescent="0.15">
      <c r="A100" s="7"/>
      <c r="B100" s="13">
        <f t="shared" ref="B100:G100" si="48">B99+B98</f>
        <v>1588</v>
      </c>
      <c r="C100" s="13">
        <f t="shared" si="48"/>
        <v>1983</v>
      </c>
      <c r="D100" s="13">
        <f t="shared" si="48"/>
        <v>1767</v>
      </c>
      <c r="E100" s="13">
        <f t="shared" si="48"/>
        <v>1541</v>
      </c>
      <c r="F100" s="13">
        <f t="shared" si="48"/>
        <v>1631</v>
      </c>
      <c r="G100" s="14">
        <f t="shared" si="48"/>
        <v>1934</v>
      </c>
    </row>
    <row r="101" spans="1:8" ht="14" x14ac:dyDescent="0.15">
      <c r="A101" s="15" t="s">
        <v>63</v>
      </c>
      <c r="B101" s="8"/>
      <c r="C101" s="8"/>
      <c r="D101" s="8"/>
      <c r="E101" s="8"/>
      <c r="F101" s="8"/>
      <c r="G101" s="9"/>
      <c r="H101" s="10">
        <f>SUM(B101:G101)</f>
        <v>0</v>
      </c>
    </row>
    <row r="102" spans="1:8" ht="14" x14ac:dyDescent="0.15">
      <c r="A102" s="7"/>
      <c r="B102" s="13">
        <f t="shared" ref="B102:G102" si="49">B101+B100</f>
        <v>1588</v>
      </c>
      <c r="C102" s="13">
        <f t="shared" si="49"/>
        <v>1983</v>
      </c>
      <c r="D102" s="13">
        <f t="shared" si="49"/>
        <v>1767</v>
      </c>
      <c r="E102" s="13">
        <f t="shared" si="49"/>
        <v>1541</v>
      </c>
      <c r="F102" s="13">
        <f t="shared" si="49"/>
        <v>1631</v>
      </c>
      <c r="G102" s="14">
        <f t="shared" si="49"/>
        <v>1934</v>
      </c>
    </row>
    <row r="103" spans="1:8" ht="14" x14ac:dyDescent="0.15">
      <c r="A103" s="15" t="s">
        <v>64</v>
      </c>
      <c r="B103" s="8"/>
      <c r="C103" s="8"/>
      <c r="D103" s="8"/>
      <c r="E103" s="8"/>
      <c r="F103" s="8"/>
      <c r="G103" s="9"/>
      <c r="H103" s="10">
        <f>SUM(B103:G103)</f>
        <v>0</v>
      </c>
    </row>
    <row r="104" spans="1:8" ht="14" x14ac:dyDescent="0.15">
      <c r="A104" s="7"/>
      <c r="B104" s="13">
        <f t="shared" ref="B104:G104" si="50">B103+B102</f>
        <v>1588</v>
      </c>
      <c r="C104" s="13">
        <f t="shared" si="50"/>
        <v>1983</v>
      </c>
      <c r="D104" s="13">
        <f t="shared" si="50"/>
        <v>1767</v>
      </c>
      <c r="E104" s="13">
        <f t="shared" si="50"/>
        <v>1541</v>
      </c>
      <c r="F104" s="13">
        <f t="shared" si="50"/>
        <v>1631</v>
      </c>
      <c r="G104" s="14">
        <f t="shared" si="50"/>
        <v>1934</v>
      </c>
    </row>
    <row r="105" spans="1:8" ht="14" x14ac:dyDescent="0.15">
      <c r="A105" s="15" t="s">
        <v>65</v>
      </c>
      <c r="B105" s="8"/>
      <c r="C105" s="8"/>
      <c r="D105" s="8"/>
      <c r="E105" s="8"/>
      <c r="F105" s="8"/>
      <c r="G105" s="9"/>
      <c r="H105" s="10">
        <f>SUM(B105:G105)</f>
        <v>0</v>
      </c>
    </row>
    <row r="106" spans="1:8" ht="14" x14ac:dyDescent="0.15">
      <c r="A106" s="7"/>
      <c r="B106" s="13">
        <f t="shared" ref="B106:G106" si="51">B105+B104</f>
        <v>1588</v>
      </c>
      <c r="C106" s="13">
        <f t="shared" si="51"/>
        <v>1983</v>
      </c>
      <c r="D106" s="13">
        <f t="shared" si="51"/>
        <v>1767</v>
      </c>
      <c r="E106" s="13">
        <f t="shared" si="51"/>
        <v>1541</v>
      </c>
      <c r="F106" s="13">
        <f t="shared" si="51"/>
        <v>1631</v>
      </c>
      <c r="G106" s="14">
        <f t="shared" si="51"/>
        <v>1934</v>
      </c>
    </row>
    <row r="107" spans="1:8" ht="14" x14ac:dyDescent="0.15">
      <c r="A107" s="15" t="s">
        <v>66</v>
      </c>
      <c r="B107" s="8"/>
      <c r="C107" s="8"/>
      <c r="D107" s="8"/>
      <c r="E107" s="8"/>
      <c r="F107" s="8"/>
      <c r="G107" s="9"/>
      <c r="H107" s="10">
        <f>SUM(B107:G107)</f>
        <v>0</v>
      </c>
    </row>
    <row r="108" spans="1:8" ht="14" x14ac:dyDescent="0.15">
      <c r="A108" s="7"/>
      <c r="B108" s="13">
        <f t="shared" ref="B108:G108" si="52">B107+B106</f>
        <v>1588</v>
      </c>
      <c r="C108" s="13">
        <f t="shared" si="52"/>
        <v>1983</v>
      </c>
      <c r="D108" s="13">
        <f t="shared" si="52"/>
        <v>1767</v>
      </c>
      <c r="E108" s="13">
        <f t="shared" si="52"/>
        <v>1541</v>
      </c>
      <c r="F108" s="13">
        <f t="shared" si="52"/>
        <v>1631</v>
      </c>
      <c r="G108" s="14">
        <f t="shared" si="52"/>
        <v>1934</v>
      </c>
    </row>
    <row r="109" spans="1:8" ht="14" x14ac:dyDescent="0.15">
      <c r="A109" s="15" t="s">
        <v>67</v>
      </c>
      <c r="B109" s="8"/>
      <c r="C109" s="8"/>
      <c r="D109" s="8"/>
      <c r="E109" s="8"/>
      <c r="F109" s="8"/>
      <c r="G109" s="9"/>
      <c r="H109" s="10">
        <f>SUM(B109:G109)</f>
        <v>0</v>
      </c>
    </row>
    <row r="110" spans="1:8" ht="14" x14ac:dyDescent="0.15">
      <c r="A110" s="7"/>
      <c r="B110" s="13">
        <f t="shared" ref="B110:G110" si="53">B109+B108</f>
        <v>1588</v>
      </c>
      <c r="C110" s="13">
        <f t="shared" si="53"/>
        <v>1983</v>
      </c>
      <c r="D110" s="13">
        <f t="shared" si="53"/>
        <v>1767</v>
      </c>
      <c r="E110" s="13">
        <f t="shared" si="53"/>
        <v>1541</v>
      </c>
      <c r="F110" s="13">
        <f t="shared" si="53"/>
        <v>1631</v>
      </c>
      <c r="G110" s="14">
        <f t="shared" si="53"/>
        <v>1934</v>
      </c>
    </row>
    <row r="111" spans="1:8" ht="14" x14ac:dyDescent="0.15">
      <c r="A111" s="15" t="s">
        <v>68</v>
      </c>
      <c r="B111" s="8"/>
      <c r="C111" s="8"/>
      <c r="D111" s="8"/>
      <c r="E111" s="8"/>
      <c r="F111" s="8"/>
      <c r="G111" s="9"/>
      <c r="H111" s="10">
        <f>SUM(B111:G111)</f>
        <v>0</v>
      </c>
    </row>
    <row r="112" spans="1:8" ht="14" x14ac:dyDescent="0.15">
      <c r="A112" s="7"/>
      <c r="B112" s="13">
        <f t="shared" ref="B112:G112" si="54">B111+B110</f>
        <v>1588</v>
      </c>
      <c r="C112" s="13">
        <f t="shared" si="54"/>
        <v>1983</v>
      </c>
      <c r="D112" s="13">
        <f t="shared" si="54"/>
        <v>1767</v>
      </c>
      <c r="E112" s="13">
        <f t="shared" si="54"/>
        <v>1541</v>
      </c>
      <c r="F112" s="13">
        <f t="shared" si="54"/>
        <v>1631</v>
      </c>
      <c r="G112" s="14">
        <f t="shared" si="54"/>
        <v>1934</v>
      </c>
    </row>
    <row r="113" spans="1:8" ht="14" x14ac:dyDescent="0.15">
      <c r="A113" s="15" t="s">
        <v>69</v>
      </c>
      <c r="B113" s="8"/>
      <c r="C113" s="8"/>
      <c r="D113" s="8"/>
      <c r="E113" s="8"/>
      <c r="F113" s="8"/>
      <c r="G113" s="9"/>
      <c r="H113" s="10">
        <f>SUM(B113:G113)</f>
        <v>0</v>
      </c>
    </row>
    <row r="114" spans="1:8" ht="14" x14ac:dyDescent="0.15">
      <c r="A114" s="7"/>
      <c r="B114" s="13">
        <f t="shared" ref="B114:G114" si="55">B113+B112</f>
        <v>1588</v>
      </c>
      <c r="C114" s="13">
        <f t="shared" si="55"/>
        <v>1983</v>
      </c>
      <c r="D114" s="13">
        <f t="shared" si="55"/>
        <v>1767</v>
      </c>
      <c r="E114" s="13">
        <f t="shared" si="55"/>
        <v>1541</v>
      </c>
      <c r="F114" s="13">
        <f t="shared" si="55"/>
        <v>1631</v>
      </c>
      <c r="G114" s="14">
        <f t="shared" si="55"/>
        <v>1934</v>
      </c>
    </row>
    <row r="115" spans="1:8" ht="14" x14ac:dyDescent="0.15">
      <c r="A115" s="15" t="s">
        <v>70</v>
      </c>
      <c r="B115" s="8"/>
      <c r="C115" s="8"/>
      <c r="D115" s="8"/>
      <c r="E115" s="8"/>
      <c r="F115" s="8"/>
      <c r="G115" s="9"/>
      <c r="H115" s="10">
        <f>SUM(B115:G115)</f>
        <v>0</v>
      </c>
    </row>
    <row r="116" spans="1:8" ht="14" x14ac:dyDescent="0.15">
      <c r="A116" s="7"/>
      <c r="B116" s="13">
        <f t="shared" ref="B116:G116" si="56">B115+B114</f>
        <v>1588</v>
      </c>
      <c r="C116" s="13">
        <f t="shared" si="56"/>
        <v>1983</v>
      </c>
      <c r="D116" s="13">
        <f t="shared" si="56"/>
        <v>1767</v>
      </c>
      <c r="E116" s="13">
        <f t="shared" si="56"/>
        <v>1541</v>
      </c>
      <c r="F116" s="13">
        <f t="shared" si="56"/>
        <v>1631</v>
      </c>
      <c r="G116" s="14">
        <f t="shared" si="56"/>
        <v>1934</v>
      </c>
    </row>
    <row r="117" spans="1:8" ht="14" x14ac:dyDescent="0.15">
      <c r="A117" s="15" t="s">
        <v>71</v>
      </c>
      <c r="B117" s="8"/>
      <c r="C117" s="8"/>
      <c r="D117" s="8"/>
      <c r="E117" s="8"/>
      <c r="F117" s="8"/>
      <c r="G117" s="9"/>
      <c r="H117" s="10">
        <f>SUM(B117:G117)</f>
        <v>0</v>
      </c>
    </row>
    <row r="118" spans="1:8" ht="14" x14ac:dyDescent="0.15">
      <c r="A118" s="7"/>
      <c r="B118" s="13">
        <f t="shared" ref="B118:G118" si="57">B117+B116</f>
        <v>1588</v>
      </c>
      <c r="C118" s="13">
        <f t="shared" si="57"/>
        <v>1983</v>
      </c>
      <c r="D118" s="13">
        <f t="shared" si="57"/>
        <v>1767</v>
      </c>
      <c r="E118" s="13">
        <f t="shared" si="57"/>
        <v>1541</v>
      </c>
      <c r="F118" s="13">
        <f t="shared" si="57"/>
        <v>1631</v>
      </c>
      <c r="G118" s="14">
        <f t="shared" si="57"/>
        <v>1934</v>
      </c>
    </row>
    <row r="119" spans="1:8" ht="14" x14ac:dyDescent="0.15">
      <c r="A119" s="15" t="s">
        <v>72</v>
      </c>
      <c r="B119" s="8"/>
      <c r="C119" s="8"/>
      <c r="D119" s="8"/>
      <c r="E119" s="8"/>
      <c r="F119" s="8"/>
      <c r="G119" s="9"/>
      <c r="H119" s="10">
        <f>SUM(B119:G119)</f>
        <v>0</v>
      </c>
    </row>
    <row r="120" spans="1:8" ht="14" x14ac:dyDescent="0.15">
      <c r="A120" s="7"/>
      <c r="B120" s="13">
        <f t="shared" ref="B120:G120" si="58">B119+B118</f>
        <v>1588</v>
      </c>
      <c r="C120" s="13">
        <f t="shared" si="58"/>
        <v>1983</v>
      </c>
      <c r="D120" s="13">
        <f t="shared" si="58"/>
        <v>1767</v>
      </c>
      <c r="E120" s="13">
        <f t="shared" si="58"/>
        <v>1541</v>
      </c>
      <c r="F120" s="13">
        <f t="shared" si="58"/>
        <v>1631</v>
      </c>
      <c r="G120" s="14">
        <f t="shared" si="58"/>
        <v>1934</v>
      </c>
      <c r="H120" s="19" t="s">
        <v>86</v>
      </c>
    </row>
    <row r="121" spans="1:8" ht="14" x14ac:dyDescent="0.15">
      <c r="A121" s="15" t="s">
        <v>73</v>
      </c>
      <c r="B121" s="8"/>
      <c r="C121" s="8"/>
      <c r="D121" s="8"/>
      <c r="E121" s="8"/>
      <c r="F121" s="8"/>
      <c r="G121" s="9"/>
      <c r="H121" s="10">
        <f>SUM(B121:G121)</f>
        <v>0</v>
      </c>
    </row>
    <row r="122" spans="1:8" ht="14" x14ac:dyDescent="0.15">
      <c r="A122" s="7"/>
      <c r="B122" s="13">
        <f t="shared" ref="B122:G122" si="59">B121+B120</f>
        <v>1588</v>
      </c>
      <c r="C122" s="13">
        <f t="shared" si="59"/>
        <v>1983</v>
      </c>
      <c r="D122" s="13">
        <f t="shared" si="59"/>
        <v>1767</v>
      </c>
      <c r="E122" s="13">
        <f t="shared" si="59"/>
        <v>1541</v>
      </c>
      <c r="F122" s="13">
        <f t="shared" si="59"/>
        <v>1631</v>
      </c>
      <c r="G122" s="14">
        <f t="shared" si="59"/>
        <v>1934</v>
      </c>
    </row>
    <row r="123" spans="1:8" ht="14" x14ac:dyDescent="0.15">
      <c r="A123" s="15" t="s">
        <v>74</v>
      </c>
      <c r="B123" s="8"/>
      <c r="C123" s="8"/>
      <c r="D123" s="8"/>
      <c r="E123" s="8"/>
      <c r="F123" s="8"/>
      <c r="G123" s="9"/>
      <c r="H123" s="10">
        <f>SUM(B123:G123)</f>
        <v>0</v>
      </c>
    </row>
    <row r="124" spans="1:8" ht="14" x14ac:dyDescent="0.15">
      <c r="A124" s="7"/>
      <c r="B124" s="13">
        <f t="shared" ref="B124:G124" si="60">B123+B122</f>
        <v>1588</v>
      </c>
      <c r="C124" s="13">
        <f t="shared" si="60"/>
        <v>1983</v>
      </c>
      <c r="D124" s="13">
        <f t="shared" si="60"/>
        <v>1767</v>
      </c>
      <c r="E124" s="13">
        <f t="shared" si="60"/>
        <v>1541</v>
      </c>
      <c r="F124" s="13">
        <f t="shared" si="60"/>
        <v>1631</v>
      </c>
      <c r="G124" s="14">
        <f t="shared" si="60"/>
        <v>1934</v>
      </c>
    </row>
    <row r="125" spans="1:8" ht="14" x14ac:dyDescent="0.15">
      <c r="A125" s="15" t="s">
        <v>75</v>
      </c>
      <c r="B125" s="8"/>
      <c r="C125" s="8"/>
      <c r="D125" s="8"/>
      <c r="E125" s="8"/>
      <c r="F125" s="8"/>
      <c r="G125" s="9"/>
      <c r="H125" s="10">
        <f>SUM(B125:G125)</f>
        <v>0</v>
      </c>
    </row>
    <row r="126" spans="1:8" ht="14" x14ac:dyDescent="0.15">
      <c r="A126" s="7"/>
      <c r="B126" s="13">
        <f t="shared" ref="B126:G126" si="61">B125+B124</f>
        <v>1588</v>
      </c>
      <c r="C126" s="13">
        <f t="shared" si="61"/>
        <v>1983</v>
      </c>
      <c r="D126" s="13">
        <f t="shared" si="61"/>
        <v>1767</v>
      </c>
      <c r="E126" s="13">
        <f t="shared" si="61"/>
        <v>1541</v>
      </c>
      <c r="F126" s="13">
        <f t="shared" si="61"/>
        <v>1631</v>
      </c>
      <c r="G126" s="14">
        <f t="shared" si="61"/>
        <v>1934</v>
      </c>
    </row>
    <row r="127" spans="1:8" ht="14" x14ac:dyDescent="0.15">
      <c r="A127" s="15" t="s">
        <v>76</v>
      </c>
      <c r="B127" s="8"/>
      <c r="C127" s="8"/>
      <c r="D127" s="8"/>
      <c r="E127" s="8"/>
      <c r="F127" s="8"/>
      <c r="G127" s="9"/>
      <c r="H127" s="10">
        <f>SUM(B127:G127)</f>
        <v>0</v>
      </c>
    </row>
    <row r="128" spans="1:8" ht="14" x14ac:dyDescent="0.15">
      <c r="A128" s="7"/>
      <c r="B128" s="13">
        <f t="shared" ref="B128:G128" si="62">B127+B126</f>
        <v>1588</v>
      </c>
      <c r="C128" s="13">
        <f t="shared" si="62"/>
        <v>1983</v>
      </c>
      <c r="D128" s="13">
        <f t="shared" si="62"/>
        <v>1767</v>
      </c>
      <c r="E128" s="13">
        <f t="shared" si="62"/>
        <v>1541</v>
      </c>
      <c r="F128" s="13">
        <f t="shared" si="62"/>
        <v>1631</v>
      </c>
      <c r="G128" s="14">
        <f t="shared" si="62"/>
        <v>1934</v>
      </c>
    </row>
    <row r="129" spans="1:8" ht="14" x14ac:dyDescent="0.15">
      <c r="A129" s="15" t="s">
        <v>77</v>
      </c>
      <c r="B129" s="8"/>
      <c r="C129" s="8"/>
      <c r="D129" s="8"/>
      <c r="E129" s="8"/>
      <c r="F129" s="8"/>
      <c r="G129" s="9"/>
      <c r="H129" s="10">
        <f>SUM(B129:G129)</f>
        <v>0</v>
      </c>
    </row>
    <row r="130" spans="1:8" ht="14" x14ac:dyDescent="0.15">
      <c r="A130" s="7"/>
      <c r="B130" s="13">
        <f t="shared" ref="B130:G130" si="63">B129+B128</f>
        <v>1588</v>
      </c>
      <c r="C130" s="13">
        <f t="shared" si="63"/>
        <v>1983</v>
      </c>
      <c r="D130" s="13">
        <f t="shared" si="63"/>
        <v>1767</v>
      </c>
      <c r="E130" s="13">
        <f t="shared" si="63"/>
        <v>1541</v>
      </c>
      <c r="F130" s="13">
        <f t="shared" si="63"/>
        <v>1631</v>
      </c>
      <c r="G130" s="14">
        <f t="shared" si="63"/>
        <v>1934</v>
      </c>
    </row>
    <row r="131" spans="1:8" ht="14" x14ac:dyDescent="0.15">
      <c r="A131" s="15" t="s">
        <v>78</v>
      </c>
      <c r="B131" s="8"/>
      <c r="C131" s="8"/>
      <c r="D131" s="8"/>
      <c r="E131" s="8"/>
      <c r="F131" s="8"/>
      <c r="G131" s="9"/>
      <c r="H131" s="10">
        <f>SUM(B131:G131)</f>
        <v>0</v>
      </c>
    </row>
    <row r="132" spans="1:8" ht="14" x14ac:dyDescent="0.15">
      <c r="A132" s="7"/>
      <c r="B132" s="13">
        <f t="shared" ref="B132:G132" si="64">B131+B130</f>
        <v>1588</v>
      </c>
      <c r="C132" s="13">
        <f t="shared" si="64"/>
        <v>1983</v>
      </c>
      <c r="D132" s="13">
        <f t="shared" si="64"/>
        <v>1767</v>
      </c>
      <c r="E132" s="13">
        <f t="shared" si="64"/>
        <v>1541</v>
      </c>
      <c r="F132" s="13">
        <f t="shared" si="64"/>
        <v>1631</v>
      </c>
      <c r="G132" s="14">
        <f t="shared" si="64"/>
        <v>1934</v>
      </c>
    </row>
    <row r="133" spans="1:8" ht="14" x14ac:dyDescent="0.15">
      <c r="A133" s="15" t="s">
        <v>79</v>
      </c>
      <c r="B133" s="8"/>
      <c r="C133" s="8"/>
      <c r="D133" s="8"/>
      <c r="E133" s="8"/>
      <c r="F133" s="8"/>
      <c r="G133" s="9"/>
      <c r="H133" s="10">
        <f>SUM(B133:G133)</f>
        <v>0</v>
      </c>
    </row>
    <row r="134" spans="1:8" ht="14" x14ac:dyDescent="0.15">
      <c r="A134" s="7"/>
      <c r="B134" s="13">
        <f t="shared" ref="B134:G134" si="65">B133+B132</f>
        <v>1588</v>
      </c>
      <c r="C134" s="13">
        <f t="shared" si="65"/>
        <v>1983</v>
      </c>
      <c r="D134" s="13">
        <f t="shared" si="65"/>
        <v>1767</v>
      </c>
      <c r="E134" s="13">
        <f t="shared" si="65"/>
        <v>1541</v>
      </c>
      <c r="F134" s="13">
        <f t="shared" si="65"/>
        <v>1631</v>
      </c>
      <c r="G134" s="14">
        <f t="shared" si="65"/>
        <v>1934</v>
      </c>
    </row>
    <row r="135" spans="1:8" ht="14" x14ac:dyDescent="0.15">
      <c r="A135" s="15" t="s">
        <v>80</v>
      </c>
      <c r="B135" s="8"/>
      <c r="C135" s="8"/>
      <c r="D135" s="8"/>
      <c r="E135" s="8"/>
      <c r="F135" s="8"/>
      <c r="G135" s="9"/>
      <c r="H135" s="10">
        <f>SUM(B135:G135)</f>
        <v>0</v>
      </c>
    </row>
    <row r="136" spans="1:8" ht="14" x14ac:dyDescent="0.15">
      <c r="A136" s="7"/>
      <c r="B136" s="13">
        <f t="shared" ref="B136:G136" si="66">B135+B134</f>
        <v>1588</v>
      </c>
      <c r="C136" s="13">
        <f t="shared" si="66"/>
        <v>1983</v>
      </c>
      <c r="D136" s="13">
        <f t="shared" si="66"/>
        <v>1767</v>
      </c>
      <c r="E136" s="13">
        <f t="shared" si="66"/>
        <v>1541</v>
      </c>
      <c r="F136" s="13">
        <f t="shared" si="66"/>
        <v>1631</v>
      </c>
      <c r="G136" s="14">
        <f t="shared" si="66"/>
        <v>1934</v>
      </c>
    </row>
    <row r="137" spans="1:8" ht="14" x14ac:dyDescent="0.15">
      <c r="A137" s="15" t="s">
        <v>81</v>
      </c>
      <c r="B137" s="8"/>
      <c r="C137" s="8"/>
      <c r="D137" s="8"/>
      <c r="E137" s="8"/>
      <c r="F137" s="8"/>
      <c r="G137" s="9"/>
      <c r="H137" s="10">
        <f>SUM(B137:G137)</f>
        <v>0</v>
      </c>
    </row>
    <row r="138" spans="1:8" ht="14" x14ac:dyDescent="0.15">
      <c r="A138" s="7"/>
      <c r="B138" s="13">
        <f t="shared" ref="B138:G138" si="67">B137+B136</f>
        <v>1588</v>
      </c>
      <c r="C138" s="13">
        <f t="shared" si="67"/>
        <v>1983</v>
      </c>
      <c r="D138" s="13">
        <f t="shared" si="67"/>
        <v>1767</v>
      </c>
      <c r="E138" s="13">
        <f t="shared" si="67"/>
        <v>1541</v>
      </c>
      <c r="F138" s="13">
        <f t="shared" si="67"/>
        <v>1631</v>
      </c>
      <c r="G138" s="14">
        <f t="shared" si="67"/>
        <v>1934</v>
      </c>
    </row>
    <row r="139" spans="1:8" ht="14" x14ac:dyDescent="0.15">
      <c r="A139" s="15" t="s">
        <v>82</v>
      </c>
      <c r="B139" s="8"/>
      <c r="C139" s="8"/>
      <c r="D139" s="8"/>
      <c r="E139" s="8"/>
      <c r="F139" s="8"/>
      <c r="G139" s="9"/>
      <c r="H139" s="10">
        <f>SUM(B139:G139)</f>
        <v>0</v>
      </c>
    </row>
    <row r="140" spans="1:8" ht="14" x14ac:dyDescent="0.15">
      <c r="A140" s="7"/>
      <c r="B140" s="13">
        <f t="shared" ref="B140:G140" si="68">B139+B138</f>
        <v>1588</v>
      </c>
      <c r="C140" s="13">
        <f t="shared" si="68"/>
        <v>1983</v>
      </c>
      <c r="D140" s="13">
        <f t="shared" si="68"/>
        <v>1767</v>
      </c>
      <c r="E140" s="13">
        <f t="shared" si="68"/>
        <v>1541</v>
      </c>
      <c r="F140" s="13">
        <f t="shared" si="68"/>
        <v>1631</v>
      </c>
      <c r="G140" s="14">
        <f t="shared" si="68"/>
        <v>1934</v>
      </c>
    </row>
    <row r="141" spans="1:8" ht="14" x14ac:dyDescent="0.15">
      <c r="A141" s="15" t="s">
        <v>83</v>
      </c>
      <c r="B141" s="8"/>
      <c r="C141" s="8"/>
      <c r="D141" s="8"/>
      <c r="E141" s="8"/>
      <c r="F141" s="8"/>
      <c r="G141" s="9"/>
      <c r="H141" s="10">
        <f>SUM(B141:G141)</f>
        <v>0</v>
      </c>
    </row>
    <row r="142" spans="1:8" ht="14" x14ac:dyDescent="0.15">
      <c r="A142" s="7"/>
      <c r="B142" s="13">
        <f t="shared" ref="B142:G142" si="69">B141+B140</f>
        <v>1588</v>
      </c>
      <c r="C142" s="13">
        <f t="shared" si="69"/>
        <v>1983</v>
      </c>
      <c r="D142" s="13">
        <f t="shared" si="69"/>
        <v>1767</v>
      </c>
      <c r="E142" s="13">
        <f t="shared" si="69"/>
        <v>1541</v>
      </c>
      <c r="F142" s="13">
        <f t="shared" si="69"/>
        <v>1631</v>
      </c>
      <c r="G142" s="14">
        <f t="shared" si="69"/>
        <v>1934</v>
      </c>
    </row>
    <row r="143" spans="1:8" ht="14" x14ac:dyDescent="0.15">
      <c r="A143" s="15" t="s">
        <v>84</v>
      </c>
      <c r="B143" s="8"/>
      <c r="C143" s="8"/>
      <c r="D143" s="8"/>
      <c r="E143" s="8"/>
      <c r="F143" s="8"/>
      <c r="G143" s="9"/>
      <c r="H143" s="10">
        <f>SUM(B143:G143)</f>
        <v>0</v>
      </c>
    </row>
    <row r="144" spans="1:8" ht="14" x14ac:dyDescent="0.15">
      <c r="A144" s="7"/>
      <c r="B144" s="13">
        <f t="shared" ref="B144:G144" si="70">B143+B142</f>
        <v>1588</v>
      </c>
      <c r="C144" s="13">
        <f t="shared" si="70"/>
        <v>1983</v>
      </c>
      <c r="D144" s="13">
        <f t="shared" si="70"/>
        <v>1767</v>
      </c>
      <c r="E144" s="13">
        <f t="shared" si="70"/>
        <v>1541</v>
      </c>
      <c r="F144" s="13">
        <f t="shared" si="70"/>
        <v>1631</v>
      </c>
      <c r="G144" s="14">
        <f t="shared" si="70"/>
        <v>1934</v>
      </c>
    </row>
    <row r="145" spans="1:10" ht="14" x14ac:dyDescent="0.15">
      <c r="A145" s="15" t="s">
        <v>85</v>
      </c>
      <c r="B145" s="8"/>
      <c r="C145" s="8"/>
      <c r="D145" s="8"/>
      <c r="E145" s="8"/>
      <c r="F145" s="8"/>
      <c r="G145" s="9"/>
      <c r="H145" s="10">
        <f>SUM(B145:G145)</f>
        <v>0</v>
      </c>
    </row>
    <row r="146" spans="1:10" ht="14" x14ac:dyDescent="0.15">
      <c r="A146" s="7"/>
      <c r="B146" s="13">
        <f t="shared" ref="B146:G146" si="71">B145+B144</f>
        <v>1588</v>
      </c>
      <c r="C146" s="13">
        <f t="shared" si="71"/>
        <v>1983</v>
      </c>
      <c r="D146" s="13">
        <f t="shared" si="71"/>
        <v>1767</v>
      </c>
      <c r="E146" s="13">
        <f t="shared" si="71"/>
        <v>1541</v>
      </c>
      <c r="F146" s="13">
        <f t="shared" si="71"/>
        <v>1631</v>
      </c>
      <c r="G146" s="14">
        <f t="shared" si="71"/>
        <v>1934</v>
      </c>
    </row>
    <row r="147" spans="1:10" ht="14" x14ac:dyDescent="0.15">
      <c r="A147" s="15" t="s">
        <v>87</v>
      </c>
      <c r="B147" s="8"/>
      <c r="C147" s="8"/>
      <c r="D147" s="8"/>
      <c r="E147" s="8"/>
      <c r="F147" s="8"/>
      <c r="G147" s="9"/>
      <c r="H147" s="10">
        <f>SUM(B147:G147)</f>
        <v>0</v>
      </c>
    </row>
    <row r="148" spans="1:10" ht="14" x14ac:dyDescent="0.15">
      <c r="A148" s="7"/>
      <c r="B148" s="13">
        <f t="shared" ref="B148:G148" si="72">B147+B146</f>
        <v>1588</v>
      </c>
      <c r="C148" s="13">
        <f t="shared" si="72"/>
        <v>1983</v>
      </c>
      <c r="D148" s="13">
        <f t="shared" si="72"/>
        <v>1767</v>
      </c>
      <c r="E148" s="13">
        <f t="shared" si="72"/>
        <v>1541</v>
      </c>
      <c r="F148" s="13">
        <f t="shared" si="72"/>
        <v>1631</v>
      </c>
      <c r="G148" s="14">
        <f t="shared" si="72"/>
        <v>1934</v>
      </c>
      <c r="J148" s="20"/>
    </row>
    <row r="149" spans="1:10" ht="14" x14ac:dyDescent="0.15">
      <c r="A149" s="15" t="s">
        <v>88</v>
      </c>
      <c r="B149" s="8"/>
      <c r="C149" s="8"/>
      <c r="D149" s="8"/>
      <c r="E149" s="8"/>
      <c r="F149" s="8"/>
      <c r="G149" s="9"/>
      <c r="H149" s="10">
        <f>SUM(B149:G149)</f>
        <v>0</v>
      </c>
    </row>
    <row r="150" spans="1:10" ht="14" x14ac:dyDescent="0.15">
      <c r="A150" s="7"/>
      <c r="B150" s="13">
        <f t="shared" ref="B150:G150" si="73">B149+B148</f>
        <v>1588</v>
      </c>
      <c r="C150" s="13">
        <f t="shared" si="73"/>
        <v>1983</v>
      </c>
      <c r="D150" s="13">
        <f t="shared" si="73"/>
        <v>1767</v>
      </c>
      <c r="E150" s="13">
        <f t="shared" si="73"/>
        <v>1541</v>
      </c>
      <c r="F150" s="13">
        <f t="shared" si="73"/>
        <v>1631</v>
      </c>
      <c r="G150" s="14">
        <f t="shared" si="73"/>
        <v>1934</v>
      </c>
    </row>
    <row r="151" spans="1:10" ht="14" x14ac:dyDescent="0.15">
      <c r="A151" s="15" t="s">
        <v>89</v>
      </c>
      <c r="B151" s="8"/>
      <c r="C151" s="8"/>
      <c r="D151" s="8"/>
      <c r="E151" s="8"/>
      <c r="F151" s="8"/>
      <c r="G151" s="9"/>
      <c r="H151" s="10">
        <f>SUM(B151:G151)</f>
        <v>0</v>
      </c>
    </row>
    <row r="152" spans="1:10" ht="14" x14ac:dyDescent="0.15">
      <c r="A152" s="7"/>
      <c r="B152" s="13">
        <f t="shared" ref="B152:G152" si="74">B151+B150</f>
        <v>1588</v>
      </c>
      <c r="C152" s="13">
        <f t="shared" si="74"/>
        <v>1983</v>
      </c>
      <c r="D152" s="13">
        <f t="shared" si="74"/>
        <v>1767</v>
      </c>
      <c r="E152" s="13">
        <f t="shared" si="74"/>
        <v>1541</v>
      </c>
      <c r="F152" s="13">
        <f t="shared" si="74"/>
        <v>1631</v>
      </c>
      <c r="G152" s="14">
        <f t="shared" si="74"/>
        <v>1934</v>
      </c>
    </row>
    <row r="153" spans="1:10" ht="14" x14ac:dyDescent="0.15">
      <c r="A153" s="15" t="s">
        <v>90</v>
      </c>
      <c r="B153" s="8"/>
      <c r="C153" s="8"/>
      <c r="D153" s="8"/>
      <c r="E153" s="8"/>
      <c r="F153" s="8"/>
      <c r="G153" s="9"/>
      <c r="H153" s="10">
        <f>SUM(B153:G153)</f>
        <v>0</v>
      </c>
    </row>
    <row r="154" spans="1:10" ht="14" x14ac:dyDescent="0.15">
      <c r="A154" s="7"/>
      <c r="B154" s="13">
        <f t="shared" ref="B154:G154" si="75">B153+B152</f>
        <v>1588</v>
      </c>
      <c r="C154" s="13">
        <f t="shared" si="75"/>
        <v>1983</v>
      </c>
      <c r="D154" s="13">
        <f t="shared" si="75"/>
        <v>1767</v>
      </c>
      <c r="E154" s="13">
        <f t="shared" si="75"/>
        <v>1541</v>
      </c>
      <c r="F154" s="13">
        <f t="shared" si="75"/>
        <v>1631</v>
      </c>
      <c r="G154" s="14">
        <f t="shared" si="75"/>
        <v>1934</v>
      </c>
    </row>
    <row r="155" spans="1:10" ht="14" x14ac:dyDescent="0.15">
      <c r="A155" s="15" t="s">
        <v>91</v>
      </c>
      <c r="B155" s="8"/>
      <c r="C155" s="8"/>
      <c r="D155" s="8"/>
      <c r="E155" s="8"/>
      <c r="F155" s="8"/>
      <c r="G155" s="9"/>
      <c r="H155" s="10">
        <f>SUM(B155:G155)</f>
        <v>0</v>
      </c>
    </row>
    <row r="156" spans="1:10" ht="14" x14ac:dyDescent="0.15">
      <c r="A156" s="7"/>
      <c r="B156" s="13">
        <f t="shared" ref="B156:G156" si="76">B155+B154</f>
        <v>1588</v>
      </c>
      <c r="C156" s="13">
        <f t="shared" si="76"/>
        <v>1983</v>
      </c>
      <c r="D156" s="13">
        <f t="shared" si="76"/>
        <v>1767</v>
      </c>
      <c r="E156" s="13">
        <f t="shared" si="76"/>
        <v>1541</v>
      </c>
      <c r="F156" s="13">
        <f t="shared" si="76"/>
        <v>1631</v>
      </c>
      <c r="G156" s="14">
        <f t="shared" si="76"/>
        <v>1934</v>
      </c>
    </row>
    <row r="157" spans="1:10" ht="14" x14ac:dyDescent="0.15">
      <c r="A157" s="15" t="s">
        <v>92</v>
      </c>
      <c r="B157" s="8"/>
      <c r="C157" s="8"/>
      <c r="D157" s="8"/>
      <c r="E157" s="8"/>
      <c r="F157" s="8"/>
      <c r="G157" s="9"/>
      <c r="H157" s="10">
        <f>SUM(B157:G157)</f>
        <v>0</v>
      </c>
    </row>
    <row r="158" spans="1:10" ht="14" x14ac:dyDescent="0.15">
      <c r="A158" s="7"/>
      <c r="B158" s="13">
        <f t="shared" ref="B158:G158" si="77">B157+B156</f>
        <v>1588</v>
      </c>
      <c r="C158" s="13">
        <f t="shared" si="77"/>
        <v>1983</v>
      </c>
      <c r="D158" s="13">
        <f t="shared" si="77"/>
        <v>1767</v>
      </c>
      <c r="E158" s="13">
        <f t="shared" si="77"/>
        <v>1541</v>
      </c>
      <c r="F158" s="13">
        <f t="shared" si="77"/>
        <v>1631</v>
      </c>
      <c r="G158" s="14">
        <f t="shared" si="77"/>
        <v>1934</v>
      </c>
    </row>
    <row r="159" spans="1:10" ht="14" x14ac:dyDescent="0.15">
      <c r="A159" s="15" t="s">
        <v>93</v>
      </c>
      <c r="B159" s="8"/>
      <c r="C159" s="8"/>
      <c r="D159" s="8"/>
      <c r="E159" s="8"/>
      <c r="F159" s="8"/>
      <c r="G159" s="9"/>
      <c r="H159" s="10">
        <f>SUM(B159:G159)</f>
        <v>0</v>
      </c>
    </row>
    <row r="160" spans="1:10" ht="14" x14ac:dyDescent="0.15">
      <c r="A160" s="7"/>
      <c r="B160" s="13">
        <f t="shared" ref="B160:G160" si="78">B159+B158</f>
        <v>1588</v>
      </c>
      <c r="C160" s="13">
        <f t="shared" si="78"/>
        <v>1983</v>
      </c>
      <c r="D160" s="13">
        <f t="shared" si="78"/>
        <v>1767</v>
      </c>
      <c r="E160" s="13">
        <f t="shared" si="78"/>
        <v>1541</v>
      </c>
      <c r="F160" s="13">
        <f t="shared" si="78"/>
        <v>1631</v>
      </c>
      <c r="G160" s="14">
        <f t="shared" si="78"/>
        <v>1934</v>
      </c>
    </row>
    <row r="161" spans="1:8" ht="14" x14ac:dyDescent="0.15">
      <c r="A161" s="15" t="s">
        <v>94</v>
      </c>
      <c r="B161" s="8"/>
      <c r="C161" s="8"/>
      <c r="D161" s="8"/>
      <c r="E161" s="8"/>
      <c r="F161" s="8"/>
      <c r="G161" s="9"/>
      <c r="H161" s="10">
        <f>SUM(B161:G161)</f>
        <v>0</v>
      </c>
    </row>
    <row r="162" spans="1:8" ht="14" x14ac:dyDescent="0.15">
      <c r="A162" s="7"/>
      <c r="B162" s="13">
        <f t="shared" ref="B162:G162" si="79">B161+B160</f>
        <v>1588</v>
      </c>
      <c r="C162" s="13">
        <f t="shared" si="79"/>
        <v>1983</v>
      </c>
      <c r="D162" s="13">
        <f t="shared" si="79"/>
        <v>1767</v>
      </c>
      <c r="E162" s="13">
        <f t="shared" si="79"/>
        <v>1541</v>
      </c>
      <c r="F162" s="13">
        <f t="shared" si="79"/>
        <v>1631</v>
      </c>
      <c r="G162" s="14">
        <f t="shared" si="79"/>
        <v>1934</v>
      </c>
    </row>
    <row r="163" spans="1:8" ht="14" x14ac:dyDescent="0.15">
      <c r="A163" s="15" t="s">
        <v>95</v>
      </c>
      <c r="B163" s="8"/>
      <c r="C163" s="8"/>
      <c r="D163" s="8"/>
      <c r="E163" s="8"/>
      <c r="F163" s="8"/>
      <c r="G163" s="9"/>
      <c r="H163" s="10">
        <f>SUM(B163:G163)</f>
        <v>0</v>
      </c>
    </row>
    <row r="164" spans="1:8" ht="14" x14ac:dyDescent="0.15">
      <c r="A164" s="7"/>
      <c r="B164" s="13">
        <f t="shared" ref="B164:G164" si="80">B163+B162</f>
        <v>1588</v>
      </c>
      <c r="C164" s="13">
        <f t="shared" si="80"/>
        <v>1983</v>
      </c>
      <c r="D164" s="13">
        <f t="shared" si="80"/>
        <v>1767</v>
      </c>
      <c r="E164" s="13">
        <f t="shared" si="80"/>
        <v>1541</v>
      </c>
      <c r="F164" s="13">
        <f t="shared" si="80"/>
        <v>1631</v>
      </c>
      <c r="G164" s="14">
        <f t="shared" si="80"/>
        <v>1934</v>
      </c>
    </row>
    <row r="165" spans="1:8" ht="14" x14ac:dyDescent="0.15">
      <c r="A165" s="15" t="s">
        <v>96</v>
      </c>
      <c r="B165" s="8"/>
      <c r="C165" s="8"/>
      <c r="D165" s="8"/>
      <c r="E165" s="8"/>
      <c r="F165" s="8"/>
      <c r="G165" s="9"/>
      <c r="H165" s="10">
        <f>SUM(B165:G165)</f>
        <v>0</v>
      </c>
    </row>
    <row r="166" spans="1:8" ht="14" x14ac:dyDescent="0.15">
      <c r="A166" s="7"/>
      <c r="B166" s="13">
        <f t="shared" ref="B166:G166" si="81">B165+B164</f>
        <v>1588</v>
      </c>
      <c r="C166" s="13">
        <f t="shared" si="81"/>
        <v>1983</v>
      </c>
      <c r="D166" s="13">
        <f t="shared" si="81"/>
        <v>1767</v>
      </c>
      <c r="E166" s="13">
        <f t="shared" si="81"/>
        <v>1541</v>
      </c>
      <c r="F166" s="13">
        <f t="shared" si="81"/>
        <v>1631</v>
      </c>
      <c r="G166" s="14">
        <f t="shared" si="81"/>
        <v>1934</v>
      </c>
    </row>
    <row r="167" spans="1:8" ht="14" x14ac:dyDescent="0.15">
      <c r="A167" s="15" t="s">
        <v>97</v>
      </c>
      <c r="B167" s="8"/>
      <c r="C167" s="8"/>
      <c r="D167" s="8"/>
      <c r="E167" s="8"/>
      <c r="F167" s="8"/>
      <c r="G167" s="9"/>
      <c r="H167" s="10">
        <f>SUM(B167:G167)</f>
        <v>0</v>
      </c>
    </row>
    <row r="168" spans="1:8" ht="14" x14ac:dyDescent="0.15">
      <c r="A168" s="7"/>
      <c r="B168" s="13">
        <f t="shared" ref="B168:G168" si="82">B167+B166</f>
        <v>1588</v>
      </c>
      <c r="C168" s="13">
        <f t="shared" si="82"/>
        <v>1983</v>
      </c>
      <c r="D168" s="13">
        <f t="shared" si="82"/>
        <v>1767</v>
      </c>
      <c r="E168" s="13">
        <f t="shared" si="82"/>
        <v>1541</v>
      </c>
      <c r="F168" s="13">
        <f t="shared" si="82"/>
        <v>1631</v>
      </c>
      <c r="G168" s="14">
        <f t="shared" si="82"/>
        <v>1934</v>
      </c>
    </row>
    <row r="169" spans="1:8" ht="14" x14ac:dyDescent="0.15">
      <c r="A169" s="15" t="s">
        <v>98</v>
      </c>
      <c r="B169" s="8"/>
      <c r="C169" s="8"/>
      <c r="D169" s="8"/>
      <c r="E169" s="8"/>
      <c r="F169" s="8"/>
      <c r="G169" s="9"/>
      <c r="H169" s="10">
        <f>SUM(B169:G169)</f>
        <v>0</v>
      </c>
    </row>
    <row r="170" spans="1:8" ht="14" x14ac:dyDescent="0.15">
      <c r="A170" s="7"/>
      <c r="B170" s="13">
        <f t="shared" ref="B170:G170" si="83">B169+B168</f>
        <v>1588</v>
      </c>
      <c r="C170" s="13">
        <f t="shared" si="83"/>
        <v>1983</v>
      </c>
      <c r="D170" s="13">
        <f t="shared" si="83"/>
        <v>1767</v>
      </c>
      <c r="E170" s="13">
        <f t="shared" si="83"/>
        <v>1541</v>
      </c>
      <c r="F170" s="13">
        <f t="shared" si="83"/>
        <v>1631</v>
      </c>
      <c r="G170" s="14">
        <f t="shared" si="83"/>
        <v>1934</v>
      </c>
    </row>
    <row r="171" spans="1:8" ht="14" x14ac:dyDescent="0.15">
      <c r="A171" s="15" t="s">
        <v>99</v>
      </c>
      <c r="B171" s="8"/>
      <c r="C171" s="8"/>
      <c r="D171" s="8"/>
      <c r="E171" s="8"/>
      <c r="F171" s="8"/>
      <c r="G171" s="9"/>
      <c r="H171" s="10">
        <f>SUM(B171:G171)</f>
        <v>0</v>
      </c>
    </row>
    <row r="172" spans="1:8" ht="14" x14ac:dyDescent="0.15">
      <c r="A172" s="7"/>
      <c r="B172" s="13">
        <f t="shared" ref="B172:G172" si="84">B171+B170</f>
        <v>1588</v>
      </c>
      <c r="C172" s="13">
        <f t="shared" si="84"/>
        <v>1983</v>
      </c>
      <c r="D172" s="13">
        <f t="shared" si="84"/>
        <v>1767</v>
      </c>
      <c r="E172" s="13">
        <f t="shared" si="84"/>
        <v>1541</v>
      </c>
      <c r="F172" s="13">
        <f t="shared" si="84"/>
        <v>1631</v>
      </c>
      <c r="G172" s="14">
        <f t="shared" si="84"/>
        <v>1934</v>
      </c>
    </row>
    <row r="173" spans="1:8" ht="14" x14ac:dyDescent="0.15">
      <c r="A173" s="15" t="s">
        <v>100</v>
      </c>
      <c r="B173" s="8"/>
      <c r="C173" s="8"/>
      <c r="D173" s="8"/>
      <c r="E173" s="8"/>
      <c r="F173" s="8"/>
      <c r="G173" s="9"/>
      <c r="H173" s="10">
        <f>SUM(B173:G173)</f>
        <v>0</v>
      </c>
    </row>
    <row r="174" spans="1:8" ht="14" x14ac:dyDescent="0.15">
      <c r="A174" s="7"/>
      <c r="B174" s="13">
        <f t="shared" ref="B174:G174" si="85">B173+B172</f>
        <v>1588</v>
      </c>
      <c r="C174" s="13">
        <f t="shared" si="85"/>
        <v>1983</v>
      </c>
      <c r="D174" s="13">
        <f t="shared" si="85"/>
        <v>1767</v>
      </c>
      <c r="E174" s="13">
        <f t="shared" si="85"/>
        <v>1541</v>
      </c>
      <c r="F174" s="13">
        <f t="shared" si="85"/>
        <v>1631</v>
      </c>
      <c r="G174" s="14">
        <f t="shared" si="85"/>
        <v>1934</v>
      </c>
    </row>
    <row r="175" spans="1:8" ht="14" x14ac:dyDescent="0.15">
      <c r="A175" s="15" t="s">
        <v>101</v>
      </c>
      <c r="B175" s="8"/>
      <c r="C175" s="8"/>
      <c r="D175" s="8"/>
      <c r="E175" s="8"/>
      <c r="F175" s="8"/>
      <c r="G175" s="9"/>
      <c r="H175" s="10">
        <f>SUM(B175:G175)</f>
        <v>0</v>
      </c>
    </row>
    <row r="176" spans="1:8" ht="14" x14ac:dyDescent="0.15">
      <c r="A176" s="7"/>
      <c r="B176" s="13">
        <f t="shared" ref="B176:G176" si="86">B175+B174</f>
        <v>1588</v>
      </c>
      <c r="C176" s="13">
        <f t="shared" si="86"/>
        <v>1983</v>
      </c>
      <c r="D176" s="13">
        <f t="shared" si="86"/>
        <v>1767</v>
      </c>
      <c r="E176" s="13">
        <f t="shared" si="86"/>
        <v>1541</v>
      </c>
      <c r="F176" s="13">
        <f t="shared" si="86"/>
        <v>1631</v>
      </c>
      <c r="G176" s="14">
        <f t="shared" si="86"/>
        <v>1934</v>
      </c>
    </row>
    <row r="177" spans="1:13" ht="14" x14ac:dyDescent="0.15">
      <c r="A177" s="15" t="s">
        <v>102</v>
      </c>
      <c r="B177" s="8"/>
      <c r="C177" s="8"/>
      <c r="D177" s="8"/>
      <c r="E177" s="8"/>
      <c r="F177" s="8"/>
      <c r="G177" s="9"/>
      <c r="H177" s="10">
        <f>SUM(B177:G177)</f>
        <v>0</v>
      </c>
    </row>
    <row r="178" spans="1:13" ht="14" x14ac:dyDescent="0.15">
      <c r="A178" s="7"/>
      <c r="B178" s="13">
        <f t="shared" ref="B178:G178" si="87">B177+B176</f>
        <v>1588</v>
      </c>
      <c r="C178" s="13">
        <f t="shared" si="87"/>
        <v>1983</v>
      </c>
      <c r="D178" s="13">
        <f t="shared" si="87"/>
        <v>1767</v>
      </c>
      <c r="E178" s="13">
        <f t="shared" si="87"/>
        <v>1541</v>
      </c>
      <c r="F178" s="13">
        <f t="shared" si="87"/>
        <v>1631</v>
      </c>
      <c r="G178" s="14">
        <f t="shared" si="87"/>
        <v>1934</v>
      </c>
    </row>
    <row r="179" spans="1:13" ht="14" x14ac:dyDescent="0.15">
      <c r="A179" s="15" t="s">
        <v>103</v>
      </c>
      <c r="B179" s="8"/>
      <c r="C179" s="8"/>
      <c r="D179" s="8"/>
      <c r="E179" s="8"/>
      <c r="F179" s="8"/>
      <c r="G179" s="9"/>
      <c r="H179" s="10">
        <f>SUM(B179:G179)</f>
        <v>0</v>
      </c>
    </row>
    <row r="180" spans="1:13" ht="14" x14ac:dyDescent="0.15">
      <c r="A180" s="7"/>
      <c r="B180" s="13">
        <f t="shared" ref="B180:G180" si="88">B179+B178</f>
        <v>1588</v>
      </c>
      <c r="C180" s="13">
        <f t="shared" si="88"/>
        <v>1983</v>
      </c>
      <c r="D180" s="13">
        <f t="shared" si="88"/>
        <v>1767</v>
      </c>
      <c r="E180" s="13">
        <f t="shared" si="88"/>
        <v>1541</v>
      </c>
      <c r="F180" s="13">
        <f t="shared" si="88"/>
        <v>1631</v>
      </c>
      <c r="G180" s="14">
        <f t="shared" si="88"/>
        <v>1934</v>
      </c>
    </row>
    <row r="181" spans="1:13" ht="14" x14ac:dyDescent="0.15">
      <c r="A181" s="15" t="s">
        <v>104</v>
      </c>
      <c r="B181" s="8"/>
      <c r="C181" s="8"/>
      <c r="D181" s="8"/>
      <c r="E181" s="8"/>
      <c r="F181" s="8"/>
      <c r="G181" s="9"/>
      <c r="H181" s="10">
        <f>SUM(B181:G181)</f>
        <v>0</v>
      </c>
    </row>
    <row r="182" spans="1:13" ht="14" x14ac:dyDescent="0.15">
      <c r="A182" s="7"/>
      <c r="B182" s="13">
        <f t="shared" ref="B182:G182" si="89">B181+B180</f>
        <v>1588</v>
      </c>
      <c r="C182" s="13">
        <f t="shared" si="89"/>
        <v>1983</v>
      </c>
      <c r="D182" s="13">
        <f t="shared" si="89"/>
        <v>1767</v>
      </c>
      <c r="E182" s="13">
        <f t="shared" si="89"/>
        <v>1541</v>
      </c>
      <c r="F182" s="13">
        <f t="shared" si="89"/>
        <v>1631</v>
      </c>
      <c r="G182" s="14">
        <f t="shared" si="89"/>
        <v>1934</v>
      </c>
    </row>
    <row r="183" spans="1:13" ht="14" x14ac:dyDescent="0.15">
      <c r="A183" s="15" t="s">
        <v>105</v>
      </c>
      <c r="B183" s="8"/>
      <c r="C183" s="8"/>
      <c r="D183" s="8"/>
      <c r="E183" s="8"/>
      <c r="F183" s="8"/>
      <c r="G183" s="9"/>
      <c r="H183" s="10">
        <f>SUM(B183:G183)</f>
        <v>0</v>
      </c>
    </row>
    <row r="184" spans="1:13" ht="14" x14ac:dyDescent="0.15">
      <c r="A184" s="7"/>
      <c r="B184" s="13">
        <f t="shared" ref="B184:G184" si="90">B183+B182</f>
        <v>1588</v>
      </c>
      <c r="C184" s="13">
        <f t="shared" si="90"/>
        <v>1983</v>
      </c>
      <c r="D184" s="13">
        <f t="shared" si="90"/>
        <v>1767</v>
      </c>
      <c r="E184" s="13">
        <f t="shared" si="90"/>
        <v>1541</v>
      </c>
      <c r="F184" s="13">
        <f t="shared" si="90"/>
        <v>1631</v>
      </c>
      <c r="G184" s="14">
        <f t="shared" si="90"/>
        <v>1934</v>
      </c>
    </row>
    <row r="185" spans="1:13" ht="14" x14ac:dyDescent="0.15">
      <c r="A185" s="15" t="s">
        <v>106</v>
      </c>
      <c r="B185" s="8"/>
      <c r="C185" s="8"/>
      <c r="D185" s="8"/>
      <c r="E185" s="8"/>
      <c r="F185" s="8"/>
      <c r="G185" s="9"/>
      <c r="H185" s="10">
        <f>SUM(B185:G185)</f>
        <v>0</v>
      </c>
    </row>
    <row r="186" spans="1:13" ht="14" x14ac:dyDescent="0.15">
      <c r="A186" s="7"/>
      <c r="B186" s="13">
        <f t="shared" ref="B186:G186" si="91">B185+B184</f>
        <v>1588</v>
      </c>
      <c r="C186" s="13">
        <f t="shared" si="91"/>
        <v>1983</v>
      </c>
      <c r="D186" s="13">
        <f t="shared" si="91"/>
        <v>1767</v>
      </c>
      <c r="E186" s="13">
        <f t="shared" si="91"/>
        <v>1541</v>
      </c>
      <c r="F186" s="13">
        <f t="shared" si="91"/>
        <v>1631</v>
      </c>
      <c r="G186" s="14">
        <f t="shared" si="91"/>
        <v>1934</v>
      </c>
    </row>
    <row r="187" spans="1:13" ht="14" x14ac:dyDescent="0.15">
      <c r="A187" s="15" t="s">
        <v>107</v>
      </c>
      <c r="B187" s="8"/>
      <c r="C187" s="8"/>
      <c r="D187" s="8"/>
      <c r="E187" s="8"/>
      <c r="F187" s="8"/>
      <c r="G187" s="9"/>
      <c r="H187" s="10">
        <f>SUM(B187:G187)</f>
        <v>0</v>
      </c>
    </row>
    <row r="188" spans="1:13" ht="14" x14ac:dyDescent="0.15">
      <c r="A188" s="7"/>
      <c r="B188" s="22">
        <f>B187+B186</f>
        <v>1588</v>
      </c>
      <c r="C188" s="13">
        <f t="shared" ref="C188:G188" si="92">C187+C186</f>
        <v>1983</v>
      </c>
      <c r="D188" s="13">
        <f t="shared" si="92"/>
        <v>1767</v>
      </c>
      <c r="E188" s="13">
        <f t="shared" si="92"/>
        <v>1541</v>
      </c>
      <c r="F188" s="13">
        <f t="shared" si="92"/>
        <v>1631</v>
      </c>
      <c r="G188" s="14">
        <f t="shared" si="92"/>
        <v>1934</v>
      </c>
      <c r="M188" s="27"/>
    </row>
    <row r="189" spans="1:13" ht="14" x14ac:dyDescent="0.15">
      <c r="A189" s="15" t="s">
        <v>108</v>
      </c>
      <c r="B189" s="12"/>
      <c r="C189" s="26"/>
      <c r="D189" s="12"/>
      <c r="E189" s="12"/>
      <c r="F189" s="12"/>
      <c r="G189" s="23"/>
      <c r="H189" s="10">
        <f>SUM(B189:G189)</f>
        <v>0</v>
      </c>
    </row>
    <row r="190" spans="1:13" ht="14" x14ac:dyDescent="0.15">
      <c r="A190" s="7"/>
      <c r="B190" s="13">
        <f t="shared" ref="B190:G190" si="93">B189+B188</f>
        <v>1588</v>
      </c>
      <c r="C190" s="13">
        <f t="shared" si="93"/>
        <v>1983</v>
      </c>
      <c r="D190" s="13">
        <f t="shared" si="93"/>
        <v>1767</v>
      </c>
      <c r="E190" s="13">
        <f t="shared" si="93"/>
        <v>1541</v>
      </c>
      <c r="F190" s="13">
        <f t="shared" si="93"/>
        <v>1631</v>
      </c>
      <c r="G190" s="14">
        <f t="shared" si="93"/>
        <v>1934</v>
      </c>
    </row>
    <row r="191" spans="1:13" ht="14" x14ac:dyDescent="0.15">
      <c r="A191" s="15" t="s">
        <v>109</v>
      </c>
      <c r="B191" s="12"/>
      <c r="C191" s="12"/>
      <c r="D191" s="12"/>
      <c r="E191" s="12"/>
      <c r="F191" s="12"/>
      <c r="G191" s="23"/>
      <c r="H191" s="10">
        <f>SUM(B191:G191)</f>
        <v>0</v>
      </c>
    </row>
    <row r="192" spans="1:13" ht="14" x14ac:dyDescent="0.15">
      <c r="A192" s="7"/>
      <c r="B192" s="13">
        <f t="shared" ref="B192:G192" si="94">B191+B190</f>
        <v>1588</v>
      </c>
      <c r="C192" s="13">
        <f t="shared" si="94"/>
        <v>1983</v>
      </c>
      <c r="D192" s="13">
        <f t="shared" si="94"/>
        <v>1767</v>
      </c>
      <c r="E192" s="13">
        <f t="shared" si="94"/>
        <v>1541</v>
      </c>
      <c r="F192" s="13">
        <f t="shared" si="94"/>
        <v>1631</v>
      </c>
      <c r="G192" s="14">
        <f t="shared" si="94"/>
        <v>1934</v>
      </c>
    </row>
    <row r="193" spans="1:8" ht="14" x14ac:dyDescent="0.15">
      <c r="A193" s="15" t="s">
        <v>110</v>
      </c>
      <c r="B193" s="12"/>
      <c r="C193" s="12"/>
      <c r="D193" s="12"/>
      <c r="E193" s="12"/>
      <c r="F193" s="12"/>
      <c r="G193" s="23"/>
      <c r="H193" s="10">
        <f>SUM(B193:G193)</f>
        <v>0</v>
      </c>
    </row>
    <row r="194" spans="1:8" ht="14" x14ac:dyDescent="0.15">
      <c r="A194" s="7"/>
      <c r="B194" s="13">
        <f t="shared" ref="B194:G194" si="95">B193+B192</f>
        <v>1588</v>
      </c>
      <c r="C194" s="13">
        <f t="shared" si="95"/>
        <v>1983</v>
      </c>
      <c r="D194" s="13">
        <f t="shared" si="95"/>
        <v>1767</v>
      </c>
      <c r="E194" s="13">
        <f t="shared" si="95"/>
        <v>1541</v>
      </c>
      <c r="F194" s="13">
        <f t="shared" si="95"/>
        <v>1631</v>
      </c>
      <c r="G194" s="14">
        <f t="shared" si="95"/>
        <v>1934</v>
      </c>
    </row>
    <row r="195" spans="1:8" ht="14" x14ac:dyDescent="0.15">
      <c r="A195" s="15" t="s">
        <v>111</v>
      </c>
      <c r="B195" s="12"/>
      <c r="C195" s="12"/>
      <c r="D195" s="12"/>
      <c r="E195" s="12"/>
      <c r="F195" s="12"/>
      <c r="G195" s="23"/>
      <c r="H195" s="10">
        <f>SUM(B195:G195)</f>
        <v>0</v>
      </c>
    </row>
    <row r="196" spans="1:8" ht="14" x14ac:dyDescent="0.15">
      <c r="A196" s="7"/>
      <c r="B196" s="13">
        <f t="shared" ref="B196:G196" si="96">B195+B194</f>
        <v>1588</v>
      </c>
      <c r="C196" s="13">
        <f t="shared" si="96"/>
        <v>1983</v>
      </c>
      <c r="D196" s="13">
        <f t="shared" si="96"/>
        <v>1767</v>
      </c>
      <c r="E196" s="13">
        <f t="shared" si="96"/>
        <v>1541</v>
      </c>
      <c r="F196" s="13">
        <f t="shared" si="96"/>
        <v>1631</v>
      </c>
      <c r="G196" s="14">
        <f t="shared" si="96"/>
        <v>1934</v>
      </c>
    </row>
    <row r="197" spans="1:8" ht="14" x14ac:dyDescent="0.15">
      <c r="A197" s="15" t="s">
        <v>112</v>
      </c>
      <c r="B197" s="12"/>
      <c r="C197" s="12"/>
      <c r="D197" s="12"/>
      <c r="E197" s="12"/>
      <c r="F197" s="12"/>
      <c r="G197" s="23"/>
      <c r="H197" s="10">
        <f>SUM(B197:G197)</f>
        <v>0</v>
      </c>
    </row>
    <row r="198" spans="1:8" ht="14" x14ac:dyDescent="0.15">
      <c r="A198" s="7"/>
      <c r="B198" s="13">
        <f t="shared" ref="B198:G198" si="97">B197+B196</f>
        <v>1588</v>
      </c>
      <c r="C198" s="13">
        <f t="shared" si="97"/>
        <v>1983</v>
      </c>
      <c r="D198" s="13">
        <f t="shared" si="97"/>
        <v>1767</v>
      </c>
      <c r="E198" s="13">
        <f t="shared" si="97"/>
        <v>1541</v>
      </c>
      <c r="F198" s="28">
        <f t="shared" si="97"/>
        <v>1631</v>
      </c>
      <c r="G198" s="14">
        <f t="shared" si="97"/>
        <v>1934</v>
      </c>
    </row>
    <row r="199" spans="1:8" ht="14" x14ac:dyDescent="0.15">
      <c r="A199" s="15" t="s">
        <v>113</v>
      </c>
      <c r="B199" s="12"/>
      <c r="C199" s="12"/>
      <c r="D199" s="12"/>
      <c r="E199" s="12"/>
      <c r="F199" s="12"/>
      <c r="G199" s="23"/>
      <c r="H199" s="10">
        <f>SUM(B199:G199)</f>
        <v>0</v>
      </c>
    </row>
    <row r="200" spans="1:8" ht="15" thickBot="1" x14ac:dyDescent="0.2">
      <c r="A200" s="21"/>
      <c r="B200" s="24">
        <f t="shared" ref="B200:G200" si="98">B199+B198</f>
        <v>1588</v>
      </c>
      <c r="C200" s="24">
        <f t="shared" si="98"/>
        <v>1983</v>
      </c>
      <c r="D200" s="24">
        <f t="shared" si="98"/>
        <v>1767</v>
      </c>
      <c r="E200" s="24">
        <f t="shared" si="98"/>
        <v>1541</v>
      </c>
      <c r="F200" s="24">
        <f t="shared" si="98"/>
        <v>1631</v>
      </c>
      <c r="G200" s="25">
        <f t="shared" si="98"/>
        <v>1934</v>
      </c>
    </row>
    <row r="201" spans="1:8" ht="14" thickTop="1" x14ac:dyDescent="0.15"/>
  </sheetData>
  <autoFilter ref="A1:S200" xr:uid="{9AB3D611-A912-BB47-BA65-37A2F3A3D347}"/>
  <mergeCells count="1">
    <mergeCell ref="I4:L4"/>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830BD-411B-8F4D-8ECE-0B704850E9FB}">
  <dimension ref="A1:S201"/>
  <sheetViews>
    <sheetView zoomScaleNormal="100" workbookViewId="0">
      <selection activeCell="N142" sqref="N142"/>
    </sheetView>
  </sheetViews>
  <sheetFormatPr baseColWidth="10" defaultRowHeight="13" x14ac:dyDescent="0.15"/>
  <cols>
    <col min="8" max="8" width="10.83203125" style="31"/>
  </cols>
  <sheetData>
    <row r="1" spans="1:19" ht="15" thickTop="1" x14ac:dyDescent="0.15">
      <c r="A1" s="1"/>
      <c r="B1" s="2" t="s">
        <v>0</v>
      </c>
      <c r="C1" s="2" t="s">
        <v>1</v>
      </c>
      <c r="D1" s="2" t="s">
        <v>2</v>
      </c>
      <c r="E1" s="2" t="s">
        <v>3</v>
      </c>
      <c r="F1" s="2" t="s">
        <v>4</v>
      </c>
      <c r="G1" s="3" t="s">
        <v>5</v>
      </c>
      <c r="I1" s="4" t="s">
        <v>6</v>
      </c>
      <c r="J1" s="5"/>
      <c r="K1" s="6" t="s">
        <v>7</v>
      </c>
      <c r="L1" s="5"/>
      <c r="M1" s="6" t="s">
        <v>8</v>
      </c>
      <c r="N1" s="5"/>
      <c r="O1" s="6" t="s">
        <v>9</v>
      </c>
      <c r="P1" s="5"/>
      <c r="Q1" s="6" t="s">
        <v>10</v>
      </c>
      <c r="R1" s="5"/>
      <c r="S1" s="6" t="s">
        <v>11</v>
      </c>
    </row>
    <row r="2" spans="1:19" ht="14" x14ac:dyDescent="0.15">
      <c r="A2" s="7" t="s">
        <v>12</v>
      </c>
      <c r="B2" s="8">
        <v>54</v>
      </c>
      <c r="C2" s="8">
        <v>104</v>
      </c>
      <c r="D2" s="8">
        <v>0</v>
      </c>
      <c r="E2" s="8">
        <v>2</v>
      </c>
      <c r="F2" s="8">
        <v>43</v>
      </c>
      <c r="G2" s="9">
        <v>83</v>
      </c>
      <c r="H2" s="30">
        <f>SUM(B2:G2)</f>
        <v>286</v>
      </c>
      <c r="I2" s="11" t="str">
        <f>IF(B200=LARGE(B200:G200,6),"Dad",IF(C200=LARGE(B200:G200,6),"Mom",IF(D200=LARGE(B200:G200,6),"Boston",IF(E200=LARGE(B200:G200,6),"Chase",IF(F200=LARGE(B200:G200,6),"Luke",IF(G200=LARGE(B200:G200,6),"Eliza"))))))</f>
        <v>Boston</v>
      </c>
      <c r="J2" s="12"/>
      <c r="K2" s="13" t="str">
        <f>IF(B200=LARGE(B200:G200,5),"Dad",IF(C200=LARGE(B200:G200,5),"Mom",IF(D200=LARGE(B200:G200,5),"Boston",IF(E200=LARGE(B200:G200,5),"Chase",IF(F200=LARGE(B200:G200,5),"Luke",IF(G200=LARGE(B200:G200,5),"Eliza"))))))</f>
        <v>Dad</v>
      </c>
      <c r="L2" s="12"/>
      <c r="M2" s="13" t="str">
        <f>IF(B200=LARGE(B200:G200,4),"Dad",IF(C200=LARGE(B200:G200,4),"Mom",IF(D200=LARGE(B200:G200,4),"Boston",IF(E200=LARGE(B200:G200,4),"Chase",IF(F200=LARGE(B200:G200,4),"Luke",IF(G200=LARGE(B200:G200,4),"Eliza"))))))</f>
        <v>Chase</v>
      </c>
      <c r="N2" s="12"/>
      <c r="O2" s="13" t="str">
        <f>IF(B200=LARGE(B200:G200,3),"Dad",IF(C200=LARGE(B200:G200,3),"Mom",IF(D200=LARGE(B200:G200,3),"Boston",IF(E200=LARGE(B200:G200,3),"Chase",IF(F200=LARGE(B200:G200,3),"Luke",IF(G200=LARGE(B200:G200,3),"Eliza"))))))</f>
        <v>Mom</v>
      </c>
      <c r="P2" s="12"/>
      <c r="Q2" s="13" t="str">
        <f>IF(B200=LARGE(B200:G200,2),"Dad",IF(C200=LARGE(B200:G200,2),"Mom",IF(D200=LARGE(B200:G200,2),"Boston",IF(E200=LARGE(B200:G200,2),"Chase",IF(F200=LARGE(B200:G200,2),"Luke",IF(G200=LARGE(B200:G200,2),"Eliza"))))))</f>
        <v>Eliza</v>
      </c>
      <c r="R2" s="12"/>
      <c r="S2" s="13" t="str">
        <f>IF(B200=LARGE(B200:G200,1),"Dad",IF(C200=LARGE(B200:G200,1),"Mom",IF(D200=LARGE(B200:G200,1),"Boston",IF(E200=LARGE(B200:G200,1),"Chase",IF(F200=LARGE(B200:G200,1),"Luke",IF(G200=LARGE(B200:G200,1),"Eliza"))))))</f>
        <v>Luke</v>
      </c>
    </row>
    <row r="3" spans="1:19" ht="15" thickBot="1" x14ac:dyDescent="0.2">
      <c r="A3" s="15" t="s">
        <v>13</v>
      </c>
      <c r="B3" s="8">
        <v>62</v>
      </c>
      <c r="C3" s="8">
        <v>73</v>
      </c>
      <c r="D3" s="8">
        <v>20</v>
      </c>
      <c r="E3" s="8">
        <v>0</v>
      </c>
      <c r="F3" s="8">
        <v>47</v>
      </c>
      <c r="G3" s="9">
        <v>29</v>
      </c>
      <c r="H3" s="30">
        <f>SUM(B3:G3)</f>
        <v>231</v>
      </c>
      <c r="I3" s="16">
        <f>IF(B200=LARGE(B200:G200,6),B200,IF(C200=LARGE(B200:G200,6),C200,IF(D200=LARGE(B200:G200,6),D200,IF(E200=LARGE(B200:G200,6),E200,IF(F200=LARGE(B200:G200,6),F200,IF(G200=LARGE(B200:G200,6),G200))))))</f>
        <v>2426</v>
      </c>
      <c r="J3" s="17">
        <f>K3-I3</f>
        <v>186</v>
      </c>
      <c r="K3" s="18">
        <f>IF(B200=LARGE(B200:G200,5),B200,IF(C200=LARGE(B200:G200,5),C200,IF(D200=LARGE(B200:G200,5),D200,IF(E200=LARGE(B200:G200,5),E200,IF(F200=LARGE(B200:G200,5),F200,IF(G200=LARGE(B200:G200,5),G200))))))</f>
        <v>2612</v>
      </c>
      <c r="L3" s="17">
        <f>M3-K3</f>
        <v>12</v>
      </c>
      <c r="M3" s="18">
        <f>IF(B200=LARGE(B200:G200,4),B200,IF(C200=LARGE(B200:G200,4),C200,IF(D200=LARGE(B200:G200,4),D200,IF(E200=LARGE(B200:G200,4),E200,IF(F200=LARGE(B200:G200,4),F200,IF(G200=LARGE(B200:G200,4),G200))))))</f>
        <v>2624</v>
      </c>
      <c r="N3" s="17">
        <f>O3-M3</f>
        <v>130</v>
      </c>
      <c r="O3" s="18">
        <f>IF(B200=LARGE(B200:G200,3),B200,IF(C200=LARGE(B200:G200,3),C200,IF(D200=LARGE(B200:G200,3),D200,IF(E200=LARGE(B200:G200,3),E200,IF(F200=LARGE(B200:G200,3),F200,IF(G200=LARGE(B200:G200,3),G200))))))</f>
        <v>2754</v>
      </c>
      <c r="P3" s="17">
        <f>Q3-O3</f>
        <v>38</v>
      </c>
      <c r="Q3" s="18">
        <f>IF(B200=LARGE(B200:G200,2),B200,IF(C200=LARGE(B200:G200,2),C200,IF(D200=LARGE(B200:G200,2),D200,IF(E200=LARGE(B200:G200,2),E200,IF(F200=LARGE(B200:G200,2),F200,IF(G200=LARGE(B200:G200,2),G200))))))</f>
        <v>2792</v>
      </c>
      <c r="R3" s="17">
        <f>S3-Q3</f>
        <v>308</v>
      </c>
      <c r="S3" s="18">
        <f>IF(B200=LARGE(B200:G200,1),B200,IF(C200=LARGE(B200:G200,1),C200,IF(D200=LARGE(B200:G200,1),D200,IF(E200=LARGE(B200:G200,1),E200,IF(F200=LARGE(B200:G200,1),F200,IF(G200=LARGE(B200:G200,1),G200))))))</f>
        <v>3100</v>
      </c>
    </row>
    <row r="4" spans="1:19" ht="15" thickTop="1" x14ac:dyDescent="0.15">
      <c r="A4" s="7"/>
      <c r="B4" s="13">
        <f t="shared" ref="B4:G4" si="0">B3+B2</f>
        <v>116</v>
      </c>
      <c r="C4" s="13">
        <f t="shared" si="0"/>
        <v>177</v>
      </c>
      <c r="D4" s="13">
        <f t="shared" si="0"/>
        <v>20</v>
      </c>
      <c r="E4" s="13">
        <f>E3+E2</f>
        <v>2</v>
      </c>
      <c r="F4" s="13">
        <f t="shared" si="0"/>
        <v>90</v>
      </c>
      <c r="G4" s="14">
        <f t="shared" si="0"/>
        <v>112</v>
      </c>
      <c r="I4" s="107" t="s">
        <v>29</v>
      </c>
      <c r="J4" s="108"/>
      <c r="K4" s="108"/>
      <c r="L4" s="108"/>
      <c r="M4" s="10">
        <f>M3-I3</f>
        <v>198</v>
      </c>
      <c r="O4" s="10">
        <f>O3-I3</f>
        <v>328</v>
      </c>
      <c r="Q4" s="10">
        <f>Q3-I3</f>
        <v>366</v>
      </c>
      <c r="S4" s="10">
        <f>S3-I3</f>
        <v>674</v>
      </c>
    </row>
    <row r="5" spans="1:19" ht="14" x14ac:dyDescent="0.15">
      <c r="A5" s="15" t="s">
        <v>114</v>
      </c>
      <c r="B5" s="8">
        <v>8</v>
      </c>
      <c r="C5" s="8">
        <v>40</v>
      </c>
      <c r="D5" s="8">
        <v>0</v>
      </c>
      <c r="E5" s="8">
        <v>20</v>
      </c>
      <c r="F5" s="8">
        <v>23</v>
      </c>
      <c r="G5" s="9">
        <v>29</v>
      </c>
      <c r="H5" s="30">
        <f>SUM(B5:G5)</f>
        <v>120</v>
      </c>
    </row>
    <row r="6" spans="1:19" ht="14" x14ac:dyDescent="0.15">
      <c r="A6" s="7"/>
      <c r="B6" s="13">
        <f t="shared" ref="B6:G6" si="1">B5+B4</f>
        <v>124</v>
      </c>
      <c r="C6" s="13">
        <f t="shared" si="1"/>
        <v>217</v>
      </c>
      <c r="D6" s="13">
        <f t="shared" si="1"/>
        <v>20</v>
      </c>
      <c r="E6" s="13">
        <f t="shared" si="1"/>
        <v>22</v>
      </c>
      <c r="F6" s="13">
        <f t="shared" si="1"/>
        <v>113</v>
      </c>
      <c r="G6" s="14">
        <f t="shared" si="1"/>
        <v>141</v>
      </c>
    </row>
    <row r="7" spans="1:19" ht="14" x14ac:dyDescent="0.15">
      <c r="A7" s="15" t="s">
        <v>115</v>
      </c>
      <c r="B7" s="8">
        <v>73</v>
      </c>
      <c r="C7" s="8">
        <v>38</v>
      </c>
      <c r="D7" s="8">
        <v>35</v>
      </c>
      <c r="E7" s="8">
        <v>5</v>
      </c>
      <c r="F7" s="8">
        <v>92</v>
      </c>
      <c r="G7" s="9">
        <v>0</v>
      </c>
      <c r="H7" s="30">
        <f>SUM(B7:G7)</f>
        <v>243</v>
      </c>
    </row>
    <row r="8" spans="1:19" ht="14" x14ac:dyDescent="0.15">
      <c r="A8" s="7"/>
      <c r="B8" s="13">
        <f t="shared" ref="B8:F8" si="2">B7+B6</f>
        <v>197</v>
      </c>
      <c r="C8" s="13">
        <f t="shared" si="2"/>
        <v>255</v>
      </c>
      <c r="D8" s="13">
        <f t="shared" si="2"/>
        <v>55</v>
      </c>
      <c r="E8" s="13">
        <f t="shared" si="2"/>
        <v>27</v>
      </c>
      <c r="F8" s="13">
        <f t="shared" si="2"/>
        <v>205</v>
      </c>
      <c r="G8" s="14">
        <v>92</v>
      </c>
    </row>
    <row r="9" spans="1:19" ht="14" x14ac:dyDescent="0.15">
      <c r="A9" s="15" t="s">
        <v>116</v>
      </c>
      <c r="B9" s="8">
        <v>0</v>
      </c>
      <c r="C9" s="8">
        <v>47</v>
      </c>
      <c r="D9" s="8">
        <v>11</v>
      </c>
      <c r="E9" s="8">
        <v>13</v>
      </c>
      <c r="F9" s="8">
        <v>12</v>
      </c>
      <c r="G9" s="9">
        <v>129</v>
      </c>
      <c r="H9" s="30">
        <f>SUM(B9:G9)</f>
        <v>212</v>
      </c>
    </row>
    <row r="10" spans="1:19" ht="14" x14ac:dyDescent="0.15">
      <c r="A10" s="7"/>
      <c r="B10" s="13">
        <f t="shared" ref="B10:G10" si="3">B9+B8</f>
        <v>197</v>
      </c>
      <c r="C10" s="13">
        <f t="shared" si="3"/>
        <v>302</v>
      </c>
      <c r="D10" s="13">
        <f t="shared" si="3"/>
        <v>66</v>
      </c>
      <c r="E10" s="13">
        <f t="shared" si="3"/>
        <v>40</v>
      </c>
      <c r="F10" s="13">
        <f t="shared" si="3"/>
        <v>217</v>
      </c>
      <c r="G10" s="14">
        <f t="shared" si="3"/>
        <v>221</v>
      </c>
    </row>
    <row r="11" spans="1:19" ht="14" x14ac:dyDescent="0.15">
      <c r="A11" s="15" t="s">
        <v>117</v>
      </c>
      <c r="B11" s="8">
        <v>11</v>
      </c>
      <c r="C11" s="8">
        <v>0</v>
      </c>
      <c r="D11" s="8">
        <v>20</v>
      </c>
      <c r="E11" s="8">
        <v>4</v>
      </c>
      <c r="F11" s="8">
        <v>86</v>
      </c>
      <c r="G11" s="9">
        <v>126</v>
      </c>
      <c r="H11" s="30">
        <f>SUM(B11:G11)</f>
        <v>247</v>
      </c>
    </row>
    <row r="12" spans="1:19" ht="14" x14ac:dyDescent="0.15">
      <c r="A12" s="7"/>
      <c r="B12" s="13">
        <f t="shared" ref="B12:G12" si="4">B11+B10</f>
        <v>208</v>
      </c>
      <c r="C12" s="13">
        <f t="shared" si="4"/>
        <v>302</v>
      </c>
      <c r="D12" s="13">
        <f t="shared" si="4"/>
        <v>86</v>
      </c>
      <c r="E12" s="13">
        <f t="shared" si="4"/>
        <v>44</v>
      </c>
      <c r="F12" s="13">
        <f t="shared" si="4"/>
        <v>303</v>
      </c>
      <c r="G12" s="14">
        <f t="shared" si="4"/>
        <v>347</v>
      </c>
      <c r="L12" s="27"/>
    </row>
    <row r="13" spans="1:19" ht="14" x14ac:dyDescent="0.15">
      <c r="A13" s="15" t="s">
        <v>118</v>
      </c>
      <c r="B13" s="8">
        <v>22</v>
      </c>
      <c r="C13" s="8">
        <v>0</v>
      </c>
      <c r="D13" s="8">
        <v>19</v>
      </c>
      <c r="E13" s="8">
        <v>59</v>
      </c>
      <c r="F13" s="8">
        <v>11</v>
      </c>
      <c r="G13" s="9">
        <v>106</v>
      </c>
      <c r="H13" s="30">
        <f>SUM(B13:G13)</f>
        <v>217</v>
      </c>
    </row>
    <row r="14" spans="1:19" ht="14" x14ac:dyDescent="0.15">
      <c r="A14" s="7"/>
      <c r="B14" s="13">
        <f t="shared" ref="B14:G14" si="5">B13+B12</f>
        <v>230</v>
      </c>
      <c r="C14" s="13">
        <f t="shared" si="5"/>
        <v>302</v>
      </c>
      <c r="D14" s="13">
        <f t="shared" si="5"/>
        <v>105</v>
      </c>
      <c r="E14" s="13">
        <f t="shared" si="5"/>
        <v>103</v>
      </c>
      <c r="F14" s="13">
        <f t="shared" si="5"/>
        <v>314</v>
      </c>
      <c r="G14" s="14">
        <f t="shared" si="5"/>
        <v>453</v>
      </c>
    </row>
    <row r="15" spans="1:19" ht="14" x14ac:dyDescent="0.15">
      <c r="A15" s="15" t="s">
        <v>119</v>
      </c>
      <c r="B15" s="8">
        <v>42</v>
      </c>
      <c r="C15" s="8">
        <v>81</v>
      </c>
      <c r="D15" s="8">
        <v>21</v>
      </c>
      <c r="E15" s="8">
        <v>50</v>
      </c>
      <c r="F15" s="8">
        <v>0</v>
      </c>
      <c r="G15" s="9">
        <v>11</v>
      </c>
      <c r="H15" s="30">
        <f>SUM(B15:G15)</f>
        <v>205</v>
      </c>
    </row>
    <row r="16" spans="1:19" ht="14" x14ac:dyDescent="0.15">
      <c r="A16" s="7"/>
      <c r="B16" s="13">
        <f t="shared" ref="B16:G16" si="6">B15+B14</f>
        <v>272</v>
      </c>
      <c r="C16" s="13">
        <f t="shared" si="6"/>
        <v>383</v>
      </c>
      <c r="D16" s="13">
        <f t="shared" si="6"/>
        <v>126</v>
      </c>
      <c r="E16" s="13">
        <f t="shared" si="6"/>
        <v>153</v>
      </c>
      <c r="F16" s="13">
        <f t="shared" si="6"/>
        <v>314</v>
      </c>
      <c r="G16" s="14">
        <f t="shared" si="6"/>
        <v>464</v>
      </c>
    </row>
    <row r="17" spans="1:8" ht="14" x14ac:dyDescent="0.15">
      <c r="A17" s="15" t="s">
        <v>120</v>
      </c>
      <c r="B17" s="8">
        <v>40</v>
      </c>
      <c r="C17" s="8">
        <v>14</v>
      </c>
      <c r="D17" s="8">
        <v>41</v>
      </c>
      <c r="E17" s="8">
        <v>94</v>
      </c>
      <c r="F17" s="8">
        <v>63</v>
      </c>
      <c r="G17" s="9">
        <v>0</v>
      </c>
      <c r="H17" s="30">
        <f>SUM(B17:G17)</f>
        <v>252</v>
      </c>
    </row>
    <row r="18" spans="1:8" ht="14" x14ac:dyDescent="0.15">
      <c r="A18" s="7"/>
      <c r="B18" s="13">
        <f t="shared" ref="B18:G18" si="7">B17+B16</f>
        <v>312</v>
      </c>
      <c r="C18" s="13">
        <f t="shared" si="7"/>
        <v>397</v>
      </c>
      <c r="D18" s="13">
        <f t="shared" si="7"/>
        <v>167</v>
      </c>
      <c r="E18" s="13">
        <f t="shared" si="7"/>
        <v>247</v>
      </c>
      <c r="F18" s="13">
        <f t="shared" si="7"/>
        <v>377</v>
      </c>
      <c r="G18" s="14">
        <f t="shared" si="7"/>
        <v>464</v>
      </c>
    </row>
    <row r="19" spans="1:8" ht="14" x14ac:dyDescent="0.15">
      <c r="A19" s="15" t="s">
        <v>121</v>
      </c>
      <c r="B19" s="8">
        <v>0</v>
      </c>
      <c r="C19" s="8">
        <v>9</v>
      </c>
      <c r="D19" s="8">
        <v>60</v>
      </c>
      <c r="E19" s="8">
        <v>56</v>
      </c>
      <c r="F19" s="8">
        <v>15</v>
      </c>
      <c r="G19" s="9">
        <v>20</v>
      </c>
      <c r="H19" s="30">
        <f>SUM(B19:G19)</f>
        <v>160</v>
      </c>
    </row>
    <row r="20" spans="1:8" ht="14" x14ac:dyDescent="0.15">
      <c r="A20" s="7"/>
      <c r="B20" s="13">
        <f t="shared" ref="B20:G20" si="8">B19+B18</f>
        <v>312</v>
      </c>
      <c r="C20" s="13">
        <f t="shared" si="8"/>
        <v>406</v>
      </c>
      <c r="D20" s="13">
        <f t="shared" si="8"/>
        <v>227</v>
      </c>
      <c r="E20" s="13">
        <f t="shared" si="8"/>
        <v>303</v>
      </c>
      <c r="F20" s="13">
        <f t="shared" si="8"/>
        <v>392</v>
      </c>
      <c r="G20" s="14">
        <f t="shared" si="8"/>
        <v>484</v>
      </c>
    </row>
    <row r="21" spans="1:8" ht="14" x14ac:dyDescent="0.15">
      <c r="A21" s="15" t="s">
        <v>122</v>
      </c>
      <c r="B21" s="8">
        <v>5</v>
      </c>
      <c r="C21" s="8">
        <v>147</v>
      </c>
      <c r="D21" s="8">
        <v>0</v>
      </c>
      <c r="E21" s="8">
        <v>172</v>
      </c>
      <c r="F21" s="8">
        <v>29</v>
      </c>
      <c r="G21" s="9">
        <v>6</v>
      </c>
      <c r="H21" s="30">
        <f>SUM(B21:G21)</f>
        <v>359</v>
      </c>
    </row>
    <row r="22" spans="1:8" ht="14" x14ac:dyDescent="0.15">
      <c r="A22" s="7"/>
      <c r="B22" s="13">
        <f t="shared" ref="B22:G22" si="9">B21+B20</f>
        <v>317</v>
      </c>
      <c r="C22" s="13">
        <f t="shared" si="9"/>
        <v>553</v>
      </c>
      <c r="D22" s="13">
        <f t="shared" si="9"/>
        <v>227</v>
      </c>
      <c r="E22" s="13">
        <f t="shared" si="9"/>
        <v>475</v>
      </c>
      <c r="F22" s="13">
        <f t="shared" si="9"/>
        <v>421</v>
      </c>
      <c r="G22" s="14">
        <f t="shared" si="9"/>
        <v>490</v>
      </c>
    </row>
    <row r="23" spans="1:8" ht="14" x14ac:dyDescent="0.15">
      <c r="A23" s="15" t="s">
        <v>123</v>
      </c>
      <c r="B23" s="8">
        <v>19</v>
      </c>
      <c r="C23" s="8">
        <v>45</v>
      </c>
      <c r="D23" s="8">
        <v>115</v>
      </c>
      <c r="E23" s="8">
        <v>48</v>
      </c>
      <c r="F23" s="8">
        <v>11</v>
      </c>
      <c r="G23" s="9">
        <v>0</v>
      </c>
      <c r="H23" s="30">
        <f>SUM(B23:G23)</f>
        <v>238</v>
      </c>
    </row>
    <row r="24" spans="1:8" ht="14" x14ac:dyDescent="0.15">
      <c r="A24" s="7"/>
      <c r="B24" s="13">
        <f t="shared" ref="B24:G24" si="10">B23+B22</f>
        <v>336</v>
      </c>
      <c r="C24" s="13">
        <f t="shared" si="10"/>
        <v>598</v>
      </c>
      <c r="D24" s="13">
        <f t="shared" si="10"/>
        <v>342</v>
      </c>
      <c r="E24" s="13">
        <f t="shared" si="10"/>
        <v>523</v>
      </c>
      <c r="F24" s="13">
        <f t="shared" si="10"/>
        <v>432</v>
      </c>
      <c r="G24" s="14">
        <f t="shared" si="10"/>
        <v>490</v>
      </c>
    </row>
    <row r="25" spans="1:8" ht="14" x14ac:dyDescent="0.15">
      <c r="A25" s="15" t="s">
        <v>124</v>
      </c>
      <c r="B25" s="8">
        <v>0</v>
      </c>
      <c r="C25" s="8">
        <v>38</v>
      </c>
      <c r="D25" s="8">
        <v>44</v>
      </c>
      <c r="E25" s="8">
        <v>38</v>
      </c>
      <c r="F25" s="8">
        <v>77</v>
      </c>
      <c r="G25" s="9">
        <v>63</v>
      </c>
      <c r="H25" s="30">
        <f>SUM(B25:G25)</f>
        <v>260</v>
      </c>
    </row>
    <row r="26" spans="1:8" ht="14" x14ac:dyDescent="0.15">
      <c r="A26" s="7"/>
      <c r="B26" s="13">
        <f t="shared" ref="B26:G26" si="11">B25+B24</f>
        <v>336</v>
      </c>
      <c r="C26" s="13">
        <f t="shared" si="11"/>
        <v>636</v>
      </c>
      <c r="D26" s="13">
        <f t="shared" si="11"/>
        <v>386</v>
      </c>
      <c r="E26" s="13">
        <f t="shared" si="11"/>
        <v>561</v>
      </c>
      <c r="F26" s="13">
        <f t="shared" si="11"/>
        <v>509</v>
      </c>
      <c r="G26" s="14">
        <f t="shared" si="11"/>
        <v>553</v>
      </c>
    </row>
    <row r="27" spans="1:8" ht="14" x14ac:dyDescent="0.15">
      <c r="A27" s="15" t="s">
        <v>125</v>
      </c>
      <c r="B27" s="8">
        <v>18</v>
      </c>
      <c r="C27" s="8">
        <v>143</v>
      </c>
      <c r="D27" s="8">
        <v>32</v>
      </c>
      <c r="E27" s="8">
        <v>29</v>
      </c>
      <c r="F27" s="8">
        <v>0</v>
      </c>
      <c r="G27" s="9">
        <v>113</v>
      </c>
      <c r="H27" s="30">
        <f>SUM(B27:G27)</f>
        <v>335</v>
      </c>
    </row>
    <row r="28" spans="1:8" ht="14" x14ac:dyDescent="0.15">
      <c r="A28" s="7"/>
      <c r="B28" s="13">
        <f t="shared" ref="B28:G28" si="12">B27+B26</f>
        <v>354</v>
      </c>
      <c r="C28" s="13">
        <f t="shared" si="12"/>
        <v>779</v>
      </c>
      <c r="D28" s="13">
        <f t="shared" si="12"/>
        <v>418</v>
      </c>
      <c r="E28" s="13">
        <f t="shared" si="12"/>
        <v>590</v>
      </c>
      <c r="F28" s="13">
        <f t="shared" si="12"/>
        <v>509</v>
      </c>
      <c r="G28" s="14">
        <f t="shared" si="12"/>
        <v>666</v>
      </c>
    </row>
    <row r="29" spans="1:8" ht="14" x14ac:dyDescent="0.15">
      <c r="A29" s="15" t="s">
        <v>126</v>
      </c>
      <c r="B29" s="8">
        <v>32</v>
      </c>
      <c r="C29" s="8">
        <v>14</v>
      </c>
      <c r="D29" s="8">
        <v>0</v>
      </c>
      <c r="E29" s="8">
        <v>4</v>
      </c>
      <c r="F29" s="8">
        <v>32</v>
      </c>
      <c r="G29" s="9">
        <v>19</v>
      </c>
      <c r="H29" s="30">
        <f>SUM(B29:G29)</f>
        <v>101</v>
      </c>
    </row>
    <row r="30" spans="1:8" ht="14" x14ac:dyDescent="0.15">
      <c r="A30" s="7"/>
      <c r="B30" s="13">
        <f t="shared" ref="B30:G30" si="13">B29+B28</f>
        <v>386</v>
      </c>
      <c r="C30" s="13">
        <f t="shared" si="13"/>
        <v>793</v>
      </c>
      <c r="D30" s="13">
        <f t="shared" si="13"/>
        <v>418</v>
      </c>
      <c r="E30" s="13">
        <f t="shared" si="13"/>
        <v>594</v>
      </c>
      <c r="F30" s="13">
        <f t="shared" si="13"/>
        <v>541</v>
      </c>
      <c r="G30" s="14">
        <f t="shared" si="13"/>
        <v>685</v>
      </c>
    </row>
    <row r="31" spans="1:8" ht="14" x14ac:dyDescent="0.15">
      <c r="A31" s="15" t="s">
        <v>127</v>
      </c>
      <c r="B31" s="8">
        <v>19</v>
      </c>
      <c r="C31" s="8">
        <v>22</v>
      </c>
      <c r="D31" s="8">
        <v>0</v>
      </c>
      <c r="E31" s="8">
        <v>23</v>
      </c>
      <c r="F31" s="8">
        <v>22</v>
      </c>
      <c r="G31" s="9">
        <v>12</v>
      </c>
      <c r="H31" s="30">
        <f>SUM(B31:G31)</f>
        <v>98</v>
      </c>
    </row>
    <row r="32" spans="1:8" ht="14" x14ac:dyDescent="0.15">
      <c r="A32" s="7"/>
      <c r="B32" s="13">
        <f t="shared" ref="B32:G32" si="14">B31+B30</f>
        <v>405</v>
      </c>
      <c r="C32" s="13">
        <f t="shared" si="14"/>
        <v>815</v>
      </c>
      <c r="D32" s="13">
        <f t="shared" si="14"/>
        <v>418</v>
      </c>
      <c r="E32" s="13">
        <f t="shared" si="14"/>
        <v>617</v>
      </c>
      <c r="F32" s="13">
        <f t="shared" si="14"/>
        <v>563</v>
      </c>
      <c r="G32" s="14">
        <f t="shared" si="14"/>
        <v>697</v>
      </c>
    </row>
    <row r="33" spans="1:8" ht="14" x14ac:dyDescent="0.15">
      <c r="A33" s="15" t="s">
        <v>128</v>
      </c>
      <c r="B33" s="8">
        <v>18</v>
      </c>
      <c r="C33" s="8">
        <v>68</v>
      </c>
      <c r="D33" s="8">
        <v>26</v>
      </c>
      <c r="E33" s="8">
        <v>71</v>
      </c>
      <c r="F33" s="8">
        <v>0</v>
      </c>
      <c r="G33" s="9">
        <v>89</v>
      </c>
      <c r="H33" s="30">
        <f>SUM(B33:G33)</f>
        <v>272</v>
      </c>
    </row>
    <row r="34" spans="1:8" ht="14" x14ac:dyDescent="0.15">
      <c r="A34" s="7"/>
      <c r="B34" s="13">
        <f t="shared" ref="B34:G34" si="15">B33+B32</f>
        <v>423</v>
      </c>
      <c r="C34" s="13">
        <f t="shared" si="15"/>
        <v>883</v>
      </c>
      <c r="D34" s="13">
        <f t="shared" si="15"/>
        <v>444</v>
      </c>
      <c r="E34" s="13">
        <f t="shared" si="15"/>
        <v>688</v>
      </c>
      <c r="F34" s="13">
        <f t="shared" si="15"/>
        <v>563</v>
      </c>
      <c r="G34" s="14">
        <f t="shared" si="15"/>
        <v>786</v>
      </c>
    </row>
    <row r="35" spans="1:8" ht="14" x14ac:dyDescent="0.15">
      <c r="A35" s="15" t="s">
        <v>129</v>
      </c>
      <c r="B35" s="8">
        <v>30</v>
      </c>
      <c r="C35" s="8">
        <v>14</v>
      </c>
      <c r="D35" s="8">
        <v>6</v>
      </c>
      <c r="E35" s="8">
        <v>23</v>
      </c>
      <c r="F35" s="8">
        <v>71</v>
      </c>
      <c r="G35" s="9">
        <v>0</v>
      </c>
      <c r="H35" s="30">
        <f>SUM(B35:G35)</f>
        <v>144</v>
      </c>
    </row>
    <row r="36" spans="1:8" ht="14" x14ac:dyDescent="0.15">
      <c r="A36" s="7"/>
      <c r="B36" s="13">
        <f t="shared" ref="B36:G36" si="16">B35+B34</f>
        <v>453</v>
      </c>
      <c r="C36" s="13">
        <f t="shared" si="16"/>
        <v>897</v>
      </c>
      <c r="D36" s="13">
        <f t="shared" si="16"/>
        <v>450</v>
      </c>
      <c r="E36" s="13">
        <f t="shared" si="16"/>
        <v>711</v>
      </c>
      <c r="F36" s="13">
        <f t="shared" si="16"/>
        <v>634</v>
      </c>
      <c r="G36" s="14">
        <f t="shared" si="16"/>
        <v>786</v>
      </c>
    </row>
    <row r="37" spans="1:8" ht="14" x14ac:dyDescent="0.15">
      <c r="A37" s="15" t="s">
        <v>130</v>
      </c>
      <c r="B37" s="8">
        <v>63</v>
      </c>
      <c r="C37" s="8">
        <v>7</v>
      </c>
      <c r="D37" s="8">
        <v>80</v>
      </c>
      <c r="E37" s="8">
        <v>22</v>
      </c>
      <c r="F37" s="8">
        <v>0</v>
      </c>
      <c r="G37" s="9">
        <v>22</v>
      </c>
      <c r="H37" s="30">
        <f>SUM(B37:G37)</f>
        <v>194</v>
      </c>
    </row>
    <row r="38" spans="1:8" ht="14" x14ac:dyDescent="0.15">
      <c r="A38" s="7"/>
      <c r="B38" s="13">
        <f t="shared" ref="B38:G38" si="17">B37+B36</f>
        <v>516</v>
      </c>
      <c r="C38" s="13">
        <f t="shared" si="17"/>
        <v>904</v>
      </c>
      <c r="D38" s="13">
        <f t="shared" si="17"/>
        <v>530</v>
      </c>
      <c r="E38" s="13">
        <f t="shared" si="17"/>
        <v>733</v>
      </c>
      <c r="F38" s="13">
        <f t="shared" si="17"/>
        <v>634</v>
      </c>
      <c r="G38" s="14">
        <f t="shared" si="17"/>
        <v>808</v>
      </c>
    </row>
    <row r="39" spans="1:8" ht="14" x14ac:dyDescent="0.15">
      <c r="A39" s="15" t="s">
        <v>131</v>
      </c>
      <c r="B39" s="8">
        <v>26</v>
      </c>
      <c r="C39" s="8">
        <v>0</v>
      </c>
      <c r="D39" s="8">
        <v>22</v>
      </c>
      <c r="E39" s="8">
        <v>82</v>
      </c>
      <c r="F39" s="8">
        <v>52</v>
      </c>
      <c r="G39" s="9">
        <v>41</v>
      </c>
      <c r="H39" s="30">
        <f>SUM(B39:G39)</f>
        <v>223</v>
      </c>
    </row>
    <row r="40" spans="1:8" ht="14" x14ac:dyDescent="0.15">
      <c r="A40" s="7"/>
      <c r="B40" s="13">
        <f t="shared" ref="B40:G40" si="18">B39+B38</f>
        <v>542</v>
      </c>
      <c r="C40" s="13">
        <f t="shared" si="18"/>
        <v>904</v>
      </c>
      <c r="D40" s="13">
        <f t="shared" si="18"/>
        <v>552</v>
      </c>
      <c r="E40" s="13">
        <f t="shared" si="18"/>
        <v>815</v>
      </c>
      <c r="F40" s="13">
        <f t="shared" si="18"/>
        <v>686</v>
      </c>
      <c r="G40" s="14">
        <f t="shared" si="18"/>
        <v>849</v>
      </c>
    </row>
    <row r="41" spans="1:8" ht="14" x14ac:dyDescent="0.15">
      <c r="A41" s="15" t="s">
        <v>132</v>
      </c>
      <c r="B41" s="8">
        <v>74</v>
      </c>
      <c r="C41" s="8">
        <v>51</v>
      </c>
      <c r="D41" s="8">
        <v>0</v>
      </c>
      <c r="E41" s="8">
        <v>86</v>
      </c>
      <c r="F41" s="8">
        <v>203</v>
      </c>
      <c r="G41" s="9">
        <v>87</v>
      </c>
      <c r="H41" s="30">
        <f>SUM(B41:G41)</f>
        <v>501</v>
      </c>
    </row>
    <row r="42" spans="1:8" ht="14" x14ac:dyDescent="0.15">
      <c r="A42" s="7"/>
      <c r="B42" s="13">
        <f t="shared" ref="B42:G42" si="19">B41+B40</f>
        <v>616</v>
      </c>
      <c r="C42" s="13">
        <f t="shared" si="19"/>
        <v>955</v>
      </c>
      <c r="D42" s="13">
        <f t="shared" si="19"/>
        <v>552</v>
      </c>
      <c r="E42" s="13">
        <f t="shared" si="19"/>
        <v>901</v>
      </c>
      <c r="F42" s="13">
        <f t="shared" si="19"/>
        <v>889</v>
      </c>
      <c r="G42" s="14">
        <f t="shared" si="19"/>
        <v>936</v>
      </c>
    </row>
    <row r="43" spans="1:8" ht="14" x14ac:dyDescent="0.15">
      <c r="A43" s="15" t="s">
        <v>133</v>
      </c>
      <c r="B43" s="8">
        <v>30</v>
      </c>
      <c r="C43" s="8">
        <v>14</v>
      </c>
      <c r="D43" s="8">
        <v>30</v>
      </c>
      <c r="E43" s="8">
        <v>0</v>
      </c>
      <c r="F43" s="8">
        <v>81</v>
      </c>
      <c r="G43" s="9">
        <v>106</v>
      </c>
      <c r="H43" s="30">
        <f>SUM(B43:G43)</f>
        <v>261</v>
      </c>
    </row>
    <row r="44" spans="1:8" ht="14" x14ac:dyDescent="0.15">
      <c r="A44" s="7"/>
      <c r="B44" s="13">
        <f t="shared" ref="B44:G44" si="20">B43+B42</f>
        <v>646</v>
      </c>
      <c r="C44" s="13">
        <f t="shared" si="20"/>
        <v>969</v>
      </c>
      <c r="D44" s="13">
        <f t="shared" si="20"/>
        <v>582</v>
      </c>
      <c r="E44" s="13">
        <f t="shared" si="20"/>
        <v>901</v>
      </c>
      <c r="F44" s="13">
        <f t="shared" si="20"/>
        <v>970</v>
      </c>
      <c r="G44" s="14">
        <f t="shared" si="20"/>
        <v>1042</v>
      </c>
    </row>
    <row r="45" spans="1:8" ht="14" x14ac:dyDescent="0.15">
      <c r="A45" s="15" t="s">
        <v>134</v>
      </c>
      <c r="B45" s="8">
        <v>21</v>
      </c>
      <c r="C45" s="8">
        <v>0</v>
      </c>
      <c r="D45" s="8">
        <v>25</v>
      </c>
      <c r="E45" s="8">
        <v>8</v>
      </c>
      <c r="F45" s="8">
        <v>22</v>
      </c>
      <c r="G45" s="9">
        <v>143</v>
      </c>
      <c r="H45" s="30">
        <f>SUM(B45:G45)</f>
        <v>219</v>
      </c>
    </row>
    <row r="46" spans="1:8" ht="14" x14ac:dyDescent="0.15">
      <c r="A46" s="7"/>
      <c r="B46" s="13">
        <f t="shared" ref="B46:G46" si="21">B45+B44</f>
        <v>667</v>
      </c>
      <c r="C46" s="13">
        <f t="shared" si="21"/>
        <v>969</v>
      </c>
      <c r="D46" s="13">
        <f t="shared" si="21"/>
        <v>607</v>
      </c>
      <c r="E46" s="13">
        <f t="shared" si="21"/>
        <v>909</v>
      </c>
      <c r="F46" s="13">
        <f t="shared" si="21"/>
        <v>992</v>
      </c>
      <c r="G46" s="14">
        <f t="shared" si="21"/>
        <v>1185</v>
      </c>
    </row>
    <row r="47" spans="1:8" ht="14" x14ac:dyDescent="0.15">
      <c r="A47" s="15" t="s">
        <v>135</v>
      </c>
      <c r="B47" s="8">
        <v>74</v>
      </c>
      <c r="C47" s="8">
        <v>20</v>
      </c>
      <c r="D47" s="8">
        <v>24</v>
      </c>
      <c r="E47" s="8">
        <v>75</v>
      </c>
      <c r="F47" s="8">
        <v>0</v>
      </c>
      <c r="G47" s="9">
        <v>17</v>
      </c>
      <c r="H47" s="30">
        <f>SUM(B47:G47)</f>
        <v>210</v>
      </c>
    </row>
    <row r="48" spans="1:8" ht="14" x14ac:dyDescent="0.15">
      <c r="A48" s="7"/>
      <c r="B48" s="13">
        <f t="shared" ref="B48:G48" si="22">B47+B46</f>
        <v>741</v>
      </c>
      <c r="C48" s="13">
        <f t="shared" si="22"/>
        <v>989</v>
      </c>
      <c r="D48" s="13">
        <f t="shared" si="22"/>
        <v>631</v>
      </c>
      <c r="E48" s="13">
        <f t="shared" si="22"/>
        <v>984</v>
      </c>
      <c r="F48" s="13">
        <f t="shared" si="22"/>
        <v>992</v>
      </c>
      <c r="G48" s="14">
        <f t="shared" si="22"/>
        <v>1202</v>
      </c>
    </row>
    <row r="49" spans="1:8" ht="14" x14ac:dyDescent="0.15">
      <c r="A49" s="15" t="s">
        <v>136</v>
      </c>
      <c r="B49" s="8">
        <v>62</v>
      </c>
      <c r="C49" s="8">
        <v>3</v>
      </c>
      <c r="D49" s="8">
        <v>12</v>
      </c>
      <c r="E49" s="8">
        <v>31</v>
      </c>
      <c r="F49" s="8">
        <v>196</v>
      </c>
      <c r="G49" s="9">
        <v>0</v>
      </c>
      <c r="H49" s="30">
        <f>SUM(B49:G49)</f>
        <v>304</v>
      </c>
    </row>
    <row r="50" spans="1:8" ht="14" x14ac:dyDescent="0.15">
      <c r="A50" s="7"/>
      <c r="B50" s="13">
        <f t="shared" ref="B50:G50" si="23">B49+B48</f>
        <v>803</v>
      </c>
      <c r="C50" s="13">
        <f t="shared" si="23"/>
        <v>992</v>
      </c>
      <c r="D50" s="13">
        <f t="shared" si="23"/>
        <v>643</v>
      </c>
      <c r="E50" s="13">
        <f t="shared" si="23"/>
        <v>1015</v>
      </c>
      <c r="F50" s="13">
        <f t="shared" si="23"/>
        <v>1188</v>
      </c>
      <c r="G50" s="14">
        <f t="shared" si="23"/>
        <v>1202</v>
      </c>
    </row>
    <row r="51" spans="1:8" ht="14" x14ac:dyDescent="0.15">
      <c r="A51" s="15" t="s">
        <v>137</v>
      </c>
      <c r="B51" s="8">
        <v>0</v>
      </c>
      <c r="C51" s="8">
        <v>58</v>
      </c>
      <c r="D51" s="8">
        <v>21</v>
      </c>
      <c r="E51" s="8">
        <v>53</v>
      </c>
      <c r="F51" s="8">
        <v>33</v>
      </c>
      <c r="G51" s="9">
        <v>50</v>
      </c>
      <c r="H51" s="30">
        <f>SUM(B51:G51)</f>
        <v>215</v>
      </c>
    </row>
    <row r="52" spans="1:8" ht="14" x14ac:dyDescent="0.15">
      <c r="A52" s="7"/>
      <c r="B52" s="13">
        <f t="shared" ref="B52:G52" si="24">B51+B50</f>
        <v>803</v>
      </c>
      <c r="C52" s="13">
        <f t="shared" si="24"/>
        <v>1050</v>
      </c>
      <c r="D52" s="13">
        <f t="shared" si="24"/>
        <v>664</v>
      </c>
      <c r="E52" s="13">
        <f t="shared" si="24"/>
        <v>1068</v>
      </c>
      <c r="F52" s="13">
        <f t="shared" si="24"/>
        <v>1221</v>
      </c>
      <c r="G52" s="14">
        <f t="shared" si="24"/>
        <v>1252</v>
      </c>
    </row>
    <row r="53" spans="1:8" ht="14" x14ac:dyDescent="0.15">
      <c r="A53" s="15" t="s">
        <v>138</v>
      </c>
      <c r="B53" s="8">
        <v>0</v>
      </c>
      <c r="C53" s="8">
        <v>67</v>
      </c>
      <c r="D53" s="8">
        <v>7</v>
      </c>
      <c r="E53" s="8">
        <v>82</v>
      </c>
      <c r="F53" s="8">
        <v>202</v>
      </c>
      <c r="G53" s="9">
        <v>21</v>
      </c>
      <c r="H53" s="30">
        <f>SUM(B53:G53)</f>
        <v>379</v>
      </c>
    </row>
    <row r="54" spans="1:8" ht="14" x14ac:dyDescent="0.15">
      <c r="A54" s="7"/>
      <c r="B54" s="13">
        <f t="shared" ref="B54:G54" si="25">B53+B52</f>
        <v>803</v>
      </c>
      <c r="C54" s="13">
        <f t="shared" si="25"/>
        <v>1117</v>
      </c>
      <c r="D54" s="13">
        <f t="shared" si="25"/>
        <v>671</v>
      </c>
      <c r="E54" s="13">
        <f t="shared" si="25"/>
        <v>1150</v>
      </c>
      <c r="F54" s="13">
        <f t="shared" si="25"/>
        <v>1423</v>
      </c>
      <c r="G54" s="14">
        <f t="shared" si="25"/>
        <v>1273</v>
      </c>
    </row>
    <row r="55" spans="1:8" ht="14" x14ac:dyDescent="0.15">
      <c r="A55" s="15" t="s">
        <v>139</v>
      </c>
      <c r="B55" s="8">
        <v>30</v>
      </c>
      <c r="C55" s="8">
        <v>55</v>
      </c>
      <c r="D55" s="8">
        <v>0</v>
      </c>
      <c r="E55" s="8">
        <v>19</v>
      </c>
      <c r="F55" s="8">
        <v>24</v>
      </c>
      <c r="G55" s="9">
        <v>19</v>
      </c>
      <c r="H55" s="30">
        <f>SUM(B55:G55)</f>
        <v>147</v>
      </c>
    </row>
    <row r="56" spans="1:8" ht="14" x14ac:dyDescent="0.15">
      <c r="A56" s="7"/>
      <c r="B56" s="13">
        <f t="shared" ref="B56:G56" si="26">B55+B54</f>
        <v>833</v>
      </c>
      <c r="C56" s="13">
        <f t="shared" si="26"/>
        <v>1172</v>
      </c>
      <c r="D56" s="13">
        <f t="shared" si="26"/>
        <v>671</v>
      </c>
      <c r="E56" s="13">
        <f t="shared" si="26"/>
        <v>1169</v>
      </c>
      <c r="F56" s="13">
        <f t="shared" si="26"/>
        <v>1447</v>
      </c>
      <c r="G56" s="14">
        <f t="shared" si="26"/>
        <v>1292</v>
      </c>
    </row>
    <row r="57" spans="1:8" ht="14" x14ac:dyDescent="0.15">
      <c r="A57" s="15" t="s">
        <v>140</v>
      </c>
      <c r="B57" s="8">
        <v>107</v>
      </c>
      <c r="C57" s="8">
        <v>7</v>
      </c>
      <c r="D57" s="8">
        <v>85</v>
      </c>
      <c r="E57" s="8">
        <v>0</v>
      </c>
      <c r="F57" s="8">
        <v>32</v>
      </c>
      <c r="G57" s="9">
        <v>4</v>
      </c>
      <c r="H57" s="30">
        <f>SUM(B57:G57)</f>
        <v>235</v>
      </c>
    </row>
    <row r="58" spans="1:8" ht="14" x14ac:dyDescent="0.15">
      <c r="A58" s="7"/>
      <c r="B58" s="13">
        <f t="shared" ref="B58:G58" si="27">B57+B56</f>
        <v>940</v>
      </c>
      <c r="C58" s="13">
        <f t="shared" si="27"/>
        <v>1179</v>
      </c>
      <c r="D58" s="13">
        <f t="shared" si="27"/>
        <v>756</v>
      </c>
      <c r="E58" s="13">
        <f t="shared" si="27"/>
        <v>1169</v>
      </c>
      <c r="F58" s="13">
        <f t="shared" si="27"/>
        <v>1479</v>
      </c>
      <c r="G58" s="14">
        <f t="shared" si="27"/>
        <v>1296</v>
      </c>
    </row>
    <row r="59" spans="1:8" ht="14" x14ac:dyDescent="0.15">
      <c r="A59" s="15" t="s">
        <v>141</v>
      </c>
      <c r="B59" s="8">
        <v>20</v>
      </c>
      <c r="C59" s="8">
        <v>47</v>
      </c>
      <c r="D59" s="8">
        <v>0</v>
      </c>
      <c r="E59" s="8">
        <v>1</v>
      </c>
      <c r="F59" s="8">
        <v>52</v>
      </c>
      <c r="G59" s="9">
        <v>12</v>
      </c>
      <c r="H59" s="30">
        <f>SUM(B59:G59)</f>
        <v>132</v>
      </c>
    </row>
    <row r="60" spans="1:8" ht="14" x14ac:dyDescent="0.15">
      <c r="A60" s="7"/>
      <c r="B60" s="13">
        <f t="shared" ref="B60:G60" si="28">B59+B58</f>
        <v>960</v>
      </c>
      <c r="C60" s="13">
        <f t="shared" si="28"/>
        <v>1226</v>
      </c>
      <c r="D60" s="13">
        <f>D59+D58</f>
        <v>756</v>
      </c>
      <c r="E60" s="13">
        <f t="shared" si="28"/>
        <v>1170</v>
      </c>
      <c r="F60" s="13">
        <f t="shared" si="28"/>
        <v>1531</v>
      </c>
      <c r="G60" s="14">
        <f t="shared" si="28"/>
        <v>1308</v>
      </c>
    </row>
    <row r="61" spans="1:8" ht="14" x14ac:dyDescent="0.15">
      <c r="A61" s="15" t="s">
        <v>142</v>
      </c>
      <c r="B61" s="8">
        <v>48</v>
      </c>
      <c r="C61" s="8">
        <v>36</v>
      </c>
      <c r="D61" s="8">
        <v>40</v>
      </c>
      <c r="E61" s="8">
        <v>21</v>
      </c>
      <c r="F61" s="8">
        <v>0</v>
      </c>
      <c r="G61" s="9">
        <v>60</v>
      </c>
      <c r="H61" s="30">
        <f>SUM(B61:G61)</f>
        <v>205</v>
      </c>
    </row>
    <row r="62" spans="1:8" ht="14" x14ac:dyDescent="0.15">
      <c r="A62" s="7"/>
      <c r="B62" s="13">
        <f t="shared" ref="B62:G62" si="29">B61+B60</f>
        <v>1008</v>
      </c>
      <c r="C62" s="13">
        <f t="shared" si="29"/>
        <v>1262</v>
      </c>
      <c r="D62" s="13">
        <f>D61+D60</f>
        <v>796</v>
      </c>
      <c r="E62" s="13">
        <f t="shared" si="29"/>
        <v>1191</v>
      </c>
      <c r="F62" s="13">
        <f t="shared" si="29"/>
        <v>1531</v>
      </c>
      <c r="G62" s="14">
        <f t="shared" si="29"/>
        <v>1368</v>
      </c>
    </row>
    <row r="63" spans="1:8" ht="14" x14ac:dyDescent="0.15">
      <c r="A63" s="15" t="s">
        <v>143</v>
      </c>
      <c r="B63" s="8">
        <v>42</v>
      </c>
      <c r="C63" s="8">
        <v>135</v>
      </c>
      <c r="D63" s="8">
        <v>6</v>
      </c>
      <c r="E63" s="8">
        <v>11</v>
      </c>
      <c r="F63" s="8">
        <v>0</v>
      </c>
      <c r="G63" s="9">
        <v>29</v>
      </c>
      <c r="H63" s="30">
        <f>SUM(B63:G63)</f>
        <v>223</v>
      </c>
    </row>
    <row r="64" spans="1:8" ht="14" x14ac:dyDescent="0.15">
      <c r="A64" s="7"/>
      <c r="B64" s="13">
        <f t="shared" ref="B64:G64" si="30">B63+B62</f>
        <v>1050</v>
      </c>
      <c r="C64" s="13">
        <f t="shared" si="30"/>
        <v>1397</v>
      </c>
      <c r="D64" s="13">
        <f t="shared" si="30"/>
        <v>802</v>
      </c>
      <c r="E64" s="13">
        <f t="shared" si="30"/>
        <v>1202</v>
      </c>
      <c r="F64" s="13">
        <f t="shared" si="30"/>
        <v>1531</v>
      </c>
      <c r="G64" s="14">
        <f t="shared" si="30"/>
        <v>1397</v>
      </c>
    </row>
    <row r="65" spans="1:8" ht="14" x14ac:dyDescent="0.15">
      <c r="A65" s="15" t="s">
        <v>144</v>
      </c>
      <c r="B65" s="8">
        <v>12</v>
      </c>
      <c r="C65" s="8">
        <v>51</v>
      </c>
      <c r="D65" s="8">
        <v>19</v>
      </c>
      <c r="E65" s="8">
        <v>20</v>
      </c>
      <c r="F65" s="8">
        <v>0</v>
      </c>
      <c r="G65" s="9">
        <v>36</v>
      </c>
      <c r="H65" s="30">
        <f>SUM(B65:G65)</f>
        <v>138</v>
      </c>
    </row>
    <row r="66" spans="1:8" ht="14" x14ac:dyDescent="0.15">
      <c r="A66" s="7"/>
      <c r="B66" s="13">
        <f t="shared" ref="B66:G66" si="31">B65+B64</f>
        <v>1062</v>
      </c>
      <c r="C66" s="13">
        <f t="shared" si="31"/>
        <v>1448</v>
      </c>
      <c r="D66" s="13">
        <f t="shared" si="31"/>
        <v>821</v>
      </c>
      <c r="E66" s="13">
        <f t="shared" si="31"/>
        <v>1222</v>
      </c>
      <c r="F66" s="13">
        <f t="shared" si="31"/>
        <v>1531</v>
      </c>
      <c r="G66" s="14">
        <f t="shared" si="31"/>
        <v>1433</v>
      </c>
    </row>
    <row r="67" spans="1:8" ht="14" x14ac:dyDescent="0.15">
      <c r="A67" s="15" t="s">
        <v>145</v>
      </c>
      <c r="B67" s="8">
        <v>24</v>
      </c>
      <c r="C67" s="8">
        <v>27</v>
      </c>
      <c r="D67" s="8">
        <v>9</v>
      </c>
      <c r="E67" s="8">
        <v>9</v>
      </c>
      <c r="F67" s="8">
        <v>46</v>
      </c>
      <c r="G67" s="9">
        <v>0</v>
      </c>
      <c r="H67" s="30">
        <f>SUM(B67:G67)</f>
        <v>115</v>
      </c>
    </row>
    <row r="68" spans="1:8" ht="14" x14ac:dyDescent="0.15">
      <c r="A68" s="7"/>
      <c r="B68" s="13">
        <f t="shared" ref="B68:G68" si="32">B67+B66</f>
        <v>1086</v>
      </c>
      <c r="C68" s="13">
        <f t="shared" si="32"/>
        <v>1475</v>
      </c>
      <c r="D68" s="13">
        <f t="shared" si="32"/>
        <v>830</v>
      </c>
      <c r="E68" s="13">
        <f t="shared" si="32"/>
        <v>1231</v>
      </c>
      <c r="F68" s="13">
        <f t="shared" si="32"/>
        <v>1577</v>
      </c>
      <c r="G68" s="14">
        <f t="shared" si="32"/>
        <v>1433</v>
      </c>
    </row>
    <row r="69" spans="1:8" ht="14" x14ac:dyDescent="0.15">
      <c r="A69" s="15" t="s">
        <v>146</v>
      </c>
      <c r="B69" s="8">
        <v>23</v>
      </c>
      <c r="C69" s="8">
        <v>37</v>
      </c>
      <c r="D69" s="8">
        <v>0</v>
      </c>
      <c r="E69" s="8">
        <v>1</v>
      </c>
      <c r="F69" s="8">
        <v>40</v>
      </c>
      <c r="G69" s="9">
        <v>39</v>
      </c>
      <c r="H69" s="30">
        <f>SUM(B69:G69)</f>
        <v>140</v>
      </c>
    </row>
    <row r="70" spans="1:8" ht="14" x14ac:dyDescent="0.15">
      <c r="A70" s="7"/>
      <c r="B70" s="13">
        <f t="shared" ref="B70:G70" si="33">B69+B68</f>
        <v>1109</v>
      </c>
      <c r="C70" s="13">
        <f t="shared" si="33"/>
        <v>1512</v>
      </c>
      <c r="D70" s="13">
        <f t="shared" si="33"/>
        <v>830</v>
      </c>
      <c r="E70" s="13">
        <f t="shared" si="33"/>
        <v>1232</v>
      </c>
      <c r="F70" s="13">
        <f t="shared" si="33"/>
        <v>1617</v>
      </c>
      <c r="G70" s="14">
        <f t="shared" si="33"/>
        <v>1472</v>
      </c>
    </row>
    <row r="71" spans="1:8" ht="14" x14ac:dyDescent="0.15">
      <c r="A71" s="15" t="s">
        <v>147</v>
      </c>
      <c r="B71" s="8">
        <v>151</v>
      </c>
      <c r="C71" s="8">
        <v>0</v>
      </c>
      <c r="D71" s="8">
        <v>95</v>
      </c>
      <c r="E71" s="8">
        <v>5</v>
      </c>
      <c r="F71" s="8">
        <v>63</v>
      </c>
      <c r="G71" s="9">
        <v>23</v>
      </c>
      <c r="H71" s="30">
        <f>SUM(B71:G71)</f>
        <v>337</v>
      </c>
    </row>
    <row r="72" spans="1:8" ht="14" x14ac:dyDescent="0.15">
      <c r="A72" s="7"/>
      <c r="B72" s="13">
        <f t="shared" ref="B72:G72" si="34">B71+B70</f>
        <v>1260</v>
      </c>
      <c r="C72" s="13">
        <f t="shared" si="34"/>
        <v>1512</v>
      </c>
      <c r="D72" s="13">
        <f t="shared" si="34"/>
        <v>925</v>
      </c>
      <c r="E72" s="13">
        <f t="shared" si="34"/>
        <v>1237</v>
      </c>
      <c r="F72" s="13">
        <f t="shared" si="34"/>
        <v>1680</v>
      </c>
      <c r="G72" s="14">
        <f t="shared" si="34"/>
        <v>1495</v>
      </c>
    </row>
    <row r="73" spans="1:8" ht="14" x14ac:dyDescent="0.15">
      <c r="A73" s="15" t="s">
        <v>148</v>
      </c>
      <c r="B73" s="8">
        <v>14</v>
      </c>
      <c r="C73" s="8">
        <v>0</v>
      </c>
      <c r="D73" s="8">
        <v>6</v>
      </c>
      <c r="E73" s="8">
        <v>148</v>
      </c>
      <c r="F73" s="8">
        <v>9</v>
      </c>
      <c r="G73" s="9">
        <v>114</v>
      </c>
      <c r="H73" s="30">
        <f>SUM(B73:G73)</f>
        <v>291</v>
      </c>
    </row>
    <row r="74" spans="1:8" ht="14" x14ac:dyDescent="0.15">
      <c r="A74" s="7"/>
      <c r="B74" s="13">
        <f t="shared" ref="B74:G74" si="35">B73+B72</f>
        <v>1274</v>
      </c>
      <c r="C74" s="13">
        <f t="shared" si="35"/>
        <v>1512</v>
      </c>
      <c r="D74" s="13">
        <f t="shared" si="35"/>
        <v>931</v>
      </c>
      <c r="E74" s="13">
        <f t="shared" si="35"/>
        <v>1385</v>
      </c>
      <c r="F74" s="13">
        <f t="shared" si="35"/>
        <v>1689</v>
      </c>
      <c r="G74" s="14">
        <f t="shared" si="35"/>
        <v>1609</v>
      </c>
    </row>
    <row r="75" spans="1:8" ht="14" x14ac:dyDescent="0.15">
      <c r="A75" s="15" t="s">
        <v>149</v>
      </c>
      <c r="B75" s="8">
        <v>89</v>
      </c>
      <c r="C75" s="8">
        <v>151</v>
      </c>
      <c r="D75" s="8">
        <v>34</v>
      </c>
      <c r="E75" s="8">
        <v>0</v>
      </c>
      <c r="F75" s="8">
        <v>31</v>
      </c>
      <c r="G75" s="9">
        <v>49</v>
      </c>
      <c r="H75" s="30">
        <f>SUM(B75:G75)</f>
        <v>354</v>
      </c>
    </row>
    <row r="76" spans="1:8" ht="14" x14ac:dyDescent="0.15">
      <c r="A76" s="7"/>
      <c r="B76" s="13">
        <f t="shared" ref="B76:G76" si="36">B75+B74</f>
        <v>1363</v>
      </c>
      <c r="C76" s="13">
        <f t="shared" si="36"/>
        <v>1663</v>
      </c>
      <c r="D76" s="13">
        <f t="shared" si="36"/>
        <v>965</v>
      </c>
      <c r="E76" s="13">
        <f t="shared" si="36"/>
        <v>1385</v>
      </c>
      <c r="F76" s="13">
        <f t="shared" si="36"/>
        <v>1720</v>
      </c>
      <c r="G76" s="14">
        <f t="shared" si="36"/>
        <v>1658</v>
      </c>
    </row>
    <row r="77" spans="1:8" ht="14" x14ac:dyDescent="0.15">
      <c r="A77" s="15" t="s">
        <v>51</v>
      </c>
      <c r="B77" s="8">
        <v>111</v>
      </c>
      <c r="C77" s="8">
        <v>11</v>
      </c>
      <c r="D77" s="8">
        <v>121</v>
      </c>
      <c r="E77" s="8">
        <v>0</v>
      </c>
      <c r="F77" s="8">
        <v>69</v>
      </c>
      <c r="G77" s="9">
        <v>33</v>
      </c>
      <c r="H77" s="30">
        <f>SUM(B77:G77)</f>
        <v>345</v>
      </c>
    </row>
    <row r="78" spans="1:8" ht="14" x14ac:dyDescent="0.15">
      <c r="A78" s="7"/>
      <c r="B78" s="13">
        <f t="shared" ref="B78:G78" si="37">B77+B76</f>
        <v>1474</v>
      </c>
      <c r="C78" s="13">
        <f t="shared" si="37"/>
        <v>1674</v>
      </c>
      <c r="D78" s="13">
        <f t="shared" si="37"/>
        <v>1086</v>
      </c>
      <c r="E78" s="13">
        <f t="shared" si="37"/>
        <v>1385</v>
      </c>
      <c r="F78" s="13">
        <f t="shared" si="37"/>
        <v>1789</v>
      </c>
      <c r="G78" s="14">
        <f t="shared" si="37"/>
        <v>1691</v>
      </c>
    </row>
    <row r="79" spans="1:8" ht="14" x14ac:dyDescent="0.15">
      <c r="A79" s="15" t="s">
        <v>52</v>
      </c>
      <c r="B79" s="8">
        <v>15</v>
      </c>
      <c r="C79" s="8">
        <v>0</v>
      </c>
      <c r="D79" s="8">
        <v>65</v>
      </c>
      <c r="E79" s="8">
        <v>29</v>
      </c>
      <c r="F79" s="8">
        <v>11</v>
      </c>
      <c r="G79" s="9">
        <v>39</v>
      </c>
      <c r="H79" s="30">
        <f>SUM(B79:G79)</f>
        <v>159</v>
      </c>
    </row>
    <row r="80" spans="1:8" ht="14" x14ac:dyDescent="0.15">
      <c r="A80" s="7"/>
      <c r="B80" s="13">
        <f t="shared" ref="B80:G80" si="38">B79+B78</f>
        <v>1489</v>
      </c>
      <c r="C80" s="13">
        <f t="shared" si="38"/>
        <v>1674</v>
      </c>
      <c r="D80" s="13">
        <f t="shared" si="38"/>
        <v>1151</v>
      </c>
      <c r="E80" s="13">
        <f t="shared" si="38"/>
        <v>1414</v>
      </c>
      <c r="F80" s="13">
        <f t="shared" si="38"/>
        <v>1800</v>
      </c>
      <c r="G80" s="14">
        <f t="shared" si="38"/>
        <v>1730</v>
      </c>
    </row>
    <row r="81" spans="1:12" ht="14" x14ac:dyDescent="0.15">
      <c r="A81" s="15" t="s">
        <v>53</v>
      </c>
      <c r="B81" s="8">
        <v>2</v>
      </c>
      <c r="C81" s="8">
        <v>8</v>
      </c>
      <c r="D81" s="8">
        <v>0</v>
      </c>
      <c r="E81" s="8">
        <v>4</v>
      </c>
      <c r="F81" s="8">
        <v>113</v>
      </c>
      <c r="G81" s="9">
        <v>50</v>
      </c>
      <c r="H81" s="30">
        <f>SUM(B81:G81)</f>
        <v>177</v>
      </c>
    </row>
    <row r="82" spans="1:12" ht="14" x14ac:dyDescent="0.15">
      <c r="A82" s="7"/>
      <c r="B82" s="13">
        <f t="shared" ref="B82:G82" si="39">B81+B80</f>
        <v>1491</v>
      </c>
      <c r="C82" s="13">
        <f t="shared" si="39"/>
        <v>1682</v>
      </c>
      <c r="D82" s="13">
        <f t="shared" si="39"/>
        <v>1151</v>
      </c>
      <c r="E82" s="13">
        <f t="shared" si="39"/>
        <v>1418</v>
      </c>
      <c r="F82" s="13">
        <f t="shared" si="39"/>
        <v>1913</v>
      </c>
      <c r="G82" s="14">
        <f t="shared" si="39"/>
        <v>1780</v>
      </c>
      <c r="L82" s="29"/>
    </row>
    <row r="83" spans="1:12" ht="14" x14ac:dyDescent="0.15">
      <c r="A83" s="15" t="s">
        <v>54</v>
      </c>
      <c r="B83" s="8">
        <v>48</v>
      </c>
      <c r="C83" s="8">
        <v>64</v>
      </c>
      <c r="D83" s="8">
        <v>45</v>
      </c>
      <c r="E83" s="8">
        <v>4</v>
      </c>
      <c r="F83" s="8">
        <v>1</v>
      </c>
      <c r="G83" s="9">
        <v>0</v>
      </c>
      <c r="H83" s="30">
        <f>SUM(B83:G83)</f>
        <v>162</v>
      </c>
    </row>
    <row r="84" spans="1:12" ht="14" x14ac:dyDescent="0.15">
      <c r="A84" s="7"/>
      <c r="B84" s="13">
        <f t="shared" ref="B84:G84" si="40">B83+B82</f>
        <v>1539</v>
      </c>
      <c r="C84" s="13">
        <f t="shared" si="40"/>
        <v>1746</v>
      </c>
      <c r="D84" s="13">
        <f t="shared" si="40"/>
        <v>1196</v>
      </c>
      <c r="E84" s="13">
        <f t="shared" si="40"/>
        <v>1422</v>
      </c>
      <c r="F84" s="13">
        <f t="shared" si="40"/>
        <v>1914</v>
      </c>
      <c r="G84" s="14">
        <f t="shared" si="40"/>
        <v>1780</v>
      </c>
    </row>
    <row r="85" spans="1:12" ht="14" x14ac:dyDescent="0.15">
      <c r="A85" s="15" t="s">
        <v>55</v>
      </c>
      <c r="B85" s="8">
        <v>15</v>
      </c>
      <c r="C85" s="8">
        <v>8</v>
      </c>
      <c r="D85" s="8">
        <v>77</v>
      </c>
      <c r="E85" s="8">
        <v>0</v>
      </c>
      <c r="F85" s="8">
        <v>84</v>
      </c>
      <c r="G85" s="9">
        <v>21</v>
      </c>
      <c r="H85" s="30">
        <f>SUM(B85:G85)</f>
        <v>205</v>
      </c>
    </row>
    <row r="86" spans="1:12" ht="14" x14ac:dyDescent="0.15">
      <c r="A86" s="7"/>
      <c r="B86" s="13">
        <f t="shared" ref="B86:G86" si="41">B85+B84</f>
        <v>1554</v>
      </c>
      <c r="C86" s="13">
        <f t="shared" si="41"/>
        <v>1754</v>
      </c>
      <c r="D86" s="13">
        <f t="shared" si="41"/>
        <v>1273</v>
      </c>
      <c r="E86" s="13">
        <f t="shared" si="41"/>
        <v>1422</v>
      </c>
      <c r="F86" s="13">
        <f t="shared" si="41"/>
        <v>1998</v>
      </c>
      <c r="G86" s="14">
        <f t="shared" si="41"/>
        <v>1801</v>
      </c>
    </row>
    <row r="87" spans="1:12" ht="14" x14ac:dyDescent="0.15">
      <c r="A87" s="15" t="s">
        <v>56</v>
      </c>
      <c r="B87" s="8">
        <v>170</v>
      </c>
      <c r="C87" s="8">
        <v>25</v>
      </c>
      <c r="D87" s="8">
        <v>35</v>
      </c>
      <c r="E87" s="8">
        <v>0</v>
      </c>
      <c r="F87" s="8">
        <v>3</v>
      </c>
      <c r="G87" s="9">
        <v>0</v>
      </c>
      <c r="H87" s="30">
        <f>SUM(B87:G87)</f>
        <v>233</v>
      </c>
    </row>
    <row r="88" spans="1:12" ht="14" x14ac:dyDescent="0.15">
      <c r="A88" s="7"/>
      <c r="B88" s="13">
        <f t="shared" ref="B88:G88" si="42">B87+B86</f>
        <v>1724</v>
      </c>
      <c r="C88" s="13">
        <f t="shared" si="42"/>
        <v>1779</v>
      </c>
      <c r="D88" s="13">
        <f t="shared" si="42"/>
        <v>1308</v>
      </c>
      <c r="E88" s="13">
        <f t="shared" si="42"/>
        <v>1422</v>
      </c>
      <c r="F88" s="13">
        <f t="shared" si="42"/>
        <v>2001</v>
      </c>
      <c r="G88" s="14">
        <f t="shared" si="42"/>
        <v>1801</v>
      </c>
    </row>
    <row r="89" spans="1:12" ht="14" x14ac:dyDescent="0.15">
      <c r="A89" s="15" t="s">
        <v>151</v>
      </c>
      <c r="B89" s="8">
        <v>91</v>
      </c>
      <c r="C89" s="8">
        <v>0</v>
      </c>
      <c r="D89" s="8">
        <v>71</v>
      </c>
      <c r="E89" s="8">
        <v>18</v>
      </c>
      <c r="F89" s="8">
        <v>74</v>
      </c>
      <c r="G89" s="9">
        <v>69</v>
      </c>
      <c r="H89" s="30">
        <f>SUM(B89:G89)</f>
        <v>323</v>
      </c>
    </row>
    <row r="90" spans="1:12" ht="14" x14ac:dyDescent="0.15">
      <c r="A90" s="7"/>
      <c r="B90" s="13">
        <f t="shared" ref="B90:G90" si="43">B89+B88</f>
        <v>1815</v>
      </c>
      <c r="C90" s="13">
        <f t="shared" si="43"/>
        <v>1779</v>
      </c>
      <c r="D90" s="13">
        <f t="shared" si="43"/>
        <v>1379</v>
      </c>
      <c r="E90" s="13">
        <f t="shared" si="43"/>
        <v>1440</v>
      </c>
      <c r="F90" s="13">
        <f t="shared" si="43"/>
        <v>2075</v>
      </c>
      <c r="G90" s="14">
        <f t="shared" si="43"/>
        <v>1870</v>
      </c>
    </row>
    <row r="91" spans="1:12" ht="14" x14ac:dyDescent="0.15">
      <c r="A91" s="15" t="s">
        <v>150</v>
      </c>
      <c r="B91" s="8">
        <v>0</v>
      </c>
      <c r="C91" s="8">
        <v>10</v>
      </c>
      <c r="D91" s="8">
        <v>32</v>
      </c>
      <c r="E91" s="8">
        <v>55</v>
      </c>
      <c r="F91" s="8">
        <v>34</v>
      </c>
      <c r="G91" s="9">
        <v>33</v>
      </c>
      <c r="H91" s="30">
        <f>SUM(B91:G91)</f>
        <v>164</v>
      </c>
    </row>
    <row r="92" spans="1:12" ht="14" x14ac:dyDescent="0.15">
      <c r="A92" s="7"/>
      <c r="B92" s="13">
        <f t="shared" ref="B92:G92" si="44">B91+B90</f>
        <v>1815</v>
      </c>
      <c r="C92" s="13">
        <f t="shared" si="44"/>
        <v>1789</v>
      </c>
      <c r="D92" s="13">
        <f t="shared" si="44"/>
        <v>1411</v>
      </c>
      <c r="E92" s="13">
        <f t="shared" si="44"/>
        <v>1495</v>
      </c>
      <c r="F92" s="13">
        <f t="shared" si="44"/>
        <v>2109</v>
      </c>
      <c r="G92" s="14">
        <f t="shared" si="44"/>
        <v>1903</v>
      </c>
    </row>
    <row r="93" spans="1:12" ht="14" x14ac:dyDescent="0.15">
      <c r="A93" s="15" t="s">
        <v>60</v>
      </c>
      <c r="B93" s="8">
        <v>4</v>
      </c>
      <c r="C93" s="8">
        <v>11</v>
      </c>
      <c r="D93" s="8">
        <v>142</v>
      </c>
      <c r="E93" s="8">
        <v>75</v>
      </c>
      <c r="F93" s="8">
        <v>12</v>
      </c>
      <c r="G93" s="9">
        <v>0</v>
      </c>
      <c r="H93" s="30">
        <f>SUM(B93:G93)</f>
        <v>244</v>
      </c>
    </row>
    <row r="94" spans="1:12" ht="14" x14ac:dyDescent="0.15">
      <c r="A94" s="7"/>
      <c r="B94" s="13">
        <f t="shared" ref="B94:G94" si="45">B93+B92</f>
        <v>1819</v>
      </c>
      <c r="C94" s="13">
        <f t="shared" si="45"/>
        <v>1800</v>
      </c>
      <c r="D94" s="13">
        <f t="shared" si="45"/>
        <v>1553</v>
      </c>
      <c r="E94" s="13">
        <f t="shared" si="45"/>
        <v>1570</v>
      </c>
      <c r="F94" s="13">
        <f t="shared" si="45"/>
        <v>2121</v>
      </c>
      <c r="G94" s="14">
        <f t="shared" si="45"/>
        <v>1903</v>
      </c>
    </row>
    <row r="95" spans="1:12" ht="14" x14ac:dyDescent="0.15">
      <c r="A95" s="15" t="s">
        <v>61</v>
      </c>
      <c r="B95" s="8">
        <v>0</v>
      </c>
      <c r="C95" s="8">
        <v>18</v>
      </c>
      <c r="D95" s="8">
        <v>17</v>
      </c>
      <c r="E95" s="8">
        <v>30</v>
      </c>
      <c r="F95" s="8">
        <v>57</v>
      </c>
      <c r="G95" s="9">
        <v>30</v>
      </c>
      <c r="H95" s="30">
        <f>SUM(B95:G95)</f>
        <v>152</v>
      </c>
    </row>
    <row r="96" spans="1:12" ht="14" x14ac:dyDescent="0.15">
      <c r="A96" s="7"/>
      <c r="B96" s="13">
        <f t="shared" ref="B96:G96" si="46">B95+B94</f>
        <v>1819</v>
      </c>
      <c r="C96" s="13">
        <f t="shared" si="46"/>
        <v>1818</v>
      </c>
      <c r="D96" s="13">
        <f t="shared" si="46"/>
        <v>1570</v>
      </c>
      <c r="E96" s="13">
        <f t="shared" si="46"/>
        <v>1600</v>
      </c>
      <c r="F96" s="13">
        <f t="shared" si="46"/>
        <v>2178</v>
      </c>
      <c r="G96" s="14">
        <f t="shared" si="46"/>
        <v>1933</v>
      </c>
    </row>
    <row r="97" spans="1:8" ht="14" x14ac:dyDescent="0.15">
      <c r="A97" s="15" t="s">
        <v>62</v>
      </c>
      <c r="B97" s="8">
        <v>0</v>
      </c>
      <c r="C97" s="8">
        <v>88</v>
      </c>
      <c r="D97" s="8">
        <v>26</v>
      </c>
      <c r="E97" s="8">
        <v>38</v>
      </c>
      <c r="F97" s="8">
        <v>91</v>
      </c>
      <c r="G97" s="9">
        <v>57</v>
      </c>
      <c r="H97" s="30">
        <f>SUM(B97:G97)</f>
        <v>300</v>
      </c>
    </row>
    <row r="98" spans="1:8" ht="14" x14ac:dyDescent="0.15">
      <c r="A98" s="7"/>
      <c r="B98" s="13">
        <f t="shared" ref="B98:G98" si="47">B97+B96</f>
        <v>1819</v>
      </c>
      <c r="C98" s="13">
        <f t="shared" si="47"/>
        <v>1906</v>
      </c>
      <c r="D98" s="13">
        <f t="shared" si="47"/>
        <v>1596</v>
      </c>
      <c r="E98" s="13">
        <f t="shared" si="47"/>
        <v>1638</v>
      </c>
      <c r="F98" s="13">
        <f t="shared" si="47"/>
        <v>2269</v>
      </c>
      <c r="G98" s="14">
        <f t="shared" si="47"/>
        <v>1990</v>
      </c>
    </row>
    <row r="99" spans="1:8" ht="14" x14ac:dyDescent="0.15">
      <c r="A99" s="15" t="s">
        <v>63</v>
      </c>
      <c r="B99" s="8">
        <v>0</v>
      </c>
      <c r="C99" s="8">
        <v>28</v>
      </c>
      <c r="D99" s="8">
        <v>16</v>
      </c>
      <c r="E99" s="8">
        <v>63</v>
      </c>
      <c r="F99" s="8">
        <v>77</v>
      </c>
      <c r="G99" s="9">
        <v>37</v>
      </c>
      <c r="H99" s="30">
        <f>SUM(B99:G99)</f>
        <v>221</v>
      </c>
    </row>
    <row r="100" spans="1:8" ht="14" x14ac:dyDescent="0.15">
      <c r="A100" s="7"/>
      <c r="B100" s="13">
        <f t="shared" ref="B100:G100" si="48">B99+B98</f>
        <v>1819</v>
      </c>
      <c r="C100" s="13">
        <f t="shared" si="48"/>
        <v>1934</v>
      </c>
      <c r="D100" s="13">
        <f t="shared" si="48"/>
        <v>1612</v>
      </c>
      <c r="E100" s="13">
        <f t="shared" si="48"/>
        <v>1701</v>
      </c>
      <c r="F100" s="13">
        <f t="shared" si="48"/>
        <v>2346</v>
      </c>
      <c r="G100" s="14">
        <f t="shared" si="48"/>
        <v>2027</v>
      </c>
    </row>
    <row r="101" spans="1:8" ht="14" x14ac:dyDescent="0.15">
      <c r="A101" s="15" t="s">
        <v>152</v>
      </c>
      <c r="B101" s="8">
        <v>77</v>
      </c>
      <c r="C101" s="8">
        <v>39</v>
      </c>
      <c r="D101" s="8">
        <v>64</v>
      </c>
      <c r="E101" s="8">
        <v>43</v>
      </c>
      <c r="F101" s="8">
        <v>0</v>
      </c>
      <c r="G101" s="9">
        <v>97</v>
      </c>
      <c r="H101" s="30">
        <f>SUM(B101:G101)</f>
        <v>320</v>
      </c>
    </row>
    <row r="102" spans="1:8" ht="14" x14ac:dyDescent="0.15">
      <c r="A102" s="7"/>
      <c r="B102" s="13">
        <f t="shared" ref="B102:G102" si="49">B101+B100</f>
        <v>1896</v>
      </c>
      <c r="C102" s="13">
        <f t="shared" si="49"/>
        <v>1973</v>
      </c>
      <c r="D102" s="13">
        <f t="shared" si="49"/>
        <v>1676</v>
      </c>
      <c r="E102" s="13">
        <f t="shared" si="49"/>
        <v>1744</v>
      </c>
      <c r="F102" s="13">
        <f t="shared" si="49"/>
        <v>2346</v>
      </c>
      <c r="G102" s="14">
        <f t="shared" si="49"/>
        <v>2124</v>
      </c>
    </row>
    <row r="103" spans="1:8" ht="14" x14ac:dyDescent="0.15">
      <c r="A103" s="15" t="s">
        <v>153</v>
      </c>
      <c r="B103" s="8">
        <v>68</v>
      </c>
      <c r="C103" s="8">
        <v>0</v>
      </c>
      <c r="D103" s="8">
        <v>68</v>
      </c>
      <c r="E103" s="8">
        <v>35</v>
      </c>
      <c r="F103" s="8">
        <v>5</v>
      </c>
      <c r="G103" s="9">
        <v>11</v>
      </c>
      <c r="H103" s="30">
        <f>SUM(B103:G103)</f>
        <v>187</v>
      </c>
    </row>
    <row r="104" spans="1:8" ht="14" x14ac:dyDescent="0.15">
      <c r="A104" s="7"/>
      <c r="B104" s="13">
        <f t="shared" ref="B104:G104" si="50">B103+B102</f>
        <v>1964</v>
      </c>
      <c r="C104" s="13">
        <f t="shared" si="50"/>
        <v>1973</v>
      </c>
      <c r="D104" s="13">
        <f t="shared" si="50"/>
        <v>1744</v>
      </c>
      <c r="E104" s="13">
        <f t="shared" si="50"/>
        <v>1779</v>
      </c>
      <c r="F104" s="13">
        <f t="shared" si="50"/>
        <v>2351</v>
      </c>
      <c r="G104" s="14">
        <f t="shared" si="50"/>
        <v>2135</v>
      </c>
    </row>
    <row r="105" spans="1:8" ht="14" x14ac:dyDescent="0.15">
      <c r="A105" s="15" t="s">
        <v>154</v>
      </c>
      <c r="B105" s="8">
        <v>19</v>
      </c>
      <c r="C105" s="8">
        <v>65</v>
      </c>
      <c r="D105" s="8">
        <v>0</v>
      </c>
      <c r="E105" s="8">
        <v>25</v>
      </c>
      <c r="F105" s="8">
        <v>1</v>
      </c>
      <c r="G105" s="9">
        <v>63</v>
      </c>
      <c r="H105" s="30">
        <f>SUM(B105:G105)</f>
        <v>173</v>
      </c>
    </row>
    <row r="106" spans="1:8" ht="14" x14ac:dyDescent="0.15">
      <c r="B106" s="13">
        <f t="shared" ref="B106:G106" si="51">B105+B104</f>
        <v>1983</v>
      </c>
      <c r="C106" s="13">
        <f t="shared" si="51"/>
        <v>2038</v>
      </c>
      <c r="D106" s="13">
        <f t="shared" si="51"/>
        <v>1744</v>
      </c>
      <c r="E106" s="13">
        <f t="shared" si="51"/>
        <v>1804</v>
      </c>
      <c r="F106" s="13">
        <f t="shared" si="51"/>
        <v>2352</v>
      </c>
      <c r="G106" s="14">
        <f t="shared" si="51"/>
        <v>2198</v>
      </c>
    </row>
    <row r="107" spans="1:8" ht="14" x14ac:dyDescent="0.15">
      <c r="A107" s="15" t="s">
        <v>155</v>
      </c>
      <c r="B107" s="8">
        <v>51</v>
      </c>
      <c r="C107" s="8">
        <v>16</v>
      </c>
      <c r="D107" s="8">
        <v>13</v>
      </c>
      <c r="E107" s="8">
        <v>0</v>
      </c>
      <c r="F107" s="8">
        <v>45</v>
      </c>
      <c r="G107" s="9">
        <v>5</v>
      </c>
      <c r="H107" s="30">
        <f>SUM(B107:G107)</f>
        <v>130</v>
      </c>
    </row>
    <row r="108" spans="1:8" ht="14" x14ac:dyDescent="0.15">
      <c r="A108" s="7"/>
      <c r="B108" s="13">
        <f>B107+B106</f>
        <v>2034</v>
      </c>
      <c r="C108" s="13">
        <f t="shared" ref="C108:G108" si="52">C107+C106</f>
        <v>2054</v>
      </c>
      <c r="D108" s="13">
        <f t="shared" si="52"/>
        <v>1757</v>
      </c>
      <c r="E108" s="13">
        <f t="shared" si="52"/>
        <v>1804</v>
      </c>
      <c r="F108" s="13">
        <f t="shared" si="52"/>
        <v>2397</v>
      </c>
      <c r="G108" s="14">
        <f t="shared" si="52"/>
        <v>2203</v>
      </c>
    </row>
    <row r="109" spans="1:8" ht="14" x14ac:dyDescent="0.15">
      <c r="A109" s="15" t="s">
        <v>156</v>
      </c>
      <c r="B109" s="8">
        <v>51</v>
      </c>
      <c r="C109" s="8">
        <v>0</v>
      </c>
      <c r="D109" s="8">
        <v>86</v>
      </c>
      <c r="E109" s="8">
        <v>74</v>
      </c>
      <c r="F109" s="8">
        <v>7</v>
      </c>
      <c r="G109" s="9">
        <v>16</v>
      </c>
      <c r="H109" s="30">
        <f>SUM(B109:G109)</f>
        <v>234</v>
      </c>
    </row>
    <row r="110" spans="1:8" ht="14" x14ac:dyDescent="0.15">
      <c r="A110" s="7"/>
      <c r="B110" s="13">
        <f>B109+B108</f>
        <v>2085</v>
      </c>
      <c r="C110" s="13">
        <f t="shared" ref="C110:G110" si="53">C109+C108</f>
        <v>2054</v>
      </c>
      <c r="D110" s="13">
        <f t="shared" si="53"/>
        <v>1843</v>
      </c>
      <c r="E110" s="13">
        <f t="shared" si="53"/>
        <v>1878</v>
      </c>
      <c r="F110" s="13">
        <f t="shared" si="53"/>
        <v>2404</v>
      </c>
      <c r="G110" s="14">
        <f t="shared" si="53"/>
        <v>2219</v>
      </c>
    </row>
    <row r="111" spans="1:8" ht="14" x14ac:dyDescent="0.15">
      <c r="A111" s="15" t="s">
        <v>157</v>
      </c>
      <c r="B111" s="8">
        <v>0</v>
      </c>
      <c r="C111" s="8">
        <v>23</v>
      </c>
      <c r="D111" s="8">
        <v>22</v>
      </c>
      <c r="E111" s="8">
        <v>49</v>
      </c>
      <c r="F111" s="8">
        <v>19</v>
      </c>
      <c r="G111" s="9">
        <v>66</v>
      </c>
      <c r="H111" s="30">
        <f>SUM(B111:G111)</f>
        <v>179</v>
      </c>
    </row>
    <row r="112" spans="1:8" ht="14" x14ac:dyDescent="0.15">
      <c r="A112" s="7"/>
      <c r="B112" s="13">
        <f t="shared" ref="B112:G112" si="54">B111+B110</f>
        <v>2085</v>
      </c>
      <c r="C112" s="13">
        <f t="shared" si="54"/>
        <v>2077</v>
      </c>
      <c r="D112" s="13">
        <f t="shared" si="54"/>
        <v>1865</v>
      </c>
      <c r="E112" s="13">
        <f t="shared" si="54"/>
        <v>1927</v>
      </c>
      <c r="F112" s="13">
        <f t="shared" si="54"/>
        <v>2423</v>
      </c>
      <c r="G112" s="14">
        <f t="shared" si="54"/>
        <v>2285</v>
      </c>
    </row>
    <row r="113" spans="1:8" ht="14" x14ac:dyDescent="0.15">
      <c r="A113" s="15" t="s">
        <v>158</v>
      </c>
      <c r="B113" s="8">
        <v>29</v>
      </c>
      <c r="C113" s="8">
        <v>32</v>
      </c>
      <c r="D113" s="8">
        <v>0</v>
      </c>
      <c r="E113" s="8">
        <v>16</v>
      </c>
      <c r="F113" s="8">
        <v>129</v>
      </c>
      <c r="G113" s="9">
        <v>18</v>
      </c>
      <c r="H113" s="30">
        <f>SUM(B113:G113)</f>
        <v>224</v>
      </c>
    </row>
    <row r="114" spans="1:8" ht="14" x14ac:dyDescent="0.15">
      <c r="A114" s="7"/>
      <c r="B114" s="13">
        <f t="shared" ref="B114:G114" si="55">B113+B112</f>
        <v>2114</v>
      </c>
      <c r="C114" s="13">
        <f t="shared" si="55"/>
        <v>2109</v>
      </c>
      <c r="D114" s="13">
        <f t="shared" si="55"/>
        <v>1865</v>
      </c>
      <c r="E114" s="13">
        <f t="shared" si="55"/>
        <v>1943</v>
      </c>
      <c r="F114" s="13">
        <f t="shared" si="55"/>
        <v>2552</v>
      </c>
      <c r="G114" s="14">
        <f t="shared" si="55"/>
        <v>2303</v>
      </c>
    </row>
    <row r="115" spans="1:8" ht="14" x14ac:dyDescent="0.15">
      <c r="A115" s="15" t="s">
        <v>159</v>
      </c>
      <c r="B115" s="8">
        <v>19</v>
      </c>
      <c r="C115" s="8">
        <v>7</v>
      </c>
      <c r="D115" s="8">
        <v>60</v>
      </c>
      <c r="E115" s="8">
        <v>20</v>
      </c>
      <c r="F115" s="8">
        <v>0</v>
      </c>
      <c r="G115" s="9">
        <v>119</v>
      </c>
      <c r="H115" s="30">
        <f>SUM(B115:G115)</f>
        <v>225</v>
      </c>
    </row>
    <row r="116" spans="1:8" ht="14" x14ac:dyDescent="0.15">
      <c r="A116" s="7"/>
      <c r="B116" s="13">
        <f t="shared" ref="B116:G116" si="56">B115+B114</f>
        <v>2133</v>
      </c>
      <c r="C116" s="13">
        <f t="shared" si="56"/>
        <v>2116</v>
      </c>
      <c r="D116" s="13">
        <f t="shared" si="56"/>
        <v>1925</v>
      </c>
      <c r="E116" s="13">
        <f t="shared" si="56"/>
        <v>1963</v>
      </c>
      <c r="F116" s="13">
        <f t="shared" si="56"/>
        <v>2552</v>
      </c>
      <c r="G116" s="14">
        <f t="shared" si="56"/>
        <v>2422</v>
      </c>
    </row>
    <row r="117" spans="1:8" ht="14" x14ac:dyDescent="0.15">
      <c r="A117" s="15" t="s">
        <v>160</v>
      </c>
      <c r="B117" s="8">
        <v>25</v>
      </c>
      <c r="C117" s="8">
        <v>9</v>
      </c>
      <c r="D117" s="8">
        <v>6</v>
      </c>
      <c r="E117" s="8">
        <v>18</v>
      </c>
      <c r="F117" s="8">
        <v>0</v>
      </c>
      <c r="G117" s="9">
        <v>78</v>
      </c>
      <c r="H117" s="30">
        <f>SUM(B117:G117)</f>
        <v>136</v>
      </c>
    </row>
    <row r="118" spans="1:8" ht="14" x14ac:dyDescent="0.15">
      <c r="A118" s="7"/>
      <c r="B118" s="13">
        <f t="shared" ref="B118:G118" si="57">B117+B116</f>
        <v>2158</v>
      </c>
      <c r="C118" s="13">
        <f t="shared" si="57"/>
        <v>2125</v>
      </c>
      <c r="D118" s="13">
        <f t="shared" si="57"/>
        <v>1931</v>
      </c>
      <c r="E118" s="13">
        <f t="shared" si="57"/>
        <v>1981</v>
      </c>
      <c r="F118" s="13">
        <f t="shared" si="57"/>
        <v>2552</v>
      </c>
      <c r="G118" s="14">
        <f t="shared" si="57"/>
        <v>2500</v>
      </c>
    </row>
    <row r="119" spans="1:8" ht="14" x14ac:dyDescent="0.15">
      <c r="A119" s="15" t="s">
        <v>161</v>
      </c>
      <c r="B119" s="8">
        <v>20</v>
      </c>
      <c r="C119" s="8">
        <v>0</v>
      </c>
      <c r="D119" s="8">
        <v>29</v>
      </c>
      <c r="E119" s="8">
        <v>32</v>
      </c>
      <c r="F119" s="8">
        <v>12</v>
      </c>
      <c r="G119" s="9">
        <v>66</v>
      </c>
      <c r="H119" s="30">
        <f>SUM(B119:G119)</f>
        <v>159</v>
      </c>
    </row>
    <row r="120" spans="1:8" ht="14" x14ac:dyDescent="0.15">
      <c r="A120" s="7"/>
      <c r="B120" s="13">
        <f t="shared" ref="B120:G120" si="58">B119+B118</f>
        <v>2178</v>
      </c>
      <c r="C120" s="13">
        <f t="shared" si="58"/>
        <v>2125</v>
      </c>
      <c r="D120" s="13">
        <f t="shared" si="58"/>
        <v>1960</v>
      </c>
      <c r="E120" s="13">
        <f t="shared" si="58"/>
        <v>2013</v>
      </c>
      <c r="F120" s="13">
        <f t="shared" si="58"/>
        <v>2564</v>
      </c>
      <c r="G120" s="14">
        <f t="shared" si="58"/>
        <v>2566</v>
      </c>
      <c r="H120" s="32" t="s">
        <v>86</v>
      </c>
    </row>
    <row r="121" spans="1:8" ht="14" x14ac:dyDescent="0.15">
      <c r="A121" s="15" t="s">
        <v>162</v>
      </c>
      <c r="B121" s="8">
        <v>0</v>
      </c>
      <c r="C121" s="8">
        <v>45</v>
      </c>
      <c r="D121" s="8">
        <v>39</v>
      </c>
      <c r="E121" s="8">
        <v>107</v>
      </c>
      <c r="F121" s="8">
        <v>7</v>
      </c>
      <c r="G121" s="9">
        <v>15</v>
      </c>
      <c r="H121" s="30">
        <f>SUM(B121:G121)</f>
        <v>213</v>
      </c>
    </row>
    <row r="122" spans="1:8" ht="14" x14ac:dyDescent="0.15">
      <c r="A122" s="7"/>
      <c r="B122" s="13">
        <f t="shared" ref="B122:G122" si="59">B121+B120</f>
        <v>2178</v>
      </c>
      <c r="C122" s="13">
        <f t="shared" si="59"/>
        <v>2170</v>
      </c>
      <c r="D122" s="13">
        <f t="shared" si="59"/>
        <v>1999</v>
      </c>
      <c r="E122" s="13">
        <f t="shared" si="59"/>
        <v>2120</v>
      </c>
      <c r="F122" s="13">
        <f t="shared" si="59"/>
        <v>2571</v>
      </c>
      <c r="G122" s="14">
        <f t="shared" si="59"/>
        <v>2581</v>
      </c>
    </row>
    <row r="123" spans="1:8" ht="14" x14ac:dyDescent="0.15">
      <c r="A123" s="15" t="s">
        <v>163</v>
      </c>
      <c r="B123" s="8">
        <v>0</v>
      </c>
      <c r="C123" s="8">
        <v>41</v>
      </c>
      <c r="D123" s="8">
        <v>18</v>
      </c>
      <c r="E123" s="8">
        <v>63</v>
      </c>
      <c r="F123" s="8">
        <v>87</v>
      </c>
      <c r="G123" s="9">
        <v>0</v>
      </c>
      <c r="H123" s="30">
        <f>SUM(B123:G123)</f>
        <v>209</v>
      </c>
    </row>
    <row r="124" spans="1:8" ht="14" x14ac:dyDescent="0.15">
      <c r="A124" s="7"/>
      <c r="B124" s="13">
        <f t="shared" ref="B124:G124" si="60">B123+B122</f>
        <v>2178</v>
      </c>
      <c r="C124" s="13">
        <f t="shared" si="60"/>
        <v>2211</v>
      </c>
      <c r="D124" s="13">
        <f t="shared" si="60"/>
        <v>2017</v>
      </c>
      <c r="E124" s="13">
        <f t="shared" si="60"/>
        <v>2183</v>
      </c>
      <c r="F124" s="13">
        <f t="shared" si="60"/>
        <v>2658</v>
      </c>
      <c r="G124" s="14">
        <f t="shared" si="60"/>
        <v>2581</v>
      </c>
    </row>
    <row r="125" spans="1:8" ht="14" x14ac:dyDescent="0.15">
      <c r="A125" s="15" t="s">
        <v>164</v>
      </c>
      <c r="B125" s="8">
        <v>30</v>
      </c>
      <c r="C125" s="8">
        <v>0</v>
      </c>
      <c r="D125" s="8">
        <v>2</v>
      </c>
      <c r="E125" s="8">
        <v>178</v>
      </c>
      <c r="F125" s="8">
        <v>6</v>
      </c>
      <c r="G125" s="9">
        <v>15</v>
      </c>
      <c r="H125" s="30">
        <f>SUM(B125:G125)</f>
        <v>231</v>
      </c>
    </row>
    <row r="126" spans="1:8" ht="14" x14ac:dyDescent="0.15">
      <c r="A126" s="7"/>
      <c r="B126" s="13">
        <f t="shared" ref="B126:G126" si="61">B125+B124</f>
        <v>2208</v>
      </c>
      <c r="C126" s="13">
        <f t="shared" si="61"/>
        <v>2211</v>
      </c>
      <c r="D126" s="13">
        <f t="shared" si="61"/>
        <v>2019</v>
      </c>
      <c r="E126" s="13">
        <f t="shared" si="61"/>
        <v>2361</v>
      </c>
      <c r="F126" s="13">
        <f t="shared" si="61"/>
        <v>2664</v>
      </c>
      <c r="G126" s="14">
        <f t="shared" si="61"/>
        <v>2596</v>
      </c>
    </row>
    <row r="127" spans="1:8" ht="14" x14ac:dyDescent="0.15">
      <c r="A127" s="15" t="s">
        <v>165</v>
      </c>
      <c r="B127" s="8">
        <v>7</v>
      </c>
      <c r="C127" s="8">
        <v>23</v>
      </c>
      <c r="D127" s="8">
        <v>24</v>
      </c>
      <c r="E127" s="8">
        <v>6</v>
      </c>
      <c r="F127" s="8">
        <v>0</v>
      </c>
      <c r="G127" s="9">
        <v>9</v>
      </c>
      <c r="H127" s="30">
        <f>SUM(B127:G127)</f>
        <v>69</v>
      </c>
    </row>
    <row r="128" spans="1:8" ht="14" x14ac:dyDescent="0.15">
      <c r="A128" s="7"/>
      <c r="B128" s="13">
        <f t="shared" ref="B128:G128" si="62">B127+B126</f>
        <v>2215</v>
      </c>
      <c r="C128" s="13">
        <f t="shared" si="62"/>
        <v>2234</v>
      </c>
      <c r="D128" s="13">
        <f t="shared" si="62"/>
        <v>2043</v>
      </c>
      <c r="E128" s="13">
        <f t="shared" si="62"/>
        <v>2367</v>
      </c>
      <c r="F128" s="13">
        <f t="shared" si="62"/>
        <v>2664</v>
      </c>
      <c r="G128" s="14">
        <f t="shared" si="62"/>
        <v>2605</v>
      </c>
    </row>
    <row r="129" spans="1:15" ht="14" x14ac:dyDescent="0.15">
      <c r="A129" s="15" t="s">
        <v>166</v>
      </c>
      <c r="B129" s="8">
        <v>18</v>
      </c>
      <c r="C129" s="8">
        <v>119</v>
      </c>
      <c r="D129" s="8">
        <v>64</v>
      </c>
      <c r="E129" s="8">
        <v>29</v>
      </c>
      <c r="F129" s="8">
        <v>0</v>
      </c>
      <c r="G129" s="9">
        <v>17</v>
      </c>
      <c r="H129" s="30">
        <f>SUM(B129:G129)</f>
        <v>247</v>
      </c>
    </row>
    <row r="130" spans="1:15" ht="14" x14ac:dyDescent="0.15">
      <c r="A130" s="7"/>
      <c r="B130" s="13">
        <f t="shared" ref="B130:G130" si="63">B129+B128</f>
        <v>2233</v>
      </c>
      <c r="C130" s="13">
        <f t="shared" si="63"/>
        <v>2353</v>
      </c>
      <c r="D130" s="13">
        <f t="shared" si="63"/>
        <v>2107</v>
      </c>
      <c r="E130" s="13">
        <f t="shared" si="63"/>
        <v>2396</v>
      </c>
      <c r="F130" s="13">
        <f t="shared" si="63"/>
        <v>2664</v>
      </c>
      <c r="G130" s="14">
        <f t="shared" si="63"/>
        <v>2622</v>
      </c>
    </row>
    <row r="131" spans="1:15" ht="14" x14ac:dyDescent="0.15">
      <c r="A131" s="15" t="s">
        <v>167</v>
      </c>
      <c r="B131" s="8">
        <v>0</v>
      </c>
      <c r="C131" s="8">
        <v>45</v>
      </c>
      <c r="D131" s="8">
        <v>56</v>
      </c>
      <c r="E131" s="8">
        <v>49</v>
      </c>
      <c r="F131" s="8">
        <v>133</v>
      </c>
      <c r="G131" s="9">
        <v>32</v>
      </c>
      <c r="H131" s="30">
        <f>SUM(B131:G131)</f>
        <v>315</v>
      </c>
    </row>
    <row r="132" spans="1:15" ht="14" x14ac:dyDescent="0.15">
      <c r="A132" s="7"/>
      <c r="B132" s="13">
        <f t="shared" ref="B132:G132" si="64">B131+B130</f>
        <v>2233</v>
      </c>
      <c r="C132" s="13">
        <f t="shared" si="64"/>
        <v>2398</v>
      </c>
      <c r="D132" s="13">
        <f t="shared" si="64"/>
        <v>2163</v>
      </c>
      <c r="E132" s="13">
        <f t="shared" si="64"/>
        <v>2445</v>
      </c>
      <c r="F132" s="13">
        <f t="shared" si="64"/>
        <v>2797</v>
      </c>
      <c r="G132" s="14">
        <f t="shared" si="64"/>
        <v>2654</v>
      </c>
    </row>
    <row r="133" spans="1:15" ht="14" x14ac:dyDescent="0.15">
      <c r="A133" s="15" t="s">
        <v>168</v>
      </c>
      <c r="B133" s="8">
        <v>30</v>
      </c>
      <c r="C133" s="8">
        <v>103</v>
      </c>
      <c r="D133" s="8">
        <v>15</v>
      </c>
      <c r="E133" s="8">
        <v>19</v>
      </c>
      <c r="F133" s="8">
        <v>33</v>
      </c>
      <c r="G133" s="9">
        <v>0</v>
      </c>
      <c r="H133" s="30">
        <f>SUM(B133:G133)</f>
        <v>200</v>
      </c>
    </row>
    <row r="134" spans="1:15" ht="14" x14ac:dyDescent="0.15">
      <c r="A134" s="7"/>
      <c r="B134" s="13">
        <f t="shared" ref="B134:G134" si="65">B133+B132</f>
        <v>2263</v>
      </c>
      <c r="C134" s="13">
        <f t="shared" si="65"/>
        <v>2501</v>
      </c>
      <c r="D134" s="13">
        <f t="shared" si="65"/>
        <v>2178</v>
      </c>
      <c r="E134" s="13">
        <f t="shared" si="65"/>
        <v>2464</v>
      </c>
      <c r="F134" s="13">
        <f t="shared" si="65"/>
        <v>2830</v>
      </c>
      <c r="G134" s="14">
        <f t="shared" si="65"/>
        <v>2654</v>
      </c>
    </row>
    <row r="135" spans="1:15" ht="14" x14ac:dyDescent="0.15">
      <c r="A135" s="15" t="s">
        <v>169</v>
      </c>
      <c r="B135" s="8">
        <v>35</v>
      </c>
      <c r="C135" s="8">
        <v>94</v>
      </c>
      <c r="D135" s="8">
        <v>30</v>
      </c>
      <c r="E135" s="8">
        <v>49</v>
      </c>
      <c r="F135" s="8">
        <v>0</v>
      </c>
      <c r="G135" s="9">
        <v>18</v>
      </c>
      <c r="H135" s="30">
        <f>SUM(B135:G135)</f>
        <v>226</v>
      </c>
    </row>
    <row r="136" spans="1:15" ht="14" x14ac:dyDescent="0.15">
      <c r="A136" s="7"/>
      <c r="B136" s="13">
        <f t="shared" ref="B136:G136" si="66">B135+B134</f>
        <v>2298</v>
      </c>
      <c r="C136" s="13">
        <f t="shared" si="66"/>
        <v>2595</v>
      </c>
      <c r="D136" s="13">
        <f t="shared" si="66"/>
        <v>2208</v>
      </c>
      <c r="E136" s="13">
        <f t="shared" si="66"/>
        <v>2513</v>
      </c>
      <c r="F136" s="13">
        <f t="shared" si="66"/>
        <v>2830</v>
      </c>
      <c r="G136" s="14">
        <f t="shared" si="66"/>
        <v>2672</v>
      </c>
    </row>
    <row r="137" spans="1:15" ht="14" x14ac:dyDescent="0.15">
      <c r="A137" s="15" t="s">
        <v>170</v>
      </c>
      <c r="B137" s="8">
        <v>73</v>
      </c>
      <c r="C137" s="8">
        <v>8</v>
      </c>
      <c r="D137" s="8">
        <v>3</v>
      </c>
      <c r="E137" s="8">
        <v>33</v>
      </c>
      <c r="F137" s="8">
        <v>42</v>
      </c>
      <c r="G137" s="9">
        <v>0</v>
      </c>
      <c r="H137" s="30">
        <f>SUM(B137:G137)</f>
        <v>159</v>
      </c>
    </row>
    <row r="138" spans="1:15" ht="14" x14ac:dyDescent="0.15">
      <c r="A138" s="7"/>
      <c r="B138" s="13">
        <f t="shared" ref="B138:G138" si="67">B137+B136</f>
        <v>2371</v>
      </c>
      <c r="C138" s="13">
        <f t="shared" si="67"/>
        <v>2603</v>
      </c>
      <c r="D138" s="13">
        <f t="shared" si="67"/>
        <v>2211</v>
      </c>
      <c r="E138" s="13">
        <f t="shared" si="67"/>
        <v>2546</v>
      </c>
      <c r="F138" s="13">
        <f t="shared" si="67"/>
        <v>2872</v>
      </c>
      <c r="G138" s="14">
        <f t="shared" si="67"/>
        <v>2672</v>
      </c>
    </row>
    <row r="139" spans="1:15" ht="14" x14ac:dyDescent="0.15">
      <c r="A139" s="15" t="s">
        <v>171</v>
      </c>
      <c r="B139" s="8">
        <v>8</v>
      </c>
      <c r="C139" s="8">
        <v>18</v>
      </c>
      <c r="D139" s="8">
        <v>35</v>
      </c>
      <c r="E139" s="8">
        <v>27</v>
      </c>
      <c r="F139" s="8">
        <v>0</v>
      </c>
      <c r="G139" s="9">
        <v>58</v>
      </c>
      <c r="H139" s="30">
        <f>SUM(B139:G139)</f>
        <v>146</v>
      </c>
    </row>
    <row r="140" spans="1:15" ht="14" x14ac:dyDescent="0.15">
      <c r="A140" s="7"/>
      <c r="B140" s="13">
        <f t="shared" ref="B140:G140" si="68">B139+B138</f>
        <v>2379</v>
      </c>
      <c r="C140" s="13">
        <f t="shared" si="68"/>
        <v>2621</v>
      </c>
      <c r="D140" s="13">
        <f t="shared" si="68"/>
        <v>2246</v>
      </c>
      <c r="E140" s="13">
        <f t="shared" si="68"/>
        <v>2573</v>
      </c>
      <c r="F140" s="13">
        <f t="shared" si="68"/>
        <v>2872</v>
      </c>
      <c r="G140" s="14">
        <f t="shared" si="68"/>
        <v>2730</v>
      </c>
    </row>
    <row r="141" spans="1:15" ht="14" x14ac:dyDescent="0.15">
      <c r="A141" s="15" t="s">
        <v>172</v>
      </c>
      <c r="B141" s="8">
        <v>30</v>
      </c>
      <c r="C141" s="8">
        <v>30</v>
      </c>
      <c r="D141" s="8">
        <v>44</v>
      </c>
      <c r="E141" s="8">
        <v>34</v>
      </c>
      <c r="F141" s="8">
        <v>0</v>
      </c>
      <c r="G141" s="9">
        <v>10</v>
      </c>
      <c r="H141" s="30">
        <f>SUM(B141:G141)</f>
        <v>148</v>
      </c>
    </row>
    <row r="142" spans="1:15" ht="14" x14ac:dyDescent="0.15">
      <c r="A142" s="7"/>
      <c r="B142" s="13">
        <f t="shared" ref="B142:G142" si="69">B141+B140</f>
        <v>2409</v>
      </c>
      <c r="C142" s="13">
        <f t="shared" si="69"/>
        <v>2651</v>
      </c>
      <c r="D142" s="13">
        <f t="shared" si="69"/>
        <v>2290</v>
      </c>
      <c r="E142" s="13">
        <f t="shared" si="69"/>
        <v>2607</v>
      </c>
      <c r="F142" s="13">
        <f t="shared" si="69"/>
        <v>2872</v>
      </c>
      <c r="G142" s="14">
        <f t="shared" si="69"/>
        <v>2740</v>
      </c>
    </row>
    <row r="143" spans="1:15" ht="14" x14ac:dyDescent="0.15">
      <c r="A143" s="15" t="s">
        <v>173</v>
      </c>
      <c r="B143" s="8">
        <v>9</v>
      </c>
      <c r="C143" s="8">
        <v>64</v>
      </c>
      <c r="D143" s="8">
        <v>55</v>
      </c>
      <c r="E143" s="8">
        <v>2</v>
      </c>
      <c r="F143" s="8">
        <v>205</v>
      </c>
      <c r="G143" s="9">
        <v>0</v>
      </c>
      <c r="H143" s="30">
        <f>SUM(B143:G143)</f>
        <v>335</v>
      </c>
      <c r="J143" s="50"/>
      <c r="K143" s="50"/>
      <c r="L143" s="50"/>
      <c r="M143" s="50"/>
      <c r="N143" s="50"/>
      <c r="O143" s="50"/>
    </row>
    <row r="144" spans="1:15" ht="14" x14ac:dyDescent="0.15">
      <c r="A144" s="7"/>
      <c r="B144" s="13">
        <f t="shared" ref="B144:G144" si="70">B143+B142</f>
        <v>2418</v>
      </c>
      <c r="C144" s="13">
        <f t="shared" si="70"/>
        <v>2715</v>
      </c>
      <c r="D144" s="13">
        <f t="shared" si="70"/>
        <v>2345</v>
      </c>
      <c r="E144" s="13">
        <f t="shared" si="70"/>
        <v>2609</v>
      </c>
      <c r="F144" s="13">
        <f t="shared" si="70"/>
        <v>3077</v>
      </c>
      <c r="G144" s="14">
        <f t="shared" si="70"/>
        <v>2740</v>
      </c>
    </row>
    <row r="145" spans="1:11" ht="14" x14ac:dyDescent="0.15">
      <c r="A145" s="15" t="s">
        <v>174</v>
      </c>
      <c r="B145" s="8">
        <v>32</v>
      </c>
      <c r="C145" s="8">
        <v>18</v>
      </c>
      <c r="D145" s="8">
        <v>52</v>
      </c>
      <c r="E145" s="8">
        <v>15</v>
      </c>
      <c r="F145" s="8">
        <v>0</v>
      </c>
      <c r="G145" s="9">
        <v>0</v>
      </c>
      <c r="H145" s="30">
        <f>SUM(B145:G145)</f>
        <v>117</v>
      </c>
    </row>
    <row r="146" spans="1:11" ht="14" x14ac:dyDescent="0.15">
      <c r="A146" s="7"/>
      <c r="B146" s="13">
        <f t="shared" ref="B146:G146" si="71">B145+B144</f>
        <v>2450</v>
      </c>
      <c r="C146" s="13">
        <f t="shared" si="71"/>
        <v>2733</v>
      </c>
      <c r="D146" s="13">
        <f t="shared" si="71"/>
        <v>2397</v>
      </c>
      <c r="E146" s="13">
        <f t="shared" si="71"/>
        <v>2624</v>
      </c>
      <c r="F146" s="13">
        <f t="shared" si="71"/>
        <v>3077</v>
      </c>
      <c r="G146" s="14">
        <f t="shared" si="71"/>
        <v>2740</v>
      </c>
      <c r="K146" t="s">
        <v>175</v>
      </c>
    </row>
    <row r="147" spans="1:11" ht="14" x14ac:dyDescent="0.15">
      <c r="A147" s="15" t="s">
        <v>176</v>
      </c>
      <c r="B147" s="8">
        <v>162</v>
      </c>
      <c r="C147" s="8">
        <v>21</v>
      </c>
      <c r="D147" s="8">
        <v>29</v>
      </c>
      <c r="E147" s="8">
        <v>0</v>
      </c>
      <c r="F147" s="8">
        <v>23</v>
      </c>
      <c r="G147" s="9">
        <v>52</v>
      </c>
      <c r="H147" s="30">
        <f>SUM(B147:G147)</f>
        <v>287</v>
      </c>
    </row>
    <row r="148" spans="1:11" ht="14" x14ac:dyDescent="0.15">
      <c r="A148" s="7"/>
      <c r="B148" s="13">
        <f t="shared" ref="B148:G148" si="72">B147+B146</f>
        <v>2612</v>
      </c>
      <c r="C148" s="13">
        <f t="shared" si="72"/>
        <v>2754</v>
      </c>
      <c r="D148" s="13">
        <f t="shared" si="72"/>
        <v>2426</v>
      </c>
      <c r="E148" s="13">
        <f t="shared" si="72"/>
        <v>2624</v>
      </c>
      <c r="F148" s="13">
        <f t="shared" si="72"/>
        <v>3100</v>
      </c>
      <c r="G148" s="14">
        <f t="shared" si="72"/>
        <v>2792</v>
      </c>
      <c r="J148" s="20"/>
    </row>
    <row r="149" spans="1:11" ht="14" x14ac:dyDescent="0.15">
      <c r="A149" s="15"/>
      <c r="B149" s="8"/>
      <c r="C149" s="8"/>
      <c r="D149" s="8"/>
      <c r="E149" s="8"/>
      <c r="F149" s="8"/>
      <c r="G149" s="9"/>
      <c r="H149" s="30">
        <f>SUM(B149:G149)</f>
        <v>0</v>
      </c>
    </row>
    <row r="150" spans="1:11" ht="14" x14ac:dyDescent="0.15">
      <c r="A150" s="7"/>
      <c r="B150" s="13">
        <f t="shared" ref="B150:G150" si="73">B149+B148</f>
        <v>2612</v>
      </c>
      <c r="C150" s="13">
        <f t="shared" si="73"/>
        <v>2754</v>
      </c>
      <c r="D150" s="13">
        <f t="shared" si="73"/>
        <v>2426</v>
      </c>
      <c r="E150" s="13">
        <f t="shared" si="73"/>
        <v>2624</v>
      </c>
      <c r="F150" s="13">
        <f t="shared" si="73"/>
        <v>3100</v>
      </c>
      <c r="G150" s="14">
        <f t="shared" si="73"/>
        <v>2792</v>
      </c>
    </row>
    <row r="151" spans="1:11" ht="14" x14ac:dyDescent="0.15">
      <c r="A151" s="15"/>
      <c r="B151" s="8"/>
      <c r="C151" s="8"/>
      <c r="D151" s="8"/>
      <c r="E151" s="8"/>
      <c r="F151" s="8"/>
      <c r="G151" s="9"/>
      <c r="H151" s="30">
        <f>SUM(B151:G151)</f>
        <v>0</v>
      </c>
    </row>
    <row r="152" spans="1:11" ht="14" x14ac:dyDescent="0.15">
      <c r="A152" s="7"/>
      <c r="B152" s="13">
        <f t="shared" ref="B152:G152" si="74">B151+B150</f>
        <v>2612</v>
      </c>
      <c r="C152" s="13">
        <f t="shared" si="74"/>
        <v>2754</v>
      </c>
      <c r="D152" s="13">
        <f t="shared" si="74"/>
        <v>2426</v>
      </c>
      <c r="E152" s="13">
        <f t="shared" si="74"/>
        <v>2624</v>
      </c>
      <c r="F152" s="13">
        <f t="shared" si="74"/>
        <v>3100</v>
      </c>
      <c r="G152" s="14">
        <f t="shared" si="74"/>
        <v>2792</v>
      </c>
    </row>
    <row r="153" spans="1:11" ht="14" x14ac:dyDescent="0.15">
      <c r="A153" s="15"/>
      <c r="B153" s="8"/>
      <c r="C153" s="8"/>
      <c r="D153" s="8"/>
      <c r="E153" s="8"/>
      <c r="F153" s="8"/>
      <c r="G153" s="9"/>
      <c r="H153" s="30">
        <f>SUM(B153:G153)</f>
        <v>0</v>
      </c>
    </row>
    <row r="154" spans="1:11" ht="14" x14ac:dyDescent="0.15">
      <c r="A154" s="7"/>
      <c r="B154" s="13">
        <f t="shared" ref="B154:G154" si="75">B153+B152</f>
        <v>2612</v>
      </c>
      <c r="C154" s="13">
        <f t="shared" si="75"/>
        <v>2754</v>
      </c>
      <c r="D154" s="13">
        <f t="shared" si="75"/>
        <v>2426</v>
      </c>
      <c r="E154" s="13">
        <f t="shared" si="75"/>
        <v>2624</v>
      </c>
      <c r="F154" s="13">
        <f t="shared" si="75"/>
        <v>3100</v>
      </c>
      <c r="G154" s="14">
        <f t="shared" si="75"/>
        <v>2792</v>
      </c>
    </row>
    <row r="155" spans="1:11" ht="14" x14ac:dyDescent="0.15">
      <c r="A155" s="15"/>
      <c r="B155" s="8"/>
      <c r="C155" s="8"/>
      <c r="D155" s="8"/>
      <c r="E155" s="8"/>
      <c r="F155" s="8"/>
      <c r="G155" s="9"/>
      <c r="H155" s="30">
        <f>SUM(B155:G155)</f>
        <v>0</v>
      </c>
    </row>
    <row r="156" spans="1:11" ht="14" x14ac:dyDescent="0.15">
      <c r="A156" s="7"/>
      <c r="B156" s="13">
        <f t="shared" ref="B156:G156" si="76">B155+B154</f>
        <v>2612</v>
      </c>
      <c r="C156" s="13">
        <f t="shared" si="76"/>
        <v>2754</v>
      </c>
      <c r="D156" s="13">
        <f t="shared" si="76"/>
        <v>2426</v>
      </c>
      <c r="E156" s="13">
        <f t="shared" si="76"/>
        <v>2624</v>
      </c>
      <c r="F156" s="13">
        <f t="shared" si="76"/>
        <v>3100</v>
      </c>
      <c r="G156" s="14">
        <f t="shared" si="76"/>
        <v>2792</v>
      </c>
    </row>
    <row r="157" spans="1:11" ht="14" x14ac:dyDescent="0.15">
      <c r="A157" s="15"/>
      <c r="B157" s="8"/>
      <c r="C157" s="8"/>
      <c r="D157" s="8"/>
      <c r="E157" s="8"/>
      <c r="F157" s="8"/>
      <c r="G157" s="9"/>
      <c r="H157" s="30">
        <f>SUM(B157:G157)</f>
        <v>0</v>
      </c>
    </row>
    <row r="158" spans="1:11" ht="14" x14ac:dyDescent="0.15">
      <c r="A158" s="7"/>
      <c r="B158" s="13">
        <f t="shared" ref="B158:G158" si="77">B157+B156</f>
        <v>2612</v>
      </c>
      <c r="C158" s="13">
        <f t="shared" si="77"/>
        <v>2754</v>
      </c>
      <c r="D158" s="13">
        <f t="shared" si="77"/>
        <v>2426</v>
      </c>
      <c r="E158" s="13">
        <f t="shared" si="77"/>
        <v>2624</v>
      </c>
      <c r="F158" s="13">
        <f t="shared" si="77"/>
        <v>3100</v>
      </c>
      <c r="G158" s="14">
        <f t="shared" si="77"/>
        <v>2792</v>
      </c>
    </row>
    <row r="159" spans="1:11" ht="14" x14ac:dyDescent="0.15">
      <c r="A159" s="15"/>
      <c r="B159" s="8"/>
      <c r="C159" s="8"/>
      <c r="D159" s="8"/>
      <c r="E159" s="8"/>
      <c r="F159" s="8"/>
      <c r="G159" s="9"/>
      <c r="H159" s="30">
        <f>SUM(B159:G159)</f>
        <v>0</v>
      </c>
    </row>
    <row r="160" spans="1:11" ht="14" x14ac:dyDescent="0.15">
      <c r="A160" s="7"/>
      <c r="B160" s="13">
        <f t="shared" ref="B160:G160" si="78">B159+B158</f>
        <v>2612</v>
      </c>
      <c r="C160" s="13">
        <f t="shared" si="78"/>
        <v>2754</v>
      </c>
      <c r="D160" s="13">
        <f t="shared" si="78"/>
        <v>2426</v>
      </c>
      <c r="E160" s="13">
        <f t="shared" si="78"/>
        <v>2624</v>
      </c>
      <c r="F160" s="13">
        <f t="shared" si="78"/>
        <v>3100</v>
      </c>
      <c r="G160" s="14">
        <f t="shared" si="78"/>
        <v>2792</v>
      </c>
    </row>
    <row r="161" spans="1:8" ht="14" x14ac:dyDescent="0.15">
      <c r="A161" s="15"/>
      <c r="B161" s="8"/>
      <c r="C161" s="8"/>
      <c r="D161" s="8"/>
      <c r="E161" s="8"/>
      <c r="F161" s="8"/>
      <c r="G161" s="9"/>
      <c r="H161" s="30">
        <f>SUM(B161:G161)</f>
        <v>0</v>
      </c>
    </row>
    <row r="162" spans="1:8" ht="14" x14ac:dyDescent="0.15">
      <c r="A162" s="7"/>
      <c r="B162" s="13">
        <f t="shared" ref="B162:G162" si="79">B161+B160</f>
        <v>2612</v>
      </c>
      <c r="C162" s="13">
        <f t="shared" si="79"/>
        <v>2754</v>
      </c>
      <c r="D162" s="13">
        <f t="shared" si="79"/>
        <v>2426</v>
      </c>
      <c r="E162" s="13">
        <f t="shared" si="79"/>
        <v>2624</v>
      </c>
      <c r="F162" s="13">
        <f t="shared" si="79"/>
        <v>3100</v>
      </c>
      <c r="G162" s="14">
        <f t="shared" si="79"/>
        <v>2792</v>
      </c>
    </row>
    <row r="163" spans="1:8" ht="14" x14ac:dyDescent="0.15">
      <c r="A163" s="15"/>
      <c r="B163" s="8"/>
      <c r="C163" s="8"/>
      <c r="D163" s="8"/>
      <c r="E163" s="8"/>
      <c r="F163" s="8"/>
      <c r="G163" s="9"/>
      <c r="H163" s="30">
        <f>SUM(B163:G163)</f>
        <v>0</v>
      </c>
    </row>
    <row r="164" spans="1:8" ht="14" x14ac:dyDescent="0.15">
      <c r="A164" s="7"/>
      <c r="B164" s="13">
        <f t="shared" ref="B164:G164" si="80">B163+B162</f>
        <v>2612</v>
      </c>
      <c r="C164" s="13">
        <f t="shared" si="80"/>
        <v>2754</v>
      </c>
      <c r="D164" s="13">
        <f t="shared" si="80"/>
        <v>2426</v>
      </c>
      <c r="E164" s="13">
        <f t="shared" si="80"/>
        <v>2624</v>
      </c>
      <c r="F164" s="13">
        <f t="shared" si="80"/>
        <v>3100</v>
      </c>
      <c r="G164" s="14">
        <f t="shared" si="80"/>
        <v>2792</v>
      </c>
    </row>
    <row r="165" spans="1:8" ht="14" x14ac:dyDescent="0.15">
      <c r="A165" s="15"/>
      <c r="B165" s="8"/>
      <c r="C165" s="8"/>
      <c r="D165" s="8"/>
      <c r="E165" s="8"/>
      <c r="F165" s="8"/>
      <c r="G165" s="9"/>
      <c r="H165" s="30">
        <f>SUM(B165:G165)</f>
        <v>0</v>
      </c>
    </row>
    <row r="166" spans="1:8" ht="14" x14ac:dyDescent="0.15">
      <c r="A166" s="7"/>
      <c r="B166" s="13">
        <f t="shared" ref="B166:G166" si="81">B165+B164</f>
        <v>2612</v>
      </c>
      <c r="C166" s="13">
        <f t="shared" si="81"/>
        <v>2754</v>
      </c>
      <c r="D166" s="13">
        <f t="shared" si="81"/>
        <v>2426</v>
      </c>
      <c r="E166" s="13">
        <f t="shared" si="81"/>
        <v>2624</v>
      </c>
      <c r="F166" s="13">
        <f t="shared" si="81"/>
        <v>3100</v>
      </c>
      <c r="G166" s="14">
        <f t="shared" si="81"/>
        <v>2792</v>
      </c>
    </row>
    <row r="167" spans="1:8" ht="14" x14ac:dyDescent="0.15">
      <c r="A167" s="15"/>
      <c r="B167" s="8"/>
      <c r="C167" s="8"/>
      <c r="D167" s="8"/>
      <c r="E167" s="8"/>
      <c r="F167" s="8"/>
      <c r="G167" s="9"/>
      <c r="H167" s="30">
        <f>SUM(B167:G167)</f>
        <v>0</v>
      </c>
    </row>
    <row r="168" spans="1:8" ht="14" x14ac:dyDescent="0.15">
      <c r="A168" s="7"/>
      <c r="B168" s="13">
        <f t="shared" ref="B168:G168" si="82">B167+B166</f>
        <v>2612</v>
      </c>
      <c r="C168" s="13">
        <f t="shared" si="82"/>
        <v>2754</v>
      </c>
      <c r="D168" s="13">
        <f t="shared" si="82"/>
        <v>2426</v>
      </c>
      <c r="E168" s="13">
        <f t="shared" si="82"/>
        <v>2624</v>
      </c>
      <c r="F168" s="13">
        <f t="shared" si="82"/>
        <v>3100</v>
      </c>
      <c r="G168" s="14">
        <f t="shared" si="82"/>
        <v>2792</v>
      </c>
    </row>
    <row r="169" spans="1:8" ht="14" x14ac:dyDescent="0.15">
      <c r="A169" s="15"/>
      <c r="B169" s="8"/>
      <c r="C169" s="8"/>
      <c r="D169" s="8"/>
      <c r="E169" s="8"/>
      <c r="F169" s="8"/>
      <c r="G169" s="9"/>
      <c r="H169" s="30">
        <f>SUM(B169:G169)</f>
        <v>0</v>
      </c>
    </row>
    <row r="170" spans="1:8" ht="14" x14ac:dyDescent="0.15">
      <c r="A170" s="7"/>
      <c r="B170" s="13">
        <f t="shared" ref="B170:G170" si="83">B169+B168</f>
        <v>2612</v>
      </c>
      <c r="C170" s="13">
        <f t="shared" si="83"/>
        <v>2754</v>
      </c>
      <c r="D170" s="13">
        <f t="shared" si="83"/>
        <v>2426</v>
      </c>
      <c r="E170" s="13">
        <f t="shared" si="83"/>
        <v>2624</v>
      </c>
      <c r="F170" s="13">
        <f t="shared" si="83"/>
        <v>3100</v>
      </c>
      <c r="G170" s="14">
        <f t="shared" si="83"/>
        <v>2792</v>
      </c>
    </row>
    <row r="171" spans="1:8" ht="14" x14ac:dyDescent="0.15">
      <c r="A171" s="15"/>
      <c r="B171" s="8"/>
      <c r="C171" s="8"/>
      <c r="D171" s="8"/>
      <c r="E171" s="8"/>
      <c r="F171" s="8"/>
      <c r="G171" s="9"/>
      <c r="H171" s="30">
        <f>SUM(B171:G171)</f>
        <v>0</v>
      </c>
    </row>
    <row r="172" spans="1:8" ht="14" x14ac:dyDescent="0.15">
      <c r="A172" s="7"/>
      <c r="B172" s="13">
        <f t="shared" ref="B172:G172" si="84">B171+B170</f>
        <v>2612</v>
      </c>
      <c r="C172" s="13">
        <f t="shared" si="84"/>
        <v>2754</v>
      </c>
      <c r="D172" s="13">
        <f t="shared" si="84"/>
        <v>2426</v>
      </c>
      <c r="E172" s="13">
        <f t="shared" si="84"/>
        <v>2624</v>
      </c>
      <c r="F172" s="13">
        <f t="shared" si="84"/>
        <v>3100</v>
      </c>
      <c r="G172" s="14">
        <f t="shared" si="84"/>
        <v>2792</v>
      </c>
    </row>
    <row r="173" spans="1:8" ht="14" x14ac:dyDescent="0.15">
      <c r="A173" s="15"/>
      <c r="B173" s="8"/>
      <c r="C173" s="8"/>
      <c r="D173" s="8"/>
      <c r="E173" s="8"/>
      <c r="F173" s="8"/>
      <c r="G173" s="9"/>
      <c r="H173" s="30">
        <f>SUM(B173:G173)</f>
        <v>0</v>
      </c>
    </row>
    <row r="174" spans="1:8" ht="14" x14ac:dyDescent="0.15">
      <c r="A174" s="7"/>
      <c r="B174" s="13">
        <f t="shared" ref="B174:G174" si="85">B173+B172</f>
        <v>2612</v>
      </c>
      <c r="C174" s="13">
        <f t="shared" si="85"/>
        <v>2754</v>
      </c>
      <c r="D174" s="13">
        <f t="shared" si="85"/>
        <v>2426</v>
      </c>
      <c r="E174" s="13">
        <f t="shared" si="85"/>
        <v>2624</v>
      </c>
      <c r="F174" s="13">
        <f t="shared" si="85"/>
        <v>3100</v>
      </c>
      <c r="G174" s="14">
        <f t="shared" si="85"/>
        <v>2792</v>
      </c>
    </row>
    <row r="175" spans="1:8" ht="14" x14ac:dyDescent="0.15">
      <c r="A175" s="15"/>
      <c r="B175" s="8"/>
      <c r="C175" s="8"/>
      <c r="D175" s="8"/>
      <c r="E175" s="8"/>
      <c r="F175" s="8"/>
      <c r="G175" s="9"/>
      <c r="H175" s="30">
        <f>SUM(B175:G175)</f>
        <v>0</v>
      </c>
    </row>
    <row r="176" spans="1:8" ht="14" x14ac:dyDescent="0.15">
      <c r="A176" s="7"/>
      <c r="B176" s="13">
        <f t="shared" ref="B176:G176" si="86">B175+B174</f>
        <v>2612</v>
      </c>
      <c r="C176" s="13">
        <f t="shared" si="86"/>
        <v>2754</v>
      </c>
      <c r="D176" s="13">
        <f t="shared" si="86"/>
        <v>2426</v>
      </c>
      <c r="E176" s="13">
        <f t="shared" si="86"/>
        <v>2624</v>
      </c>
      <c r="F176" s="13">
        <f t="shared" si="86"/>
        <v>3100</v>
      </c>
      <c r="G176" s="14">
        <f t="shared" si="86"/>
        <v>2792</v>
      </c>
    </row>
    <row r="177" spans="1:13" ht="14" x14ac:dyDescent="0.15">
      <c r="A177" s="15"/>
      <c r="B177" s="8"/>
      <c r="C177" s="8"/>
      <c r="D177" s="8"/>
      <c r="E177" s="8"/>
      <c r="F177" s="8"/>
      <c r="G177" s="9"/>
      <c r="H177" s="30">
        <f>SUM(B177:G177)</f>
        <v>0</v>
      </c>
    </row>
    <row r="178" spans="1:13" ht="14" x14ac:dyDescent="0.15">
      <c r="A178" s="7"/>
      <c r="B178" s="13">
        <f t="shared" ref="B178:G178" si="87">B177+B176</f>
        <v>2612</v>
      </c>
      <c r="C178" s="13">
        <f t="shared" si="87"/>
        <v>2754</v>
      </c>
      <c r="D178" s="13">
        <f t="shared" si="87"/>
        <v>2426</v>
      </c>
      <c r="E178" s="13">
        <f t="shared" si="87"/>
        <v>2624</v>
      </c>
      <c r="F178" s="13">
        <f t="shared" si="87"/>
        <v>3100</v>
      </c>
      <c r="G178" s="14">
        <f t="shared" si="87"/>
        <v>2792</v>
      </c>
    </row>
    <row r="179" spans="1:13" ht="14" x14ac:dyDescent="0.15">
      <c r="A179" s="15"/>
      <c r="B179" s="8"/>
      <c r="C179" s="8"/>
      <c r="D179" s="8"/>
      <c r="E179" s="8"/>
      <c r="F179" s="8"/>
      <c r="G179" s="9"/>
      <c r="H179" s="30">
        <f>SUM(B179:G179)</f>
        <v>0</v>
      </c>
    </row>
    <row r="180" spans="1:13" ht="14" x14ac:dyDescent="0.15">
      <c r="A180" s="7"/>
      <c r="B180" s="13">
        <f t="shared" ref="B180:G180" si="88">B179+B178</f>
        <v>2612</v>
      </c>
      <c r="C180" s="13">
        <f t="shared" si="88"/>
        <v>2754</v>
      </c>
      <c r="D180" s="13">
        <f t="shared" si="88"/>
        <v>2426</v>
      </c>
      <c r="E180" s="13">
        <f t="shared" si="88"/>
        <v>2624</v>
      </c>
      <c r="F180" s="13">
        <f t="shared" si="88"/>
        <v>3100</v>
      </c>
      <c r="G180" s="14">
        <f t="shared" si="88"/>
        <v>2792</v>
      </c>
    </row>
    <row r="181" spans="1:13" ht="14" x14ac:dyDescent="0.15">
      <c r="A181" s="15"/>
      <c r="B181" s="8"/>
      <c r="C181" s="8"/>
      <c r="D181" s="8"/>
      <c r="E181" s="8"/>
      <c r="F181" s="8"/>
      <c r="G181" s="9"/>
      <c r="H181" s="30">
        <f>SUM(B181:G181)</f>
        <v>0</v>
      </c>
    </row>
    <row r="182" spans="1:13" ht="14" x14ac:dyDescent="0.15">
      <c r="A182" s="7"/>
      <c r="B182" s="13">
        <f t="shared" ref="B182:G182" si="89">B181+B180</f>
        <v>2612</v>
      </c>
      <c r="C182" s="13">
        <f t="shared" si="89"/>
        <v>2754</v>
      </c>
      <c r="D182" s="13">
        <f t="shared" si="89"/>
        <v>2426</v>
      </c>
      <c r="E182" s="13">
        <f t="shared" si="89"/>
        <v>2624</v>
      </c>
      <c r="F182" s="13">
        <f t="shared" si="89"/>
        <v>3100</v>
      </c>
      <c r="G182" s="14">
        <f t="shared" si="89"/>
        <v>2792</v>
      </c>
    </row>
    <row r="183" spans="1:13" ht="14" x14ac:dyDescent="0.15">
      <c r="A183" s="15"/>
      <c r="B183" s="8"/>
      <c r="C183" s="8"/>
      <c r="D183" s="8"/>
      <c r="E183" s="8"/>
      <c r="F183" s="8"/>
      <c r="G183" s="9"/>
      <c r="H183" s="30">
        <f>SUM(B183:G183)</f>
        <v>0</v>
      </c>
    </row>
    <row r="184" spans="1:13" ht="14" x14ac:dyDescent="0.15">
      <c r="A184" s="7"/>
      <c r="B184" s="13">
        <f t="shared" ref="B184:G184" si="90">B183+B182</f>
        <v>2612</v>
      </c>
      <c r="C184" s="13">
        <f t="shared" si="90"/>
        <v>2754</v>
      </c>
      <c r="D184" s="13">
        <f t="shared" si="90"/>
        <v>2426</v>
      </c>
      <c r="E184" s="13">
        <f t="shared" si="90"/>
        <v>2624</v>
      </c>
      <c r="F184" s="13">
        <f t="shared" si="90"/>
        <v>3100</v>
      </c>
      <c r="G184" s="14">
        <f t="shared" si="90"/>
        <v>2792</v>
      </c>
    </row>
    <row r="185" spans="1:13" ht="14" x14ac:dyDescent="0.15">
      <c r="A185" s="15"/>
      <c r="B185" s="8"/>
      <c r="C185" s="8"/>
      <c r="D185" s="8"/>
      <c r="E185" s="8"/>
      <c r="F185" s="8"/>
      <c r="G185" s="9"/>
      <c r="H185" s="30">
        <f>SUM(B185:G185)</f>
        <v>0</v>
      </c>
    </row>
    <row r="186" spans="1:13" ht="14" x14ac:dyDescent="0.15">
      <c r="A186" s="7"/>
      <c r="B186" s="13">
        <f t="shared" ref="B186:G186" si="91">B185+B184</f>
        <v>2612</v>
      </c>
      <c r="C186" s="13">
        <f t="shared" si="91"/>
        <v>2754</v>
      </c>
      <c r="D186" s="13">
        <f t="shared" si="91"/>
        <v>2426</v>
      </c>
      <c r="E186" s="13">
        <f t="shared" si="91"/>
        <v>2624</v>
      </c>
      <c r="F186" s="13">
        <f t="shared" si="91"/>
        <v>3100</v>
      </c>
      <c r="G186" s="14">
        <f t="shared" si="91"/>
        <v>2792</v>
      </c>
    </row>
    <row r="187" spans="1:13" ht="14" x14ac:dyDescent="0.15">
      <c r="A187" s="15"/>
      <c r="B187" s="8"/>
      <c r="C187" s="8"/>
      <c r="D187" s="8"/>
      <c r="E187" s="8"/>
      <c r="F187" s="8"/>
      <c r="G187" s="9"/>
      <c r="H187" s="30">
        <f>SUM(B187:G187)</f>
        <v>0</v>
      </c>
    </row>
    <row r="188" spans="1:13" ht="14" x14ac:dyDescent="0.15">
      <c r="A188" s="7"/>
      <c r="B188" s="22">
        <f>B187+B186</f>
        <v>2612</v>
      </c>
      <c r="C188" s="13">
        <f t="shared" ref="C188:G188" si="92">C187+C186</f>
        <v>2754</v>
      </c>
      <c r="D188" s="13">
        <f t="shared" si="92"/>
        <v>2426</v>
      </c>
      <c r="E188" s="13">
        <f t="shared" si="92"/>
        <v>2624</v>
      </c>
      <c r="F188" s="13">
        <f t="shared" si="92"/>
        <v>3100</v>
      </c>
      <c r="G188" s="14">
        <f t="shared" si="92"/>
        <v>2792</v>
      </c>
      <c r="M188" s="27"/>
    </row>
    <row r="189" spans="1:13" ht="14" x14ac:dyDescent="0.15">
      <c r="A189" s="15"/>
      <c r="B189" s="12"/>
      <c r="C189" s="26"/>
      <c r="D189" s="12"/>
      <c r="E189" s="12"/>
      <c r="F189" s="12"/>
      <c r="G189" s="23"/>
      <c r="H189" s="30">
        <f>SUM(B189:G189)</f>
        <v>0</v>
      </c>
    </row>
    <row r="190" spans="1:13" ht="14" x14ac:dyDescent="0.15">
      <c r="A190" s="7"/>
      <c r="B190" s="13">
        <f t="shared" ref="B190:G190" si="93">B189+B188</f>
        <v>2612</v>
      </c>
      <c r="C190" s="13">
        <f t="shared" si="93"/>
        <v>2754</v>
      </c>
      <c r="D190" s="13">
        <f t="shared" si="93"/>
        <v>2426</v>
      </c>
      <c r="E190" s="13">
        <f t="shared" si="93"/>
        <v>2624</v>
      </c>
      <c r="F190" s="13">
        <f t="shared" si="93"/>
        <v>3100</v>
      </c>
      <c r="G190" s="14">
        <f t="shared" si="93"/>
        <v>2792</v>
      </c>
    </row>
    <row r="191" spans="1:13" ht="14" x14ac:dyDescent="0.15">
      <c r="A191" s="15"/>
      <c r="B191" s="12"/>
      <c r="C191" s="12"/>
      <c r="D191" s="12"/>
      <c r="E191" s="12"/>
      <c r="F191" s="12"/>
      <c r="G191" s="23"/>
      <c r="H191" s="30">
        <f>SUM(B191:G191)</f>
        <v>0</v>
      </c>
    </row>
    <row r="192" spans="1:13" ht="14" x14ac:dyDescent="0.15">
      <c r="A192" s="7"/>
      <c r="B192" s="13">
        <f t="shared" ref="B192:G192" si="94">B191+B190</f>
        <v>2612</v>
      </c>
      <c r="C192" s="13">
        <f t="shared" si="94"/>
        <v>2754</v>
      </c>
      <c r="D192" s="13">
        <f t="shared" si="94"/>
        <v>2426</v>
      </c>
      <c r="E192" s="13">
        <f t="shared" si="94"/>
        <v>2624</v>
      </c>
      <c r="F192" s="13">
        <f t="shared" si="94"/>
        <v>3100</v>
      </c>
      <c r="G192" s="14">
        <f t="shared" si="94"/>
        <v>2792</v>
      </c>
    </row>
    <row r="193" spans="1:8" ht="14" x14ac:dyDescent="0.15">
      <c r="A193" s="15"/>
      <c r="B193" s="12"/>
      <c r="C193" s="12"/>
      <c r="D193" s="12"/>
      <c r="E193" s="12"/>
      <c r="F193" s="12"/>
      <c r="G193" s="23"/>
      <c r="H193" s="30">
        <f>SUM(B193:G193)</f>
        <v>0</v>
      </c>
    </row>
    <row r="194" spans="1:8" ht="14" x14ac:dyDescent="0.15">
      <c r="A194" s="7"/>
      <c r="B194" s="13">
        <f t="shared" ref="B194:G194" si="95">B193+B192</f>
        <v>2612</v>
      </c>
      <c r="C194" s="13">
        <f t="shared" si="95"/>
        <v>2754</v>
      </c>
      <c r="D194" s="13">
        <f t="shared" si="95"/>
        <v>2426</v>
      </c>
      <c r="E194" s="13">
        <f t="shared" si="95"/>
        <v>2624</v>
      </c>
      <c r="F194" s="13">
        <f t="shared" si="95"/>
        <v>3100</v>
      </c>
      <c r="G194" s="14">
        <f t="shared" si="95"/>
        <v>2792</v>
      </c>
    </row>
    <row r="195" spans="1:8" ht="14" x14ac:dyDescent="0.15">
      <c r="A195" s="15"/>
      <c r="B195" s="12"/>
      <c r="C195" s="12"/>
      <c r="D195" s="12"/>
      <c r="E195" s="12"/>
      <c r="F195" s="12"/>
      <c r="G195" s="23"/>
      <c r="H195" s="30">
        <f>SUM(B195:G195)</f>
        <v>0</v>
      </c>
    </row>
    <row r="196" spans="1:8" ht="14" x14ac:dyDescent="0.15">
      <c r="A196" s="7"/>
      <c r="B196" s="13">
        <f t="shared" ref="B196:G196" si="96">B195+B194</f>
        <v>2612</v>
      </c>
      <c r="C196" s="13">
        <f t="shared" si="96"/>
        <v>2754</v>
      </c>
      <c r="D196" s="13">
        <f t="shared" si="96"/>
        <v>2426</v>
      </c>
      <c r="E196" s="13">
        <f t="shared" si="96"/>
        <v>2624</v>
      </c>
      <c r="F196" s="13">
        <f t="shared" si="96"/>
        <v>3100</v>
      </c>
      <c r="G196" s="14">
        <f t="shared" si="96"/>
        <v>2792</v>
      </c>
    </row>
    <row r="197" spans="1:8" ht="14" x14ac:dyDescent="0.15">
      <c r="A197" s="15"/>
      <c r="B197" s="12"/>
      <c r="C197" s="12"/>
      <c r="D197" s="12"/>
      <c r="E197" s="12"/>
      <c r="F197" s="12"/>
      <c r="G197" s="23"/>
      <c r="H197" s="30">
        <f>SUM(B197:G197)</f>
        <v>0</v>
      </c>
    </row>
    <row r="198" spans="1:8" ht="14" x14ac:dyDescent="0.15">
      <c r="A198" s="7"/>
      <c r="B198" s="13">
        <f t="shared" ref="B198:G198" si="97">B197+B196</f>
        <v>2612</v>
      </c>
      <c r="C198" s="13">
        <f t="shared" si="97"/>
        <v>2754</v>
      </c>
      <c r="D198" s="13">
        <f t="shared" si="97"/>
        <v>2426</v>
      </c>
      <c r="E198" s="13">
        <f t="shared" si="97"/>
        <v>2624</v>
      </c>
      <c r="F198" s="28">
        <f t="shared" si="97"/>
        <v>3100</v>
      </c>
      <c r="G198" s="14">
        <f t="shared" si="97"/>
        <v>2792</v>
      </c>
    </row>
    <row r="199" spans="1:8" ht="14" x14ac:dyDescent="0.15">
      <c r="A199" s="15"/>
      <c r="B199" s="12"/>
      <c r="C199" s="12"/>
      <c r="D199" s="12"/>
      <c r="E199" s="12"/>
      <c r="F199" s="12"/>
      <c r="G199" s="23"/>
      <c r="H199" s="30">
        <f>SUM(B199:G199)</f>
        <v>0</v>
      </c>
    </row>
    <row r="200" spans="1:8" ht="15" thickBot="1" x14ac:dyDescent="0.2">
      <c r="A200" s="21"/>
      <c r="B200" s="24">
        <f t="shared" ref="B200:G200" si="98">B199+B198</f>
        <v>2612</v>
      </c>
      <c r="C200" s="24">
        <f t="shared" si="98"/>
        <v>2754</v>
      </c>
      <c r="D200" s="24">
        <f t="shared" si="98"/>
        <v>2426</v>
      </c>
      <c r="E200" s="24">
        <f t="shared" si="98"/>
        <v>2624</v>
      </c>
      <c r="F200" s="24">
        <f t="shared" si="98"/>
        <v>3100</v>
      </c>
      <c r="G200" s="25">
        <f t="shared" si="98"/>
        <v>2792</v>
      </c>
    </row>
    <row r="201" spans="1:8" ht="14" thickTop="1" x14ac:dyDescent="0.15"/>
  </sheetData>
  <autoFilter ref="A1:S200" xr:uid="{9AB3D611-A912-BB47-BA65-37A2F3A3D347}"/>
  <mergeCells count="1">
    <mergeCell ref="I4:L4"/>
  </mergeCell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F3758-CB45-7249-886B-F6AD615D82A8}">
  <dimension ref="A1:T201"/>
  <sheetViews>
    <sheetView zoomScale="114" zoomScaleNormal="236" workbookViewId="0">
      <selection activeCell="G100" sqref="G100"/>
    </sheetView>
  </sheetViews>
  <sheetFormatPr baseColWidth="10" defaultRowHeight="13" x14ac:dyDescent="0.15"/>
  <cols>
    <col min="6" max="6" width="10.83203125" customWidth="1"/>
  </cols>
  <sheetData>
    <row r="1" spans="1:20" ht="15" thickTop="1" x14ac:dyDescent="0.15">
      <c r="A1" s="1"/>
      <c r="B1" s="2" t="s">
        <v>0</v>
      </c>
      <c r="C1" s="2" t="s">
        <v>1</v>
      </c>
      <c r="D1" s="2" t="s">
        <v>2</v>
      </c>
      <c r="E1" s="2" t="s">
        <v>3</v>
      </c>
      <c r="F1" s="2" t="s">
        <v>4</v>
      </c>
      <c r="G1" s="3" t="s">
        <v>5</v>
      </c>
      <c r="I1" s="4" t="s">
        <v>6</v>
      </c>
      <c r="J1" s="5"/>
      <c r="K1" s="6" t="s">
        <v>7</v>
      </c>
      <c r="L1" s="5"/>
      <c r="M1" s="6" t="s">
        <v>8</v>
      </c>
      <c r="N1" s="5"/>
      <c r="O1" s="6" t="s">
        <v>9</v>
      </c>
      <c r="P1" s="5"/>
      <c r="Q1" s="6" t="s">
        <v>10</v>
      </c>
      <c r="R1" s="5"/>
      <c r="S1" s="6" t="s">
        <v>11</v>
      </c>
    </row>
    <row r="2" spans="1:20" ht="14" x14ac:dyDescent="0.15">
      <c r="A2" s="7" t="s">
        <v>12</v>
      </c>
      <c r="B2" s="8">
        <v>0</v>
      </c>
      <c r="C2" s="8">
        <v>38</v>
      </c>
      <c r="D2" s="8">
        <v>8</v>
      </c>
      <c r="E2" s="8">
        <v>36</v>
      </c>
      <c r="F2" s="8">
        <v>198</v>
      </c>
      <c r="G2" s="9">
        <v>48</v>
      </c>
      <c r="H2" s="10">
        <f>SUM(B2:G2)</f>
        <v>328</v>
      </c>
      <c r="I2" s="11" t="str">
        <f>IF(B200=LARGE(B200:G200,6),"Dad",IF(C200=LARGE(B200:G200,6),"Mom",IF(D200=LARGE(B200:G200,6),"Boston",IF(E200=LARGE(B200:G200,6),"Chase",IF(F200=LARGE(B200:G200,6),"Luke",IF(G200=LARGE(B200:G200,6),"Eliza"))))))</f>
        <v>Chase</v>
      </c>
      <c r="J2" s="12"/>
      <c r="K2" s="13" t="str">
        <f>IF(B200=LARGE(B200:G200,5),"Dad",IF(C200=LARGE(B200:G200,5),"Mom",IF(D200=LARGE(B200:G200,5),"Boston",IF(E200=LARGE(B200:G200,5),"Chase",IF(F200=LARGE(B200:G200,5),"Luke",IF(G200=LARGE(B200:G200,5),"Eliza"))))))</f>
        <v>Mom</v>
      </c>
      <c r="L2" s="12"/>
      <c r="M2" s="13" t="str">
        <f>IF(B200=LARGE(B200:G200,4),"Dad",IF(C200=LARGE(B200:G200,4),"Mom",IF(D200=LARGE(B200:G200,4),"Boston",IF(E200=LARGE(B200:G200,4),"Chase",IF(F200=LARGE(B200:G200,4),"Luke",IF(G200=LARGE(B200:G200,4),"Eliza"))))))</f>
        <v>Boston</v>
      </c>
      <c r="N2" s="12"/>
      <c r="O2" s="13" t="str">
        <f>IF(B200=LARGE(B200:G200,3),"Dad",IF(C200=LARGE(B200:G200,3),"Mom",IF(D200=LARGE(B200:G200,3),"Boston",IF(E200=LARGE(B200:G200,3),"Chase",IF(F200=LARGE(B200:G200,3),"Luke",IF(G200=LARGE(B200:G200,3),"Eliza"))))))</f>
        <v>Eliza</v>
      </c>
      <c r="P2" s="12"/>
      <c r="Q2" s="13" t="str">
        <f>IF(B200=LARGE(B200:G200,2),"Dad",IF(C200=LARGE(B200:G200,2),"Mom",IF(D200=LARGE(B200:G200,2),"Boston",IF(E200=LARGE(B200:G200,2),"Chase",IF(F200=LARGE(B200:G200,2),"Luke",IF(G200=LARGE(B200:G200,2),"Eliza"))))))</f>
        <v>Dad</v>
      </c>
      <c r="R2" s="12"/>
      <c r="S2" s="13" t="str">
        <f>IF(B200=LARGE(B200:G200,1),"Dad",IF(C200=LARGE(B200:G200,1),"Mom",IF(D200=LARGE(B200:G200,1),"Boston",IF(E200=LARGE(B200:G200,1),"Chase",IF(F200=LARGE(B200:G200,1),"Luke",IF(G200=LARGE(B200:G200,1),"Eliza"))))))</f>
        <v>Luke</v>
      </c>
      <c r="T2" s="27"/>
    </row>
    <row r="3" spans="1:20" ht="14" x14ac:dyDescent="0.15">
      <c r="A3" s="15" t="s">
        <v>13</v>
      </c>
      <c r="B3" s="8">
        <v>58</v>
      </c>
      <c r="C3" s="8">
        <v>0</v>
      </c>
      <c r="D3" s="8">
        <v>30</v>
      </c>
      <c r="E3" s="8">
        <v>5</v>
      </c>
      <c r="F3" s="8">
        <v>79</v>
      </c>
      <c r="G3" s="9">
        <v>25</v>
      </c>
      <c r="H3" s="10">
        <f>SUM(B3:G3)</f>
        <v>197</v>
      </c>
      <c r="I3" s="36">
        <f>IF(B200=LARGE(B200:G200,6),B200,IF(C200=LARGE(B200:G200,6),C200,IF(D200=LARGE(B200:G200,6),D200,IF(E200=LARGE(B200:G200,6),E200,IF(F200=LARGE(B200:G200,6),F200,IF(G200=LARGE(B200:G200,6),G200))))))</f>
        <v>1348</v>
      </c>
      <c r="J3" s="37">
        <f>K3-I3</f>
        <v>363</v>
      </c>
      <c r="K3" s="38">
        <f>IF(B200=LARGE(B200:G200,5),B200,IF(C200=LARGE(B200:G200,5),C200,IF(D200=LARGE(B200:G200,5),D200,IF(E200=LARGE(B200:G200,5),E200,IF(F200=LARGE(B200:G200,5),F200,IF(G200=LARGE(B200:G200,5),G200))))))</f>
        <v>1711</v>
      </c>
      <c r="L3" s="37">
        <f>M3-K3</f>
        <v>55</v>
      </c>
      <c r="M3" s="38">
        <f>IF(B200=LARGE(B200:G200,4),B200,IF(C200=LARGE(B200:G200,4),C200,IF(D200=LARGE(B200:G200,4),D200,IF(E200=LARGE(B200:G200,4),E200,IF(F200=LARGE(B200:G200,4),F200,IF(G200=LARGE(B200:G200,4),G200))))))</f>
        <v>1766</v>
      </c>
      <c r="N3" s="37">
        <f>O3-M3</f>
        <v>85</v>
      </c>
      <c r="O3" s="38">
        <f>IF(B200=LARGE(B200:G200,3),B200,IF(C200=LARGE(B200:G200,3),C200,IF(D200=LARGE(B200:G200,3),D200,IF(E200=LARGE(B200:G200,3),E200,IF(F200=LARGE(B200:G200,3),F200,IF(G200=LARGE(B200:G200,3),G200))))))</f>
        <v>1851</v>
      </c>
      <c r="P3" s="37">
        <f>Q3-O3</f>
        <v>28</v>
      </c>
      <c r="Q3" s="38">
        <f>IF(B200=LARGE(B200:G200,2),B200,IF(C200=LARGE(B200:G200,2),C200,IF(D200=LARGE(B200:G200,2),D200,IF(E200=LARGE(B200:G200,2),E200,IF(F200=LARGE(B200:G200,2),F200,IF(G200=LARGE(B200:G200,2),G200))))))</f>
        <v>1879</v>
      </c>
      <c r="R3" s="37">
        <f>S3-Q3</f>
        <v>209</v>
      </c>
      <c r="S3" s="38">
        <f>IF(B200=LARGE(B200:G200,1),B200,IF(C200=LARGE(B200:G200,1),C200,IF(D200=LARGE(B200:G200,1),D200,IF(E200=LARGE(B200:G200,1),E200,IF(F200=LARGE(B200:G200,1),F200,IF(G200=LARGE(B200:G200,1),G200))))))</f>
        <v>2088</v>
      </c>
    </row>
    <row r="4" spans="1:20" ht="15" thickBot="1" x14ac:dyDescent="0.2">
      <c r="A4" s="7"/>
      <c r="B4" s="13">
        <f t="shared" ref="B4:G4" si="0">B3+B2</f>
        <v>58</v>
      </c>
      <c r="C4" s="13">
        <f t="shared" si="0"/>
        <v>38</v>
      </c>
      <c r="D4" s="13">
        <f t="shared" si="0"/>
        <v>38</v>
      </c>
      <c r="E4" s="13">
        <f t="shared" si="0"/>
        <v>41</v>
      </c>
      <c r="F4" s="13">
        <f t="shared" si="0"/>
        <v>277</v>
      </c>
      <c r="G4" s="14">
        <f t="shared" si="0"/>
        <v>73</v>
      </c>
      <c r="I4" s="35" t="s">
        <v>182</v>
      </c>
      <c r="J4" s="109" t="s">
        <v>3</v>
      </c>
      <c r="K4" s="109"/>
      <c r="L4" s="110"/>
      <c r="M4" s="10">
        <f>M3-I3</f>
        <v>418</v>
      </c>
      <c r="N4" s="10"/>
      <c r="O4" s="10">
        <f>O3-I3</f>
        <v>503</v>
      </c>
      <c r="P4" s="10"/>
      <c r="Q4" s="10">
        <f>Q3-I3</f>
        <v>531</v>
      </c>
      <c r="R4" s="10"/>
      <c r="S4" s="10">
        <f>S3-I3</f>
        <v>740</v>
      </c>
    </row>
    <row r="5" spans="1:20" ht="15" thickBot="1" x14ac:dyDescent="0.2">
      <c r="A5" s="15" t="s">
        <v>114</v>
      </c>
      <c r="B5" s="8">
        <v>113</v>
      </c>
      <c r="C5" s="8">
        <v>7</v>
      </c>
      <c r="D5" s="8">
        <v>0</v>
      </c>
      <c r="E5" s="8">
        <v>45</v>
      </c>
      <c r="F5" s="8">
        <v>28</v>
      </c>
      <c r="G5" s="9">
        <v>51</v>
      </c>
      <c r="H5" s="10">
        <f>SUM(B5:G5)</f>
        <v>244</v>
      </c>
      <c r="I5" s="34" t="s">
        <v>182</v>
      </c>
      <c r="J5" s="111" t="s">
        <v>1</v>
      </c>
      <c r="K5" s="111"/>
      <c r="L5" s="111"/>
      <c r="M5" s="111"/>
      <c r="N5" s="112"/>
      <c r="O5">
        <f>O3-K3</f>
        <v>140</v>
      </c>
      <c r="Q5">
        <f>Q3-K3</f>
        <v>168</v>
      </c>
      <c r="S5">
        <f>S3-K3</f>
        <v>377</v>
      </c>
    </row>
    <row r="6" spans="1:20" ht="15" thickBot="1" x14ac:dyDescent="0.2">
      <c r="A6" s="7"/>
      <c r="B6" s="13">
        <f t="shared" ref="B6:G6" si="1">B5+B4</f>
        <v>171</v>
      </c>
      <c r="C6" s="13">
        <f t="shared" si="1"/>
        <v>45</v>
      </c>
      <c r="D6" s="13">
        <f t="shared" si="1"/>
        <v>38</v>
      </c>
      <c r="E6" s="13">
        <f t="shared" si="1"/>
        <v>86</v>
      </c>
      <c r="F6" s="13">
        <f t="shared" si="1"/>
        <v>305</v>
      </c>
      <c r="G6" s="14">
        <f t="shared" si="1"/>
        <v>124</v>
      </c>
      <c r="I6" s="34" t="s">
        <v>182</v>
      </c>
      <c r="J6" s="111" t="s">
        <v>2</v>
      </c>
      <c r="K6" s="111"/>
      <c r="L6" s="111"/>
      <c r="M6" s="111"/>
      <c r="N6" s="111"/>
      <c r="O6" s="111"/>
      <c r="P6" s="112"/>
      <c r="Q6">
        <f>Q3-M3</f>
        <v>113</v>
      </c>
      <c r="S6">
        <f>S3-M3</f>
        <v>322</v>
      </c>
    </row>
    <row r="7" spans="1:20" ht="15" thickBot="1" x14ac:dyDescent="0.2">
      <c r="A7" s="15" t="s">
        <v>115</v>
      </c>
      <c r="B7" s="8">
        <v>39</v>
      </c>
      <c r="C7" s="8">
        <v>0</v>
      </c>
      <c r="D7" s="8">
        <v>6</v>
      </c>
      <c r="E7" s="8">
        <v>47</v>
      </c>
      <c r="F7" s="8">
        <v>25</v>
      </c>
      <c r="G7" s="9">
        <v>90</v>
      </c>
      <c r="H7" s="10">
        <f>SUM(B7:G7)</f>
        <v>207</v>
      </c>
      <c r="I7" s="39" t="s">
        <v>182</v>
      </c>
      <c r="J7" s="113" t="s">
        <v>5</v>
      </c>
      <c r="K7" s="113"/>
      <c r="L7" s="113"/>
      <c r="M7" s="113"/>
      <c r="N7" s="113"/>
      <c r="O7" s="113"/>
      <c r="P7" s="113"/>
      <c r="Q7" s="113"/>
      <c r="R7" s="114"/>
      <c r="S7">
        <f>S3-O3</f>
        <v>237</v>
      </c>
    </row>
    <row r="8" spans="1:20" ht="14" x14ac:dyDescent="0.15">
      <c r="A8" s="7"/>
      <c r="B8" s="13">
        <f t="shared" ref="B8:G8" si="2">B7+B6</f>
        <v>210</v>
      </c>
      <c r="C8" s="13">
        <f t="shared" si="2"/>
        <v>45</v>
      </c>
      <c r="D8" s="13">
        <f t="shared" si="2"/>
        <v>44</v>
      </c>
      <c r="E8" s="13">
        <f t="shared" si="2"/>
        <v>133</v>
      </c>
      <c r="F8" s="13">
        <f t="shared" si="2"/>
        <v>330</v>
      </c>
      <c r="G8" s="14">
        <f t="shared" si="2"/>
        <v>214</v>
      </c>
    </row>
    <row r="9" spans="1:20" ht="14" x14ac:dyDescent="0.15">
      <c r="A9" s="15" t="s">
        <v>116</v>
      </c>
      <c r="B9" s="8">
        <v>58</v>
      </c>
      <c r="C9" s="8">
        <v>11</v>
      </c>
      <c r="D9" s="8">
        <v>46</v>
      </c>
      <c r="E9" s="8">
        <v>47</v>
      </c>
      <c r="F9" s="8">
        <v>43</v>
      </c>
      <c r="G9" s="9">
        <v>0</v>
      </c>
      <c r="H9" s="10">
        <f>SUM(B9:G9)</f>
        <v>205</v>
      </c>
    </row>
    <row r="10" spans="1:20" ht="14" x14ac:dyDescent="0.15">
      <c r="A10" s="7"/>
      <c r="B10" s="13">
        <f t="shared" ref="B10:G10" si="3">B9+B8</f>
        <v>268</v>
      </c>
      <c r="C10" s="13">
        <f t="shared" si="3"/>
        <v>56</v>
      </c>
      <c r="D10" s="13">
        <f t="shared" si="3"/>
        <v>90</v>
      </c>
      <c r="E10" s="13">
        <f t="shared" si="3"/>
        <v>180</v>
      </c>
      <c r="F10" s="13">
        <f t="shared" si="3"/>
        <v>373</v>
      </c>
      <c r="G10" s="14">
        <f t="shared" si="3"/>
        <v>214</v>
      </c>
    </row>
    <row r="11" spans="1:20" ht="14" x14ac:dyDescent="0.15">
      <c r="A11" s="15" t="s">
        <v>117</v>
      </c>
      <c r="B11" s="8">
        <v>31</v>
      </c>
      <c r="C11" s="8">
        <v>7</v>
      </c>
      <c r="D11" s="8">
        <v>0</v>
      </c>
      <c r="E11" s="8">
        <v>10</v>
      </c>
      <c r="F11" s="8">
        <v>137</v>
      </c>
      <c r="G11" s="9">
        <v>49</v>
      </c>
      <c r="H11" s="10">
        <f>SUM(B11:G11)</f>
        <v>234</v>
      </c>
    </row>
    <row r="12" spans="1:20" ht="14" x14ac:dyDescent="0.15">
      <c r="A12" s="7"/>
      <c r="B12" s="13">
        <f t="shared" ref="B12:G12" si="4">B11+B10</f>
        <v>299</v>
      </c>
      <c r="C12" s="13">
        <f t="shared" si="4"/>
        <v>63</v>
      </c>
      <c r="D12" s="13">
        <f t="shared" si="4"/>
        <v>90</v>
      </c>
      <c r="E12" s="13">
        <f t="shared" si="4"/>
        <v>190</v>
      </c>
      <c r="F12" s="13">
        <f t="shared" si="4"/>
        <v>510</v>
      </c>
      <c r="G12" s="14">
        <f t="shared" si="4"/>
        <v>263</v>
      </c>
      <c r="L12" s="27"/>
    </row>
    <row r="13" spans="1:20" ht="14" x14ac:dyDescent="0.15">
      <c r="A13" s="15" t="s">
        <v>118</v>
      </c>
      <c r="B13" s="8">
        <v>1</v>
      </c>
      <c r="C13" s="8">
        <v>16</v>
      </c>
      <c r="D13" s="8">
        <v>50</v>
      </c>
      <c r="E13" s="8">
        <v>0</v>
      </c>
      <c r="F13" s="8">
        <v>57</v>
      </c>
      <c r="G13" s="9">
        <v>25</v>
      </c>
      <c r="H13" s="10">
        <f>SUM(B13:G13)</f>
        <v>149</v>
      </c>
    </row>
    <row r="14" spans="1:20" ht="14" x14ac:dyDescent="0.15">
      <c r="A14" s="7"/>
      <c r="B14" s="13">
        <f t="shared" ref="B14:G14" si="5">B13+B12</f>
        <v>300</v>
      </c>
      <c r="C14" s="13">
        <f t="shared" si="5"/>
        <v>79</v>
      </c>
      <c r="D14" s="13">
        <f t="shared" si="5"/>
        <v>140</v>
      </c>
      <c r="E14" s="13">
        <f t="shared" si="5"/>
        <v>190</v>
      </c>
      <c r="F14" s="13">
        <f t="shared" si="5"/>
        <v>567</v>
      </c>
      <c r="G14" s="14">
        <f t="shared" si="5"/>
        <v>288</v>
      </c>
    </row>
    <row r="15" spans="1:20" ht="14" x14ac:dyDescent="0.15">
      <c r="A15" s="15" t="s">
        <v>119</v>
      </c>
      <c r="B15" s="8">
        <v>12</v>
      </c>
      <c r="C15" s="8">
        <v>27</v>
      </c>
      <c r="D15" s="8">
        <v>44</v>
      </c>
      <c r="E15" s="8">
        <v>68</v>
      </c>
      <c r="F15" s="8">
        <v>0</v>
      </c>
      <c r="G15" s="9">
        <v>62</v>
      </c>
      <c r="H15" s="10">
        <f>SUM(B15:G15)</f>
        <v>213</v>
      </c>
    </row>
    <row r="16" spans="1:20" ht="14" x14ac:dyDescent="0.15">
      <c r="A16" s="7"/>
      <c r="B16" s="13">
        <f t="shared" ref="B16:G16" si="6">B15+B14</f>
        <v>312</v>
      </c>
      <c r="C16" s="13">
        <f t="shared" si="6"/>
        <v>106</v>
      </c>
      <c r="D16" s="13">
        <f t="shared" si="6"/>
        <v>184</v>
      </c>
      <c r="E16" s="13">
        <f t="shared" si="6"/>
        <v>258</v>
      </c>
      <c r="F16" s="13">
        <f t="shared" si="6"/>
        <v>567</v>
      </c>
      <c r="G16" s="14">
        <f t="shared" si="6"/>
        <v>350</v>
      </c>
    </row>
    <row r="17" spans="1:8" ht="14" x14ac:dyDescent="0.15">
      <c r="A17" s="15" t="s">
        <v>120</v>
      </c>
      <c r="B17" s="8">
        <v>0</v>
      </c>
      <c r="C17" s="8">
        <v>92</v>
      </c>
      <c r="D17" s="8">
        <v>101</v>
      </c>
      <c r="E17" s="8">
        <v>7</v>
      </c>
      <c r="F17" s="8">
        <v>53</v>
      </c>
      <c r="G17" s="9">
        <v>57</v>
      </c>
      <c r="H17" s="10">
        <f>SUM(B17:G17)</f>
        <v>310</v>
      </c>
    </row>
    <row r="18" spans="1:8" ht="14" x14ac:dyDescent="0.15">
      <c r="A18" s="7"/>
      <c r="B18" s="13">
        <f t="shared" ref="B18:G18" si="7">B17+B16</f>
        <v>312</v>
      </c>
      <c r="C18" s="13">
        <f t="shared" si="7"/>
        <v>198</v>
      </c>
      <c r="D18" s="13">
        <f t="shared" si="7"/>
        <v>285</v>
      </c>
      <c r="E18" s="13">
        <f t="shared" si="7"/>
        <v>265</v>
      </c>
      <c r="F18" s="13">
        <f t="shared" si="7"/>
        <v>620</v>
      </c>
      <c r="G18" s="14">
        <f t="shared" si="7"/>
        <v>407</v>
      </c>
    </row>
    <row r="19" spans="1:8" ht="14" x14ac:dyDescent="0.15">
      <c r="A19" s="15" t="s">
        <v>121</v>
      </c>
      <c r="B19" s="8">
        <v>41</v>
      </c>
      <c r="C19" s="8">
        <v>13</v>
      </c>
      <c r="D19" s="8">
        <v>0</v>
      </c>
      <c r="E19" s="8">
        <v>9</v>
      </c>
      <c r="F19" s="8">
        <v>47</v>
      </c>
      <c r="G19" s="9">
        <v>70</v>
      </c>
      <c r="H19" s="10">
        <f>SUM(B19:G19)</f>
        <v>180</v>
      </c>
    </row>
    <row r="20" spans="1:8" ht="14" x14ac:dyDescent="0.15">
      <c r="A20" s="7"/>
      <c r="B20" s="13">
        <f t="shared" ref="B20:G20" si="8">B19+B18</f>
        <v>353</v>
      </c>
      <c r="C20" s="13">
        <f t="shared" si="8"/>
        <v>211</v>
      </c>
      <c r="D20" s="13">
        <f t="shared" si="8"/>
        <v>285</v>
      </c>
      <c r="E20" s="13">
        <f t="shared" si="8"/>
        <v>274</v>
      </c>
      <c r="F20" s="13">
        <f t="shared" si="8"/>
        <v>667</v>
      </c>
      <c r="G20" s="14">
        <f t="shared" si="8"/>
        <v>477</v>
      </c>
    </row>
    <row r="21" spans="1:8" ht="14" x14ac:dyDescent="0.15">
      <c r="A21" s="15" t="s">
        <v>122</v>
      </c>
      <c r="B21" s="8">
        <v>27</v>
      </c>
      <c r="C21" s="8">
        <v>0</v>
      </c>
      <c r="D21" s="8">
        <v>24</v>
      </c>
      <c r="E21" s="8">
        <v>71</v>
      </c>
      <c r="F21" s="8">
        <v>19</v>
      </c>
      <c r="G21" s="9">
        <v>4</v>
      </c>
      <c r="H21" s="10">
        <f>SUM(B21:G21)</f>
        <v>145</v>
      </c>
    </row>
    <row r="22" spans="1:8" ht="14" x14ac:dyDescent="0.15">
      <c r="A22" s="7"/>
      <c r="B22" s="13">
        <f t="shared" ref="B22:G22" si="9">B21+B20</f>
        <v>380</v>
      </c>
      <c r="C22" s="13">
        <f t="shared" si="9"/>
        <v>211</v>
      </c>
      <c r="D22" s="13">
        <f t="shared" si="9"/>
        <v>309</v>
      </c>
      <c r="E22" s="13">
        <f t="shared" si="9"/>
        <v>345</v>
      </c>
      <c r="F22" s="13">
        <f t="shared" si="9"/>
        <v>686</v>
      </c>
      <c r="G22" s="14">
        <f t="shared" si="9"/>
        <v>481</v>
      </c>
    </row>
    <row r="23" spans="1:8" ht="14" x14ac:dyDescent="0.15">
      <c r="A23" s="15" t="s">
        <v>123</v>
      </c>
      <c r="B23" s="8">
        <v>65</v>
      </c>
      <c r="C23" s="8">
        <v>44</v>
      </c>
      <c r="D23" s="8">
        <v>3</v>
      </c>
      <c r="E23" s="8">
        <v>7</v>
      </c>
      <c r="F23" s="8">
        <v>63</v>
      </c>
      <c r="G23" s="9">
        <v>0</v>
      </c>
      <c r="H23" s="10">
        <f>SUM(B23:G23)</f>
        <v>182</v>
      </c>
    </row>
    <row r="24" spans="1:8" ht="14" x14ac:dyDescent="0.15">
      <c r="A24" s="7"/>
      <c r="B24" s="13">
        <f t="shared" ref="B24:G24" si="10">B23+B22</f>
        <v>445</v>
      </c>
      <c r="C24" s="13">
        <f t="shared" si="10"/>
        <v>255</v>
      </c>
      <c r="D24" s="13">
        <f t="shared" si="10"/>
        <v>312</v>
      </c>
      <c r="E24" s="13">
        <f t="shared" si="10"/>
        <v>352</v>
      </c>
      <c r="F24" s="13">
        <f t="shared" si="10"/>
        <v>749</v>
      </c>
      <c r="G24" s="14">
        <f t="shared" si="10"/>
        <v>481</v>
      </c>
    </row>
    <row r="25" spans="1:8" ht="14" x14ac:dyDescent="0.15">
      <c r="A25" s="15" t="s">
        <v>124</v>
      </c>
      <c r="B25" s="8">
        <v>22</v>
      </c>
      <c r="C25" s="8">
        <v>30</v>
      </c>
      <c r="D25" s="8">
        <v>14</v>
      </c>
      <c r="E25" s="8">
        <v>0</v>
      </c>
      <c r="F25" s="8">
        <v>29</v>
      </c>
      <c r="G25" s="9">
        <v>57</v>
      </c>
      <c r="H25" s="10">
        <f>SUM(B25:G25)</f>
        <v>152</v>
      </c>
    </row>
    <row r="26" spans="1:8" ht="14" x14ac:dyDescent="0.15">
      <c r="A26" s="7"/>
      <c r="B26" s="13">
        <f t="shared" ref="B26:G26" si="11">B25+B24</f>
        <v>467</v>
      </c>
      <c r="C26" s="13">
        <f t="shared" si="11"/>
        <v>285</v>
      </c>
      <c r="D26" s="13">
        <f t="shared" si="11"/>
        <v>326</v>
      </c>
      <c r="E26" s="13">
        <f t="shared" si="11"/>
        <v>352</v>
      </c>
      <c r="F26" s="13">
        <f t="shared" si="11"/>
        <v>778</v>
      </c>
      <c r="G26" s="14">
        <f t="shared" si="11"/>
        <v>538</v>
      </c>
    </row>
    <row r="27" spans="1:8" ht="14" x14ac:dyDescent="0.15">
      <c r="A27" s="15" t="s">
        <v>177</v>
      </c>
      <c r="B27" s="8">
        <v>8</v>
      </c>
      <c r="C27" s="8">
        <v>0</v>
      </c>
      <c r="D27" s="8">
        <v>30</v>
      </c>
      <c r="E27" s="8">
        <v>50</v>
      </c>
      <c r="F27" s="8">
        <v>14</v>
      </c>
      <c r="G27" s="9">
        <v>7</v>
      </c>
      <c r="H27" s="10">
        <f>SUM(B27:G27)</f>
        <v>109</v>
      </c>
    </row>
    <row r="28" spans="1:8" ht="14" x14ac:dyDescent="0.15">
      <c r="A28" s="7"/>
      <c r="B28" s="13">
        <f t="shared" ref="B28:G28" si="12">B27+B26</f>
        <v>475</v>
      </c>
      <c r="C28" s="13">
        <f t="shared" si="12"/>
        <v>285</v>
      </c>
      <c r="D28" s="13">
        <f t="shared" si="12"/>
        <v>356</v>
      </c>
      <c r="E28" s="13">
        <f t="shared" si="12"/>
        <v>402</v>
      </c>
      <c r="F28" s="13">
        <f t="shared" si="12"/>
        <v>792</v>
      </c>
      <c r="G28" s="14">
        <f t="shared" si="12"/>
        <v>545</v>
      </c>
    </row>
    <row r="29" spans="1:8" ht="14" x14ac:dyDescent="0.15">
      <c r="A29" s="15" t="s">
        <v>126</v>
      </c>
      <c r="B29" s="8">
        <v>16</v>
      </c>
      <c r="C29" s="8">
        <v>135</v>
      </c>
      <c r="D29" s="8">
        <v>7</v>
      </c>
      <c r="E29" s="8">
        <v>16</v>
      </c>
      <c r="F29" s="8">
        <v>0</v>
      </c>
      <c r="G29" s="9">
        <v>61</v>
      </c>
      <c r="H29" s="10">
        <f>SUM(B29:G29)</f>
        <v>235</v>
      </c>
    </row>
    <row r="30" spans="1:8" ht="14" x14ac:dyDescent="0.15">
      <c r="A30" s="7"/>
      <c r="B30" s="13">
        <f t="shared" ref="B30:G30" si="13">B29+B28</f>
        <v>491</v>
      </c>
      <c r="C30" s="13">
        <f t="shared" si="13"/>
        <v>420</v>
      </c>
      <c r="D30" s="13">
        <f t="shared" si="13"/>
        <v>363</v>
      </c>
      <c r="E30" s="13">
        <f t="shared" si="13"/>
        <v>418</v>
      </c>
      <c r="F30" s="13">
        <f t="shared" si="13"/>
        <v>792</v>
      </c>
      <c r="G30" s="14">
        <f t="shared" si="13"/>
        <v>606</v>
      </c>
    </row>
    <row r="31" spans="1:8" ht="14" x14ac:dyDescent="0.15">
      <c r="A31" s="15" t="s">
        <v>127</v>
      </c>
      <c r="B31" s="8">
        <v>39</v>
      </c>
      <c r="C31" s="8">
        <v>91</v>
      </c>
      <c r="D31" s="8">
        <v>0</v>
      </c>
      <c r="E31" s="8">
        <v>98</v>
      </c>
      <c r="F31" s="8">
        <v>3</v>
      </c>
      <c r="G31" s="9">
        <v>44</v>
      </c>
      <c r="H31" s="10">
        <f>SUM(B31:G31)</f>
        <v>275</v>
      </c>
    </row>
    <row r="32" spans="1:8" ht="14" x14ac:dyDescent="0.15">
      <c r="A32" s="7"/>
      <c r="B32" s="13">
        <f t="shared" ref="B32:G32" si="14">B31+B30</f>
        <v>530</v>
      </c>
      <c r="C32" s="13">
        <f t="shared" si="14"/>
        <v>511</v>
      </c>
      <c r="D32" s="13">
        <f t="shared" si="14"/>
        <v>363</v>
      </c>
      <c r="E32" s="13">
        <f t="shared" si="14"/>
        <v>516</v>
      </c>
      <c r="F32" s="13">
        <f t="shared" si="14"/>
        <v>795</v>
      </c>
      <c r="G32" s="14">
        <f t="shared" si="14"/>
        <v>650</v>
      </c>
    </row>
    <row r="33" spans="1:8" ht="14" x14ac:dyDescent="0.15">
      <c r="A33" s="15" t="s">
        <v>128</v>
      </c>
      <c r="B33" s="8">
        <v>60</v>
      </c>
      <c r="C33" s="8">
        <v>18</v>
      </c>
      <c r="D33" s="8">
        <v>10</v>
      </c>
      <c r="E33" s="8">
        <v>81</v>
      </c>
      <c r="F33" s="8">
        <v>9</v>
      </c>
      <c r="G33" s="9">
        <v>0</v>
      </c>
      <c r="H33" s="10">
        <f>SUM(B33:G33)</f>
        <v>178</v>
      </c>
    </row>
    <row r="34" spans="1:8" ht="14" x14ac:dyDescent="0.15">
      <c r="A34" s="7"/>
      <c r="B34" s="13">
        <f t="shared" ref="B34:G34" si="15">B33+B32</f>
        <v>590</v>
      </c>
      <c r="C34" s="13">
        <f t="shared" si="15"/>
        <v>529</v>
      </c>
      <c r="D34" s="13">
        <f t="shared" si="15"/>
        <v>373</v>
      </c>
      <c r="E34" s="13">
        <f t="shared" si="15"/>
        <v>597</v>
      </c>
      <c r="F34" s="13">
        <f t="shared" si="15"/>
        <v>804</v>
      </c>
      <c r="G34" s="14">
        <f t="shared" si="15"/>
        <v>650</v>
      </c>
    </row>
    <row r="35" spans="1:8" ht="14" x14ac:dyDescent="0.15">
      <c r="A35" s="15" t="s">
        <v>129</v>
      </c>
      <c r="B35" s="8">
        <v>109</v>
      </c>
      <c r="C35" s="8">
        <v>101</v>
      </c>
      <c r="D35" s="8">
        <v>14</v>
      </c>
      <c r="E35" s="8">
        <v>17</v>
      </c>
      <c r="F35" s="8">
        <v>0</v>
      </c>
      <c r="G35" s="9">
        <v>41</v>
      </c>
      <c r="H35" s="10">
        <f>SUM(B35:G35)</f>
        <v>282</v>
      </c>
    </row>
    <row r="36" spans="1:8" ht="14" x14ac:dyDescent="0.15">
      <c r="A36" s="7"/>
      <c r="B36" s="13">
        <f t="shared" ref="B36:G36" si="16">B35+B34</f>
        <v>699</v>
      </c>
      <c r="C36" s="13">
        <f t="shared" si="16"/>
        <v>630</v>
      </c>
      <c r="D36" s="13">
        <f t="shared" si="16"/>
        <v>387</v>
      </c>
      <c r="E36" s="13">
        <f t="shared" si="16"/>
        <v>614</v>
      </c>
      <c r="F36" s="13">
        <f t="shared" si="16"/>
        <v>804</v>
      </c>
      <c r="G36" s="14">
        <f t="shared" si="16"/>
        <v>691</v>
      </c>
    </row>
    <row r="37" spans="1:8" ht="14" x14ac:dyDescent="0.15">
      <c r="A37" s="15" t="s">
        <v>130</v>
      </c>
      <c r="B37" s="8">
        <v>0</v>
      </c>
      <c r="C37" s="8">
        <v>8</v>
      </c>
      <c r="D37" s="8">
        <v>32</v>
      </c>
      <c r="E37" s="8">
        <v>28</v>
      </c>
      <c r="F37" s="8">
        <v>76</v>
      </c>
      <c r="G37" s="9">
        <v>3</v>
      </c>
      <c r="H37" s="10">
        <f>SUM(B37:G37)</f>
        <v>147</v>
      </c>
    </row>
    <row r="38" spans="1:8" ht="14" x14ac:dyDescent="0.15">
      <c r="A38" s="7"/>
      <c r="B38" s="13">
        <f t="shared" ref="B38:G38" si="17">B37+B36</f>
        <v>699</v>
      </c>
      <c r="C38" s="13">
        <f t="shared" si="17"/>
        <v>638</v>
      </c>
      <c r="D38" s="13">
        <f t="shared" si="17"/>
        <v>419</v>
      </c>
      <c r="E38" s="13">
        <f t="shared" si="17"/>
        <v>642</v>
      </c>
      <c r="F38" s="13">
        <f t="shared" si="17"/>
        <v>880</v>
      </c>
      <c r="G38" s="14">
        <f t="shared" si="17"/>
        <v>694</v>
      </c>
    </row>
    <row r="39" spans="1:8" ht="14" x14ac:dyDescent="0.15">
      <c r="A39" s="15" t="s">
        <v>131</v>
      </c>
      <c r="B39" s="8">
        <v>106</v>
      </c>
      <c r="C39" s="8">
        <v>62</v>
      </c>
      <c r="D39" s="8">
        <v>14</v>
      </c>
      <c r="E39" s="8">
        <v>0</v>
      </c>
      <c r="F39" s="8">
        <v>19</v>
      </c>
      <c r="G39" s="9">
        <v>41</v>
      </c>
      <c r="H39" s="10">
        <f>SUM(B39:G39)</f>
        <v>242</v>
      </c>
    </row>
    <row r="40" spans="1:8" ht="14" x14ac:dyDescent="0.15">
      <c r="A40" s="7"/>
      <c r="B40" s="13">
        <f t="shared" ref="B40:G40" si="18">B39+B38</f>
        <v>805</v>
      </c>
      <c r="C40" s="13">
        <f t="shared" si="18"/>
        <v>700</v>
      </c>
      <c r="D40" s="13">
        <f t="shared" si="18"/>
        <v>433</v>
      </c>
      <c r="E40" s="13">
        <f t="shared" si="18"/>
        <v>642</v>
      </c>
      <c r="F40" s="13">
        <f t="shared" si="18"/>
        <v>899</v>
      </c>
      <c r="G40" s="14">
        <f t="shared" si="18"/>
        <v>735</v>
      </c>
    </row>
    <row r="41" spans="1:8" ht="14" x14ac:dyDescent="0.15">
      <c r="A41" s="15" t="s">
        <v>132</v>
      </c>
      <c r="B41" s="8">
        <v>82</v>
      </c>
      <c r="C41" s="8">
        <v>10</v>
      </c>
      <c r="D41" s="8">
        <v>32</v>
      </c>
      <c r="E41" s="8">
        <v>0</v>
      </c>
      <c r="F41" s="8">
        <v>9</v>
      </c>
      <c r="G41" s="9">
        <v>159</v>
      </c>
      <c r="H41" s="10">
        <f>SUM(B41:G41)</f>
        <v>292</v>
      </c>
    </row>
    <row r="42" spans="1:8" ht="14" x14ac:dyDescent="0.15">
      <c r="A42" s="7"/>
      <c r="B42" s="13">
        <f t="shared" ref="B42:G42" si="19">B41+B40</f>
        <v>887</v>
      </c>
      <c r="C42" s="13">
        <f t="shared" si="19"/>
        <v>710</v>
      </c>
      <c r="D42" s="13">
        <f t="shared" si="19"/>
        <v>465</v>
      </c>
      <c r="E42" s="13">
        <f t="shared" si="19"/>
        <v>642</v>
      </c>
      <c r="F42" s="13">
        <f t="shared" si="19"/>
        <v>908</v>
      </c>
      <c r="G42" s="14">
        <f t="shared" si="19"/>
        <v>894</v>
      </c>
    </row>
    <row r="43" spans="1:8" ht="14" x14ac:dyDescent="0.15">
      <c r="A43" s="7" t="s">
        <v>133</v>
      </c>
      <c r="B43" s="8">
        <v>35</v>
      </c>
      <c r="C43" s="8">
        <v>0</v>
      </c>
      <c r="D43" s="8">
        <v>11</v>
      </c>
      <c r="E43" s="8">
        <v>20</v>
      </c>
      <c r="F43" s="8">
        <v>21</v>
      </c>
      <c r="G43" s="9">
        <v>20</v>
      </c>
      <c r="H43" s="10">
        <f>SUM(B43:G43)</f>
        <v>107</v>
      </c>
    </row>
    <row r="44" spans="1:8" ht="14" x14ac:dyDescent="0.15">
      <c r="B44" s="13">
        <f t="shared" ref="B44:G44" si="20">B43+B42</f>
        <v>922</v>
      </c>
      <c r="C44" s="13">
        <f t="shared" si="20"/>
        <v>710</v>
      </c>
      <c r="D44" s="13">
        <f t="shared" si="20"/>
        <v>476</v>
      </c>
      <c r="E44" s="13">
        <f t="shared" si="20"/>
        <v>662</v>
      </c>
      <c r="F44" s="13">
        <f t="shared" si="20"/>
        <v>929</v>
      </c>
      <c r="G44" s="14">
        <f t="shared" si="20"/>
        <v>914</v>
      </c>
    </row>
    <row r="45" spans="1:8" ht="14" x14ac:dyDescent="0.15">
      <c r="A45" s="15" t="s">
        <v>134</v>
      </c>
      <c r="B45" s="8">
        <v>99</v>
      </c>
      <c r="C45" s="8">
        <v>0</v>
      </c>
      <c r="D45" s="8">
        <v>94</v>
      </c>
      <c r="E45" s="8">
        <v>62</v>
      </c>
      <c r="F45" s="8">
        <v>44</v>
      </c>
      <c r="G45" s="9">
        <v>0</v>
      </c>
      <c r="H45" s="10">
        <f>SUM(B45:G45)</f>
        <v>299</v>
      </c>
    </row>
    <row r="46" spans="1:8" ht="14" x14ac:dyDescent="0.15">
      <c r="A46" s="7"/>
      <c r="B46" s="13">
        <f t="shared" ref="B46:G46" si="21">B45+B44</f>
        <v>1021</v>
      </c>
      <c r="C46" s="13">
        <f t="shared" si="21"/>
        <v>710</v>
      </c>
      <c r="D46" s="13">
        <f t="shared" si="21"/>
        <v>570</v>
      </c>
      <c r="E46" s="13">
        <f t="shared" si="21"/>
        <v>724</v>
      </c>
      <c r="F46" s="13">
        <f t="shared" si="21"/>
        <v>973</v>
      </c>
      <c r="G46" s="14">
        <f t="shared" si="21"/>
        <v>914</v>
      </c>
    </row>
    <row r="47" spans="1:8" ht="14" x14ac:dyDescent="0.15">
      <c r="A47" s="15" t="s">
        <v>135</v>
      </c>
      <c r="B47" s="8">
        <v>52</v>
      </c>
      <c r="C47" s="8">
        <v>0</v>
      </c>
      <c r="D47" s="8">
        <v>6</v>
      </c>
      <c r="E47" s="8">
        <v>101</v>
      </c>
      <c r="F47" s="8">
        <v>17</v>
      </c>
      <c r="G47" s="9">
        <v>99</v>
      </c>
      <c r="H47" s="10">
        <f>SUM(B47:G47)</f>
        <v>275</v>
      </c>
    </row>
    <row r="48" spans="1:8" ht="14" x14ac:dyDescent="0.15">
      <c r="A48" s="7"/>
      <c r="B48" s="13">
        <f t="shared" ref="B48:G48" si="22">B47+B46</f>
        <v>1073</v>
      </c>
      <c r="C48" s="13">
        <f t="shared" si="22"/>
        <v>710</v>
      </c>
      <c r="D48" s="13">
        <f t="shared" si="22"/>
        <v>576</v>
      </c>
      <c r="E48" s="13">
        <f t="shared" si="22"/>
        <v>825</v>
      </c>
      <c r="F48" s="13">
        <f t="shared" si="22"/>
        <v>990</v>
      </c>
      <c r="G48" s="14">
        <f t="shared" si="22"/>
        <v>1013</v>
      </c>
    </row>
    <row r="49" spans="1:8" ht="14" x14ac:dyDescent="0.15">
      <c r="A49" s="15" t="s">
        <v>136</v>
      </c>
      <c r="B49" s="8">
        <v>24</v>
      </c>
      <c r="C49" s="8">
        <v>16</v>
      </c>
      <c r="D49" s="8">
        <v>105</v>
      </c>
      <c r="E49" s="8">
        <v>0</v>
      </c>
      <c r="F49" s="8">
        <v>38</v>
      </c>
      <c r="G49" s="9">
        <v>58</v>
      </c>
      <c r="H49" s="10">
        <f>SUM(B49:G49)</f>
        <v>241</v>
      </c>
    </row>
    <row r="50" spans="1:8" ht="14" x14ac:dyDescent="0.15">
      <c r="A50" s="7"/>
      <c r="B50" s="13">
        <f t="shared" ref="B50:G50" si="23">B49+B48</f>
        <v>1097</v>
      </c>
      <c r="C50" s="13">
        <f t="shared" si="23"/>
        <v>726</v>
      </c>
      <c r="D50" s="13">
        <f t="shared" si="23"/>
        <v>681</v>
      </c>
      <c r="E50" s="13">
        <f t="shared" si="23"/>
        <v>825</v>
      </c>
      <c r="F50" s="13">
        <f t="shared" si="23"/>
        <v>1028</v>
      </c>
      <c r="G50" s="14">
        <f t="shared" si="23"/>
        <v>1071</v>
      </c>
    </row>
    <row r="51" spans="1:8" ht="14" x14ac:dyDescent="0.15">
      <c r="A51" s="15" t="s">
        <v>137</v>
      </c>
      <c r="B51" s="8">
        <v>8</v>
      </c>
      <c r="C51" s="8">
        <v>0</v>
      </c>
      <c r="D51" s="8">
        <v>65</v>
      </c>
      <c r="E51" s="8">
        <v>74</v>
      </c>
      <c r="F51" s="8">
        <v>32</v>
      </c>
      <c r="G51" s="9">
        <v>10</v>
      </c>
      <c r="H51" s="10">
        <f>SUM(B51:G51)</f>
        <v>189</v>
      </c>
    </row>
    <row r="52" spans="1:8" ht="14" x14ac:dyDescent="0.15">
      <c r="A52" s="7"/>
      <c r="B52" s="13">
        <f>B51+B50</f>
        <v>1105</v>
      </c>
      <c r="C52" s="13">
        <f t="shared" ref="C52:G52" si="24">C51+C50</f>
        <v>726</v>
      </c>
      <c r="D52" s="13">
        <f t="shared" si="24"/>
        <v>746</v>
      </c>
      <c r="E52" s="13">
        <f t="shared" si="24"/>
        <v>899</v>
      </c>
      <c r="F52" s="13">
        <f t="shared" si="24"/>
        <v>1060</v>
      </c>
      <c r="G52" s="14">
        <f t="shared" si="24"/>
        <v>1081</v>
      </c>
    </row>
    <row r="53" spans="1:8" ht="14" x14ac:dyDescent="0.15">
      <c r="A53" s="15" t="s">
        <v>138</v>
      </c>
      <c r="B53" s="8">
        <v>0</v>
      </c>
      <c r="C53" s="8">
        <v>38</v>
      </c>
      <c r="D53" s="8">
        <v>79</v>
      </c>
      <c r="E53" s="8">
        <v>4</v>
      </c>
      <c r="F53" s="8">
        <v>43</v>
      </c>
      <c r="G53" s="9">
        <v>47</v>
      </c>
      <c r="H53" s="10">
        <f>SUM(B53:G53)</f>
        <v>211</v>
      </c>
    </row>
    <row r="54" spans="1:8" ht="14" x14ac:dyDescent="0.15">
      <c r="A54" s="7"/>
      <c r="B54" s="13">
        <f>B53+B52</f>
        <v>1105</v>
      </c>
      <c r="C54" s="13">
        <f t="shared" ref="C54:G54" si="25">C53+C52</f>
        <v>764</v>
      </c>
      <c r="D54" s="13">
        <f t="shared" si="25"/>
        <v>825</v>
      </c>
      <c r="E54" s="13">
        <f t="shared" si="25"/>
        <v>903</v>
      </c>
      <c r="F54" s="13">
        <f t="shared" si="25"/>
        <v>1103</v>
      </c>
      <c r="G54" s="14">
        <f t="shared" si="25"/>
        <v>1128</v>
      </c>
    </row>
    <row r="55" spans="1:8" ht="14" x14ac:dyDescent="0.15">
      <c r="A55" s="15" t="s">
        <v>139</v>
      </c>
      <c r="B55" s="8">
        <v>4</v>
      </c>
      <c r="C55" s="8">
        <v>72</v>
      </c>
      <c r="D55" s="8">
        <v>38</v>
      </c>
      <c r="E55" s="8">
        <v>18</v>
      </c>
      <c r="F55" s="8">
        <v>19</v>
      </c>
      <c r="G55" s="9">
        <v>0</v>
      </c>
      <c r="H55" s="10">
        <f>SUM(B55:G55)</f>
        <v>151</v>
      </c>
    </row>
    <row r="56" spans="1:8" ht="14" x14ac:dyDescent="0.15">
      <c r="A56" s="7"/>
      <c r="B56" s="13">
        <f t="shared" ref="B56:G56" si="26">B55+B54</f>
        <v>1109</v>
      </c>
      <c r="C56" s="13">
        <f t="shared" si="26"/>
        <v>836</v>
      </c>
      <c r="D56" s="13">
        <f t="shared" si="26"/>
        <v>863</v>
      </c>
      <c r="E56" s="13">
        <f t="shared" si="26"/>
        <v>921</v>
      </c>
      <c r="F56" s="13">
        <f t="shared" si="26"/>
        <v>1122</v>
      </c>
      <c r="G56" s="14">
        <f t="shared" si="26"/>
        <v>1128</v>
      </c>
    </row>
    <row r="57" spans="1:8" ht="14" x14ac:dyDescent="0.15">
      <c r="A57" s="15" t="s">
        <v>140</v>
      </c>
      <c r="B57" s="8">
        <v>37</v>
      </c>
      <c r="C57" s="8">
        <v>27</v>
      </c>
      <c r="D57" s="8">
        <v>30</v>
      </c>
      <c r="E57" s="8">
        <v>28</v>
      </c>
      <c r="F57" s="8">
        <v>35</v>
      </c>
      <c r="G57" s="9">
        <v>0</v>
      </c>
      <c r="H57" s="10">
        <f>SUM(B57:G57)</f>
        <v>157</v>
      </c>
    </row>
    <row r="58" spans="1:8" ht="14" x14ac:dyDescent="0.15">
      <c r="A58" s="7"/>
      <c r="B58" s="13">
        <f t="shared" ref="B58:G58" si="27">B57+B56</f>
        <v>1146</v>
      </c>
      <c r="C58" s="13">
        <f t="shared" si="27"/>
        <v>863</v>
      </c>
      <c r="D58" s="13">
        <f t="shared" si="27"/>
        <v>893</v>
      </c>
      <c r="E58" s="13">
        <f t="shared" si="27"/>
        <v>949</v>
      </c>
      <c r="F58" s="13">
        <f t="shared" si="27"/>
        <v>1157</v>
      </c>
      <c r="G58" s="14">
        <f t="shared" si="27"/>
        <v>1128</v>
      </c>
    </row>
    <row r="59" spans="1:8" ht="14" x14ac:dyDescent="0.15">
      <c r="A59" s="15" t="s">
        <v>141</v>
      </c>
      <c r="B59" s="8">
        <v>22</v>
      </c>
      <c r="C59" s="8">
        <v>63</v>
      </c>
      <c r="D59" s="8">
        <v>15</v>
      </c>
      <c r="E59" s="8">
        <v>0</v>
      </c>
      <c r="F59" s="8">
        <v>7</v>
      </c>
      <c r="G59" s="9">
        <v>48</v>
      </c>
      <c r="H59" s="10">
        <f>SUM(B59:G59)</f>
        <v>155</v>
      </c>
    </row>
    <row r="60" spans="1:8" ht="14" x14ac:dyDescent="0.15">
      <c r="A60" s="7"/>
      <c r="B60" s="13">
        <f t="shared" ref="B60:G60" si="28">B59+B58</f>
        <v>1168</v>
      </c>
      <c r="C60" s="13">
        <f t="shared" si="28"/>
        <v>926</v>
      </c>
      <c r="D60" s="13">
        <f>D59+D58</f>
        <v>908</v>
      </c>
      <c r="E60" s="13">
        <f t="shared" si="28"/>
        <v>949</v>
      </c>
      <c r="F60" s="13">
        <f t="shared" si="28"/>
        <v>1164</v>
      </c>
      <c r="G60" s="14">
        <f t="shared" si="28"/>
        <v>1176</v>
      </c>
    </row>
    <row r="61" spans="1:8" ht="14" x14ac:dyDescent="0.15">
      <c r="A61" s="15" t="s">
        <v>142</v>
      </c>
      <c r="B61" s="8">
        <v>2</v>
      </c>
      <c r="C61" s="8">
        <v>44</v>
      </c>
      <c r="D61" s="8">
        <v>62</v>
      </c>
      <c r="E61" s="8">
        <v>0</v>
      </c>
      <c r="F61" s="8">
        <v>15</v>
      </c>
      <c r="G61" s="9">
        <v>31</v>
      </c>
      <c r="H61" s="10">
        <f>SUM(B61:G61)</f>
        <v>154</v>
      </c>
    </row>
    <row r="62" spans="1:8" ht="14" x14ac:dyDescent="0.15">
      <c r="A62" s="7"/>
      <c r="B62" s="13">
        <f t="shared" ref="B62:G62" si="29">B61+B60</f>
        <v>1170</v>
      </c>
      <c r="C62" s="13">
        <f t="shared" si="29"/>
        <v>970</v>
      </c>
      <c r="D62" s="13">
        <f>D61+D60</f>
        <v>970</v>
      </c>
      <c r="E62" s="13">
        <f t="shared" si="29"/>
        <v>949</v>
      </c>
      <c r="F62" s="13">
        <f t="shared" si="29"/>
        <v>1179</v>
      </c>
      <c r="G62" s="14">
        <f t="shared" si="29"/>
        <v>1207</v>
      </c>
    </row>
    <row r="63" spans="1:8" ht="14" x14ac:dyDescent="0.15">
      <c r="A63" s="15" t="s">
        <v>143</v>
      </c>
      <c r="B63" s="8">
        <v>10</v>
      </c>
      <c r="C63" s="8">
        <v>29</v>
      </c>
      <c r="D63" s="8">
        <v>1</v>
      </c>
      <c r="E63" s="8">
        <v>0</v>
      </c>
      <c r="F63" s="8">
        <v>64</v>
      </c>
      <c r="G63" s="9">
        <v>21</v>
      </c>
      <c r="H63" s="10">
        <f>SUM(B63:G63)</f>
        <v>125</v>
      </c>
    </row>
    <row r="64" spans="1:8" ht="14" x14ac:dyDescent="0.15">
      <c r="A64" s="7"/>
      <c r="B64" s="13">
        <f t="shared" ref="B64:G64" si="30">B63+B62</f>
        <v>1180</v>
      </c>
      <c r="C64" s="13">
        <f t="shared" si="30"/>
        <v>999</v>
      </c>
      <c r="D64" s="13">
        <f t="shared" si="30"/>
        <v>971</v>
      </c>
      <c r="E64" s="13">
        <f t="shared" si="30"/>
        <v>949</v>
      </c>
      <c r="F64" s="13">
        <f t="shared" si="30"/>
        <v>1243</v>
      </c>
      <c r="G64" s="14">
        <f t="shared" si="30"/>
        <v>1228</v>
      </c>
    </row>
    <row r="65" spans="1:8" ht="14" x14ac:dyDescent="0.15">
      <c r="A65" s="15" t="s">
        <v>144</v>
      </c>
      <c r="B65" s="8">
        <v>8</v>
      </c>
      <c r="C65" s="8">
        <v>109</v>
      </c>
      <c r="D65" s="8">
        <v>62</v>
      </c>
      <c r="E65" s="8">
        <v>0</v>
      </c>
      <c r="F65" s="8">
        <v>20</v>
      </c>
      <c r="G65" s="9">
        <v>70</v>
      </c>
      <c r="H65" s="10">
        <f>SUM(B65:G65)</f>
        <v>269</v>
      </c>
    </row>
    <row r="66" spans="1:8" ht="14" x14ac:dyDescent="0.15">
      <c r="A66" s="7"/>
      <c r="B66" s="13">
        <f t="shared" ref="B66:G66" si="31">B65+B64</f>
        <v>1188</v>
      </c>
      <c r="C66" s="13">
        <f t="shared" si="31"/>
        <v>1108</v>
      </c>
      <c r="D66" s="13">
        <f t="shared" si="31"/>
        <v>1033</v>
      </c>
      <c r="E66" s="13">
        <f t="shared" si="31"/>
        <v>949</v>
      </c>
      <c r="F66" s="13">
        <f t="shared" si="31"/>
        <v>1263</v>
      </c>
      <c r="G66" s="14">
        <f t="shared" si="31"/>
        <v>1298</v>
      </c>
    </row>
    <row r="67" spans="1:8" ht="14" x14ac:dyDescent="0.15">
      <c r="A67" s="15" t="s">
        <v>145</v>
      </c>
      <c r="B67" s="8">
        <v>121</v>
      </c>
      <c r="C67" s="8">
        <v>51</v>
      </c>
      <c r="D67" s="8">
        <v>63</v>
      </c>
      <c r="E67" s="8">
        <v>0</v>
      </c>
      <c r="F67" s="8">
        <v>29</v>
      </c>
      <c r="G67" s="9">
        <v>51</v>
      </c>
      <c r="H67" s="10">
        <f>SUM(B67:G67)</f>
        <v>315</v>
      </c>
    </row>
    <row r="68" spans="1:8" ht="14" x14ac:dyDescent="0.15">
      <c r="A68" s="7"/>
      <c r="B68" s="13">
        <f t="shared" ref="B68:G68" si="32">B67+B66</f>
        <v>1309</v>
      </c>
      <c r="C68" s="13">
        <f t="shared" si="32"/>
        <v>1159</v>
      </c>
      <c r="D68" s="13">
        <f t="shared" si="32"/>
        <v>1096</v>
      </c>
      <c r="E68" s="13">
        <f t="shared" si="32"/>
        <v>949</v>
      </c>
      <c r="F68" s="13">
        <f t="shared" si="32"/>
        <v>1292</v>
      </c>
      <c r="G68" s="14">
        <f t="shared" si="32"/>
        <v>1349</v>
      </c>
    </row>
    <row r="69" spans="1:8" ht="14" x14ac:dyDescent="0.15">
      <c r="A69" s="15" t="s">
        <v>146</v>
      </c>
      <c r="B69" s="8">
        <v>42</v>
      </c>
      <c r="C69" s="8">
        <v>68</v>
      </c>
      <c r="D69" s="8">
        <v>31</v>
      </c>
      <c r="E69" s="8">
        <v>0</v>
      </c>
      <c r="F69" s="8">
        <v>65</v>
      </c>
      <c r="G69" s="9">
        <v>61</v>
      </c>
      <c r="H69" s="10">
        <f>SUM(B69:G69)</f>
        <v>267</v>
      </c>
    </row>
    <row r="70" spans="1:8" ht="14" x14ac:dyDescent="0.15">
      <c r="A70" s="7"/>
      <c r="B70" s="13">
        <f t="shared" ref="B70:G70" si="33">B69+B68</f>
        <v>1351</v>
      </c>
      <c r="C70" s="13">
        <f t="shared" si="33"/>
        <v>1227</v>
      </c>
      <c r="D70" s="13">
        <f t="shared" si="33"/>
        <v>1127</v>
      </c>
      <c r="E70" s="13">
        <f t="shared" si="33"/>
        <v>949</v>
      </c>
      <c r="F70" s="13">
        <f t="shared" si="33"/>
        <v>1357</v>
      </c>
      <c r="G70" s="14">
        <f t="shared" si="33"/>
        <v>1410</v>
      </c>
    </row>
    <row r="71" spans="1:8" ht="14" x14ac:dyDescent="0.15">
      <c r="A71" s="15" t="s">
        <v>147</v>
      </c>
      <c r="B71" s="8">
        <v>6</v>
      </c>
      <c r="C71" s="8">
        <v>62</v>
      </c>
      <c r="D71" s="8">
        <v>14</v>
      </c>
      <c r="E71" s="8">
        <v>7</v>
      </c>
      <c r="F71" s="8">
        <v>0</v>
      </c>
      <c r="G71" s="9">
        <v>18</v>
      </c>
      <c r="H71" s="10">
        <f>SUM(B71:G71)</f>
        <v>107</v>
      </c>
    </row>
    <row r="72" spans="1:8" ht="14" x14ac:dyDescent="0.15">
      <c r="A72" s="7"/>
      <c r="B72" s="13">
        <f t="shared" ref="B72:G72" si="34">B71+B70</f>
        <v>1357</v>
      </c>
      <c r="C72" s="13">
        <f t="shared" si="34"/>
        <v>1289</v>
      </c>
      <c r="D72" s="13">
        <f t="shared" si="34"/>
        <v>1141</v>
      </c>
      <c r="E72" s="13">
        <f t="shared" si="34"/>
        <v>956</v>
      </c>
      <c r="F72" s="13">
        <f t="shared" si="34"/>
        <v>1357</v>
      </c>
      <c r="G72" s="14">
        <f t="shared" si="34"/>
        <v>1428</v>
      </c>
    </row>
    <row r="73" spans="1:8" ht="14" x14ac:dyDescent="0.15">
      <c r="A73" s="15" t="s">
        <v>148</v>
      </c>
      <c r="B73" s="8">
        <v>0</v>
      </c>
      <c r="C73" s="8">
        <v>66</v>
      </c>
      <c r="D73" s="8">
        <v>130</v>
      </c>
      <c r="E73" s="8">
        <v>39</v>
      </c>
      <c r="F73" s="8">
        <v>13</v>
      </c>
      <c r="G73" s="9">
        <v>69</v>
      </c>
      <c r="H73" s="10">
        <f>SUM(B73:G73)</f>
        <v>317</v>
      </c>
    </row>
    <row r="74" spans="1:8" ht="14" x14ac:dyDescent="0.15">
      <c r="A74" s="7"/>
      <c r="B74" s="13">
        <f t="shared" ref="B74:G74" si="35">B73+B72</f>
        <v>1357</v>
      </c>
      <c r="C74" s="13">
        <f t="shared" si="35"/>
        <v>1355</v>
      </c>
      <c r="D74" s="13">
        <f t="shared" si="35"/>
        <v>1271</v>
      </c>
      <c r="E74" s="13">
        <f t="shared" si="35"/>
        <v>995</v>
      </c>
      <c r="F74" s="13">
        <f t="shared" si="35"/>
        <v>1370</v>
      </c>
      <c r="G74" s="14">
        <f t="shared" si="35"/>
        <v>1497</v>
      </c>
    </row>
    <row r="75" spans="1:8" ht="14" x14ac:dyDescent="0.15">
      <c r="A75" s="15" t="s">
        <v>149</v>
      </c>
      <c r="B75" s="8">
        <v>53</v>
      </c>
      <c r="C75" s="8">
        <v>7</v>
      </c>
      <c r="D75" s="8">
        <v>11</v>
      </c>
      <c r="E75" s="8">
        <v>5</v>
      </c>
      <c r="F75" s="8">
        <v>0</v>
      </c>
      <c r="G75" s="9">
        <v>17</v>
      </c>
      <c r="H75" s="10">
        <f>SUM(B75:G75)</f>
        <v>93</v>
      </c>
    </row>
    <row r="76" spans="1:8" ht="14" x14ac:dyDescent="0.15">
      <c r="A76" s="7"/>
      <c r="B76" s="13">
        <f t="shared" ref="B76:G76" si="36">B75+B74</f>
        <v>1410</v>
      </c>
      <c r="C76" s="13">
        <f t="shared" si="36"/>
        <v>1362</v>
      </c>
      <c r="D76" s="13">
        <f t="shared" si="36"/>
        <v>1282</v>
      </c>
      <c r="E76" s="13">
        <f t="shared" si="36"/>
        <v>1000</v>
      </c>
      <c r="F76" s="13">
        <f t="shared" si="36"/>
        <v>1370</v>
      </c>
      <c r="G76" s="14">
        <f t="shared" si="36"/>
        <v>1514</v>
      </c>
    </row>
    <row r="77" spans="1:8" ht="14" x14ac:dyDescent="0.15">
      <c r="A77" s="15" t="s">
        <v>51</v>
      </c>
      <c r="B77" s="8">
        <v>27</v>
      </c>
      <c r="C77" s="8">
        <v>0</v>
      </c>
      <c r="D77" s="8">
        <v>41</v>
      </c>
      <c r="E77" s="8">
        <v>33</v>
      </c>
      <c r="F77" s="8">
        <v>104</v>
      </c>
      <c r="G77" s="9">
        <v>22</v>
      </c>
      <c r="H77" s="10">
        <f>SUM(B77:G77)</f>
        <v>227</v>
      </c>
    </row>
    <row r="78" spans="1:8" ht="14" x14ac:dyDescent="0.15">
      <c r="A78" s="7"/>
      <c r="B78" s="13">
        <f t="shared" ref="B78:G78" si="37">B77+B76</f>
        <v>1437</v>
      </c>
      <c r="C78" s="13">
        <f t="shared" si="37"/>
        <v>1362</v>
      </c>
      <c r="D78" s="13">
        <f t="shared" si="37"/>
        <v>1323</v>
      </c>
      <c r="E78" s="13">
        <f t="shared" si="37"/>
        <v>1033</v>
      </c>
      <c r="F78" s="13">
        <f t="shared" si="37"/>
        <v>1474</v>
      </c>
      <c r="G78" s="14">
        <f t="shared" si="37"/>
        <v>1536</v>
      </c>
    </row>
    <row r="79" spans="1:8" ht="14" x14ac:dyDescent="0.15">
      <c r="A79" s="15" t="s">
        <v>52</v>
      </c>
      <c r="B79" s="8">
        <v>67</v>
      </c>
      <c r="C79" s="8">
        <v>0</v>
      </c>
      <c r="D79" s="8">
        <v>35</v>
      </c>
      <c r="E79" s="8">
        <v>31</v>
      </c>
      <c r="F79" s="8">
        <v>14</v>
      </c>
      <c r="G79" s="9">
        <v>31</v>
      </c>
      <c r="H79" s="10">
        <f>SUM(B79:G79)</f>
        <v>178</v>
      </c>
    </row>
    <row r="80" spans="1:8" ht="14" x14ac:dyDescent="0.15">
      <c r="A80" s="7"/>
      <c r="B80" s="13">
        <f t="shared" ref="B80:G80" si="38">B79+B78</f>
        <v>1504</v>
      </c>
      <c r="C80" s="13">
        <f t="shared" si="38"/>
        <v>1362</v>
      </c>
      <c r="D80" s="13">
        <f t="shared" si="38"/>
        <v>1358</v>
      </c>
      <c r="E80" s="13">
        <f t="shared" si="38"/>
        <v>1064</v>
      </c>
      <c r="F80" s="13">
        <f t="shared" si="38"/>
        <v>1488</v>
      </c>
      <c r="G80" s="14">
        <f t="shared" si="38"/>
        <v>1567</v>
      </c>
    </row>
    <row r="81" spans="1:12" ht="14" x14ac:dyDescent="0.15">
      <c r="A81" s="15" t="s">
        <v>53</v>
      </c>
      <c r="B81" s="8">
        <v>8</v>
      </c>
      <c r="C81" s="8">
        <v>121</v>
      </c>
      <c r="D81" s="8">
        <v>162</v>
      </c>
      <c r="E81" s="8">
        <v>0</v>
      </c>
      <c r="F81" s="8">
        <v>21</v>
      </c>
      <c r="G81" s="9">
        <v>0</v>
      </c>
      <c r="H81" s="10">
        <f>SUM(B81:G81)</f>
        <v>312</v>
      </c>
    </row>
    <row r="82" spans="1:12" ht="14" x14ac:dyDescent="0.15">
      <c r="A82" s="7"/>
      <c r="B82" s="13">
        <f t="shared" ref="B82:G82" si="39">B81+B80</f>
        <v>1512</v>
      </c>
      <c r="C82" s="13">
        <f t="shared" si="39"/>
        <v>1483</v>
      </c>
      <c r="D82" s="13">
        <f t="shared" si="39"/>
        <v>1520</v>
      </c>
      <c r="E82" s="13">
        <f t="shared" si="39"/>
        <v>1064</v>
      </c>
      <c r="F82" s="13">
        <f t="shared" si="39"/>
        <v>1509</v>
      </c>
      <c r="G82" s="14">
        <f t="shared" si="39"/>
        <v>1567</v>
      </c>
      <c r="L82" s="29"/>
    </row>
    <row r="83" spans="1:12" ht="14" x14ac:dyDescent="0.15">
      <c r="A83" s="15" t="s">
        <v>54</v>
      </c>
      <c r="B83" s="8">
        <v>80</v>
      </c>
      <c r="C83" s="8">
        <v>0</v>
      </c>
      <c r="D83" s="8">
        <v>20</v>
      </c>
      <c r="E83" s="8">
        <v>34</v>
      </c>
      <c r="F83" s="8">
        <v>107</v>
      </c>
      <c r="G83" s="9">
        <v>46</v>
      </c>
      <c r="H83" s="10">
        <f>SUM(B83:G83)</f>
        <v>287</v>
      </c>
    </row>
    <row r="84" spans="1:12" ht="14" x14ac:dyDescent="0.15">
      <c r="A84" s="7"/>
      <c r="B84" s="13">
        <f t="shared" ref="B84:G84" si="40">B83+B82</f>
        <v>1592</v>
      </c>
      <c r="C84" s="13">
        <f t="shared" si="40"/>
        <v>1483</v>
      </c>
      <c r="D84" s="13">
        <f t="shared" si="40"/>
        <v>1540</v>
      </c>
      <c r="E84" s="13">
        <f t="shared" si="40"/>
        <v>1098</v>
      </c>
      <c r="F84" s="13">
        <f t="shared" si="40"/>
        <v>1616</v>
      </c>
      <c r="G84" s="14">
        <f t="shared" si="40"/>
        <v>1613</v>
      </c>
    </row>
    <row r="85" spans="1:12" ht="14" x14ac:dyDescent="0.15">
      <c r="A85" s="15" t="s">
        <v>55</v>
      </c>
      <c r="B85" s="8">
        <v>0</v>
      </c>
      <c r="C85" s="8">
        <v>32</v>
      </c>
      <c r="D85" s="8">
        <v>21</v>
      </c>
      <c r="E85" s="8">
        <v>19</v>
      </c>
      <c r="F85" s="8">
        <v>131</v>
      </c>
      <c r="G85" s="9">
        <v>4</v>
      </c>
      <c r="H85" s="10">
        <f>SUM(B85:G85)</f>
        <v>207</v>
      </c>
    </row>
    <row r="86" spans="1:12" ht="14" x14ac:dyDescent="0.15">
      <c r="A86" s="7"/>
      <c r="B86" s="13">
        <f t="shared" ref="B86:G86" si="41">B85+B84</f>
        <v>1592</v>
      </c>
      <c r="C86" s="13">
        <f t="shared" si="41"/>
        <v>1515</v>
      </c>
      <c r="D86" s="13">
        <f t="shared" si="41"/>
        <v>1561</v>
      </c>
      <c r="E86" s="13">
        <f t="shared" si="41"/>
        <v>1117</v>
      </c>
      <c r="F86" s="13">
        <f t="shared" si="41"/>
        <v>1747</v>
      </c>
      <c r="G86" s="14">
        <f t="shared" si="41"/>
        <v>1617</v>
      </c>
    </row>
    <row r="87" spans="1:12" ht="14" x14ac:dyDescent="0.15">
      <c r="A87" s="15" t="s">
        <v>56</v>
      </c>
      <c r="B87" s="8">
        <v>41</v>
      </c>
      <c r="C87" s="8">
        <v>0</v>
      </c>
      <c r="D87" s="8">
        <v>40</v>
      </c>
      <c r="E87" s="8">
        <v>82</v>
      </c>
      <c r="F87" s="8">
        <v>25</v>
      </c>
      <c r="G87" s="9">
        <v>12</v>
      </c>
      <c r="H87" s="10">
        <f>SUM(B87:G87)</f>
        <v>200</v>
      </c>
    </row>
    <row r="88" spans="1:12" ht="14" x14ac:dyDescent="0.15">
      <c r="A88" s="7"/>
      <c r="B88" s="13">
        <f t="shared" ref="B88:G88" si="42">B87+B86</f>
        <v>1633</v>
      </c>
      <c r="C88" s="13">
        <f t="shared" si="42"/>
        <v>1515</v>
      </c>
      <c r="D88" s="13">
        <f t="shared" si="42"/>
        <v>1601</v>
      </c>
      <c r="E88" s="13">
        <f t="shared" si="42"/>
        <v>1199</v>
      </c>
      <c r="F88" s="13">
        <f t="shared" si="42"/>
        <v>1772</v>
      </c>
      <c r="G88" s="14">
        <f t="shared" si="42"/>
        <v>1629</v>
      </c>
    </row>
    <row r="89" spans="1:12" ht="14" x14ac:dyDescent="0.15">
      <c r="A89" s="15" t="s">
        <v>151</v>
      </c>
      <c r="B89" s="8">
        <v>78</v>
      </c>
      <c r="C89" s="8">
        <v>0</v>
      </c>
      <c r="D89" s="8">
        <v>12</v>
      </c>
      <c r="E89" s="8">
        <v>32</v>
      </c>
      <c r="F89" s="8">
        <v>56</v>
      </c>
      <c r="G89" s="9">
        <v>28</v>
      </c>
      <c r="H89" s="10">
        <f>SUM(B89:G89)</f>
        <v>206</v>
      </c>
    </row>
    <row r="90" spans="1:12" ht="14" x14ac:dyDescent="0.15">
      <c r="A90" s="7"/>
      <c r="B90" s="13">
        <f t="shared" ref="B90:G90" si="43">B89+B88</f>
        <v>1711</v>
      </c>
      <c r="C90" s="13">
        <f t="shared" si="43"/>
        <v>1515</v>
      </c>
      <c r="D90" s="13">
        <f t="shared" si="43"/>
        <v>1613</v>
      </c>
      <c r="E90" s="13">
        <f t="shared" si="43"/>
        <v>1231</v>
      </c>
      <c r="F90" s="13">
        <f t="shared" si="43"/>
        <v>1828</v>
      </c>
      <c r="G90" s="14">
        <f t="shared" si="43"/>
        <v>1657</v>
      </c>
    </row>
    <row r="91" spans="1:12" ht="14" x14ac:dyDescent="0.15">
      <c r="A91" s="15" t="s">
        <v>150</v>
      </c>
      <c r="B91" s="8">
        <v>52</v>
      </c>
      <c r="C91" s="8">
        <v>10</v>
      </c>
      <c r="D91" s="8">
        <v>0</v>
      </c>
      <c r="E91" s="8">
        <v>22</v>
      </c>
      <c r="F91" s="8">
        <v>25</v>
      </c>
      <c r="G91" s="9">
        <v>57</v>
      </c>
      <c r="H91" s="10">
        <f>SUM(B91:G91)</f>
        <v>166</v>
      </c>
    </row>
    <row r="92" spans="1:12" ht="14" x14ac:dyDescent="0.15">
      <c r="A92" s="7"/>
      <c r="B92" s="13">
        <f t="shared" ref="B92:G92" si="44">B91+B90</f>
        <v>1763</v>
      </c>
      <c r="C92" s="13">
        <f t="shared" si="44"/>
        <v>1525</v>
      </c>
      <c r="D92" s="13">
        <f t="shared" si="44"/>
        <v>1613</v>
      </c>
      <c r="E92" s="13">
        <f t="shared" si="44"/>
        <v>1253</v>
      </c>
      <c r="F92" s="13">
        <f t="shared" si="44"/>
        <v>1853</v>
      </c>
      <c r="G92" s="14">
        <f t="shared" si="44"/>
        <v>1714</v>
      </c>
    </row>
    <row r="93" spans="1:12" ht="14" x14ac:dyDescent="0.15">
      <c r="A93" s="15" t="s">
        <v>178</v>
      </c>
      <c r="B93" s="8">
        <v>94</v>
      </c>
      <c r="C93" s="8">
        <v>9</v>
      </c>
      <c r="D93" s="8">
        <v>68</v>
      </c>
      <c r="E93" s="8">
        <v>0</v>
      </c>
      <c r="F93" s="8">
        <v>122</v>
      </c>
      <c r="G93" s="9">
        <v>39</v>
      </c>
      <c r="H93" s="10">
        <f>SUM(B93:G93)</f>
        <v>332</v>
      </c>
    </row>
    <row r="94" spans="1:12" ht="14" x14ac:dyDescent="0.15">
      <c r="A94" s="7"/>
      <c r="B94" s="13">
        <f t="shared" ref="B94:G94" si="45">B93+B92</f>
        <v>1857</v>
      </c>
      <c r="C94" s="13">
        <f t="shared" si="45"/>
        <v>1534</v>
      </c>
      <c r="D94" s="13">
        <f t="shared" si="45"/>
        <v>1681</v>
      </c>
      <c r="E94" s="13">
        <f t="shared" si="45"/>
        <v>1253</v>
      </c>
      <c r="F94" s="13">
        <f t="shared" si="45"/>
        <v>1975</v>
      </c>
      <c r="G94" s="14">
        <f t="shared" si="45"/>
        <v>1753</v>
      </c>
    </row>
    <row r="95" spans="1:12" ht="14" x14ac:dyDescent="0.15">
      <c r="A95" s="15" t="s">
        <v>179</v>
      </c>
      <c r="B95" s="8">
        <v>22</v>
      </c>
      <c r="C95" s="8">
        <v>60</v>
      </c>
      <c r="D95" s="8">
        <v>30</v>
      </c>
      <c r="E95" s="8">
        <v>57</v>
      </c>
      <c r="F95" s="8">
        <v>36</v>
      </c>
      <c r="G95" s="9">
        <v>0</v>
      </c>
      <c r="H95" s="10">
        <f>SUM(B95:G95)</f>
        <v>205</v>
      </c>
    </row>
    <row r="96" spans="1:12" ht="14" x14ac:dyDescent="0.15">
      <c r="A96" s="7"/>
      <c r="B96" s="13">
        <f t="shared" ref="B96:G96" si="46">B95+B94</f>
        <v>1879</v>
      </c>
      <c r="C96" s="13">
        <f t="shared" si="46"/>
        <v>1594</v>
      </c>
      <c r="D96" s="13">
        <f t="shared" si="46"/>
        <v>1711</v>
      </c>
      <c r="E96" s="13">
        <f t="shared" si="46"/>
        <v>1310</v>
      </c>
      <c r="F96" s="13">
        <f t="shared" si="46"/>
        <v>2011</v>
      </c>
      <c r="G96" s="14">
        <f t="shared" si="46"/>
        <v>1753</v>
      </c>
    </row>
    <row r="97" spans="1:8" ht="14" x14ac:dyDescent="0.15">
      <c r="A97" s="15" t="s">
        <v>180</v>
      </c>
      <c r="B97" s="8">
        <v>0</v>
      </c>
      <c r="C97" s="8">
        <v>72</v>
      </c>
      <c r="D97" s="8">
        <v>49</v>
      </c>
      <c r="E97" s="8">
        <v>6</v>
      </c>
      <c r="F97" s="8">
        <v>57</v>
      </c>
      <c r="G97" s="9">
        <v>31</v>
      </c>
      <c r="H97" s="10">
        <f>SUM(B97:G97)</f>
        <v>215</v>
      </c>
    </row>
    <row r="98" spans="1:8" ht="14" x14ac:dyDescent="0.15">
      <c r="A98" s="7"/>
      <c r="B98" s="13">
        <f t="shared" ref="B98:G98" si="47">B97+B96</f>
        <v>1879</v>
      </c>
      <c r="C98" s="13">
        <f t="shared" si="47"/>
        <v>1666</v>
      </c>
      <c r="D98" s="13">
        <f t="shared" si="47"/>
        <v>1760</v>
      </c>
      <c r="E98" s="13">
        <f t="shared" si="47"/>
        <v>1316</v>
      </c>
      <c r="F98" s="13">
        <f t="shared" si="47"/>
        <v>2068</v>
      </c>
      <c r="G98" s="14">
        <f t="shared" si="47"/>
        <v>1784</v>
      </c>
    </row>
    <row r="99" spans="1:8" ht="14" x14ac:dyDescent="0.15">
      <c r="A99" s="15" t="s">
        <v>181</v>
      </c>
      <c r="B99" s="8">
        <v>0</v>
      </c>
      <c r="C99" s="8">
        <v>45</v>
      </c>
      <c r="D99" s="8">
        <v>6</v>
      </c>
      <c r="E99" s="8">
        <v>32</v>
      </c>
      <c r="F99" s="8">
        <v>20</v>
      </c>
      <c r="G99" s="9">
        <v>67</v>
      </c>
      <c r="H99" s="10">
        <f>SUM(B99:G99)</f>
        <v>170</v>
      </c>
    </row>
    <row r="100" spans="1:8" ht="14" x14ac:dyDescent="0.15">
      <c r="A100" s="7"/>
      <c r="B100" s="13">
        <f t="shared" ref="B100:G100" si="48">B99+B98</f>
        <v>1879</v>
      </c>
      <c r="C100" s="13">
        <f t="shared" si="48"/>
        <v>1711</v>
      </c>
      <c r="D100" s="13">
        <f t="shared" si="48"/>
        <v>1766</v>
      </c>
      <c r="E100" s="13">
        <f t="shared" si="48"/>
        <v>1348</v>
      </c>
      <c r="F100" s="13">
        <f t="shared" si="48"/>
        <v>2088</v>
      </c>
      <c r="G100" s="14">
        <f t="shared" si="48"/>
        <v>1851</v>
      </c>
    </row>
    <row r="101" spans="1:8" ht="14" x14ac:dyDescent="0.15">
      <c r="A101" s="15"/>
      <c r="B101" s="8"/>
      <c r="C101" s="8"/>
      <c r="D101" s="8"/>
      <c r="E101" s="8"/>
      <c r="F101" s="8"/>
      <c r="G101" s="9"/>
      <c r="H101" s="10">
        <f>SUM(B101:G101)</f>
        <v>0</v>
      </c>
    </row>
    <row r="102" spans="1:8" ht="14" x14ac:dyDescent="0.15">
      <c r="A102" s="7"/>
      <c r="B102" s="13">
        <f t="shared" ref="B102:G102" si="49">B101+B100</f>
        <v>1879</v>
      </c>
      <c r="C102" s="13">
        <f t="shared" si="49"/>
        <v>1711</v>
      </c>
      <c r="D102" s="13">
        <f t="shared" si="49"/>
        <v>1766</v>
      </c>
      <c r="E102" s="13">
        <f t="shared" si="49"/>
        <v>1348</v>
      </c>
      <c r="F102" s="13">
        <f t="shared" si="49"/>
        <v>2088</v>
      </c>
      <c r="G102" s="14">
        <f t="shared" si="49"/>
        <v>1851</v>
      </c>
    </row>
    <row r="103" spans="1:8" ht="14" x14ac:dyDescent="0.15">
      <c r="A103" s="15"/>
      <c r="B103" s="8"/>
      <c r="C103" s="8"/>
      <c r="D103" s="8"/>
      <c r="E103" s="8"/>
      <c r="F103" s="8"/>
      <c r="G103" s="9"/>
      <c r="H103" s="10">
        <f>SUM(B103:G103)</f>
        <v>0</v>
      </c>
    </row>
    <row r="104" spans="1:8" ht="14" x14ac:dyDescent="0.15">
      <c r="A104" s="7"/>
      <c r="B104" s="13">
        <f t="shared" ref="B104:G104" si="50">B103+B102</f>
        <v>1879</v>
      </c>
      <c r="C104" s="13">
        <f t="shared" si="50"/>
        <v>1711</v>
      </c>
      <c r="D104" s="13">
        <f t="shared" si="50"/>
        <v>1766</v>
      </c>
      <c r="E104" s="13">
        <f t="shared" si="50"/>
        <v>1348</v>
      </c>
      <c r="F104" s="13">
        <f t="shared" si="50"/>
        <v>2088</v>
      </c>
      <c r="G104" s="14">
        <f t="shared" si="50"/>
        <v>1851</v>
      </c>
    </row>
    <row r="105" spans="1:8" ht="14" x14ac:dyDescent="0.15">
      <c r="A105" s="15"/>
      <c r="B105" s="8"/>
      <c r="C105" s="8"/>
      <c r="D105" s="8"/>
      <c r="E105" s="8"/>
      <c r="F105" s="8"/>
      <c r="G105" s="9"/>
      <c r="H105" s="10">
        <f>SUM(B105:G105)</f>
        <v>0</v>
      </c>
    </row>
    <row r="106" spans="1:8" ht="14" x14ac:dyDescent="0.15">
      <c r="A106" s="7"/>
      <c r="B106" s="13">
        <f t="shared" ref="B106:G106" si="51">B105+B104</f>
        <v>1879</v>
      </c>
      <c r="C106" s="13">
        <f t="shared" si="51"/>
        <v>1711</v>
      </c>
      <c r="D106" s="13">
        <f t="shared" si="51"/>
        <v>1766</v>
      </c>
      <c r="E106" s="13">
        <f t="shared" si="51"/>
        <v>1348</v>
      </c>
      <c r="F106" s="13">
        <f t="shared" si="51"/>
        <v>2088</v>
      </c>
      <c r="G106" s="14">
        <f t="shared" si="51"/>
        <v>1851</v>
      </c>
    </row>
    <row r="107" spans="1:8" ht="14" x14ac:dyDescent="0.15">
      <c r="A107" s="15"/>
      <c r="B107" s="8"/>
      <c r="C107" s="8"/>
      <c r="D107" s="8"/>
      <c r="E107" s="8"/>
      <c r="F107" s="8"/>
      <c r="G107" s="9"/>
      <c r="H107" s="10">
        <f>SUM(B107:G107)</f>
        <v>0</v>
      </c>
    </row>
    <row r="108" spans="1:8" ht="14" x14ac:dyDescent="0.15">
      <c r="A108" s="7"/>
      <c r="B108" s="13">
        <f t="shared" ref="B108:G108" si="52">B107+B106</f>
        <v>1879</v>
      </c>
      <c r="C108" s="13">
        <f t="shared" si="52"/>
        <v>1711</v>
      </c>
      <c r="D108" s="13">
        <f t="shared" si="52"/>
        <v>1766</v>
      </c>
      <c r="E108" s="13">
        <f t="shared" si="52"/>
        <v>1348</v>
      </c>
      <c r="F108" s="13">
        <f t="shared" si="52"/>
        <v>2088</v>
      </c>
      <c r="G108" s="14">
        <f t="shared" si="52"/>
        <v>1851</v>
      </c>
    </row>
    <row r="109" spans="1:8" ht="14" x14ac:dyDescent="0.15">
      <c r="A109" s="15"/>
      <c r="B109" s="8"/>
      <c r="C109" s="8"/>
      <c r="D109" s="8"/>
      <c r="E109" s="8"/>
      <c r="F109" s="8"/>
      <c r="G109" s="9"/>
      <c r="H109" s="10">
        <f>SUM(B109:G109)</f>
        <v>0</v>
      </c>
    </row>
    <row r="110" spans="1:8" ht="14" x14ac:dyDescent="0.15">
      <c r="A110" s="7"/>
      <c r="B110" s="13">
        <f t="shared" ref="B110:G110" si="53">B109+B108</f>
        <v>1879</v>
      </c>
      <c r="C110" s="13">
        <f t="shared" si="53"/>
        <v>1711</v>
      </c>
      <c r="D110" s="13">
        <f t="shared" si="53"/>
        <v>1766</v>
      </c>
      <c r="E110" s="13">
        <f t="shared" si="53"/>
        <v>1348</v>
      </c>
      <c r="F110" s="13">
        <f t="shared" si="53"/>
        <v>2088</v>
      </c>
      <c r="G110" s="14">
        <f t="shared" si="53"/>
        <v>1851</v>
      </c>
    </row>
    <row r="111" spans="1:8" ht="14" x14ac:dyDescent="0.15">
      <c r="A111" s="15"/>
      <c r="B111" s="8"/>
      <c r="C111" s="8"/>
      <c r="D111" s="8"/>
      <c r="E111" s="8"/>
      <c r="F111" s="8"/>
      <c r="G111" s="9"/>
      <c r="H111" s="10">
        <f>SUM(B111:G111)</f>
        <v>0</v>
      </c>
    </row>
    <row r="112" spans="1:8" ht="14" x14ac:dyDescent="0.15">
      <c r="A112" s="7"/>
      <c r="B112" s="13">
        <f t="shared" ref="B112:G112" si="54">B111+B110</f>
        <v>1879</v>
      </c>
      <c r="C112" s="13">
        <f t="shared" si="54"/>
        <v>1711</v>
      </c>
      <c r="D112" s="13">
        <f t="shared" si="54"/>
        <v>1766</v>
      </c>
      <c r="E112" s="13">
        <f t="shared" si="54"/>
        <v>1348</v>
      </c>
      <c r="F112" s="13">
        <f t="shared" si="54"/>
        <v>2088</v>
      </c>
      <c r="G112" s="14">
        <f t="shared" si="54"/>
        <v>1851</v>
      </c>
    </row>
    <row r="113" spans="1:8" ht="14" x14ac:dyDescent="0.15">
      <c r="A113" s="15"/>
      <c r="B113" s="8"/>
      <c r="C113" s="8"/>
      <c r="D113" s="8"/>
      <c r="E113" s="8"/>
      <c r="F113" s="8"/>
      <c r="G113" s="9"/>
      <c r="H113" s="10">
        <f>SUM(B113:G113)</f>
        <v>0</v>
      </c>
    </row>
    <row r="114" spans="1:8" ht="14" x14ac:dyDescent="0.15">
      <c r="A114" s="7"/>
      <c r="B114" s="13">
        <f t="shared" ref="B114:G114" si="55">B113+B112</f>
        <v>1879</v>
      </c>
      <c r="C114" s="13">
        <f t="shared" si="55"/>
        <v>1711</v>
      </c>
      <c r="D114" s="13">
        <f t="shared" si="55"/>
        <v>1766</v>
      </c>
      <c r="E114" s="13">
        <f t="shared" si="55"/>
        <v>1348</v>
      </c>
      <c r="F114" s="13">
        <f t="shared" si="55"/>
        <v>2088</v>
      </c>
      <c r="G114" s="14">
        <f t="shared" si="55"/>
        <v>1851</v>
      </c>
    </row>
    <row r="115" spans="1:8" ht="14" x14ac:dyDescent="0.15">
      <c r="A115" s="15"/>
      <c r="B115" s="8"/>
      <c r="C115" s="8"/>
      <c r="D115" s="8"/>
      <c r="E115" s="8"/>
      <c r="F115" s="8"/>
      <c r="G115" s="9"/>
      <c r="H115" s="10">
        <f>SUM(B115:G115)</f>
        <v>0</v>
      </c>
    </row>
    <row r="116" spans="1:8" ht="14" x14ac:dyDescent="0.15">
      <c r="A116" s="7"/>
      <c r="B116" s="13">
        <f t="shared" ref="B116:G116" si="56">B115+B114</f>
        <v>1879</v>
      </c>
      <c r="C116" s="13">
        <f t="shared" si="56"/>
        <v>1711</v>
      </c>
      <c r="D116" s="13">
        <f t="shared" si="56"/>
        <v>1766</v>
      </c>
      <c r="E116" s="13">
        <f t="shared" si="56"/>
        <v>1348</v>
      </c>
      <c r="F116" s="13">
        <f t="shared" si="56"/>
        <v>2088</v>
      </c>
      <c r="G116" s="14">
        <f t="shared" si="56"/>
        <v>1851</v>
      </c>
    </row>
    <row r="117" spans="1:8" ht="14" x14ac:dyDescent="0.15">
      <c r="A117" s="15"/>
      <c r="B117" s="8"/>
      <c r="C117" s="8"/>
      <c r="D117" s="8"/>
      <c r="E117" s="8"/>
      <c r="F117" s="8"/>
      <c r="G117" s="9"/>
      <c r="H117" s="10">
        <f>SUM(B117:G117)</f>
        <v>0</v>
      </c>
    </row>
    <row r="118" spans="1:8" ht="14" x14ac:dyDescent="0.15">
      <c r="A118" s="7"/>
      <c r="B118" s="13">
        <f t="shared" ref="B118:G118" si="57">B117+B116</f>
        <v>1879</v>
      </c>
      <c r="C118" s="13">
        <f t="shared" si="57"/>
        <v>1711</v>
      </c>
      <c r="D118" s="13">
        <f t="shared" si="57"/>
        <v>1766</v>
      </c>
      <c r="E118" s="13">
        <f t="shared" si="57"/>
        <v>1348</v>
      </c>
      <c r="F118" s="13">
        <f t="shared" si="57"/>
        <v>2088</v>
      </c>
      <c r="G118" s="14">
        <f t="shared" si="57"/>
        <v>1851</v>
      </c>
    </row>
    <row r="119" spans="1:8" ht="14" x14ac:dyDescent="0.15">
      <c r="A119" s="15"/>
      <c r="B119" s="8"/>
      <c r="C119" s="8"/>
      <c r="D119" s="8"/>
      <c r="E119" s="8"/>
      <c r="F119" s="8"/>
      <c r="G119" s="9"/>
      <c r="H119" s="10">
        <f>SUM(B119:G119)</f>
        <v>0</v>
      </c>
    </row>
    <row r="120" spans="1:8" ht="14" x14ac:dyDescent="0.15">
      <c r="A120" s="7"/>
      <c r="B120" s="13">
        <f t="shared" ref="B120:G120" si="58">B119+B118</f>
        <v>1879</v>
      </c>
      <c r="C120" s="13">
        <f t="shared" si="58"/>
        <v>1711</v>
      </c>
      <c r="D120" s="13">
        <f t="shared" si="58"/>
        <v>1766</v>
      </c>
      <c r="E120" s="13">
        <f t="shared" si="58"/>
        <v>1348</v>
      </c>
      <c r="F120" s="13">
        <f t="shared" si="58"/>
        <v>2088</v>
      </c>
      <c r="G120" s="14">
        <f t="shared" si="58"/>
        <v>1851</v>
      </c>
      <c r="H120" s="19" t="s">
        <v>86</v>
      </c>
    </row>
    <row r="121" spans="1:8" ht="14" x14ac:dyDescent="0.15">
      <c r="A121" s="15"/>
      <c r="B121" s="8"/>
      <c r="C121" s="8"/>
      <c r="D121" s="8"/>
      <c r="E121" s="8"/>
      <c r="F121" s="8"/>
      <c r="G121" s="9"/>
      <c r="H121" s="10">
        <f>SUM(B121:G121)</f>
        <v>0</v>
      </c>
    </row>
    <row r="122" spans="1:8" ht="14" x14ac:dyDescent="0.15">
      <c r="A122" s="7"/>
      <c r="B122" s="13">
        <f t="shared" ref="B122:G122" si="59">B121+B120</f>
        <v>1879</v>
      </c>
      <c r="C122" s="13">
        <f t="shared" si="59"/>
        <v>1711</v>
      </c>
      <c r="D122" s="13">
        <f t="shared" si="59"/>
        <v>1766</v>
      </c>
      <c r="E122" s="13">
        <f t="shared" si="59"/>
        <v>1348</v>
      </c>
      <c r="F122" s="13">
        <f t="shared" si="59"/>
        <v>2088</v>
      </c>
      <c r="G122" s="14">
        <f t="shared" si="59"/>
        <v>1851</v>
      </c>
    </row>
    <row r="123" spans="1:8" ht="14" x14ac:dyDescent="0.15">
      <c r="A123" s="15"/>
      <c r="B123" s="8"/>
      <c r="C123" s="8"/>
      <c r="D123" s="8"/>
      <c r="E123" s="8"/>
      <c r="F123" s="8"/>
      <c r="G123" s="9"/>
      <c r="H123" s="10">
        <f>SUM(B123:G123)</f>
        <v>0</v>
      </c>
    </row>
    <row r="124" spans="1:8" ht="14" x14ac:dyDescent="0.15">
      <c r="A124" s="7"/>
      <c r="B124" s="13">
        <f t="shared" ref="B124:G124" si="60">B123+B122</f>
        <v>1879</v>
      </c>
      <c r="C124" s="13">
        <f t="shared" si="60"/>
        <v>1711</v>
      </c>
      <c r="D124" s="13">
        <f t="shared" si="60"/>
        <v>1766</v>
      </c>
      <c r="E124" s="13">
        <f t="shared" si="60"/>
        <v>1348</v>
      </c>
      <c r="F124" s="13">
        <f t="shared" si="60"/>
        <v>2088</v>
      </c>
      <c r="G124" s="14">
        <f t="shared" si="60"/>
        <v>1851</v>
      </c>
    </row>
    <row r="125" spans="1:8" ht="14" x14ac:dyDescent="0.15">
      <c r="A125" s="15"/>
      <c r="B125" s="8"/>
      <c r="C125" s="8"/>
      <c r="D125" s="8"/>
      <c r="E125" s="8"/>
      <c r="F125" s="8"/>
      <c r="G125" s="9"/>
      <c r="H125" s="10">
        <f>SUM(B125:G125)</f>
        <v>0</v>
      </c>
    </row>
    <row r="126" spans="1:8" ht="14" x14ac:dyDescent="0.15">
      <c r="A126" s="7"/>
      <c r="B126" s="13">
        <f t="shared" ref="B126:G126" si="61">B125+B124</f>
        <v>1879</v>
      </c>
      <c r="C126" s="13">
        <f t="shared" si="61"/>
        <v>1711</v>
      </c>
      <c r="D126" s="13">
        <f t="shared" si="61"/>
        <v>1766</v>
      </c>
      <c r="E126" s="13">
        <f t="shared" si="61"/>
        <v>1348</v>
      </c>
      <c r="F126" s="13">
        <f t="shared" si="61"/>
        <v>2088</v>
      </c>
      <c r="G126" s="14">
        <f t="shared" si="61"/>
        <v>1851</v>
      </c>
    </row>
    <row r="127" spans="1:8" ht="14" x14ac:dyDescent="0.15">
      <c r="A127" s="15"/>
      <c r="B127" s="8"/>
      <c r="C127" s="8"/>
      <c r="D127" s="8"/>
      <c r="E127" s="8"/>
      <c r="F127" s="8"/>
      <c r="G127" s="9"/>
      <c r="H127" s="10">
        <f>SUM(B127:G127)</f>
        <v>0</v>
      </c>
    </row>
    <row r="128" spans="1:8" ht="14" x14ac:dyDescent="0.15">
      <c r="A128" s="7"/>
      <c r="B128" s="13">
        <f t="shared" ref="B128:G128" si="62">B127+B126</f>
        <v>1879</v>
      </c>
      <c r="C128" s="13">
        <f t="shared" si="62"/>
        <v>1711</v>
      </c>
      <c r="D128" s="13">
        <f t="shared" si="62"/>
        <v>1766</v>
      </c>
      <c r="E128" s="13">
        <f t="shared" si="62"/>
        <v>1348</v>
      </c>
      <c r="F128" s="13">
        <f t="shared" si="62"/>
        <v>2088</v>
      </c>
      <c r="G128" s="14">
        <f t="shared" si="62"/>
        <v>1851</v>
      </c>
    </row>
    <row r="129" spans="1:8" ht="14" x14ac:dyDescent="0.15">
      <c r="A129" s="15"/>
      <c r="B129" s="8"/>
      <c r="C129" s="8"/>
      <c r="D129" s="8"/>
      <c r="E129" s="8"/>
      <c r="F129" s="8"/>
      <c r="G129" s="9"/>
      <c r="H129" s="10">
        <f>SUM(B129:G129)</f>
        <v>0</v>
      </c>
    </row>
    <row r="130" spans="1:8" ht="14" x14ac:dyDescent="0.15">
      <c r="A130" s="7"/>
      <c r="B130" s="13">
        <f t="shared" ref="B130:G130" si="63">B129+B128</f>
        <v>1879</v>
      </c>
      <c r="C130" s="13">
        <f t="shared" si="63"/>
        <v>1711</v>
      </c>
      <c r="D130" s="13">
        <f t="shared" si="63"/>
        <v>1766</v>
      </c>
      <c r="E130" s="13">
        <f t="shared" si="63"/>
        <v>1348</v>
      </c>
      <c r="F130" s="13">
        <f t="shared" si="63"/>
        <v>2088</v>
      </c>
      <c r="G130" s="14">
        <f t="shared" si="63"/>
        <v>1851</v>
      </c>
    </row>
    <row r="131" spans="1:8" ht="14" x14ac:dyDescent="0.15">
      <c r="A131" s="15"/>
      <c r="B131" s="8"/>
      <c r="C131" s="8"/>
      <c r="D131" s="8"/>
      <c r="E131" s="8"/>
      <c r="F131" s="8"/>
      <c r="G131" s="9"/>
      <c r="H131" s="10">
        <f>SUM(B131:G131)</f>
        <v>0</v>
      </c>
    </row>
    <row r="132" spans="1:8" ht="14" x14ac:dyDescent="0.15">
      <c r="A132" s="7"/>
      <c r="B132" s="13">
        <f t="shared" ref="B132:G132" si="64">B131+B130</f>
        <v>1879</v>
      </c>
      <c r="C132" s="13">
        <f t="shared" si="64"/>
        <v>1711</v>
      </c>
      <c r="D132" s="13">
        <f t="shared" si="64"/>
        <v>1766</v>
      </c>
      <c r="E132" s="13">
        <f t="shared" si="64"/>
        <v>1348</v>
      </c>
      <c r="F132" s="13">
        <f t="shared" si="64"/>
        <v>2088</v>
      </c>
      <c r="G132" s="14">
        <f t="shared" si="64"/>
        <v>1851</v>
      </c>
    </row>
    <row r="133" spans="1:8" ht="14" x14ac:dyDescent="0.15">
      <c r="A133" s="15"/>
      <c r="B133" s="8"/>
      <c r="C133" s="8"/>
      <c r="D133" s="8"/>
      <c r="E133" s="8"/>
      <c r="F133" s="8"/>
      <c r="G133" s="9"/>
      <c r="H133" s="10">
        <f>SUM(B133:G133)</f>
        <v>0</v>
      </c>
    </row>
    <row r="134" spans="1:8" ht="14" x14ac:dyDescent="0.15">
      <c r="A134" s="7"/>
      <c r="B134" s="13">
        <f t="shared" ref="B134:G134" si="65">B133+B132</f>
        <v>1879</v>
      </c>
      <c r="C134" s="13">
        <f t="shared" si="65"/>
        <v>1711</v>
      </c>
      <c r="D134" s="13">
        <f t="shared" si="65"/>
        <v>1766</v>
      </c>
      <c r="E134" s="13">
        <f t="shared" si="65"/>
        <v>1348</v>
      </c>
      <c r="F134" s="13">
        <f t="shared" si="65"/>
        <v>2088</v>
      </c>
      <c r="G134" s="14">
        <f t="shared" si="65"/>
        <v>1851</v>
      </c>
    </row>
    <row r="135" spans="1:8" ht="14" x14ac:dyDescent="0.15">
      <c r="A135" s="15"/>
      <c r="B135" s="8"/>
      <c r="C135" s="8"/>
      <c r="D135" s="8"/>
      <c r="E135" s="8"/>
      <c r="F135" s="8"/>
      <c r="G135" s="9"/>
      <c r="H135" s="10">
        <f>SUM(B135:G135)</f>
        <v>0</v>
      </c>
    </row>
    <row r="136" spans="1:8" ht="14" x14ac:dyDescent="0.15">
      <c r="A136" s="7"/>
      <c r="B136" s="13">
        <f t="shared" ref="B136:G136" si="66">B135+B134</f>
        <v>1879</v>
      </c>
      <c r="C136" s="13">
        <f t="shared" si="66"/>
        <v>1711</v>
      </c>
      <c r="D136" s="13">
        <f t="shared" si="66"/>
        <v>1766</v>
      </c>
      <c r="E136" s="13">
        <f t="shared" si="66"/>
        <v>1348</v>
      </c>
      <c r="F136" s="13">
        <f t="shared" si="66"/>
        <v>2088</v>
      </c>
      <c r="G136" s="14">
        <f t="shared" si="66"/>
        <v>1851</v>
      </c>
    </row>
    <row r="137" spans="1:8" ht="14" x14ac:dyDescent="0.15">
      <c r="A137" s="15"/>
      <c r="B137" s="8"/>
      <c r="C137" s="8"/>
      <c r="D137" s="8"/>
      <c r="E137" s="8"/>
      <c r="F137" s="8"/>
      <c r="G137" s="9"/>
      <c r="H137" s="10">
        <f>SUM(B137:G137)</f>
        <v>0</v>
      </c>
    </row>
    <row r="138" spans="1:8" ht="14" x14ac:dyDescent="0.15">
      <c r="A138" s="7"/>
      <c r="B138" s="13">
        <f t="shared" ref="B138:G138" si="67">B137+B136</f>
        <v>1879</v>
      </c>
      <c r="C138" s="13">
        <f t="shared" si="67"/>
        <v>1711</v>
      </c>
      <c r="D138" s="13">
        <f t="shared" si="67"/>
        <v>1766</v>
      </c>
      <c r="E138" s="13">
        <f t="shared" si="67"/>
        <v>1348</v>
      </c>
      <c r="F138" s="13">
        <f t="shared" si="67"/>
        <v>2088</v>
      </c>
      <c r="G138" s="14">
        <f t="shared" si="67"/>
        <v>1851</v>
      </c>
    </row>
    <row r="139" spans="1:8" ht="14" x14ac:dyDescent="0.15">
      <c r="A139" s="15"/>
      <c r="B139" s="8"/>
      <c r="C139" s="8"/>
      <c r="D139" s="8"/>
      <c r="E139" s="8"/>
      <c r="F139" s="8"/>
      <c r="G139" s="9"/>
      <c r="H139" s="10">
        <f>SUM(B139:G139)</f>
        <v>0</v>
      </c>
    </row>
    <row r="140" spans="1:8" ht="14" x14ac:dyDescent="0.15">
      <c r="A140" s="7"/>
      <c r="B140" s="13">
        <f t="shared" ref="B140:G140" si="68">B139+B138</f>
        <v>1879</v>
      </c>
      <c r="C140" s="13">
        <f t="shared" si="68"/>
        <v>1711</v>
      </c>
      <c r="D140" s="13">
        <f t="shared" si="68"/>
        <v>1766</v>
      </c>
      <c r="E140" s="13">
        <f t="shared" si="68"/>
        <v>1348</v>
      </c>
      <c r="F140" s="13">
        <f t="shared" si="68"/>
        <v>2088</v>
      </c>
      <c r="G140" s="14">
        <f t="shared" si="68"/>
        <v>1851</v>
      </c>
    </row>
    <row r="141" spans="1:8" ht="14" x14ac:dyDescent="0.15">
      <c r="A141" s="15"/>
      <c r="B141" s="8"/>
      <c r="C141" s="8"/>
      <c r="D141" s="8"/>
      <c r="E141" s="8"/>
      <c r="F141" s="8"/>
      <c r="G141" s="9"/>
      <c r="H141" s="10">
        <f>SUM(B141:G141)</f>
        <v>0</v>
      </c>
    </row>
    <row r="142" spans="1:8" ht="14" x14ac:dyDescent="0.15">
      <c r="A142" s="7"/>
      <c r="B142" s="13">
        <f t="shared" ref="B142:G142" si="69">B141+B140</f>
        <v>1879</v>
      </c>
      <c r="C142" s="13">
        <f t="shared" si="69"/>
        <v>1711</v>
      </c>
      <c r="D142" s="13">
        <f t="shared" si="69"/>
        <v>1766</v>
      </c>
      <c r="E142" s="13">
        <f t="shared" si="69"/>
        <v>1348</v>
      </c>
      <c r="F142" s="13">
        <f t="shared" si="69"/>
        <v>2088</v>
      </c>
      <c r="G142" s="14">
        <f t="shared" si="69"/>
        <v>1851</v>
      </c>
    </row>
    <row r="143" spans="1:8" ht="14" x14ac:dyDescent="0.15">
      <c r="A143" s="15"/>
      <c r="B143" s="8"/>
      <c r="C143" s="8"/>
      <c r="D143" s="8"/>
      <c r="E143" s="8"/>
      <c r="F143" s="8"/>
      <c r="G143" s="9"/>
      <c r="H143" s="10">
        <f>SUM(B143:G143)</f>
        <v>0</v>
      </c>
    </row>
    <row r="144" spans="1:8" ht="14" x14ac:dyDescent="0.15">
      <c r="A144" s="7"/>
      <c r="B144" s="13">
        <f t="shared" ref="B144:G144" si="70">B143+B142</f>
        <v>1879</v>
      </c>
      <c r="C144" s="13">
        <f t="shared" si="70"/>
        <v>1711</v>
      </c>
      <c r="D144" s="13">
        <f t="shared" si="70"/>
        <v>1766</v>
      </c>
      <c r="E144" s="13">
        <f t="shared" si="70"/>
        <v>1348</v>
      </c>
      <c r="F144" s="13">
        <f t="shared" si="70"/>
        <v>2088</v>
      </c>
      <c r="G144" s="14">
        <f t="shared" si="70"/>
        <v>1851</v>
      </c>
    </row>
    <row r="145" spans="1:10" ht="14" x14ac:dyDescent="0.15">
      <c r="A145" s="15"/>
      <c r="B145" s="8"/>
      <c r="C145" s="8"/>
      <c r="D145" s="8"/>
      <c r="E145" s="8"/>
      <c r="F145" s="8"/>
      <c r="G145" s="9"/>
      <c r="H145" s="10">
        <f>SUM(B145:G145)</f>
        <v>0</v>
      </c>
    </row>
    <row r="146" spans="1:10" ht="14" x14ac:dyDescent="0.15">
      <c r="A146" s="7"/>
      <c r="B146" s="13">
        <f t="shared" ref="B146:G146" si="71">B145+B144</f>
        <v>1879</v>
      </c>
      <c r="C146" s="13">
        <f t="shared" si="71"/>
        <v>1711</v>
      </c>
      <c r="D146" s="13">
        <f t="shared" si="71"/>
        <v>1766</v>
      </c>
      <c r="E146" s="13">
        <f t="shared" si="71"/>
        <v>1348</v>
      </c>
      <c r="F146" s="13">
        <f t="shared" si="71"/>
        <v>2088</v>
      </c>
      <c r="G146" s="14">
        <f t="shared" si="71"/>
        <v>1851</v>
      </c>
    </row>
    <row r="147" spans="1:10" ht="14" x14ac:dyDescent="0.15">
      <c r="A147" s="15"/>
      <c r="B147" s="8"/>
      <c r="C147" s="8"/>
      <c r="D147" s="8"/>
      <c r="E147" s="8"/>
      <c r="F147" s="8"/>
      <c r="G147" s="9"/>
      <c r="H147" s="10">
        <f>SUM(B147:G147)</f>
        <v>0</v>
      </c>
    </row>
    <row r="148" spans="1:10" ht="14" x14ac:dyDescent="0.15">
      <c r="A148" s="7"/>
      <c r="B148" s="13">
        <f t="shared" ref="B148:G148" si="72">B147+B146</f>
        <v>1879</v>
      </c>
      <c r="C148" s="13">
        <f t="shared" si="72"/>
        <v>1711</v>
      </c>
      <c r="D148" s="13">
        <f t="shared" si="72"/>
        <v>1766</v>
      </c>
      <c r="E148" s="13">
        <f t="shared" si="72"/>
        <v>1348</v>
      </c>
      <c r="F148" s="13">
        <f t="shared" si="72"/>
        <v>2088</v>
      </c>
      <c r="G148" s="14">
        <f t="shared" si="72"/>
        <v>1851</v>
      </c>
      <c r="J148" s="20"/>
    </row>
    <row r="149" spans="1:10" ht="14" x14ac:dyDescent="0.15">
      <c r="A149" s="15"/>
      <c r="B149" s="8"/>
      <c r="C149" s="8"/>
      <c r="D149" s="8"/>
      <c r="E149" s="8"/>
      <c r="F149" s="8"/>
      <c r="G149" s="9"/>
      <c r="H149" s="10">
        <f>SUM(B149:G149)</f>
        <v>0</v>
      </c>
    </row>
    <row r="150" spans="1:10" ht="14" x14ac:dyDescent="0.15">
      <c r="A150" s="7"/>
      <c r="B150" s="13">
        <f t="shared" ref="B150:G150" si="73">B149+B148</f>
        <v>1879</v>
      </c>
      <c r="C150" s="13">
        <f t="shared" si="73"/>
        <v>1711</v>
      </c>
      <c r="D150" s="13">
        <f t="shared" si="73"/>
        <v>1766</v>
      </c>
      <c r="E150" s="13">
        <f t="shared" si="73"/>
        <v>1348</v>
      </c>
      <c r="F150" s="13">
        <f t="shared" si="73"/>
        <v>2088</v>
      </c>
      <c r="G150" s="14">
        <f t="shared" si="73"/>
        <v>1851</v>
      </c>
    </row>
    <row r="151" spans="1:10" ht="14" x14ac:dyDescent="0.15">
      <c r="A151" s="15"/>
      <c r="B151" s="8"/>
      <c r="C151" s="8"/>
      <c r="D151" s="8"/>
      <c r="E151" s="8"/>
      <c r="F151" s="8"/>
      <c r="G151" s="9"/>
      <c r="H151" s="10">
        <f>SUM(B151:G151)</f>
        <v>0</v>
      </c>
    </row>
    <row r="152" spans="1:10" ht="14" x14ac:dyDescent="0.15">
      <c r="A152" s="7"/>
      <c r="B152" s="13">
        <f t="shared" ref="B152:G152" si="74">B151+B150</f>
        <v>1879</v>
      </c>
      <c r="C152" s="13">
        <f t="shared" si="74"/>
        <v>1711</v>
      </c>
      <c r="D152" s="13">
        <f t="shared" si="74"/>
        <v>1766</v>
      </c>
      <c r="E152" s="13">
        <f t="shared" si="74"/>
        <v>1348</v>
      </c>
      <c r="F152" s="13">
        <f t="shared" si="74"/>
        <v>2088</v>
      </c>
      <c r="G152" s="14">
        <f t="shared" si="74"/>
        <v>1851</v>
      </c>
    </row>
    <row r="153" spans="1:10" ht="14" x14ac:dyDescent="0.15">
      <c r="A153" s="15"/>
      <c r="B153" s="8"/>
      <c r="C153" s="8"/>
      <c r="D153" s="8"/>
      <c r="E153" s="8"/>
      <c r="F153" s="8"/>
      <c r="G153" s="9"/>
      <c r="H153" s="10">
        <f>SUM(B153:G153)</f>
        <v>0</v>
      </c>
    </row>
    <row r="154" spans="1:10" ht="14" x14ac:dyDescent="0.15">
      <c r="A154" s="7"/>
      <c r="B154" s="13">
        <f t="shared" ref="B154:G154" si="75">B153+B152</f>
        <v>1879</v>
      </c>
      <c r="C154" s="13">
        <f t="shared" si="75"/>
        <v>1711</v>
      </c>
      <c r="D154" s="13">
        <f t="shared" si="75"/>
        <v>1766</v>
      </c>
      <c r="E154" s="13">
        <f t="shared" si="75"/>
        <v>1348</v>
      </c>
      <c r="F154" s="13">
        <f t="shared" si="75"/>
        <v>2088</v>
      </c>
      <c r="G154" s="14">
        <f t="shared" si="75"/>
        <v>1851</v>
      </c>
    </row>
    <row r="155" spans="1:10" ht="14" x14ac:dyDescent="0.15">
      <c r="A155" s="15"/>
      <c r="B155" s="8"/>
      <c r="C155" s="8"/>
      <c r="D155" s="8"/>
      <c r="E155" s="8"/>
      <c r="F155" s="8"/>
      <c r="G155" s="9"/>
      <c r="H155" s="10">
        <f>SUM(B155:G155)</f>
        <v>0</v>
      </c>
    </row>
    <row r="156" spans="1:10" ht="14" x14ac:dyDescent="0.15">
      <c r="A156" s="7"/>
      <c r="B156" s="13">
        <f t="shared" ref="B156:G156" si="76">B155+B154</f>
        <v>1879</v>
      </c>
      <c r="C156" s="13">
        <f t="shared" si="76"/>
        <v>1711</v>
      </c>
      <c r="D156" s="13">
        <f t="shared" si="76"/>
        <v>1766</v>
      </c>
      <c r="E156" s="13">
        <f t="shared" si="76"/>
        <v>1348</v>
      </c>
      <c r="F156" s="13">
        <f t="shared" si="76"/>
        <v>2088</v>
      </c>
      <c r="G156" s="14">
        <f t="shared" si="76"/>
        <v>1851</v>
      </c>
    </row>
    <row r="157" spans="1:10" ht="14" x14ac:dyDescent="0.15">
      <c r="A157" s="15"/>
      <c r="B157" s="8"/>
      <c r="C157" s="8"/>
      <c r="D157" s="8"/>
      <c r="E157" s="8"/>
      <c r="F157" s="8"/>
      <c r="G157" s="9"/>
      <c r="H157" s="10">
        <f>SUM(B157:G157)</f>
        <v>0</v>
      </c>
    </row>
    <row r="158" spans="1:10" ht="14" x14ac:dyDescent="0.15">
      <c r="A158" s="7"/>
      <c r="B158" s="13">
        <f t="shared" ref="B158:G158" si="77">B157+B156</f>
        <v>1879</v>
      </c>
      <c r="C158" s="13">
        <f t="shared" si="77"/>
        <v>1711</v>
      </c>
      <c r="D158" s="13">
        <f t="shared" si="77"/>
        <v>1766</v>
      </c>
      <c r="E158" s="13">
        <f t="shared" si="77"/>
        <v>1348</v>
      </c>
      <c r="F158" s="13">
        <f t="shared" si="77"/>
        <v>2088</v>
      </c>
      <c r="G158" s="14">
        <f t="shared" si="77"/>
        <v>1851</v>
      </c>
    </row>
    <row r="159" spans="1:10" ht="14" x14ac:dyDescent="0.15">
      <c r="A159" s="15"/>
      <c r="B159" s="8"/>
      <c r="C159" s="8"/>
      <c r="D159" s="8"/>
      <c r="E159" s="8"/>
      <c r="F159" s="8"/>
      <c r="G159" s="9"/>
      <c r="H159" s="10">
        <f>SUM(B159:G159)</f>
        <v>0</v>
      </c>
    </row>
    <row r="160" spans="1:10" ht="14" x14ac:dyDescent="0.15">
      <c r="A160" s="7"/>
      <c r="B160" s="13">
        <f t="shared" ref="B160:G160" si="78">B159+B158</f>
        <v>1879</v>
      </c>
      <c r="C160" s="13">
        <f t="shared" si="78"/>
        <v>1711</v>
      </c>
      <c r="D160" s="13">
        <f t="shared" si="78"/>
        <v>1766</v>
      </c>
      <c r="E160" s="13">
        <f t="shared" si="78"/>
        <v>1348</v>
      </c>
      <c r="F160" s="13">
        <f t="shared" si="78"/>
        <v>2088</v>
      </c>
      <c r="G160" s="14">
        <f t="shared" si="78"/>
        <v>1851</v>
      </c>
    </row>
    <row r="161" spans="1:8" ht="14" x14ac:dyDescent="0.15">
      <c r="A161" s="15"/>
      <c r="B161" s="8"/>
      <c r="C161" s="8"/>
      <c r="D161" s="8"/>
      <c r="E161" s="8"/>
      <c r="F161" s="8"/>
      <c r="G161" s="9"/>
      <c r="H161" s="10">
        <f>SUM(B161:G161)</f>
        <v>0</v>
      </c>
    </row>
    <row r="162" spans="1:8" ht="14" x14ac:dyDescent="0.15">
      <c r="A162" s="7"/>
      <c r="B162" s="13">
        <f t="shared" ref="B162:G162" si="79">B161+B160</f>
        <v>1879</v>
      </c>
      <c r="C162" s="13">
        <f t="shared" si="79"/>
        <v>1711</v>
      </c>
      <c r="D162" s="13">
        <f t="shared" si="79"/>
        <v>1766</v>
      </c>
      <c r="E162" s="13">
        <f t="shared" si="79"/>
        <v>1348</v>
      </c>
      <c r="F162" s="13">
        <f t="shared" si="79"/>
        <v>2088</v>
      </c>
      <c r="G162" s="14">
        <f t="shared" si="79"/>
        <v>1851</v>
      </c>
    </row>
    <row r="163" spans="1:8" ht="14" x14ac:dyDescent="0.15">
      <c r="A163" s="15"/>
      <c r="B163" s="8"/>
      <c r="C163" s="8"/>
      <c r="D163" s="8"/>
      <c r="E163" s="8"/>
      <c r="F163" s="8"/>
      <c r="G163" s="9"/>
      <c r="H163" s="10">
        <f>SUM(B163:G163)</f>
        <v>0</v>
      </c>
    </row>
    <row r="164" spans="1:8" ht="14" x14ac:dyDescent="0.15">
      <c r="A164" s="7"/>
      <c r="B164" s="13">
        <f t="shared" ref="B164:G164" si="80">B163+B162</f>
        <v>1879</v>
      </c>
      <c r="C164" s="13">
        <f t="shared" si="80"/>
        <v>1711</v>
      </c>
      <c r="D164" s="13">
        <f t="shared" si="80"/>
        <v>1766</v>
      </c>
      <c r="E164" s="13">
        <f t="shared" si="80"/>
        <v>1348</v>
      </c>
      <c r="F164" s="13">
        <f t="shared" si="80"/>
        <v>2088</v>
      </c>
      <c r="G164" s="14">
        <f t="shared" si="80"/>
        <v>1851</v>
      </c>
    </row>
    <row r="165" spans="1:8" ht="14" x14ac:dyDescent="0.15">
      <c r="A165" s="15"/>
      <c r="B165" s="8"/>
      <c r="C165" s="8"/>
      <c r="D165" s="8"/>
      <c r="E165" s="8"/>
      <c r="F165" s="8"/>
      <c r="G165" s="9"/>
      <c r="H165" s="10">
        <f>SUM(B165:G165)</f>
        <v>0</v>
      </c>
    </row>
    <row r="166" spans="1:8" ht="14" x14ac:dyDescent="0.15">
      <c r="A166" s="7"/>
      <c r="B166" s="13">
        <f t="shared" ref="B166:G166" si="81">B165+B164</f>
        <v>1879</v>
      </c>
      <c r="C166" s="13">
        <f t="shared" si="81"/>
        <v>1711</v>
      </c>
      <c r="D166" s="13">
        <f t="shared" si="81"/>
        <v>1766</v>
      </c>
      <c r="E166" s="13">
        <f t="shared" si="81"/>
        <v>1348</v>
      </c>
      <c r="F166" s="13">
        <f t="shared" si="81"/>
        <v>2088</v>
      </c>
      <c r="G166" s="14">
        <f t="shared" si="81"/>
        <v>1851</v>
      </c>
    </row>
    <row r="167" spans="1:8" ht="14" x14ac:dyDescent="0.15">
      <c r="A167" s="15"/>
      <c r="B167" s="8"/>
      <c r="C167" s="8"/>
      <c r="D167" s="8"/>
      <c r="E167" s="8"/>
      <c r="F167" s="8"/>
      <c r="G167" s="9"/>
      <c r="H167" s="10">
        <f>SUM(B167:G167)</f>
        <v>0</v>
      </c>
    </row>
    <row r="168" spans="1:8" ht="14" x14ac:dyDescent="0.15">
      <c r="A168" s="7"/>
      <c r="B168" s="13">
        <f t="shared" ref="B168:G168" si="82">B167+B166</f>
        <v>1879</v>
      </c>
      <c r="C168" s="13">
        <f t="shared" si="82"/>
        <v>1711</v>
      </c>
      <c r="D168" s="13">
        <f t="shared" si="82"/>
        <v>1766</v>
      </c>
      <c r="E168" s="13">
        <f t="shared" si="82"/>
        <v>1348</v>
      </c>
      <c r="F168" s="13">
        <f t="shared" si="82"/>
        <v>2088</v>
      </c>
      <c r="G168" s="14">
        <f t="shared" si="82"/>
        <v>1851</v>
      </c>
    </row>
    <row r="169" spans="1:8" ht="14" x14ac:dyDescent="0.15">
      <c r="A169" s="15"/>
      <c r="B169" s="8"/>
      <c r="C169" s="8"/>
      <c r="D169" s="8"/>
      <c r="E169" s="8"/>
      <c r="F169" s="8"/>
      <c r="G169" s="9"/>
      <c r="H169" s="10">
        <f>SUM(B169:G169)</f>
        <v>0</v>
      </c>
    </row>
    <row r="170" spans="1:8" ht="14" x14ac:dyDescent="0.15">
      <c r="A170" s="7"/>
      <c r="B170" s="13">
        <f t="shared" ref="B170:G170" si="83">B169+B168</f>
        <v>1879</v>
      </c>
      <c r="C170" s="13">
        <f t="shared" si="83"/>
        <v>1711</v>
      </c>
      <c r="D170" s="13">
        <f t="shared" si="83"/>
        <v>1766</v>
      </c>
      <c r="E170" s="13">
        <f t="shared" si="83"/>
        <v>1348</v>
      </c>
      <c r="F170" s="13">
        <f t="shared" si="83"/>
        <v>2088</v>
      </c>
      <c r="G170" s="14">
        <f t="shared" si="83"/>
        <v>1851</v>
      </c>
    </row>
    <row r="171" spans="1:8" ht="14" x14ac:dyDescent="0.15">
      <c r="A171" s="15"/>
      <c r="B171" s="8"/>
      <c r="C171" s="8"/>
      <c r="D171" s="8"/>
      <c r="E171" s="8"/>
      <c r="F171" s="8"/>
      <c r="G171" s="9"/>
      <c r="H171" s="10">
        <f>SUM(B171:G171)</f>
        <v>0</v>
      </c>
    </row>
    <row r="172" spans="1:8" ht="14" x14ac:dyDescent="0.15">
      <c r="A172" s="7"/>
      <c r="B172" s="13">
        <f t="shared" ref="B172:G172" si="84">B171+B170</f>
        <v>1879</v>
      </c>
      <c r="C172" s="13">
        <f t="shared" si="84"/>
        <v>1711</v>
      </c>
      <c r="D172" s="13">
        <f t="shared" si="84"/>
        <v>1766</v>
      </c>
      <c r="E172" s="13">
        <f t="shared" si="84"/>
        <v>1348</v>
      </c>
      <c r="F172" s="13">
        <f t="shared" si="84"/>
        <v>2088</v>
      </c>
      <c r="G172" s="14">
        <f t="shared" si="84"/>
        <v>1851</v>
      </c>
    </row>
    <row r="173" spans="1:8" ht="14" x14ac:dyDescent="0.15">
      <c r="A173" s="15"/>
      <c r="B173" s="8"/>
      <c r="C173" s="8"/>
      <c r="D173" s="8"/>
      <c r="E173" s="8"/>
      <c r="F173" s="8"/>
      <c r="G173" s="9"/>
      <c r="H173" s="10">
        <f>SUM(B173:G173)</f>
        <v>0</v>
      </c>
    </row>
    <row r="174" spans="1:8" ht="14" x14ac:dyDescent="0.15">
      <c r="A174" s="7"/>
      <c r="B174" s="13">
        <f t="shared" ref="B174:G174" si="85">B173+B172</f>
        <v>1879</v>
      </c>
      <c r="C174" s="13">
        <f t="shared" si="85"/>
        <v>1711</v>
      </c>
      <c r="D174" s="13">
        <f t="shared" si="85"/>
        <v>1766</v>
      </c>
      <c r="E174" s="13">
        <f t="shared" si="85"/>
        <v>1348</v>
      </c>
      <c r="F174" s="13">
        <f t="shared" si="85"/>
        <v>2088</v>
      </c>
      <c r="G174" s="14">
        <f t="shared" si="85"/>
        <v>1851</v>
      </c>
    </row>
    <row r="175" spans="1:8" ht="14" x14ac:dyDescent="0.15">
      <c r="A175" s="15"/>
      <c r="B175" s="8"/>
      <c r="C175" s="8"/>
      <c r="D175" s="8"/>
      <c r="E175" s="8"/>
      <c r="F175" s="8"/>
      <c r="G175" s="9"/>
      <c r="H175" s="10">
        <f>SUM(B175:G175)</f>
        <v>0</v>
      </c>
    </row>
    <row r="176" spans="1:8" ht="14" x14ac:dyDescent="0.15">
      <c r="A176" s="7"/>
      <c r="B176" s="13">
        <f t="shared" ref="B176:G176" si="86">B175+B174</f>
        <v>1879</v>
      </c>
      <c r="C176" s="13">
        <f t="shared" si="86"/>
        <v>1711</v>
      </c>
      <c r="D176" s="13">
        <f t="shared" si="86"/>
        <v>1766</v>
      </c>
      <c r="E176" s="13">
        <f t="shared" si="86"/>
        <v>1348</v>
      </c>
      <c r="F176" s="13">
        <f t="shared" si="86"/>
        <v>2088</v>
      </c>
      <c r="G176" s="14">
        <f t="shared" si="86"/>
        <v>1851</v>
      </c>
    </row>
    <row r="177" spans="1:13" ht="14" x14ac:dyDescent="0.15">
      <c r="A177" s="15"/>
      <c r="B177" s="8"/>
      <c r="C177" s="8"/>
      <c r="D177" s="8"/>
      <c r="E177" s="8"/>
      <c r="F177" s="8"/>
      <c r="G177" s="9"/>
      <c r="H177" s="10">
        <f>SUM(B177:G177)</f>
        <v>0</v>
      </c>
    </row>
    <row r="178" spans="1:13" ht="14" x14ac:dyDescent="0.15">
      <c r="A178" s="7"/>
      <c r="B178" s="13">
        <f t="shared" ref="B178:G178" si="87">B177+B176</f>
        <v>1879</v>
      </c>
      <c r="C178" s="13">
        <f t="shared" si="87"/>
        <v>1711</v>
      </c>
      <c r="D178" s="13">
        <f t="shared" si="87"/>
        <v>1766</v>
      </c>
      <c r="E178" s="13">
        <f t="shared" si="87"/>
        <v>1348</v>
      </c>
      <c r="F178" s="13">
        <f t="shared" si="87"/>
        <v>2088</v>
      </c>
      <c r="G178" s="14">
        <f t="shared" si="87"/>
        <v>1851</v>
      </c>
    </row>
    <row r="179" spans="1:13" ht="14" x14ac:dyDescent="0.15">
      <c r="A179" s="15"/>
      <c r="B179" s="8"/>
      <c r="C179" s="8"/>
      <c r="D179" s="8"/>
      <c r="E179" s="8"/>
      <c r="F179" s="8"/>
      <c r="G179" s="9"/>
      <c r="H179" s="10">
        <f>SUM(B179:G179)</f>
        <v>0</v>
      </c>
    </row>
    <row r="180" spans="1:13" ht="14" x14ac:dyDescent="0.15">
      <c r="A180" s="7"/>
      <c r="B180" s="13">
        <f t="shared" ref="B180:G180" si="88">B179+B178</f>
        <v>1879</v>
      </c>
      <c r="C180" s="13">
        <f t="shared" si="88"/>
        <v>1711</v>
      </c>
      <c r="D180" s="13">
        <f t="shared" si="88"/>
        <v>1766</v>
      </c>
      <c r="E180" s="13">
        <f t="shared" si="88"/>
        <v>1348</v>
      </c>
      <c r="F180" s="13">
        <f t="shared" si="88"/>
        <v>2088</v>
      </c>
      <c r="G180" s="14">
        <f t="shared" si="88"/>
        <v>1851</v>
      </c>
    </row>
    <row r="181" spans="1:13" ht="14" x14ac:dyDescent="0.15">
      <c r="A181" s="15"/>
      <c r="B181" s="8"/>
      <c r="C181" s="8"/>
      <c r="D181" s="8"/>
      <c r="E181" s="8"/>
      <c r="F181" s="8"/>
      <c r="G181" s="9"/>
      <c r="H181" s="10">
        <f>SUM(B181:G181)</f>
        <v>0</v>
      </c>
    </row>
    <row r="182" spans="1:13" ht="14" x14ac:dyDescent="0.15">
      <c r="A182" s="7"/>
      <c r="B182" s="13">
        <f t="shared" ref="B182:G182" si="89">B181+B180</f>
        <v>1879</v>
      </c>
      <c r="C182" s="13">
        <f t="shared" si="89"/>
        <v>1711</v>
      </c>
      <c r="D182" s="13">
        <f t="shared" si="89"/>
        <v>1766</v>
      </c>
      <c r="E182" s="13">
        <f t="shared" si="89"/>
        <v>1348</v>
      </c>
      <c r="F182" s="13">
        <f t="shared" si="89"/>
        <v>2088</v>
      </c>
      <c r="G182" s="14">
        <f t="shared" si="89"/>
        <v>1851</v>
      </c>
    </row>
    <row r="183" spans="1:13" ht="14" x14ac:dyDescent="0.15">
      <c r="A183" s="15"/>
      <c r="B183" s="8"/>
      <c r="C183" s="8"/>
      <c r="D183" s="8"/>
      <c r="E183" s="8"/>
      <c r="F183" s="8"/>
      <c r="G183" s="9"/>
      <c r="H183" s="10">
        <f>SUM(B183:G183)</f>
        <v>0</v>
      </c>
    </row>
    <row r="184" spans="1:13" ht="14" x14ac:dyDescent="0.15">
      <c r="A184" s="7"/>
      <c r="B184" s="13">
        <f t="shared" ref="B184:G184" si="90">B183+B182</f>
        <v>1879</v>
      </c>
      <c r="C184" s="13">
        <f t="shared" si="90"/>
        <v>1711</v>
      </c>
      <c r="D184" s="13">
        <f t="shared" si="90"/>
        <v>1766</v>
      </c>
      <c r="E184" s="13">
        <f t="shared" si="90"/>
        <v>1348</v>
      </c>
      <c r="F184" s="13">
        <f t="shared" si="90"/>
        <v>2088</v>
      </c>
      <c r="G184" s="14">
        <f t="shared" si="90"/>
        <v>1851</v>
      </c>
    </row>
    <row r="185" spans="1:13" ht="14" x14ac:dyDescent="0.15">
      <c r="A185" s="15"/>
      <c r="B185" s="8"/>
      <c r="C185" s="8"/>
      <c r="D185" s="8"/>
      <c r="E185" s="8"/>
      <c r="F185" s="8"/>
      <c r="G185" s="9"/>
      <c r="H185" s="10">
        <f>SUM(B185:G185)</f>
        <v>0</v>
      </c>
    </row>
    <row r="186" spans="1:13" ht="14" x14ac:dyDescent="0.15">
      <c r="A186" s="7"/>
      <c r="B186" s="13">
        <f t="shared" ref="B186:G186" si="91">B185+B184</f>
        <v>1879</v>
      </c>
      <c r="C186" s="13">
        <f t="shared" si="91"/>
        <v>1711</v>
      </c>
      <c r="D186" s="13">
        <f t="shared" si="91"/>
        <v>1766</v>
      </c>
      <c r="E186" s="13">
        <f t="shared" si="91"/>
        <v>1348</v>
      </c>
      <c r="F186" s="13">
        <f t="shared" si="91"/>
        <v>2088</v>
      </c>
      <c r="G186" s="14">
        <f t="shared" si="91"/>
        <v>1851</v>
      </c>
    </row>
    <row r="187" spans="1:13" ht="14" x14ac:dyDescent="0.15">
      <c r="A187" s="15"/>
      <c r="B187" s="8"/>
      <c r="C187" s="8"/>
      <c r="D187" s="8"/>
      <c r="E187" s="8"/>
      <c r="F187" s="8"/>
      <c r="G187" s="9"/>
      <c r="H187" s="10">
        <f>SUM(B187:G187)</f>
        <v>0</v>
      </c>
    </row>
    <row r="188" spans="1:13" ht="14" x14ac:dyDescent="0.15">
      <c r="A188" s="7"/>
      <c r="B188" s="22">
        <f>B187+B186</f>
        <v>1879</v>
      </c>
      <c r="C188" s="13">
        <f t="shared" ref="C188:G188" si="92">C187+C186</f>
        <v>1711</v>
      </c>
      <c r="D188" s="13">
        <f t="shared" si="92"/>
        <v>1766</v>
      </c>
      <c r="E188" s="13">
        <f t="shared" si="92"/>
        <v>1348</v>
      </c>
      <c r="F188" s="13">
        <f t="shared" si="92"/>
        <v>2088</v>
      </c>
      <c r="G188" s="14">
        <f t="shared" si="92"/>
        <v>1851</v>
      </c>
      <c r="M188" s="27"/>
    </row>
    <row r="189" spans="1:13" ht="14" x14ac:dyDescent="0.15">
      <c r="A189" s="15"/>
      <c r="B189" s="12"/>
      <c r="C189" s="26"/>
      <c r="D189" s="12"/>
      <c r="E189" s="12"/>
      <c r="F189" s="12"/>
      <c r="G189" s="23"/>
      <c r="H189" s="10">
        <f>SUM(B189:G189)</f>
        <v>0</v>
      </c>
    </row>
    <row r="190" spans="1:13" ht="14" x14ac:dyDescent="0.15">
      <c r="A190" s="7"/>
      <c r="B190" s="13">
        <f t="shared" ref="B190:G190" si="93">B189+B188</f>
        <v>1879</v>
      </c>
      <c r="C190" s="13">
        <f t="shared" si="93"/>
        <v>1711</v>
      </c>
      <c r="D190" s="13">
        <f t="shared" si="93"/>
        <v>1766</v>
      </c>
      <c r="E190" s="13">
        <f t="shared" si="93"/>
        <v>1348</v>
      </c>
      <c r="F190" s="13">
        <f t="shared" si="93"/>
        <v>2088</v>
      </c>
      <c r="G190" s="14">
        <f t="shared" si="93"/>
        <v>1851</v>
      </c>
    </row>
    <row r="191" spans="1:13" ht="14" x14ac:dyDescent="0.15">
      <c r="A191" s="15"/>
      <c r="B191" s="12"/>
      <c r="C191" s="12"/>
      <c r="D191" s="12"/>
      <c r="E191" s="12"/>
      <c r="F191" s="12"/>
      <c r="G191" s="23"/>
      <c r="H191" s="10">
        <f>SUM(B191:G191)</f>
        <v>0</v>
      </c>
    </row>
    <row r="192" spans="1:13" ht="14" x14ac:dyDescent="0.15">
      <c r="A192" s="7"/>
      <c r="B192" s="13">
        <f t="shared" ref="B192:G192" si="94">B191+B190</f>
        <v>1879</v>
      </c>
      <c r="C192" s="13">
        <f t="shared" si="94"/>
        <v>1711</v>
      </c>
      <c r="D192" s="13">
        <f t="shared" si="94"/>
        <v>1766</v>
      </c>
      <c r="E192" s="13">
        <f t="shared" si="94"/>
        <v>1348</v>
      </c>
      <c r="F192" s="13">
        <f t="shared" si="94"/>
        <v>2088</v>
      </c>
      <c r="G192" s="14">
        <f t="shared" si="94"/>
        <v>1851</v>
      </c>
    </row>
    <row r="193" spans="1:8" ht="14" x14ac:dyDescent="0.15">
      <c r="A193" s="15"/>
      <c r="B193" s="12"/>
      <c r="C193" s="12"/>
      <c r="D193" s="12"/>
      <c r="E193" s="12"/>
      <c r="F193" s="12"/>
      <c r="G193" s="23"/>
      <c r="H193" s="10">
        <f>SUM(B193:G193)</f>
        <v>0</v>
      </c>
    </row>
    <row r="194" spans="1:8" ht="14" x14ac:dyDescent="0.15">
      <c r="A194" s="7"/>
      <c r="B194" s="13">
        <f t="shared" ref="B194:G194" si="95">B193+B192</f>
        <v>1879</v>
      </c>
      <c r="C194" s="13">
        <f t="shared" si="95"/>
        <v>1711</v>
      </c>
      <c r="D194" s="13">
        <f t="shared" si="95"/>
        <v>1766</v>
      </c>
      <c r="E194" s="13">
        <f t="shared" si="95"/>
        <v>1348</v>
      </c>
      <c r="F194" s="13">
        <f t="shared" si="95"/>
        <v>2088</v>
      </c>
      <c r="G194" s="14">
        <f t="shared" si="95"/>
        <v>1851</v>
      </c>
    </row>
    <row r="195" spans="1:8" ht="14" x14ac:dyDescent="0.15">
      <c r="A195" s="15"/>
      <c r="B195" s="12"/>
      <c r="C195" s="12"/>
      <c r="D195" s="12"/>
      <c r="E195" s="12"/>
      <c r="F195" s="12"/>
      <c r="G195" s="23"/>
      <c r="H195" s="10">
        <f>SUM(B195:G195)</f>
        <v>0</v>
      </c>
    </row>
    <row r="196" spans="1:8" ht="14" x14ac:dyDescent="0.15">
      <c r="A196" s="7"/>
      <c r="B196" s="13">
        <f t="shared" ref="B196:G196" si="96">B195+B194</f>
        <v>1879</v>
      </c>
      <c r="C196" s="13">
        <f t="shared" si="96"/>
        <v>1711</v>
      </c>
      <c r="D196" s="13">
        <f t="shared" si="96"/>
        <v>1766</v>
      </c>
      <c r="E196" s="13">
        <f t="shared" si="96"/>
        <v>1348</v>
      </c>
      <c r="F196" s="13">
        <f t="shared" si="96"/>
        <v>2088</v>
      </c>
      <c r="G196" s="14">
        <f t="shared" si="96"/>
        <v>1851</v>
      </c>
    </row>
    <row r="197" spans="1:8" ht="14" x14ac:dyDescent="0.15">
      <c r="A197" s="15"/>
      <c r="B197" s="12"/>
      <c r="C197" s="12"/>
      <c r="D197" s="12"/>
      <c r="E197" s="12"/>
      <c r="F197" s="12"/>
      <c r="G197" s="23"/>
      <c r="H197" s="10">
        <f>SUM(B197:G197)</f>
        <v>0</v>
      </c>
    </row>
    <row r="198" spans="1:8" ht="14" x14ac:dyDescent="0.15">
      <c r="A198" s="7"/>
      <c r="B198" s="13">
        <f t="shared" ref="B198:G198" si="97">B197+B196</f>
        <v>1879</v>
      </c>
      <c r="C198" s="13">
        <f t="shared" si="97"/>
        <v>1711</v>
      </c>
      <c r="D198" s="13">
        <f t="shared" si="97"/>
        <v>1766</v>
      </c>
      <c r="E198" s="13">
        <f t="shared" si="97"/>
        <v>1348</v>
      </c>
      <c r="F198" s="28">
        <f t="shared" si="97"/>
        <v>2088</v>
      </c>
      <c r="G198" s="14">
        <f t="shared" si="97"/>
        <v>1851</v>
      </c>
    </row>
    <row r="199" spans="1:8" ht="14" x14ac:dyDescent="0.15">
      <c r="A199" s="15"/>
      <c r="B199" s="12"/>
      <c r="C199" s="12"/>
      <c r="D199" s="12"/>
      <c r="E199" s="12"/>
      <c r="F199" s="12"/>
      <c r="G199" s="23"/>
      <c r="H199" s="10">
        <f>SUM(B199:G199)</f>
        <v>0</v>
      </c>
    </row>
    <row r="200" spans="1:8" ht="15" thickBot="1" x14ac:dyDescent="0.2">
      <c r="A200" s="21"/>
      <c r="B200" s="24">
        <f t="shared" ref="B200:G200" si="98">B199+B198</f>
        <v>1879</v>
      </c>
      <c r="C200" s="24">
        <f t="shared" si="98"/>
        <v>1711</v>
      </c>
      <c r="D200" s="24">
        <f t="shared" si="98"/>
        <v>1766</v>
      </c>
      <c r="E200" s="24">
        <f t="shared" si="98"/>
        <v>1348</v>
      </c>
      <c r="F200" s="24">
        <f t="shared" si="98"/>
        <v>2088</v>
      </c>
      <c r="G200" s="25">
        <f t="shared" si="98"/>
        <v>1851</v>
      </c>
      <c r="H200" s="33">
        <f>SUM(B200:G200)</f>
        <v>10643</v>
      </c>
    </row>
    <row r="201" spans="1:8" ht="14" thickTop="1" x14ac:dyDescent="0.15"/>
  </sheetData>
  <autoFilter ref="A1:S200" xr:uid="{9AB3D611-A912-BB47-BA65-37A2F3A3D347}"/>
  <mergeCells count="4">
    <mergeCell ref="J4:L4"/>
    <mergeCell ref="J5:N5"/>
    <mergeCell ref="J6:P6"/>
    <mergeCell ref="J7:R7"/>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2D63-96E7-E94A-B344-40040A85A5C2}">
  <dimension ref="A1:N201"/>
  <sheetViews>
    <sheetView zoomScale="111" zoomScaleNormal="100" workbookViewId="0">
      <selection activeCell="G5" sqref="G5"/>
    </sheetView>
  </sheetViews>
  <sheetFormatPr baseColWidth="10" defaultRowHeight="13" x14ac:dyDescent="0.15"/>
  <cols>
    <col min="1" max="1" width="10.6640625" customWidth="1"/>
    <col min="2" max="2" width="3.5" customWidth="1"/>
  </cols>
  <sheetData>
    <row r="1" spans="1:14" ht="15" thickTop="1" x14ac:dyDescent="0.15">
      <c r="A1" s="1"/>
      <c r="B1" s="80"/>
      <c r="C1" s="2" t="s">
        <v>0</v>
      </c>
      <c r="D1" s="2" t="s">
        <v>1</v>
      </c>
      <c r="E1" s="2" t="s">
        <v>3</v>
      </c>
      <c r="F1" s="2" t="s">
        <v>5</v>
      </c>
      <c r="H1" s="4" t="s">
        <v>6</v>
      </c>
      <c r="I1" s="5"/>
      <c r="J1" s="6" t="s">
        <v>7</v>
      </c>
      <c r="K1" s="5"/>
      <c r="L1" s="6" t="s">
        <v>8</v>
      </c>
      <c r="M1" s="5"/>
      <c r="N1" s="6" t="s">
        <v>9</v>
      </c>
    </row>
    <row r="2" spans="1:14" ht="14" x14ac:dyDescent="0.15">
      <c r="A2" s="7" t="str">
        <f>C1</f>
        <v>Dad</v>
      </c>
      <c r="B2" s="7">
        <v>1</v>
      </c>
      <c r="C2" s="8"/>
      <c r="D2" s="8"/>
      <c r="E2" s="8"/>
      <c r="F2" s="8"/>
      <c r="G2" s="10">
        <f>SUM(C2:F2)</f>
        <v>0</v>
      </c>
      <c r="H2" s="11" t="str">
        <f>IF(C200=LARGE(C200:F200,4),C1,IF(D200=LARGE(C200:F200,4),D1,IF(E200=LARGE(C200:F200,4),E1,IF(F200=LARGE(C200:F200,4),F1))))</f>
        <v>Dad</v>
      </c>
      <c r="I2" s="12"/>
      <c r="J2" s="13" t="str">
        <f>IF(C200=LARGE(C200:F200,3),C1,IF(D200=LARGE(C200:F200,3),D1,IF(E200=LARGE(C200:F200,3),E1,IF(F200=LARGE(C200:F200,3),F1))))</f>
        <v>Dad</v>
      </c>
      <c r="K2" s="12"/>
      <c r="L2" s="13" t="str">
        <f>IF(C200=LARGE(C200:F200,2),C1,IF(D200=LARGE(C200:F200,2),D1,IF(E200=LARGE(C200:F200,2),E1,IF(F200=LARGE(C200:F200,2),F1))))</f>
        <v>Dad</v>
      </c>
      <c r="M2" s="12"/>
      <c r="N2" s="13" t="str">
        <f>IF(C200=LARGE(C200:F200,1),C1,IF(D200=LARGE(C200:F200,1),D1,IF(E200=LARGE(C200:F200,1),E1,IF(F200=LARGE(C200:F200,1),F1))))</f>
        <v>Dad</v>
      </c>
    </row>
    <row r="3" spans="1:14" ht="15" thickBot="1" x14ac:dyDescent="0.2">
      <c r="A3" s="15" t="str">
        <f>D1</f>
        <v>Mom</v>
      </c>
      <c r="B3" s="15">
        <v>2</v>
      </c>
      <c r="C3" s="8"/>
      <c r="D3" s="8"/>
      <c r="E3" s="8"/>
      <c r="F3" s="8"/>
      <c r="G3" s="10">
        <f>SUM(C3:F3)</f>
        <v>0</v>
      </c>
      <c r="H3" s="16">
        <f>IF(C200=LARGE(C200:F200,4),C200,IF(D200=LARGE(C200:F200,4),D200,IF(E200=LARGE(C200:F200,4),E200,IF(F200=LARGE(C200:F200,4),F200))))</f>
        <v>0</v>
      </c>
      <c r="I3" s="17">
        <f>J3-H3</f>
        <v>0</v>
      </c>
      <c r="J3" s="18">
        <f>IF(C200=LARGE(C200:F200,3),C200,IF(D200=LARGE(C200:F200,3),D200,IF(E200=LARGE(C200:F200,3),E200,IF(F200=LARGE(C200:F200,3),F200))))</f>
        <v>0</v>
      </c>
      <c r="K3" s="17">
        <f>L3-J3</f>
        <v>0</v>
      </c>
      <c r="L3" s="18">
        <f>IF(C200=LARGE(C200:F200,2),C200,IF(D200=LARGE(C200:F200,2),D200,IF(E200=LARGE(C200:F200,2),E200,IF(F200=LARGE(C200:F200,2),F200))))</f>
        <v>0</v>
      </c>
      <c r="M3" s="17">
        <f>N3-L3</f>
        <v>0</v>
      </c>
      <c r="N3" s="18">
        <f>IF(C200=LARGE(C200:F200,1),C200,IF(D200=LARGE(C200:F200,1),D200,IF(E200=LARGE(C200:F200,1),E200,IF(F200=LARGE(C200:F200,1),F200))))</f>
        <v>0</v>
      </c>
    </row>
    <row r="4" spans="1:14" ht="15" thickTop="1" x14ac:dyDescent="0.15">
      <c r="A4" s="7"/>
      <c r="B4" s="7"/>
      <c r="C4" s="13">
        <f>C3+C2</f>
        <v>0</v>
      </c>
      <c r="D4" s="13">
        <f>D3+D2</f>
        <v>0</v>
      </c>
      <c r="E4" s="13">
        <f>E3+E2</f>
        <v>0</v>
      </c>
      <c r="F4" s="13">
        <f>F3+F2</f>
        <v>0</v>
      </c>
      <c r="H4" s="107" t="s">
        <v>29</v>
      </c>
      <c r="I4" s="108"/>
      <c r="J4" s="108"/>
      <c r="K4" s="108"/>
      <c r="L4" s="10">
        <f>L3-H3</f>
        <v>0</v>
      </c>
      <c r="N4" s="10">
        <f>N3-H3</f>
        <v>0</v>
      </c>
    </row>
    <row r="5" spans="1:14" ht="14" x14ac:dyDescent="0.15">
      <c r="A5" s="15" t="str">
        <f>E1</f>
        <v>Chase</v>
      </c>
      <c r="B5" s="15">
        <v>3</v>
      </c>
      <c r="C5" s="8"/>
      <c r="D5" s="8"/>
      <c r="E5" s="8"/>
      <c r="F5" s="8"/>
      <c r="G5" s="10">
        <f>SUM(C5:F5)</f>
        <v>0</v>
      </c>
    </row>
    <row r="6" spans="1:14" ht="14" x14ac:dyDescent="0.15">
      <c r="A6" s="7"/>
      <c r="B6" s="7"/>
      <c r="C6" s="13">
        <f>C5+C4</f>
        <v>0</v>
      </c>
      <c r="D6" s="13">
        <f>D5+D4</f>
        <v>0</v>
      </c>
      <c r="E6" s="13">
        <f>E5+E4</f>
        <v>0</v>
      </c>
      <c r="F6" s="13">
        <f>F5+F4</f>
        <v>0</v>
      </c>
    </row>
    <row r="7" spans="1:14" ht="14" x14ac:dyDescent="0.15">
      <c r="A7" s="15" t="str">
        <f>F1</f>
        <v>Eliza</v>
      </c>
      <c r="B7" s="15">
        <v>4</v>
      </c>
      <c r="C7" s="8"/>
      <c r="D7" s="8"/>
      <c r="E7" s="8"/>
      <c r="F7" s="8"/>
      <c r="G7" s="10">
        <f>SUM(C7:F7)</f>
        <v>0</v>
      </c>
    </row>
    <row r="8" spans="1:14" ht="14" x14ac:dyDescent="0.15">
      <c r="A8" s="7"/>
      <c r="B8" s="7"/>
      <c r="C8" s="13">
        <f>C7+C6</f>
        <v>0</v>
      </c>
      <c r="D8" s="13">
        <f>D7+D6</f>
        <v>0</v>
      </c>
      <c r="E8" s="13">
        <f>E7+E6</f>
        <v>0</v>
      </c>
      <c r="F8" s="13">
        <f>F7+F6</f>
        <v>0</v>
      </c>
    </row>
    <row r="9" spans="1:14" ht="14" x14ac:dyDescent="0.15">
      <c r="A9" s="15" t="str">
        <f>C1</f>
        <v>Dad</v>
      </c>
      <c r="B9" s="15">
        <v>5</v>
      </c>
      <c r="C9" s="8"/>
      <c r="D9" s="8"/>
      <c r="E9" s="8"/>
      <c r="F9" s="8"/>
      <c r="G9" s="10">
        <f>SUM(C9:F9)</f>
        <v>0</v>
      </c>
    </row>
    <row r="10" spans="1:14" ht="14" x14ac:dyDescent="0.15">
      <c r="A10" s="7"/>
      <c r="B10" s="7"/>
      <c r="C10" s="13">
        <f>C9+C8</f>
        <v>0</v>
      </c>
      <c r="D10" s="13">
        <f>D9+D8</f>
        <v>0</v>
      </c>
      <c r="E10" s="13">
        <f>E9+E8</f>
        <v>0</v>
      </c>
      <c r="F10" s="13">
        <f>F9+F8</f>
        <v>0</v>
      </c>
    </row>
    <row r="11" spans="1:14" ht="14" x14ac:dyDescent="0.15">
      <c r="A11" s="15" t="str">
        <f>D1</f>
        <v>Mom</v>
      </c>
      <c r="B11" s="15">
        <v>6</v>
      </c>
      <c r="C11" s="8"/>
      <c r="D11" s="8"/>
      <c r="E11" s="8"/>
      <c r="F11" s="8"/>
      <c r="G11" s="10">
        <f>SUM(C11:F11)</f>
        <v>0</v>
      </c>
    </row>
    <row r="12" spans="1:14" ht="14" x14ac:dyDescent="0.15">
      <c r="A12" s="7"/>
      <c r="B12" s="7"/>
      <c r="C12" s="13">
        <f>C11+C10</f>
        <v>0</v>
      </c>
      <c r="D12" s="13">
        <f>D11+D10</f>
        <v>0</v>
      </c>
      <c r="E12" s="13">
        <f>E11+E10</f>
        <v>0</v>
      </c>
      <c r="F12" s="13">
        <f>F11+F10</f>
        <v>0</v>
      </c>
      <c r="K12" s="27"/>
    </row>
    <row r="13" spans="1:14" ht="14" x14ac:dyDescent="0.15">
      <c r="A13" s="7" t="str">
        <f>E1</f>
        <v>Chase</v>
      </c>
      <c r="B13" s="15">
        <v>7</v>
      </c>
      <c r="C13" s="8"/>
      <c r="D13" s="8"/>
      <c r="E13" s="8"/>
      <c r="F13" s="8"/>
      <c r="G13" s="10">
        <f>SUM(C13:F13)</f>
        <v>0</v>
      </c>
    </row>
    <row r="14" spans="1:14" ht="14" x14ac:dyDescent="0.15">
      <c r="A14" s="7"/>
      <c r="B14" s="7"/>
      <c r="C14" s="13">
        <f>C13+C12</f>
        <v>0</v>
      </c>
      <c r="D14" s="13">
        <f>D13+D12</f>
        <v>0</v>
      </c>
      <c r="E14" s="13">
        <f>E13+E12</f>
        <v>0</v>
      </c>
      <c r="F14" s="13">
        <f>F13+F12</f>
        <v>0</v>
      </c>
    </row>
    <row r="15" spans="1:14" ht="14" x14ac:dyDescent="0.15">
      <c r="A15" s="15" t="str">
        <f>F1</f>
        <v>Eliza</v>
      </c>
      <c r="B15" s="15">
        <v>8</v>
      </c>
      <c r="C15" s="8"/>
      <c r="D15" s="8"/>
      <c r="E15" s="8"/>
      <c r="F15" s="8"/>
      <c r="G15" s="10">
        <f>SUM(C15:F15)</f>
        <v>0</v>
      </c>
    </row>
    <row r="16" spans="1:14" ht="14" x14ac:dyDescent="0.15">
      <c r="A16" s="7"/>
      <c r="B16" s="7"/>
      <c r="C16" s="13">
        <f>C15+C14</f>
        <v>0</v>
      </c>
      <c r="D16" s="13">
        <f>D15+D14</f>
        <v>0</v>
      </c>
      <c r="E16" s="13">
        <f>E15+E14</f>
        <v>0</v>
      </c>
      <c r="F16" s="13">
        <f>F15+F14</f>
        <v>0</v>
      </c>
    </row>
    <row r="17" spans="1:7" ht="14" x14ac:dyDescent="0.15">
      <c r="A17" s="15" t="str">
        <f>C1</f>
        <v>Dad</v>
      </c>
      <c r="B17" s="15">
        <v>9</v>
      </c>
      <c r="C17" s="8"/>
      <c r="D17" s="8"/>
      <c r="E17" s="8"/>
      <c r="F17" s="8"/>
      <c r="G17" s="10">
        <f>SUM(C17:F17)</f>
        <v>0</v>
      </c>
    </row>
    <row r="18" spans="1:7" ht="14" x14ac:dyDescent="0.15">
      <c r="A18" s="7"/>
      <c r="B18" s="7"/>
      <c r="C18" s="13">
        <f>C17+C16</f>
        <v>0</v>
      </c>
      <c r="D18" s="13">
        <f>D17+D16</f>
        <v>0</v>
      </c>
      <c r="E18" s="13">
        <f>E17+E16</f>
        <v>0</v>
      </c>
      <c r="F18" s="13">
        <f>F17+F16</f>
        <v>0</v>
      </c>
    </row>
    <row r="19" spans="1:7" ht="14" x14ac:dyDescent="0.15">
      <c r="A19" s="15" t="str">
        <f>D1</f>
        <v>Mom</v>
      </c>
      <c r="B19" s="15">
        <v>10</v>
      </c>
      <c r="C19" s="8"/>
      <c r="D19" s="8"/>
      <c r="E19" s="8"/>
      <c r="F19" s="8"/>
      <c r="G19" s="10">
        <f>SUM(C19:F19)</f>
        <v>0</v>
      </c>
    </row>
    <row r="20" spans="1:7" ht="14" x14ac:dyDescent="0.15">
      <c r="A20" s="7"/>
      <c r="B20" s="7"/>
      <c r="C20" s="13">
        <f>C19+C18</f>
        <v>0</v>
      </c>
      <c r="D20" s="13">
        <f>D19+D18</f>
        <v>0</v>
      </c>
      <c r="E20" s="13">
        <f>E19+E18</f>
        <v>0</v>
      </c>
      <c r="F20" s="13">
        <f>F19+F18</f>
        <v>0</v>
      </c>
    </row>
    <row r="21" spans="1:7" ht="14" x14ac:dyDescent="0.15">
      <c r="A21" s="7" t="str">
        <f>E1</f>
        <v>Chase</v>
      </c>
      <c r="B21" s="15">
        <v>11</v>
      </c>
      <c r="C21" s="8"/>
      <c r="D21" s="8"/>
      <c r="E21" s="8"/>
      <c r="F21" s="8"/>
      <c r="G21" s="10">
        <f>SUM(C21:F21)</f>
        <v>0</v>
      </c>
    </row>
    <row r="22" spans="1:7" ht="14" x14ac:dyDescent="0.15">
      <c r="A22" s="7"/>
      <c r="B22" s="7"/>
      <c r="C22" s="13">
        <f>C21+C20</f>
        <v>0</v>
      </c>
      <c r="D22" s="13">
        <f>D21+D20</f>
        <v>0</v>
      </c>
      <c r="E22" s="13">
        <f>E21+E20</f>
        <v>0</v>
      </c>
      <c r="F22" s="13">
        <f>F21+F20</f>
        <v>0</v>
      </c>
    </row>
    <row r="23" spans="1:7" ht="14" x14ac:dyDescent="0.15">
      <c r="A23" s="15" t="str">
        <f>F1</f>
        <v>Eliza</v>
      </c>
      <c r="B23" s="15">
        <v>12</v>
      </c>
      <c r="C23" s="8"/>
      <c r="D23" s="8"/>
      <c r="E23" s="8"/>
      <c r="F23" s="8"/>
      <c r="G23" s="10">
        <f>SUM(C23:F23)</f>
        <v>0</v>
      </c>
    </row>
    <row r="24" spans="1:7" ht="14" x14ac:dyDescent="0.15">
      <c r="A24" s="7"/>
      <c r="B24" s="7"/>
      <c r="C24" s="13">
        <f>C23+C22</f>
        <v>0</v>
      </c>
      <c r="D24" s="13">
        <f>D23+D22</f>
        <v>0</v>
      </c>
      <c r="E24" s="13">
        <f>E23+E22</f>
        <v>0</v>
      </c>
      <c r="F24" s="13">
        <f>F23+F22</f>
        <v>0</v>
      </c>
    </row>
    <row r="25" spans="1:7" ht="14" x14ac:dyDescent="0.15">
      <c r="A25" s="15" t="str">
        <f>C1</f>
        <v>Dad</v>
      </c>
      <c r="B25" s="15">
        <v>13</v>
      </c>
      <c r="C25" s="8"/>
      <c r="D25" s="8"/>
      <c r="E25" s="8"/>
      <c r="F25" s="8"/>
      <c r="G25" s="10">
        <f>SUM(C25:F25)</f>
        <v>0</v>
      </c>
    </row>
    <row r="26" spans="1:7" ht="14" x14ac:dyDescent="0.15">
      <c r="A26" s="7"/>
      <c r="B26" s="7"/>
      <c r="C26" s="13">
        <f>C25+C24</f>
        <v>0</v>
      </c>
      <c r="D26" s="13">
        <f>D25+D24</f>
        <v>0</v>
      </c>
      <c r="E26" s="13">
        <f>E25+E24</f>
        <v>0</v>
      </c>
      <c r="F26" s="13">
        <f>F25+F24</f>
        <v>0</v>
      </c>
    </row>
    <row r="27" spans="1:7" ht="14" x14ac:dyDescent="0.15">
      <c r="A27" s="15" t="str">
        <f>D1</f>
        <v>Mom</v>
      </c>
      <c r="B27" s="15">
        <v>14</v>
      </c>
      <c r="C27" s="8"/>
      <c r="D27" s="8"/>
      <c r="E27" s="8"/>
      <c r="F27" s="8"/>
      <c r="G27" s="10">
        <f>SUM(C27:F27)</f>
        <v>0</v>
      </c>
    </row>
    <row r="28" spans="1:7" ht="14" x14ac:dyDescent="0.15">
      <c r="A28" s="7"/>
      <c r="B28" s="7"/>
      <c r="C28" s="13">
        <f>C27+C26</f>
        <v>0</v>
      </c>
      <c r="D28" s="13">
        <f>D27+D26</f>
        <v>0</v>
      </c>
      <c r="E28" s="13">
        <f>E27+E26</f>
        <v>0</v>
      </c>
      <c r="F28" s="13">
        <f>F27+F26</f>
        <v>0</v>
      </c>
    </row>
    <row r="29" spans="1:7" ht="14" x14ac:dyDescent="0.15">
      <c r="A29" s="7" t="str">
        <f>E1</f>
        <v>Chase</v>
      </c>
      <c r="B29" s="15">
        <v>15</v>
      </c>
      <c r="C29" s="8"/>
      <c r="D29" s="8"/>
      <c r="E29" s="8"/>
      <c r="F29" s="8"/>
      <c r="G29" s="10">
        <f>SUM(C29:F29)</f>
        <v>0</v>
      </c>
    </row>
    <row r="30" spans="1:7" ht="14" x14ac:dyDescent="0.15">
      <c r="A30" s="7"/>
      <c r="B30" s="7"/>
      <c r="C30" s="13">
        <f>C29+C28</f>
        <v>0</v>
      </c>
      <c r="D30" s="13">
        <f>D29+D28</f>
        <v>0</v>
      </c>
      <c r="E30" s="13">
        <f>E29+E28</f>
        <v>0</v>
      </c>
      <c r="F30" s="13">
        <f>F29+F28</f>
        <v>0</v>
      </c>
    </row>
    <row r="31" spans="1:7" ht="14" x14ac:dyDescent="0.15">
      <c r="A31" s="15" t="str">
        <f>F1</f>
        <v>Eliza</v>
      </c>
      <c r="B31" s="15">
        <v>16</v>
      </c>
      <c r="C31" s="8"/>
      <c r="D31" s="8"/>
      <c r="E31" s="8"/>
      <c r="F31" s="8"/>
      <c r="G31" s="10">
        <f>SUM(C31:F31)</f>
        <v>0</v>
      </c>
    </row>
    <row r="32" spans="1:7" ht="14" x14ac:dyDescent="0.15">
      <c r="A32" s="7"/>
      <c r="B32" s="7"/>
      <c r="C32" s="13">
        <f>C31+C30</f>
        <v>0</v>
      </c>
      <c r="D32" s="13">
        <f>D31+D30</f>
        <v>0</v>
      </c>
      <c r="E32" s="13">
        <f>E31+E30</f>
        <v>0</v>
      </c>
      <c r="F32" s="13">
        <f>F31+F30</f>
        <v>0</v>
      </c>
    </row>
    <row r="33" spans="1:7" ht="14" x14ac:dyDescent="0.15">
      <c r="A33" s="15" t="str">
        <f>C1</f>
        <v>Dad</v>
      </c>
      <c r="B33" s="15">
        <v>17</v>
      </c>
      <c r="C33" s="8"/>
      <c r="D33" s="8"/>
      <c r="E33" s="8"/>
      <c r="F33" s="8"/>
      <c r="G33" s="10">
        <f>SUM(C33:F33)</f>
        <v>0</v>
      </c>
    </row>
    <row r="34" spans="1:7" ht="14" x14ac:dyDescent="0.15">
      <c r="A34" s="7"/>
      <c r="B34" s="7"/>
      <c r="C34" s="13">
        <f>C33+C32</f>
        <v>0</v>
      </c>
      <c r="D34" s="13">
        <f>D33+D32</f>
        <v>0</v>
      </c>
      <c r="E34" s="13">
        <f>E33+E32</f>
        <v>0</v>
      </c>
      <c r="F34" s="13">
        <f>F33+F32</f>
        <v>0</v>
      </c>
    </row>
    <row r="35" spans="1:7" ht="14" x14ac:dyDescent="0.15">
      <c r="A35" s="15" t="str">
        <f>D1</f>
        <v>Mom</v>
      </c>
      <c r="B35" s="15">
        <v>18</v>
      </c>
      <c r="C35" s="8"/>
      <c r="D35" s="8"/>
      <c r="E35" s="8"/>
      <c r="F35" s="8"/>
      <c r="G35" s="10">
        <f>SUM(C35:F35)</f>
        <v>0</v>
      </c>
    </row>
    <row r="36" spans="1:7" ht="14" x14ac:dyDescent="0.15">
      <c r="A36" s="7"/>
      <c r="B36" s="7"/>
      <c r="C36" s="13">
        <f>C35+C34</f>
        <v>0</v>
      </c>
      <c r="D36" s="13">
        <f>D35+D34</f>
        <v>0</v>
      </c>
      <c r="E36" s="13">
        <f>E35+E34</f>
        <v>0</v>
      </c>
      <c r="F36" s="13">
        <f>F35+F34</f>
        <v>0</v>
      </c>
    </row>
    <row r="37" spans="1:7" ht="14" x14ac:dyDescent="0.15">
      <c r="A37" s="7" t="str">
        <f>E1</f>
        <v>Chase</v>
      </c>
      <c r="B37" s="15">
        <v>19</v>
      </c>
      <c r="C37" s="8"/>
      <c r="D37" s="8"/>
      <c r="E37" s="8"/>
      <c r="F37" s="8"/>
      <c r="G37" s="10">
        <f>SUM(C37:F37)</f>
        <v>0</v>
      </c>
    </row>
    <row r="38" spans="1:7" ht="14" x14ac:dyDescent="0.15">
      <c r="A38" s="7"/>
      <c r="B38" s="7"/>
      <c r="C38" s="13">
        <f>C37+C36</f>
        <v>0</v>
      </c>
      <c r="D38" s="13">
        <f>D37+D36</f>
        <v>0</v>
      </c>
      <c r="E38" s="13">
        <f>E37+E36</f>
        <v>0</v>
      </c>
      <c r="F38" s="13">
        <f>F37+F36</f>
        <v>0</v>
      </c>
    </row>
    <row r="39" spans="1:7" ht="14" x14ac:dyDescent="0.15">
      <c r="A39" s="15" t="str">
        <f>F1</f>
        <v>Eliza</v>
      </c>
      <c r="B39" s="15">
        <v>20</v>
      </c>
      <c r="C39" s="8"/>
      <c r="D39" s="8"/>
      <c r="E39" s="8"/>
      <c r="F39" s="8"/>
      <c r="G39" s="10">
        <f>SUM(C39:F39)</f>
        <v>0</v>
      </c>
    </row>
    <row r="40" spans="1:7" ht="14" x14ac:dyDescent="0.15">
      <c r="A40" s="7"/>
      <c r="B40" s="7"/>
      <c r="C40" s="13">
        <f>C39+C38</f>
        <v>0</v>
      </c>
      <c r="D40" s="13">
        <f>D39+D38</f>
        <v>0</v>
      </c>
      <c r="E40" s="13">
        <f>E39+E38</f>
        <v>0</v>
      </c>
      <c r="F40" s="13">
        <f>F39+F38</f>
        <v>0</v>
      </c>
    </row>
    <row r="41" spans="1:7" ht="14" x14ac:dyDescent="0.15">
      <c r="A41" s="15" t="str">
        <f>C1</f>
        <v>Dad</v>
      </c>
      <c r="B41" s="15">
        <v>21</v>
      </c>
      <c r="C41" s="8"/>
      <c r="D41" s="8"/>
      <c r="E41" s="8"/>
      <c r="F41" s="8"/>
      <c r="G41" s="10">
        <f>SUM(C41:F41)</f>
        <v>0</v>
      </c>
    </row>
    <row r="42" spans="1:7" ht="14" x14ac:dyDescent="0.15">
      <c r="A42" s="7"/>
      <c r="B42" s="7"/>
      <c r="C42" s="13">
        <f>C41+C40</f>
        <v>0</v>
      </c>
      <c r="D42" s="13">
        <f>D41+D40</f>
        <v>0</v>
      </c>
      <c r="E42" s="13">
        <f>E41+E40</f>
        <v>0</v>
      </c>
      <c r="F42" s="13">
        <f>F41+F40</f>
        <v>0</v>
      </c>
    </row>
    <row r="43" spans="1:7" ht="14" x14ac:dyDescent="0.15">
      <c r="A43" s="15" t="str">
        <f>D1</f>
        <v>Mom</v>
      </c>
      <c r="B43" s="15">
        <v>22</v>
      </c>
      <c r="C43" s="8"/>
      <c r="D43" s="8"/>
      <c r="E43" s="8"/>
      <c r="F43" s="8"/>
      <c r="G43" s="10">
        <f>SUM(C43:F43)</f>
        <v>0</v>
      </c>
    </row>
    <row r="44" spans="1:7" ht="14" x14ac:dyDescent="0.15">
      <c r="A44" s="7"/>
      <c r="B44" s="7"/>
      <c r="C44" s="13">
        <f>C43+C42</f>
        <v>0</v>
      </c>
      <c r="D44" s="13">
        <f>D43+D42</f>
        <v>0</v>
      </c>
      <c r="E44" s="13">
        <f>E43+E42</f>
        <v>0</v>
      </c>
      <c r="F44" s="13">
        <f>F43+F42</f>
        <v>0</v>
      </c>
    </row>
    <row r="45" spans="1:7" ht="14" x14ac:dyDescent="0.15">
      <c r="A45" s="7" t="str">
        <f>E1</f>
        <v>Chase</v>
      </c>
      <c r="B45" s="15">
        <v>23</v>
      </c>
      <c r="C45" s="8"/>
      <c r="D45" s="8"/>
      <c r="E45" s="8"/>
      <c r="F45" s="8"/>
      <c r="G45" s="10">
        <f>SUM(C45:F45)</f>
        <v>0</v>
      </c>
    </row>
    <row r="46" spans="1:7" ht="14" x14ac:dyDescent="0.15">
      <c r="A46" s="7"/>
      <c r="B46" s="7"/>
      <c r="C46" s="13">
        <f>C45+C44</f>
        <v>0</v>
      </c>
      <c r="D46" s="13">
        <f>D45+D44</f>
        <v>0</v>
      </c>
      <c r="E46" s="13">
        <f>E45+E44</f>
        <v>0</v>
      </c>
      <c r="F46" s="13">
        <f>F45+F44</f>
        <v>0</v>
      </c>
    </row>
    <row r="47" spans="1:7" ht="14" x14ac:dyDescent="0.15">
      <c r="A47" s="15" t="str">
        <f>F1</f>
        <v>Eliza</v>
      </c>
      <c r="B47" s="15">
        <v>24</v>
      </c>
      <c r="C47" s="8"/>
      <c r="D47" s="8"/>
      <c r="E47" s="8"/>
      <c r="F47" s="8"/>
      <c r="G47" s="10">
        <f>SUM(C47:F47)</f>
        <v>0</v>
      </c>
    </row>
    <row r="48" spans="1:7" ht="14" x14ac:dyDescent="0.15">
      <c r="A48" s="7"/>
      <c r="B48" s="7"/>
      <c r="C48" s="13">
        <f>C47+C46</f>
        <v>0</v>
      </c>
      <c r="D48" s="13">
        <f>D47+D46</f>
        <v>0</v>
      </c>
      <c r="E48" s="13">
        <f>E47+E46</f>
        <v>0</v>
      </c>
      <c r="F48" s="13">
        <f>F47+F46</f>
        <v>0</v>
      </c>
    </row>
    <row r="49" spans="1:7" ht="14" x14ac:dyDescent="0.15">
      <c r="A49" s="15" t="str">
        <f>C1</f>
        <v>Dad</v>
      </c>
      <c r="B49" s="15">
        <v>25</v>
      </c>
      <c r="C49" s="8"/>
      <c r="D49" s="8"/>
      <c r="E49" s="8"/>
      <c r="F49" s="8"/>
      <c r="G49" s="10">
        <f>SUM(C49:F49)</f>
        <v>0</v>
      </c>
    </row>
    <row r="50" spans="1:7" ht="14" x14ac:dyDescent="0.15">
      <c r="A50" s="7"/>
      <c r="B50" s="7"/>
      <c r="C50" s="13">
        <f>C49+C48</f>
        <v>0</v>
      </c>
      <c r="D50" s="13">
        <f>D49+D48</f>
        <v>0</v>
      </c>
      <c r="E50" s="13">
        <f>E49+E48</f>
        <v>0</v>
      </c>
      <c r="F50" s="13">
        <f>F49+F48</f>
        <v>0</v>
      </c>
    </row>
    <row r="51" spans="1:7" ht="14" x14ac:dyDescent="0.15">
      <c r="A51" s="15" t="str">
        <f>D1</f>
        <v>Mom</v>
      </c>
      <c r="B51" s="15">
        <v>26</v>
      </c>
      <c r="C51" s="8"/>
      <c r="D51" s="8"/>
      <c r="E51" s="8"/>
      <c r="F51" s="8"/>
      <c r="G51" s="10">
        <f>SUM(C51:F51)</f>
        <v>0</v>
      </c>
    </row>
    <row r="52" spans="1:7" ht="14" x14ac:dyDescent="0.15">
      <c r="A52" s="7"/>
      <c r="B52" s="7"/>
      <c r="C52" s="13">
        <f>C51+C50</f>
        <v>0</v>
      </c>
      <c r="D52" s="13">
        <f>D51+D50</f>
        <v>0</v>
      </c>
      <c r="E52" s="13">
        <f>E51+E50</f>
        <v>0</v>
      </c>
      <c r="F52" s="13">
        <f>F51+F50</f>
        <v>0</v>
      </c>
    </row>
    <row r="53" spans="1:7" ht="14" x14ac:dyDescent="0.15">
      <c r="A53" s="7" t="str">
        <f>E1</f>
        <v>Chase</v>
      </c>
      <c r="B53" s="15">
        <v>27</v>
      </c>
      <c r="C53" s="8"/>
      <c r="D53" s="8"/>
      <c r="E53" s="8"/>
      <c r="F53" s="8"/>
      <c r="G53" s="10">
        <f>SUM(C53:F53)</f>
        <v>0</v>
      </c>
    </row>
    <row r="54" spans="1:7" ht="14" x14ac:dyDescent="0.15">
      <c r="A54" s="7"/>
      <c r="B54" s="7"/>
      <c r="C54" s="13">
        <f>C53+C52</f>
        <v>0</v>
      </c>
      <c r="D54" s="13">
        <f>D53+D52</f>
        <v>0</v>
      </c>
      <c r="E54" s="13">
        <f>E53+E52</f>
        <v>0</v>
      </c>
      <c r="F54" s="13">
        <f>F53+F52</f>
        <v>0</v>
      </c>
    </row>
    <row r="55" spans="1:7" ht="14" x14ac:dyDescent="0.15">
      <c r="A55" s="15" t="str">
        <f>F1</f>
        <v>Eliza</v>
      </c>
      <c r="B55" s="15">
        <v>28</v>
      </c>
      <c r="C55" s="8"/>
      <c r="D55" s="8"/>
      <c r="E55" s="8"/>
      <c r="F55" s="8"/>
      <c r="G55" s="10">
        <f>SUM(C55:F55)</f>
        <v>0</v>
      </c>
    </row>
    <row r="56" spans="1:7" ht="14" x14ac:dyDescent="0.15">
      <c r="A56" s="7"/>
      <c r="B56" s="7"/>
      <c r="C56" s="13">
        <f>C55+C54</f>
        <v>0</v>
      </c>
      <c r="D56" s="13">
        <f>D55+D54</f>
        <v>0</v>
      </c>
      <c r="E56" s="13">
        <f>E55+E54</f>
        <v>0</v>
      </c>
      <c r="F56" s="13">
        <f>F55+F54</f>
        <v>0</v>
      </c>
    </row>
    <row r="57" spans="1:7" ht="14" x14ac:dyDescent="0.15">
      <c r="A57" s="15" t="str">
        <f>C1</f>
        <v>Dad</v>
      </c>
      <c r="B57" s="15">
        <v>29</v>
      </c>
      <c r="C57" s="8"/>
      <c r="D57" s="8"/>
      <c r="E57" s="8"/>
      <c r="F57" s="8"/>
      <c r="G57" s="10">
        <f>SUM(C57:F57)</f>
        <v>0</v>
      </c>
    </row>
    <row r="58" spans="1:7" ht="14" x14ac:dyDescent="0.15">
      <c r="A58" s="7"/>
      <c r="B58" s="7"/>
      <c r="C58" s="13">
        <f>C57+C56</f>
        <v>0</v>
      </c>
      <c r="D58" s="13">
        <f>D57+D56</f>
        <v>0</v>
      </c>
      <c r="E58" s="13">
        <f>E57+E56</f>
        <v>0</v>
      </c>
      <c r="F58" s="13">
        <f>F57+F56</f>
        <v>0</v>
      </c>
    </row>
    <row r="59" spans="1:7" ht="14" x14ac:dyDescent="0.15">
      <c r="A59" s="15" t="str">
        <f>D1</f>
        <v>Mom</v>
      </c>
      <c r="B59" s="15">
        <v>30</v>
      </c>
      <c r="C59" s="8"/>
      <c r="D59" s="8"/>
      <c r="E59" s="8"/>
      <c r="F59" s="8"/>
      <c r="G59" s="10">
        <f>SUM(C59:F59)</f>
        <v>0</v>
      </c>
    </row>
    <row r="60" spans="1:7" ht="14" x14ac:dyDescent="0.15">
      <c r="A60" s="7"/>
      <c r="B60" s="7"/>
      <c r="C60" s="13">
        <f>C59+C58</f>
        <v>0</v>
      </c>
      <c r="D60" s="13">
        <f>D59+D58</f>
        <v>0</v>
      </c>
      <c r="E60" s="13">
        <f>E59+E58</f>
        <v>0</v>
      </c>
      <c r="F60" s="13">
        <f>F59+F58</f>
        <v>0</v>
      </c>
    </row>
    <row r="61" spans="1:7" ht="14" x14ac:dyDescent="0.15">
      <c r="A61" s="7" t="str">
        <f>E1</f>
        <v>Chase</v>
      </c>
      <c r="B61" s="15">
        <v>31</v>
      </c>
      <c r="C61" s="8"/>
      <c r="D61" s="8"/>
      <c r="E61" s="8"/>
      <c r="F61" s="8"/>
      <c r="G61" s="10">
        <f>SUM(C61:F61)</f>
        <v>0</v>
      </c>
    </row>
    <row r="62" spans="1:7" ht="14" x14ac:dyDescent="0.15">
      <c r="A62" s="7"/>
      <c r="B62" s="7"/>
      <c r="C62" s="13">
        <f>C61+C60</f>
        <v>0</v>
      </c>
      <c r="D62" s="13">
        <f>D61+D60</f>
        <v>0</v>
      </c>
      <c r="E62" s="13">
        <f>E61+E60</f>
        <v>0</v>
      </c>
      <c r="F62" s="13">
        <f>F61+F60</f>
        <v>0</v>
      </c>
    </row>
    <row r="63" spans="1:7" ht="14" x14ac:dyDescent="0.15">
      <c r="A63" s="15" t="str">
        <f>F1</f>
        <v>Eliza</v>
      </c>
      <c r="B63" s="15">
        <v>32</v>
      </c>
      <c r="C63" s="8"/>
      <c r="D63" s="8"/>
      <c r="E63" s="8"/>
      <c r="F63" s="8"/>
      <c r="G63" s="10">
        <f>SUM(C63:F63)</f>
        <v>0</v>
      </c>
    </row>
    <row r="64" spans="1:7" ht="14" x14ac:dyDescent="0.15">
      <c r="A64" s="7"/>
      <c r="B64" s="7"/>
      <c r="C64" s="13">
        <f>C63+C62</f>
        <v>0</v>
      </c>
      <c r="D64" s="13">
        <f>D63+D62</f>
        <v>0</v>
      </c>
      <c r="E64" s="13">
        <f>E63+E62</f>
        <v>0</v>
      </c>
      <c r="F64" s="13">
        <f>F63+F62</f>
        <v>0</v>
      </c>
    </row>
    <row r="65" spans="1:7" ht="14" x14ac:dyDescent="0.15">
      <c r="A65" s="15" t="str">
        <f>C1</f>
        <v>Dad</v>
      </c>
      <c r="B65" s="15">
        <v>33</v>
      </c>
      <c r="C65" s="8"/>
      <c r="D65" s="8"/>
      <c r="E65" s="8"/>
      <c r="F65" s="8"/>
      <c r="G65" s="10">
        <f>SUM(C65:F65)</f>
        <v>0</v>
      </c>
    </row>
    <row r="66" spans="1:7" ht="14" x14ac:dyDescent="0.15">
      <c r="A66" s="7"/>
      <c r="B66" s="7"/>
      <c r="C66" s="13">
        <f>C65+C64</f>
        <v>0</v>
      </c>
      <c r="D66" s="13">
        <f>D65+D64</f>
        <v>0</v>
      </c>
      <c r="E66" s="13">
        <f>E65+E64</f>
        <v>0</v>
      </c>
      <c r="F66" s="13">
        <f>F65+F64</f>
        <v>0</v>
      </c>
    </row>
    <row r="67" spans="1:7" ht="14" x14ac:dyDescent="0.15">
      <c r="A67" s="15" t="str">
        <f>D1</f>
        <v>Mom</v>
      </c>
      <c r="B67" s="15">
        <v>34</v>
      </c>
      <c r="C67" s="8"/>
      <c r="D67" s="8"/>
      <c r="E67" s="8"/>
      <c r="F67" s="8"/>
      <c r="G67" s="10">
        <f>SUM(C67:F67)</f>
        <v>0</v>
      </c>
    </row>
    <row r="68" spans="1:7" ht="14" x14ac:dyDescent="0.15">
      <c r="A68" s="7"/>
      <c r="B68" s="7"/>
      <c r="C68" s="13">
        <f>C67+C66</f>
        <v>0</v>
      </c>
      <c r="D68" s="13">
        <f>D67+D66</f>
        <v>0</v>
      </c>
      <c r="E68" s="13">
        <f>E67+E66</f>
        <v>0</v>
      </c>
      <c r="F68" s="13">
        <f>F67+F66</f>
        <v>0</v>
      </c>
    </row>
    <row r="69" spans="1:7" ht="14" x14ac:dyDescent="0.15">
      <c r="A69" s="7" t="str">
        <f>E1</f>
        <v>Chase</v>
      </c>
      <c r="B69" s="15">
        <v>35</v>
      </c>
      <c r="C69" s="8"/>
      <c r="D69" s="8"/>
      <c r="E69" s="8"/>
      <c r="F69" s="8"/>
      <c r="G69" s="10">
        <f>SUM(C69:F69)</f>
        <v>0</v>
      </c>
    </row>
    <row r="70" spans="1:7" ht="14" x14ac:dyDescent="0.15">
      <c r="A70" s="7"/>
      <c r="B70" s="7"/>
      <c r="C70" s="13">
        <f>C69+C68</f>
        <v>0</v>
      </c>
      <c r="D70" s="13">
        <f>D69+D68</f>
        <v>0</v>
      </c>
      <c r="E70" s="13">
        <f>E69+E68</f>
        <v>0</v>
      </c>
      <c r="F70" s="13">
        <f>F69+F68</f>
        <v>0</v>
      </c>
    </row>
    <row r="71" spans="1:7" ht="14" x14ac:dyDescent="0.15">
      <c r="A71" s="15" t="str">
        <f>F1</f>
        <v>Eliza</v>
      </c>
      <c r="B71" s="15">
        <v>36</v>
      </c>
      <c r="C71" s="8"/>
      <c r="D71" s="8"/>
      <c r="E71" s="8"/>
      <c r="F71" s="8"/>
      <c r="G71" s="10">
        <f>SUM(C71:F71)</f>
        <v>0</v>
      </c>
    </row>
    <row r="72" spans="1:7" ht="14" x14ac:dyDescent="0.15">
      <c r="A72" s="7"/>
      <c r="B72" s="7"/>
      <c r="C72" s="13">
        <f>C71+C70</f>
        <v>0</v>
      </c>
      <c r="D72" s="13">
        <f>D71+D70</f>
        <v>0</v>
      </c>
      <c r="E72" s="13">
        <f>E71+E70</f>
        <v>0</v>
      </c>
      <c r="F72" s="13">
        <f>F71+F70</f>
        <v>0</v>
      </c>
    </row>
    <row r="73" spans="1:7" ht="14" x14ac:dyDescent="0.15">
      <c r="A73" s="15" t="str">
        <f>C1</f>
        <v>Dad</v>
      </c>
      <c r="B73" s="15">
        <v>37</v>
      </c>
      <c r="C73" s="8"/>
      <c r="D73" s="8"/>
      <c r="E73" s="8"/>
      <c r="F73" s="8"/>
      <c r="G73" s="10">
        <f>SUM(C73:F73)</f>
        <v>0</v>
      </c>
    </row>
    <row r="74" spans="1:7" ht="14" x14ac:dyDescent="0.15">
      <c r="A74" s="7"/>
      <c r="B74" s="7"/>
      <c r="C74" s="13">
        <f>C73+C72</f>
        <v>0</v>
      </c>
      <c r="D74" s="13">
        <f>D73+D72</f>
        <v>0</v>
      </c>
      <c r="E74" s="13">
        <f>E73+E72</f>
        <v>0</v>
      </c>
      <c r="F74" s="13">
        <f>F73+F72</f>
        <v>0</v>
      </c>
    </row>
    <row r="75" spans="1:7" ht="14" x14ac:dyDescent="0.15">
      <c r="A75" s="15" t="str">
        <f>D1</f>
        <v>Mom</v>
      </c>
      <c r="B75" s="15">
        <v>38</v>
      </c>
      <c r="C75" s="8"/>
      <c r="D75" s="8"/>
      <c r="E75" s="8"/>
      <c r="F75" s="8"/>
      <c r="G75" s="10">
        <f>SUM(C75:F75)</f>
        <v>0</v>
      </c>
    </row>
    <row r="76" spans="1:7" ht="14" x14ac:dyDescent="0.15">
      <c r="A76" s="7"/>
      <c r="B76" s="7"/>
      <c r="C76" s="13">
        <f>C75+C74</f>
        <v>0</v>
      </c>
      <c r="D76" s="13">
        <f>D75+D74</f>
        <v>0</v>
      </c>
      <c r="E76" s="13">
        <f>E75+E74</f>
        <v>0</v>
      </c>
      <c r="F76" s="13">
        <f>F75+F74</f>
        <v>0</v>
      </c>
    </row>
    <row r="77" spans="1:7" ht="14" x14ac:dyDescent="0.15">
      <c r="A77" s="7" t="str">
        <f>E1</f>
        <v>Chase</v>
      </c>
      <c r="B77" s="15">
        <v>39</v>
      </c>
      <c r="C77" s="8"/>
      <c r="D77" s="8"/>
      <c r="E77" s="8"/>
      <c r="F77" s="8"/>
      <c r="G77" s="10">
        <f>SUM(C77:F77)</f>
        <v>0</v>
      </c>
    </row>
    <row r="78" spans="1:7" ht="14" x14ac:dyDescent="0.15">
      <c r="A78" s="7"/>
      <c r="B78" s="7"/>
      <c r="C78" s="13">
        <f>C77+C76</f>
        <v>0</v>
      </c>
      <c r="D78" s="13">
        <f>D77+D76</f>
        <v>0</v>
      </c>
      <c r="E78" s="13">
        <f>E77+E76</f>
        <v>0</v>
      </c>
      <c r="F78" s="13">
        <f>F77+F76</f>
        <v>0</v>
      </c>
    </row>
    <row r="79" spans="1:7" ht="14" x14ac:dyDescent="0.15">
      <c r="A79" s="15" t="str">
        <f>F1</f>
        <v>Eliza</v>
      </c>
      <c r="B79" s="15">
        <v>40</v>
      </c>
      <c r="C79" s="8"/>
      <c r="D79" s="8"/>
      <c r="E79" s="8"/>
      <c r="F79" s="8"/>
      <c r="G79" s="10">
        <f>SUM(C79:F79)</f>
        <v>0</v>
      </c>
    </row>
    <row r="80" spans="1:7" ht="14" x14ac:dyDescent="0.15">
      <c r="A80" s="7"/>
      <c r="B80" s="7"/>
      <c r="C80" s="13">
        <f>C79+C78</f>
        <v>0</v>
      </c>
      <c r="D80" s="13">
        <f>D79+D78</f>
        <v>0</v>
      </c>
      <c r="E80" s="13">
        <f>E79+E78</f>
        <v>0</v>
      </c>
      <c r="F80" s="13">
        <f>F79+F78</f>
        <v>0</v>
      </c>
    </row>
    <row r="81" spans="1:11" ht="14" x14ac:dyDescent="0.15">
      <c r="A81" s="15" t="str">
        <f>C1</f>
        <v>Dad</v>
      </c>
      <c r="B81" s="15">
        <v>41</v>
      </c>
      <c r="C81" s="8"/>
      <c r="D81" s="8"/>
      <c r="E81" s="8"/>
      <c r="F81" s="8"/>
      <c r="G81" s="10">
        <f>SUM(C81:F81)</f>
        <v>0</v>
      </c>
    </row>
    <row r="82" spans="1:11" ht="14" x14ac:dyDescent="0.15">
      <c r="A82" s="7"/>
      <c r="B82" s="7"/>
      <c r="C82" s="13">
        <f>C81+C80</f>
        <v>0</v>
      </c>
      <c r="D82" s="13">
        <f>D81+D80</f>
        <v>0</v>
      </c>
      <c r="E82" s="13">
        <f>E81+E80</f>
        <v>0</v>
      </c>
      <c r="F82" s="13">
        <f>F81+F80</f>
        <v>0</v>
      </c>
      <c r="K82" s="29"/>
    </row>
    <row r="83" spans="1:11" ht="14" x14ac:dyDescent="0.15">
      <c r="A83" s="15" t="str">
        <f>D1</f>
        <v>Mom</v>
      </c>
      <c r="B83" s="15">
        <v>42</v>
      </c>
      <c r="C83" s="8"/>
      <c r="D83" s="8"/>
      <c r="E83" s="8"/>
      <c r="F83" s="8"/>
      <c r="G83" s="10">
        <f>SUM(C83:F83)</f>
        <v>0</v>
      </c>
    </row>
    <row r="84" spans="1:11" ht="14" x14ac:dyDescent="0.15">
      <c r="A84" s="7"/>
      <c r="B84" s="7"/>
      <c r="C84" s="13">
        <f>C83+C82</f>
        <v>0</v>
      </c>
      <c r="D84" s="13">
        <f>D83+D82</f>
        <v>0</v>
      </c>
      <c r="E84" s="13">
        <f>E83+E82</f>
        <v>0</v>
      </c>
      <c r="F84" s="13">
        <f>F83+F82</f>
        <v>0</v>
      </c>
    </row>
    <row r="85" spans="1:11" ht="14" x14ac:dyDescent="0.15">
      <c r="A85" s="7" t="str">
        <f>E1</f>
        <v>Chase</v>
      </c>
      <c r="B85" s="15">
        <v>43</v>
      </c>
      <c r="C85" s="8"/>
      <c r="D85" s="8"/>
      <c r="E85" s="8"/>
      <c r="F85" s="8"/>
      <c r="G85" s="10">
        <f>SUM(C85:F85)</f>
        <v>0</v>
      </c>
    </row>
    <row r="86" spans="1:11" ht="14" x14ac:dyDescent="0.15">
      <c r="A86" s="7"/>
      <c r="B86" s="7"/>
      <c r="C86" s="13">
        <f>C85+C84</f>
        <v>0</v>
      </c>
      <c r="D86" s="13">
        <f>D85+D84</f>
        <v>0</v>
      </c>
      <c r="E86" s="13">
        <f>E85+E84</f>
        <v>0</v>
      </c>
      <c r="F86" s="13">
        <f>F85+F84</f>
        <v>0</v>
      </c>
    </row>
    <row r="87" spans="1:11" ht="14" x14ac:dyDescent="0.15">
      <c r="A87" s="15" t="str">
        <f>F1</f>
        <v>Eliza</v>
      </c>
      <c r="B87" s="15">
        <v>44</v>
      </c>
      <c r="C87" s="8"/>
      <c r="D87" s="8"/>
      <c r="E87" s="8"/>
      <c r="F87" s="8"/>
      <c r="G87" s="10">
        <f>SUM(C87:F87)</f>
        <v>0</v>
      </c>
    </row>
    <row r="88" spans="1:11" ht="14" x14ac:dyDescent="0.15">
      <c r="A88" s="7"/>
      <c r="B88" s="7"/>
      <c r="C88" s="13">
        <f>C87+C86</f>
        <v>0</v>
      </c>
      <c r="D88" s="13">
        <f>D87+D86</f>
        <v>0</v>
      </c>
      <c r="E88" s="13">
        <f>E87+E86</f>
        <v>0</v>
      </c>
      <c r="F88" s="13">
        <f>F87+F86</f>
        <v>0</v>
      </c>
    </row>
    <row r="89" spans="1:11" ht="14" x14ac:dyDescent="0.15">
      <c r="A89" s="15" t="str">
        <f>C1</f>
        <v>Dad</v>
      </c>
      <c r="B89" s="15">
        <v>45</v>
      </c>
      <c r="C89" s="8"/>
      <c r="D89" s="8"/>
      <c r="E89" s="8"/>
      <c r="F89" s="8"/>
      <c r="G89" s="10">
        <f>SUM(C89:F89)</f>
        <v>0</v>
      </c>
    </row>
    <row r="90" spans="1:11" ht="14" x14ac:dyDescent="0.15">
      <c r="A90" s="7"/>
      <c r="B90" s="7"/>
      <c r="C90" s="13">
        <f>C89+C88</f>
        <v>0</v>
      </c>
      <c r="D90" s="13">
        <f>D89+D88</f>
        <v>0</v>
      </c>
      <c r="E90" s="13">
        <f>E89+E88</f>
        <v>0</v>
      </c>
      <c r="F90" s="13">
        <f>F89+F88</f>
        <v>0</v>
      </c>
    </row>
    <row r="91" spans="1:11" ht="14" x14ac:dyDescent="0.15">
      <c r="A91" s="15" t="str">
        <f>D1</f>
        <v>Mom</v>
      </c>
      <c r="B91" s="15">
        <v>46</v>
      </c>
      <c r="C91" s="8"/>
      <c r="D91" s="8"/>
      <c r="E91" s="8"/>
      <c r="F91" s="8"/>
      <c r="G91" s="10">
        <f>SUM(C91:F91)</f>
        <v>0</v>
      </c>
    </row>
    <row r="92" spans="1:11" ht="14" x14ac:dyDescent="0.15">
      <c r="A92" s="7"/>
      <c r="B92" s="7"/>
      <c r="C92" s="13">
        <f>C91+C90</f>
        <v>0</v>
      </c>
      <c r="D92" s="13">
        <f>D91+D90</f>
        <v>0</v>
      </c>
      <c r="E92" s="13">
        <f>E91+E90</f>
        <v>0</v>
      </c>
      <c r="F92" s="13">
        <f>F91+F90</f>
        <v>0</v>
      </c>
    </row>
    <row r="93" spans="1:11" ht="14" x14ac:dyDescent="0.15">
      <c r="A93" s="7" t="str">
        <f>E1</f>
        <v>Chase</v>
      </c>
      <c r="B93" s="15">
        <v>47</v>
      </c>
      <c r="C93" s="8"/>
      <c r="D93" s="8"/>
      <c r="E93" s="8"/>
      <c r="F93" s="8"/>
      <c r="G93" s="10">
        <f>SUM(C93:F93)</f>
        <v>0</v>
      </c>
    </row>
    <row r="94" spans="1:11" ht="14" x14ac:dyDescent="0.15">
      <c r="A94" s="7"/>
      <c r="B94" s="7"/>
      <c r="C94" s="13">
        <f>C93+C92</f>
        <v>0</v>
      </c>
      <c r="D94" s="13">
        <f>D93+D92</f>
        <v>0</v>
      </c>
      <c r="E94" s="13">
        <f>E93+E92</f>
        <v>0</v>
      </c>
      <c r="F94" s="13">
        <f>F93+F92</f>
        <v>0</v>
      </c>
    </row>
    <row r="95" spans="1:11" ht="14" x14ac:dyDescent="0.15">
      <c r="A95" s="15" t="str">
        <f>F1</f>
        <v>Eliza</v>
      </c>
      <c r="B95" s="15">
        <v>48</v>
      </c>
      <c r="C95" s="8"/>
      <c r="D95" s="8"/>
      <c r="E95" s="8"/>
      <c r="F95" s="8"/>
      <c r="G95" s="10">
        <f>SUM(C95:F95)</f>
        <v>0</v>
      </c>
    </row>
    <row r="96" spans="1:11" ht="14" x14ac:dyDescent="0.15">
      <c r="A96" s="7"/>
      <c r="B96" s="7"/>
      <c r="C96" s="13">
        <f>C95+C94</f>
        <v>0</v>
      </c>
      <c r="D96" s="13">
        <f>D95+D94</f>
        <v>0</v>
      </c>
      <c r="E96" s="13">
        <f>E95+E94</f>
        <v>0</v>
      </c>
      <c r="F96" s="13">
        <f>F95+F94</f>
        <v>0</v>
      </c>
    </row>
    <row r="97" spans="1:7" ht="14" x14ac:dyDescent="0.15">
      <c r="A97" s="15" t="str">
        <f>C1</f>
        <v>Dad</v>
      </c>
      <c r="B97" s="15">
        <v>49</v>
      </c>
      <c r="C97" s="8"/>
      <c r="D97" s="8"/>
      <c r="E97" s="8"/>
      <c r="F97" s="8"/>
      <c r="G97" s="10">
        <f>SUM(C97:F97)</f>
        <v>0</v>
      </c>
    </row>
    <row r="98" spans="1:7" ht="14" x14ac:dyDescent="0.15">
      <c r="A98" s="7"/>
      <c r="B98" s="7"/>
      <c r="C98" s="13">
        <f>C97+C96</f>
        <v>0</v>
      </c>
      <c r="D98" s="13">
        <f>D97+D96</f>
        <v>0</v>
      </c>
      <c r="E98" s="13">
        <f>E97+E96</f>
        <v>0</v>
      </c>
      <c r="F98" s="13">
        <f>F97+F96</f>
        <v>0</v>
      </c>
    </row>
    <row r="99" spans="1:7" ht="14" x14ac:dyDescent="0.15">
      <c r="A99" s="15" t="str">
        <f>D1</f>
        <v>Mom</v>
      </c>
      <c r="B99" s="15">
        <v>50</v>
      </c>
      <c r="C99" s="8"/>
      <c r="D99" s="8"/>
      <c r="E99" s="8"/>
      <c r="F99" s="8"/>
      <c r="G99" s="10">
        <f>SUM(C99:F99)</f>
        <v>0</v>
      </c>
    </row>
    <row r="100" spans="1:7" ht="14" x14ac:dyDescent="0.15">
      <c r="A100" s="7"/>
      <c r="B100" s="7"/>
      <c r="C100" s="13">
        <f>C99+C98</f>
        <v>0</v>
      </c>
      <c r="D100" s="13">
        <f>D99+D98</f>
        <v>0</v>
      </c>
      <c r="E100" s="13">
        <f>E99+E98</f>
        <v>0</v>
      </c>
      <c r="F100" s="13">
        <f>F99+F98</f>
        <v>0</v>
      </c>
    </row>
    <row r="101" spans="1:7" ht="14" x14ac:dyDescent="0.15">
      <c r="A101" s="7" t="str">
        <f>E1</f>
        <v>Chase</v>
      </c>
      <c r="B101" s="15">
        <v>51</v>
      </c>
      <c r="C101" s="8"/>
      <c r="D101" s="8"/>
      <c r="E101" s="8"/>
      <c r="F101" s="8"/>
      <c r="G101" s="10">
        <f>SUM(C101:F101)</f>
        <v>0</v>
      </c>
    </row>
    <row r="102" spans="1:7" ht="14" x14ac:dyDescent="0.15">
      <c r="A102" s="7"/>
      <c r="B102" s="7"/>
      <c r="C102" s="13">
        <f>C101+C100</f>
        <v>0</v>
      </c>
      <c r="D102" s="13">
        <f>D101+D100</f>
        <v>0</v>
      </c>
      <c r="E102" s="13">
        <f>E101+E100</f>
        <v>0</v>
      </c>
      <c r="F102" s="13">
        <f>F101+F100</f>
        <v>0</v>
      </c>
    </row>
    <row r="103" spans="1:7" ht="14" x14ac:dyDescent="0.15">
      <c r="A103" s="15" t="str">
        <f>F1</f>
        <v>Eliza</v>
      </c>
      <c r="B103" s="15">
        <v>52</v>
      </c>
      <c r="C103" s="8"/>
      <c r="D103" s="8"/>
      <c r="E103" s="8"/>
      <c r="F103" s="8"/>
      <c r="G103" s="10">
        <f>SUM(C103:F103)</f>
        <v>0</v>
      </c>
    </row>
    <row r="104" spans="1:7" ht="14" x14ac:dyDescent="0.15">
      <c r="A104" s="7"/>
      <c r="B104" s="7"/>
      <c r="C104" s="13">
        <f>C103+C102</f>
        <v>0</v>
      </c>
      <c r="D104" s="13">
        <f>D103+D102</f>
        <v>0</v>
      </c>
      <c r="E104" s="13">
        <f>E103+E102</f>
        <v>0</v>
      </c>
      <c r="F104" s="13">
        <f>F103+F102</f>
        <v>0</v>
      </c>
    </row>
    <row r="105" spans="1:7" ht="14" x14ac:dyDescent="0.15">
      <c r="A105" s="15" t="str">
        <f>C1</f>
        <v>Dad</v>
      </c>
      <c r="B105" s="15">
        <v>53</v>
      </c>
      <c r="C105" s="8"/>
      <c r="D105" s="8"/>
      <c r="E105" s="8"/>
      <c r="F105" s="8"/>
      <c r="G105" s="10">
        <f>SUM(C105:F105)</f>
        <v>0</v>
      </c>
    </row>
    <row r="106" spans="1:7" ht="14" x14ac:dyDescent="0.15">
      <c r="A106" s="7"/>
      <c r="B106" s="7"/>
      <c r="C106" s="13">
        <f>C105+C104</f>
        <v>0</v>
      </c>
      <c r="D106" s="13">
        <f>D105+D104</f>
        <v>0</v>
      </c>
      <c r="E106" s="13">
        <f>E105+E104</f>
        <v>0</v>
      </c>
      <c r="F106" s="13">
        <f>F105+F104</f>
        <v>0</v>
      </c>
    </row>
    <row r="107" spans="1:7" ht="14" x14ac:dyDescent="0.15">
      <c r="A107" s="15" t="str">
        <f>D1</f>
        <v>Mom</v>
      </c>
      <c r="B107" s="15">
        <v>54</v>
      </c>
      <c r="C107" s="8"/>
      <c r="D107" s="8"/>
      <c r="E107" s="8"/>
      <c r="F107" s="8"/>
      <c r="G107" s="10">
        <f>SUM(C107:F107)</f>
        <v>0</v>
      </c>
    </row>
    <row r="108" spans="1:7" ht="14" x14ac:dyDescent="0.15">
      <c r="A108" s="7"/>
      <c r="B108" s="7"/>
      <c r="C108" s="13">
        <f>C107+C106</f>
        <v>0</v>
      </c>
      <c r="D108" s="13">
        <f>D107+D106</f>
        <v>0</v>
      </c>
      <c r="E108" s="13">
        <f>E107+E106</f>
        <v>0</v>
      </c>
      <c r="F108" s="13">
        <f>F107+F106</f>
        <v>0</v>
      </c>
    </row>
    <row r="109" spans="1:7" ht="14" x14ac:dyDescent="0.15">
      <c r="A109" s="7" t="str">
        <f>E1</f>
        <v>Chase</v>
      </c>
      <c r="B109" s="15">
        <v>55</v>
      </c>
      <c r="C109" s="8"/>
      <c r="D109" s="8"/>
      <c r="E109" s="8"/>
      <c r="F109" s="8"/>
      <c r="G109" s="10">
        <f>SUM(C109:F109)</f>
        <v>0</v>
      </c>
    </row>
    <row r="110" spans="1:7" ht="14" x14ac:dyDescent="0.15">
      <c r="A110" s="7"/>
      <c r="B110" s="7"/>
      <c r="C110" s="13">
        <f>C109+C108</f>
        <v>0</v>
      </c>
      <c r="D110" s="13">
        <f>D109+D108</f>
        <v>0</v>
      </c>
      <c r="E110" s="13">
        <f>E109+E108</f>
        <v>0</v>
      </c>
      <c r="F110" s="13">
        <f>F109+F108</f>
        <v>0</v>
      </c>
    </row>
    <row r="111" spans="1:7" ht="14" x14ac:dyDescent="0.15">
      <c r="A111" s="15" t="str">
        <f>F1</f>
        <v>Eliza</v>
      </c>
      <c r="B111" s="15">
        <v>56</v>
      </c>
      <c r="C111" s="8"/>
      <c r="D111" s="8"/>
      <c r="E111" s="8"/>
      <c r="F111" s="8"/>
      <c r="G111" s="10">
        <f>SUM(C111:F111)</f>
        <v>0</v>
      </c>
    </row>
    <row r="112" spans="1:7" ht="14" x14ac:dyDescent="0.15">
      <c r="A112" s="7"/>
      <c r="B112" s="7"/>
      <c r="C112" s="13">
        <f>C111+C110</f>
        <v>0</v>
      </c>
      <c r="D112" s="13">
        <f>D111+D110</f>
        <v>0</v>
      </c>
      <c r="E112" s="13">
        <f>E111+E110</f>
        <v>0</v>
      </c>
      <c r="F112" s="13">
        <f>F111+F110</f>
        <v>0</v>
      </c>
    </row>
    <row r="113" spans="1:7" ht="14" x14ac:dyDescent="0.15">
      <c r="A113" s="15" t="str">
        <f>C1</f>
        <v>Dad</v>
      </c>
      <c r="B113" s="15">
        <v>57</v>
      </c>
      <c r="C113" s="8"/>
      <c r="D113" s="8"/>
      <c r="E113" s="8"/>
      <c r="F113" s="8"/>
      <c r="G113" s="10">
        <f>SUM(C113:F113)</f>
        <v>0</v>
      </c>
    </row>
    <row r="114" spans="1:7" ht="14" x14ac:dyDescent="0.15">
      <c r="A114" s="7"/>
      <c r="B114" s="7"/>
      <c r="C114" s="13">
        <f>C113+C112</f>
        <v>0</v>
      </c>
      <c r="D114" s="13">
        <f>D113+D112</f>
        <v>0</v>
      </c>
      <c r="E114" s="13">
        <f>E113+E112</f>
        <v>0</v>
      </c>
      <c r="F114" s="13">
        <f>F113+F112</f>
        <v>0</v>
      </c>
    </row>
    <row r="115" spans="1:7" ht="14" x14ac:dyDescent="0.15">
      <c r="A115" s="15" t="str">
        <f>D1</f>
        <v>Mom</v>
      </c>
      <c r="B115" s="15">
        <v>58</v>
      </c>
      <c r="C115" s="8"/>
      <c r="D115" s="8"/>
      <c r="E115" s="8"/>
      <c r="F115" s="8"/>
      <c r="G115" s="10">
        <f>SUM(C115:F115)</f>
        <v>0</v>
      </c>
    </row>
    <row r="116" spans="1:7" ht="14" x14ac:dyDescent="0.15">
      <c r="A116" s="7"/>
      <c r="B116" s="7"/>
      <c r="C116" s="13">
        <f>C115+C114</f>
        <v>0</v>
      </c>
      <c r="D116" s="13">
        <f>D115+D114</f>
        <v>0</v>
      </c>
      <c r="E116" s="13">
        <f>E115+E114</f>
        <v>0</v>
      </c>
      <c r="F116" s="13">
        <f>F115+F114</f>
        <v>0</v>
      </c>
    </row>
    <row r="117" spans="1:7" ht="14" x14ac:dyDescent="0.15">
      <c r="A117" s="7" t="str">
        <f>E1</f>
        <v>Chase</v>
      </c>
      <c r="B117" s="15">
        <v>59</v>
      </c>
      <c r="C117" s="8"/>
      <c r="D117" s="8"/>
      <c r="E117" s="8"/>
      <c r="F117" s="8"/>
      <c r="G117" s="10">
        <f>SUM(C117:F117)</f>
        <v>0</v>
      </c>
    </row>
    <row r="118" spans="1:7" ht="14" x14ac:dyDescent="0.15">
      <c r="A118" s="7"/>
      <c r="B118" s="7"/>
      <c r="C118" s="13">
        <f>C117+C116</f>
        <v>0</v>
      </c>
      <c r="D118" s="13">
        <f>D117+D116</f>
        <v>0</v>
      </c>
      <c r="E118" s="13">
        <f>E117+E116</f>
        <v>0</v>
      </c>
      <c r="F118" s="13">
        <f>F117+F116</f>
        <v>0</v>
      </c>
    </row>
    <row r="119" spans="1:7" ht="14" x14ac:dyDescent="0.15">
      <c r="A119" s="15" t="str">
        <f>F1</f>
        <v>Eliza</v>
      </c>
      <c r="B119" s="15">
        <v>60</v>
      </c>
      <c r="C119" s="8"/>
      <c r="D119" s="8"/>
      <c r="E119" s="8"/>
      <c r="F119" s="8"/>
      <c r="G119" s="10">
        <f>SUM(C119:F119)</f>
        <v>0</v>
      </c>
    </row>
    <row r="120" spans="1:7" ht="14" x14ac:dyDescent="0.15">
      <c r="A120" s="7"/>
      <c r="B120" s="7"/>
      <c r="C120" s="13">
        <f>C119+C118</f>
        <v>0</v>
      </c>
      <c r="D120" s="13">
        <f>D119+D118</f>
        <v>0</v>
      </c>
      <c r="E120" s="13">
        <f>E119+E118</f>
        <v>0</v>
      </c>
      <c r="F120" s="13">
        <f>F119+F118</f>
        <v>0</v>
      </c>
      <c r="G120" s="19" t="s">
        <v>86</v>
      </c>
    </row>
    <row r="121" spans="1:7" ht="14" x14ac:dyDescent="0.15">
      <c r="A121" s="15" t="str">
        <f>C1</f>
        <v>Dad</v>
      </c>
      <c r="B121" s="15">
        <v>61</v>
      </c>
      <c r="C121" s="8"/>
      <c r="D121" s="8"/>
      <c r="E121" s="8"/>
      <c r="F121" s="8"/>
      <c r="G121" s="10">
        <f>SUM(C121:F121)</f>
        <v>0</v>
      </c>
    </row>
    <row r="122" spans="1:7" ht="14" x14ac:dyDescent="0.15">
      <c r="A122" s="7"/>
      <c r="B122" s="7"/>
      <c r="C122" s="13">
        <f>C121+C120</f>
        <v>0</v>
      </c>
      <c r="D122" s="13">
        <f>D121+D120</f>
        <v>0</v>
      </c>
      <c r="E122" s="13">
        <f>E121+E120</f>
        <v>0</v>
      </c>
      <c r="F122" s="13">
        <f>F121+F120</f>
        <v>0</v>
      </c>
    </row>
    <row r="123" spans="1:7" ht="14" x14ac:dyDescent="0.15">
      <c r="A123" s="15" t="str">
        <f>D1</f>
        <v>Mom</v>
      </c>
      <c r="B123" s="15">
        <v>62</v>
      </c>
      <c r="C123" s="8"/>
      <c r="D123" s="8"/>
      <c r="E123" s="8"/>
      <c r="F123" s="8"/>
      <c r="G123" s="10">
        <f>SUM(C123:F123)</f>
        <v>0</v>
      </c>
    </row>
    <row r="124" spans="1:7" ht="14" x14ac:dyDescent="0.15">
      <c r="A124" s="7"/>
      <c r="B124" s="7"/>
      <c r="C124" s="13">
        <f>C123+C122</f>
        <v>0</v>
      </c>
      <c r="D124" s="13">
        <f>D123+D122</f>
        <v>0</v>
      </c>
      <c r="E124" s="13">
        <f>E123+E122</f>
        <v>0</v>
      </c>
      <c r="F124" s="13">
        <f>F123+F122</f>
        <v>0</v>
      </c>
    </row>
    <row r="125" spans="1:7" ht="14" x14ac:dyDescent="0.15">
      <c r="A125" s="7" t="str">
        <f>E1</f>
        <v>Chase</v>
      </c>
      <c r="B125" s="15">
        <v>63</v>
      </c>
      <c r="C125" s="8"/>
      <c r="D125" s="8"/>
      <c r="E125" s="8"/>
      <c r="F125" s="8"/>
      <c r="G125" s="10">
        <f>SUM(C125:F125)</f>
        <v>0</v>
      </c>
    </row>
    <row r="126" spans="1:7" ht="14" x14ac:dyDescent="0.15">
      <c r="A126" s="7"/>
      <c r="B126" s="7"/>
      <c r="C126" s="13">
        <f>C125+C124</f>
        <v>0</v>
      </c>
      <c r="D126" s="13">
        <f>D125+D124</f>
        <v>0</v>
      </c>
      <c r="E126" s="13">
        <f>E125+E124</f>
        <v>0</v>
      </c>
      <c r="F126" s="13">
        <f>F125+F124</f>
        <v>0</v>
      </c>
    </row>
    <row r="127" spans="1:7" ht="14" x14ac:dyDescent="0.15">
      <c r="A127" s="15" t="str">
        <f>F1</f>
        <v>Eliza</v>
      </c>
      <c r="B127" s="15">
        <v>64</v>
      </c>
      <c r="C127" s="8"/>
      <c r="D127" s="8"/>
      <c r="E127" s="8"/>
      <c r="F127" s="8"/>
      <c r="G127" s="10">
        <f>SUM(C127:F127)</f>
        <v>0</v>
      </c>
    </row>
    <row r="128" spans="1:7" ht="14" x14ac:dyDescent="0.15">
      <c r="A128" s="7"/>
      <c r="B128" s="7"/>
      <c r="C128" s="13">
        <f>C127+C126</f>
        <v>0</v>
      </c>
      <c r="D128" s="13">
        <f>D127+D126</f>
        <v>0</v>
      </c>
      <c r="E128" s="13">
        <f>E127+E126</f>
        <v>0</v>
      </c>
      <c r="F128" s="13">
        <f>F127+F126</f>
        <v>0</v>
      </c>
    </row>
    <row r="129" spans="1:7" ht="14" x14ac:dyDescent="0.15">
      <c r="A129" s="15" t="str">
        <f>C1</f>
        <v>Dad</v>
      </c>
      <c r="B129" s="15">
        <v>65</v>
      </c>
      <c r="C129" s="8"/>
      <c r="D129" s="8"/>
      <c r="E129" s="8"/>
      <c r="F129" s="8"/>
      <c r="G129" s="10">
        <f>SUM(C129:F129)</f>
        <v>0</v>
      </c>
    </row>
    <row r="130" spans="1:7" ht="14" x14ac:dyDescent="0.15">
      <c r="A130" s="7"/>
      <c r="B130" s="7"/>
      <c r="C130" s="13">
        <f>C129+C128</f>
        <v>0</v>
      </c>
      <c r="D130" s="13">
        <f>D129+D128</f>
        <v>0</v>
      </c>
      <c r="E130" s="13">
        <f>E129+E128</f>
        <v>0</v>
      </c>
      <c r="F130" s="13">
        <f>F129+F128</f>
        <v>0</v>
      </c>
    </row>
    <row r="131" spans="1:7" ht="14" x14ac:dyDescent="0.15">
      <c r="A131" s="15" t="str">
        <f>D1</f>
        <v>Mom</v>
      </c>
      <c r="B131" s="15">
        <v>66</v>
      </c>
      <c r="C131" s="8"/>
      <c r="D131" s="8"/>
      <c r="E131" s="8"/>
      <c r="F131" s="8"/>
      <c r="G131" s="10">
        <f>SUM(C131:F131)</f>
        <v>0</v>
      </c>
    </row>
    <row r="132" spans="1:7" ht="14" x14ac:dyDescent="0.15">
      <c r="A132" s="7"/>
      <c r="B132" s="7"/>
      <c r="C132" s="13">
        <f>C131+C130</f>
        <v>0</v>
      </c>
      <c r="D132" s="13">
        <f>D131+D130</f>
        <v>0</v>
      </c>
      <c r="E132" s="13">
        <f>E131+E130</f>
        <v>0</v>
      </c>
      <c r="F132" s="13">
        <f>F131+F130</f>
        <v>0</v>
      </c>
    </row>
    <row r="133" spans="1:7" ht="14" x14ac:dyDescent="0.15">
      <c r="A133" s="7" t="str">
        <f>E1</f>
        <v>Chase</v>
      </c>
      <c r="B133" s="15">
        <v>67</v>
      </c>
      <c r="C133" s="8"/>
      <c r="D133" s="8"/>
      <c r="E133" s="8"/>
      <c r="F133" s="8"/>
      <c r="G133" s="10">
        <f>SUM(C133:F133)</f>
        <v>0</v>
      </c>
    </row>
    <row r="134" spans="1:7" ht="14" x14ac:dyDescent="0.15">
      <c r="A134" s="7"/>
      <c r="B134" s="7"/>
      <c r="C134" s="13">
        <f>C133+C132</f>
        <v>0</v>
      </c>
      <c r="D134" s="13">
        <f>D133+D132</f>
        <v>0</v>
      </c>
      <c r="E134" s="13">
        <f>E133+E132</f>
        <v>0</v>
      </c>
      <c r="F134" s="13">
        <f>F133+F132</f>
        <v>0</v>
      </c>
    </row>
    <row r="135" spans="1:7" ht="14" x14ac:dyDescent="0.15">
      <c r="A135" s="15" t="str">
        <f>F1</f>
        <v>Eliza</v>
      </c>
      <c r="B135" s="15">
        <v>68</v>
      </c>
      <c r="C135" s="8"/>
      <c r="D135" s="8"/>
      <c r="E135" s="8"/>
      <c r="F135" s="8"/>
      <c r="G135" s="10">
        <f>SUM(C135:F135)</f>
        <v>0</v>
      </c>
    </row>
    <row r="136" spans="1:7" ht="14" x14ac:dyDescent="0.15">
      <c r="A136" s="7"/>
      <c r="B136" s="7"/>
      <c r="C136" s="13">
        <f>C135+C134</f>
        <v>0</v>
      </c>
      <c r="D136" s="13">
        <f>D135+D134</f>
        <v>0</v>
      </c>
      <c r="E136" s="13">
        <f>E135+E134</f>
        <v>0</v>
      </c>
      <c r="F136" s="13">
        <f>F135+F134</f>
        <v>0</v>
      </c>
    </row>
    <row r="137" spans="1:7" ht="14" x14ac:dyDescent="0.15">
      <c r="A137" s="15" t="str">
        <f>C1</f>
        <v>Dad</v>
      </c>
      <c r="B137" s="15">
        <v>69</v>
      </c>
      <c r="C137" s="8"/>
      <c r="D137" s="8"/>
      <c r="E137" s="8"/>
      <c r="F137" s="8"/>
      <c r="G137" s="10">
        <f>SUM(C137:F137)</f>
        <v>0</v>
      </c>
    </row>
    <row r="138" spans="1:7" ht="14" x14ac:dyDescent="0.15">
      <c r="A138" s="7"/>
      <c r="B138" s="7"/>
      <c r="C138" s="13">
        <f>C137+C136</f>
        <v>0</v>
      </c>
      <c r="D138" s="13">
        <f>D137+D136</f>
        <v>0</v>
      </c>
      <c r="E138" s="13">
        <f>E137+E136</f>
        <v>0</v>
      </c>
      <c r="F138" s="13">
        <f>F137+F136</f>
        <v>0</v>
      </c>
    </row>
    <row r="139" spans="1:7" ht="14" x14ac:dyDescent="0.15">
      <c r="A139" s="15" t="str">
        <f>D1</f>
        <v>Mom</v>
      </c>
      <c r="B139" s="15">
        <v>70</v>
      </c>
      <c r="C139" s="8"/>
      <c r="D139" s="8"/>
      <c r="E139" s="8"/>
      <c r="F139" s="8"/>
      <c r="G139" s="10">
        <f>SUM(C139:F139)</f>
        <v>0</v>
      </c>
    </row>
    <row r="140" spans="1:7" ht="14" x14ac:dyDescent="0.15">
      <c r="A140" s="7"/>
      <c r="B140" s="7"/>
      <c r="C140" s="13">
        <f>C139+C138</f>
        <v>0</v>
      </c>
      <c r="D140" s="13">
        <f>D139+D138</f>
        <v>0</v>
      </c>
      <c r="E140" s="13">
        <f>E139+E138</f>
        <v>0</v>
      </c>
      <c r="F140" s="13">
        <f>F139+F138</f>
        <v>0</v>
      </c>
    </row>
    <row r="141" spans="1:7" ht="14" x14ac:dyDescent="0.15">
      <c r="A141" s="7" t="str">
        <f>E1</f>
        <v>Chase</v>
      </c>
      <c r="B141" s="15">
        <v>71</v>
      </c>
      <c r="C141" s="8"/>
      <c r="D141" s="8"/>
      <c r="E141" s="8"/>
      <c r="F141" s="8"/>
      <c r="G141" s="10">
        <f>SUM(C141:F141)</f>
        <v>0</v>
      </c>
    </row>
    <row r="142" spans="1:7" ht="14" x14ac:dyDescent="0.15">
      <c r="A142" s="7"/>
      <c r="B142" s="7"/>
      <c r="C142" s="13">
        <f>C141+C140</f>
        <v>0</v>
      </c>
      <c r="D142" s="13">
        <f>D141+D140</f>
        <v>0</v>
      </c>
      <c r="E142" s="13">
        <f>E141+E140</f>
        <v>0</v>
      </c>
      <c r="F142" s="13">
        <f>F141+F140</f>
        <v>0</v>
      </c>
    </row>
    <row r="143" spans="1:7" ht="14" x14ac:dyDescent="0.15">
      <c r="A143" s="15" t="str">
        <f>F1</f>
        <v>Eliza</v>
      </c>
      <c r="B143" s="15">
        <v>72</v>
      </c>
      <c r="C143" s="8"/>
      <c r="D143" s="8"/>
      <c r="E143" s="8"/>
      <c r="F143" s="8"/>
      <c r="G143" s="10">
        <f>SUM(C143:F143)</f>
        <v>0</v>
      </c>
    </row>
    <row r="144" spans="1:7" ht="14" x14ac:dyDescent="0.15">
      <c r="A144" s="7"/>
      <c r="B144" s="7"/>
      <c r="C144" s="13">
        <f>C143+C142</f>
        <v>0</v>
      </c>
      <c r="D144" s="13">
        <f>D143+D142</f>
        <v>0</v>
      </c>
      <c r="E144" s="13">
        <f>E143+E142</f>
        <v>0</v>
      </c>
      <c r="F144" s="13">
        <f>F143+F142</f>
        <v>0</v>
      </c>
    </row>
    <row r="145" spans="1:9" ht="14" x14ac:dyDescent="0.15">
      <c r="A145" s="15" t="str">
        <f>C1</f>
        <v>Dad</v>
      </c>
      <c r="B145" s="15">
        <v>73</v>
      </c>
      <c r="C145" s="8"/>
      <c r="D145" s="8"/>
      <c r="E145" s="8"/>
      <c r="F145" s="8"/>
      <c r="G145" s="10">
        <f>SUM(C145:F145)</f>
        <v>0</v>
      </c>
    </row>
    <row r="146" spans="1:9" ht="14" x14ac:dyDescent="0.15">
      <c r="A146" s="7"/>
      <c r="B146" s="7"/>
      <c r="C146" s="13">
        <f>C145+C144</f>
        <v>0</v>
      </c>
      <c r="D146" s="13">
        <f>D145+D144</f>
        <v>0</v>
      </c>
      <c r="E146" s="13">
        <f>E145+E144</f>
        <v>0</v>
      </c>
      <c r="F146" s="13">
        <f>F145+F144</f>
        <v>0</v>
      </c>
    </row>
    <row r="147" spans="1:9" ht="14" x14ac:dyDescent="0.15">
      <c r="A147" s="15" t="str">
        <f>D1</f>
        <v>Mom</v>
      </c>
      <c r="B147" s="15">
        <v>74</v>
      </c>
      <c r="C147" s="8"/>
      <c r="D147" s="8"/>
      <c r="E147" s="8"/>
      <c r="F147" s="8"/>
      <c r="G147" s="10">
        <f>SUM(C147:F147)</f>
        <v>0</v>
      </c>
    </row>
    <row r="148" spans="1:9" ht="14" x14ac:dyDescent="0.15">
      <c r="A148" s="7"/>
      <c r="B148" s="7"/>
      <c r="C148" s="13">
        <f>C147+C146</f>
        <v>0</v>
      </c>
      <c r="D148" s="13">
        <f>D147+D146</f>
        <v>0</v>
      </c>
      <c r="E148" s="13">
        <f>E147+E146</f>
        <v>0</v>
      </c>
      <c r="F148" s="13">
        <f>F147+F146</f>
        <v>0</v>
      </c>
      <c r="I148" s="20"/>
    </row>
    <row r="149" spans="1:9" ht="14" x14ac:dyDescent="0.15">
      <c r="A149" s="7" t="str">
        <f>E1</f>
        <v>Chase</v>
      </c>
      <c r="B149" s="15">
        <v>75</v>
      </c>
      <c r="C149" s="8"/>
      <c r="D149" s="8"/>
      <c r="E149" s="8"/>
      <c r="F149" s="8"/>
      <c r="G149" s="10">
        <f>SUM(C149:F149)</f>
        <v>0</v>
      </c>
    </row>
    <row r="150" spans="1:9" ht="14" x14ac:dyDescent="0.15">
      <c r="A150" s="7"/>
      <c r="B150" s="7"/>
      <c r="C150" s="13">
        <f>C149+C148</f>
        <v>0</v>
      </c>
      <c r="D150" s="13">
        <f>D149+D148</f>
        <v>0</v>
      </c>
      <c r="E150" s="13">
        <f>E149+E148</f>
        <v>0</v>
      </c>
      <c r="F150" s="13">
        <f>F149+F148</f>
        <v>0</v>
      </c>
    </row>
    <row r="151" spans="1:9" ht="14" x14ac:dyDescent="0.15">
      <c r="A151" s="15" t="str">
        <f>F1</f>
        <v>Eliza</v>
      </c>
      <c r="B151" s="15">
        <v>76</v>
      </c>
      <c r="C151" s="8"/>
      <c r="D151" s="8"/>
      <c r="E151" s="8"/>
      <c r="F151" s="8"/>
      <c r="G151" s="10">
        <f>SUM(C151:F151)</f>
        <v>0</v>
      </c>
    </row>
    <row r="152" spans="1:9" ht="14" x14ac:dyDescent="0.15">
      <c r="A152" s="7"/>
      <c r="B152" s="7"/>
      <c r="C152" s="13">
        <f>C151+C150</f>
        <v>0</v>
      </c>
      <c r="D152" s="13">
        <f>D151+D150</f>
        <v>0</v>
      </c>
      <c r="E152" s="13">
        <f>E151+E150</f>
        <v>0</v>
      </c>
      <c r="F152" s="13">
        <f>F151+F150</f>
        <v>0</v>
      </c>
    </row>
    <row r="153" spans="1:9" ht="14" x14ac:dyDescent="0.15">
      <c r="A153" s="15" t="str">
        <f>C1</f>
        <v>Dad</v>
      </c>
      <c r="B153" s="15">
        <v>77</v>
      </c>
      <c r="C153" s="8"/>
      <c r="D153" s="8"/>
      <c r="E153" s="8"/>
      <c r="F153" s="8"/>
      <c r="G153" s="10">
        <f>SUM(C153:F153)</f>
        <v>0</v>
      </c>
    </row>
    <row r="154" spans="1:9" ht="14" x14ac:dyDescent="0.15">
      <c r="A154" s="7"/>
      <c r="B154" s="7"/>
      <c r="C154" s="13">
        <f>C153+C152</f>
        <v>0</v>
      </c>
      <c r="D154" s="13">
        <f>D153+D152</f>
        <v>0</v>
      </c>
      <c r="E154" s="13">
        <f>E153+E152</f>
        <v>0</v>
      </c>
      <c r="F154" s="13">
        <f>F153+F152</f>
        <v>0</v>
      </c>
    </row>
    <row r="155" spans="1:9" ht="14" x14ac:dyDescent="0.15">
      <c r="A155" s="15" t="str">
        <f>D1</f>
        <v>Mom</v>
      </c>
      <c r="B155" s="15">
        <v>78</v>
      </c>
      <c r="C155" s="8"/>
      <c r="D155" s="8"/>
      <c r="E155" s="8"/>
      <c r="F155" s="8"/>
      <c r="G155" s="10">
        <f>SUM(C155:F155)</f>
        <v>0</v>
      </c>
    </row>
    <row r="156" spans="1:9" ht="14" x14ac:dyDescent="0.15">
      <c r="A156" s="7"/>
      <c r="B156" s="7"/>
      <c r="C156" s="13">
        <f>C155+C154</f>
        <v>0</v>
      </c>
      <c r="D156" s="13">
        <f>D155+D154</f>
        <v>0</v>
      </c>
      <c r="E156" s="13">
        <f>E155+E154</f>
        <v>0</v>
      </c>
      <c r="F156" s="13">
        <f>F155+F154</f>
        <v>0</v>
      </c>
    </row>
    <row r="157" spans="1:9" ht="14" x14ac:dyDescent="0.15">
      <c r="A157" s="7" t="str">
        <f>E1</f>
        <v>Chase</v>
      </c>
      <c r="B157" s="15">
        <v>79</v>
      </c>
      <c r="C157" s="8"/>
      <c r="D157" s="8"/>
      <c r="E157" s="8"/>
      <c r="F157" s="8"/>
      <c r="G157" s="10">
        <f>SUM(C157:F157)</f>
        <v>0</v>
      </c>
    </row>
    <row r="158" spans="1:9" ht="14" x14ac:dyDescent="0.15">
      <c r="A158" s="7"/>
      <c r="B158" s="7"/>
      <c r="C158" s="13">
        <f>C157+C156</f>
        <v>0</v>
      </c>
      <c r="D158" s="13">
        <f>D157+D156</f>
        <v>0</v>
      </c>
      <c r="E158" s="13">
        <f>E157+E156</f>
        <v>0</v>
      </c>
      <c r="F158" s="13">
        <f>F157+F156</f>
        <v>0</v>
      </c>
    </row>
    <row r="159" spans="1:9" ht="14" x14ac:dyDescent="0.15">
      <c r="A159" s="15" t="str">
        <f>F1</f>
        <v>Eliza</v>
      </c>
      <c r="B159" s="15">
        <v>80</v>
      </c>
      <c r="C159" s="8"/>
      <c r="D159" s="8"/>
      <c r="E159" s="8"/>
      <c r="F159" s="8"/>
      <c r="G159" s="10">
        <f>SUM(C159:F159)</f>
        <v>0</v>
      </c>
    </row>
    <row r="160" spans="1:9" ht="14" x14ac:dyDescent="0.15">
      <c r="A160" s="7"/>
      <c r="B160" s="7"/>
      <c r="C160" s="13">
        <f>C159+C158</f>
        <v>0</v>
      </c>
      <c r="D160" s="13">
        <f>D159+D158</f>
        <v>0</v>
      </c>
      <c r="E160" s="13">
        <f>E159+E158</f>
        <v>0</v>
      </c>
      <c r="F160" s="13">
        <f>F159+F158</f>
        <v>0</v>
      </c>
    </row>
    <row r="161" spans="1:7" ht="14" x14ac:dyDescent="0.15">
      <c r="A161" s="15" t="str">
        <f>C1</f>
        <v>Dad</v>
      </c>
      <c r="B161" s="15">
        <v>81</v>
      </c>
      <c r="C161" s="8"/>
      <c r="D161" s="8"/>
      <c r="E161" s="8"/>
      <c r="F161" s="8"/>
      <c r="G161" s="10">
        <f>SUM(C161:F161)</f>
        <v>0</v>
      </c>
    </row>
    <row r="162" spans="1:7" ht="14" x14ac:dyDescent="0.15">
      <c r="A162" s="7"/>
      <c r="B162" s="7"/>
      <c r="C162" s="13">
        <f>C161+C160</f>
        <v>0</v>
      </c>
      <c r="D162" s="13">
        <f>D161+D160</f>
        <v>0</v>
      </c>
      <c r="E162" s="13">
        <f>E161+E160</f>
        <v>0</v>
      </c>
      <c r="F162" s="13">
        <f>F161+F160</f>
        <v>0</v>
      </c>
    </row>
    <row r="163" spans="1:7" ht="14" x14ac:dyDescent="0.15">
      <c r="A163" s="15" t="str">
        <f>D1</f>
        <v>Mom</v>
      </c>
      <c r="B163" s="15">
        <v>82</v>
      </c>
      <c r="C163" s="8"/>
      <c r="D163" s="8"/>
      <c r="E163" s="8"/>
      <c r="F163" s="8"/>
      <c r="G163" s="10">
        <f>SUM(C163:F163)</f>
        <v>0</v>
      </c>
    </row>
    <row r="164" spans="1:7" ht="14" x14ac:dyDescent="0.15">
      <c r="A164" s="7"/>
      <c r="B164" s="7"/>
      <c r="C164" s="13">
        <f>C163+C162</f>
        <v>0</v>
      </c>
      <c r="D164" s="13">
        <f>D163+D162</f>
        <v>0</v>
      </c>
      <c r="E164" s="13">
        <f>E163+E162</f>
        <v>0</v>
      </c>
      <c r="F164" s="13">
        <f>F163+F162</f>
        <v>0</v>
      </c>
    </row>
    <row r="165" spans="1:7" ht="14" x14ac:dyDescent="0.15">
      <c r="A165" s="7" t="str">
        <f>E1</f>
        <v>Chase</v>
      </c>
      <c r="B165" s="15">
        <v>83</v>
      </c>
      <c r="C165" s="8"/>
      <c r="D165" s="8"/>
      <c r="E165" s="8"/>
      <c r="F165" s="8"/>
      <c r="G165" s="10">
        <f>SUM(C165:F165)</f>
        <v>0</v>
      </c>
    </row>
    <row r="166" spans="1:7" ht="14" x14ac:dyDescent="0.15">
      <c r="A166" s="7"/>
      <c r="B166" s="7"/>
      <c r="C166" s="13">
        <f>C165+C164</f>
        <v>0</v>
      </c>
      <c r="D166" s="13">
        <f>D165+D164</f>
        <v>0</v>
      </c>
      <c r="E166" s="13">
        <f>E165+E164</f>
        <v>0</v>
      </c>
      <c r="F166" s="13">
        <f>F165+F164</f>
        <v>0</v>
      </c>
    </row>
    <row r="167" spans="1:7" ht="14" x14ac:dyDescent="0.15">
      <c r="A167" s="15" t="str">
        <f>F1</f>
        <v>Eliza</v>
      </c>
      <c r="B167" s="15">
        <v>84</v>
      </c>
      <c r="C167" s="8"/>
      <c r="D167" s="8"/>
      <c r="E167" s="8"/>
      <c r="F167" s="8"/>
      <c r="G167" s="10">
        <f>SUM(C167:F167)</f>
        <v>0</v>
      </c>
    </row>
    <row r="168" spans="1:7" ht="14" x14ac:dyDescent="0.15">
      <c r="A168" s="7"/>
      <c r="B168" s="7"/>
      <c r="C168" s="13">
        <f>C167+C166</f>
        <v>0</v>
      </c>
      <c r="D168" s="13">
        <f>D167+D166</f>
        <v>0</v>
      </c>
      <c r="E168" s="13">
        <f>E167+E166</f>
        <v>0</v>
      </c>
      <c r="F168" s="13">
        <f>F167+F166</f>
        <v>0</v>
      </c>
    </row>
    <row r="169" spans="1:7" ht="14" x14ac:dyDescent="0.15">
      <c r="A169" s="15" t="str">
        <f>C1</f>
        <v>Dad</v>
      </c>
      <c r="B169" s="15">
        <v>85</v>
      </c>
      <c r="C169" s="8"/>
      <c r="D169" s="8"/>
      <c r="E169" s="8"/>
      <c r="F169" s="8"/>
      <c r="G169" s="10">
        <f>SUM(C169:F169)</f>
        <v>0</v>
      </c>
    </row>
    <row r="170" spans="1:7" ht="14" x14ac:dyDescent="0.15">
      <c r="A170" s="7"/>
      <c r="B170" s="7"/>
      <c r="C170" s="13">
        <f>C169+C168</f>
        <v>0</v>
      </c>
      <c r="D170" s="13">
        <f>D169+D168</f>
        <v>0</v>
      </c>
      <c r="E170" s="13">
        <f>E169+E168</f>
        <v>0</v>
      </c>
      <c r="F170" s="13">
        <f>F169+F168</f>
        <v>0</v>
      </c>
    </row>
    <row r="171" spans="1:7" ht="14" x14ac:dyDescent="0.15">
      <c r="A171" s="15" t="str">
        <f>D1</f>
        <v>Mom</v>
      </c>
      <c r="B171" s="15">
        <v>86</v>
      </c>
      <c r="C171" s="8"/>
      <c r="D171" s="8"/>
      <c r="E171" s="8"/>
      <c r="F171" s="8"/>
      <c r="G171" s="10">
        <f>SUM(C171:F171)</f>
        <v>0</v>
      </c>
    </row>
    <row r="172" spans="1:7" ht="14" x14ac:dyDescent="0.15">
      <c r="A172" s="7"/>
      <c r="B172" s="7"/>
      <c r="C172" s="13">
        <f>C171+C170</f>
        <v>0</v>
      </c>
      <c r="D172" s="13">
        <f>D171+D170</f>
        <v>0</v>
      </c>
      <c r="E172" s="13">
        <f>E171+E170</f>
        <v>0</v>
      </c>
      <c r="F172" s="13">
        <f>F171+F170</f>
        <v>0</v>
      </c>
    </row>
    <row r="173" spans="1:7" ht="14" x14ac:dyDescent="0.15">
      <c r="A173" s="7" t="str">
        <f>E1</f>
        <v>Chase</v>
      </c>
      <c r="B173" s="15">
        <v>87</v>
      </c>
      <c r="C173" s="8"/>
      <c r="D173" s="8"/>
      <c r="E173" s="8"/>
      <c r="F173" s="8"/>
      <c r="G173" s="10">
        <f>SUM(C173:F173)</f>
        <v>0</v>
      </c>
    </row>
    <row r="174" spans="1:7" ht="14" x14ac:dyDescent="0.15">
      <c r="A174" s="7"/>
      <c r="B174" s="7"/>
      <c r="C174" s="13">
        <f>C173+C172</f>
        <v>0</v>
      </c>
      <c r="D174" s="13">
        <f>D173+D172</f>
        <v>0</v>
      </c>
      <c r="E174" s="13">
        <f>E173+E172</f>
        <v>0</v>
      </c>
      <c r="F174" s="13">
        <f>F173+F172</f>
        <v>0</v>
      </c>
    </row>
    <row r="175" spans="1:7" ht="14" x14ac:dyDescent="0.15">
      <c r="A175" s="15" t="str">
        <f>F1</f>
        <v>Eliza</v>
      </c>
      <c r="B175" s="15">
        <v>88</v>
      </c>
      <c r="C175" s="8"/>
      <c r="D175" s="8"/>
      <c r="E175" s="8"/>
      <c r="F175" s="8"/>
      <c r="G175" s="10">
        <f>SUM(C175:F175)</f>
        <v>0</v>
      </c>
    </row>
    <row r="176" spans="1:7" ht="14" x14ac:dyDescent="0.15">
      <c r="A176" s="7"/>
      <c r="B176" s="7"/>
      <c r="C176" s="13">
        <f>C175+C174</f>
        <v>0</v>
      </c>
      <c r="D176" s="13">
        <f>D175+D174</f>
        <v>0</v>
      </c>
      <c r="E176" s="13">
        <f>E175+E174</f>
        <v>0</v>
      </c>
      <c r="F176" s="13">
        <f>F175+F174</f>
        <v>0</v>
      </c>
    </row>
    <row r="177" spans="1:12" ht="14" x14ac:dyDescent="0.15">
      <c r="A177" s="15" t="str">
        <f>C1</f>
        <v>Dad</v>
      </c>
      <c r="B177" s="15">
        <v>89</v>
      </c>
      <c r="C177" s="8"/>
      <c r="D177" s="8"/>
      <c r="E177" s="8"/>
      <c r="F177" s="8"/>
      <c r="G177" s="10">
        <f>SUM(C177:F177)</f>
        <v>0</v>
      </c>
    </row>
    <row r="178" spans="1:12" ht="14" x14ac:dyDescent="0.15">
      <c r="A178" s="7"/>
      <c r="B178" s="7"/>
      <c r="C178" s="13">
        <f>C177+C176</f>
        <v>0</v>
      </c>
      <c r="D178" s="13">
        <f>D177+D176</f>
        <v>0</v>
      </c>
      <c r="E178" s="13">
        <f>E177+E176</f>
        <v>0</v>
      </c>
      <c r="F178" s="13">
        <f>F177+F176</f>
        <v>0</v>
      </c>
    </row>
    <row r="179" spans="1:12" ht="14" x14ac:dyDescent="0.15">
      <c r="A179" s="15" t="str">
        <f>D1</f>
        <v>Mom</v>
      </c>
      <c r="B179" s="15">
        <v>90</v>
      </c>
      <c r="C179" s="8"/>
      <c r="D179" s="8"/>
      <c r="E179" s="8"/>
      <c r="F179" s="8"/>
      <c r="G179" s="10">
        <f>SUM(C179:F179)</f>
        <v>0</v>
      </c>
    </row>
    <row r="180" spans="1:12" ht="14" x14ac:dyDescent="0.15">
      <c r="A180" s="7"/>
      <c r="B180" s="7"/>
      <c r="C180" s="13">
        <f>C179+C178</f>
        <v>0</v>
      </c>
      <c r="D180" s="13">
        <f>D179+D178</f>
        <v>0</v>
      </c>
      <c r="E180" s="13">
        <f>E179+E178</f>
        <v>0</v>
      </c>
      <c r="F180" s="13">
        <f>F179+F178</f>
        <v>0</v>
      </c>
    </row>
    <row r="181" spans="1:12" ht="14" x14ac:dyDescent="0.15">
      <c r="A181" s="7" t="str">
        <f>E1</f>
        <v>Chase</v>
      </c>
      <c r="B181" s="15">
        <v>91</v>
      </c>
      <c r="C181" s="8"/>
      <c r="D181" s="8"/>
      <c r="E181" s="8"/>
      <c r="F181" s="8"/>
      <c r="G181" s="10">
        <f>SUM(C181:F181)</f>
        <v>0</v>
      </c>
    </row>
    <row r="182" spans="1:12" ht="14" x14ac:dyDescent="0.15">
      <c r="A182" s="7"/>
      <c r="B182" s="7"/>
      <c r="C182" s="13">
        <f>C181+C180</f>
        <v>0</v>
      </c>
      <c r="D182" s="13">
        <f>D181+D180</f>
        <v>0</v>
      </c>
      <c r="E182" s="13">
        <f>E181+E180</f>
        <v>0</v>
      </c>
      <c r="F182" s="13">
        <f>F181+F180</f>
        <v>0</v>
      </c>
    </row>
    <row r="183" spans="1:12" ht="14" x14ac:dyDescent="0.15">
      <c r="A183" s="15" t="str">
        <f>F1</f>
        <v>Eliza</v>
      </c>
      <c r="B183" s="15">
        <v>92</v>
      </c>
      <c r="C183" s="8"/>
      <c r="D183" s="8"/>
      <c r="E183" s="8"/>
      <c r="F183" s="8"/>
      <c r="G183" s="10">
        <f>SUM(C183:F183)</f>
        <v>0</v>
      </c>
    </row>
    <row r="184" spans="1:12" ht="14" x14ac:dyDescent="0.15">
      <c r="A184" s="7"/>
      <c r="B184" s="7"/>
      <c r="C184" s="13">
        <f>C183+C182</f>
        <v>0</v>
      </c>
      <c r="D184" s="13">
        <f>D183+D182</f>
        <v>0</v>
      </c>
      <c r="E184" s="13">
        <f>E183+E182</f>
        <v>0</v>
      </c>
      <c r="F184" s="13">
        <f>F183+F182</f>
        <v>0</v>
      </c>
    </row>
    <row r="185" spans="1:12" ht="14" x14ac:dyDescent="0.15">
      <c r="A185" s="15" t="str">
        <f>C1</f>
        <v>Dad</v>
      </c>
      <c r="B185" s="15">
        <v>93</v>
      </c>
      <c r="C185" s="8"/>
      <c r="D185" s="8"/>
      <c r="E185" s="8"/>
      <c r="F185" s="8"/>
      <c r="G185" s="10">
        <f>SUM(C185:F185)</f>
        <v>0</v>
      </c>
    </row>
    <row r="186" spans="1:12" ht="14" x14ac:dyDescent="0.15">
      <c r="A186" s="7"/>
      <c r="B186" s="7"/>
      <c r="C186" s="13">
        <f>C185+C184</f>
        <v>0</v>
      </c>
      <c r="D186" s="13">
        <f>D185+D184</f>
        <v>0</v>
      </c>
      <c r="E186" s="13">
        <f>E185+E184</f>
        <v>0</v>
      </c>
      <c r="F186" s="13">
        <f>F185+F184</f>
        <v>0</v>
      </c>
    </row>
    <row r="187" spans="1:12" ht="14" x14ac:dyDescent="0.15">
      <c r="A187" s="15" t="str">
        <f>D1</f>
        <v>Mom</v>
      </c>
      <c r="B187" s="15">
        <v>94</v>
      </c>
      <c r="C187" s="8"/>
      <c r="D187" s="8"/>
      <c r="E187" s="8"/>
      <c r="F187" s="8"/>
      <c r="G187" s="10">
        <f>SUM(C187:F187)</f>
        <v>0</v>
      </c>
    </row>
    <row r="188" spans="1:12" ht="14" x14ac:dyDescent="0.15">
      <c r="A188" s="7"/>
      <c r="B188" s="7"/>
      <c r="C188" s="22">
        <f>C187+C186</f>
        <v>0</v>
      </c>
      <c r="D188" s="13">
        <f>D187+D186</f>
        <v>0</v>
      </c>
      <c r="E188" s="13">
        <f>E187+E186</f>
        <v>0</v>
      </c>
      <c r="F188" s="13">
        <f>F187+F186</f>
        <v>0</v>
      </c>
      <c r="L188" s="27"/>
    </row>
    <row r="189" spans="1:12" ht="14" x14ac:dyDescent="0.15">
      <c r="A189" s="7" t="str">
        <f>E1</f>
        <v>Chase</v>
      </c>
      <c r="B189" s="15">
        <v>95</v>
      </c>
      <c r="C189" s="12"/>
      <c r="D189" s="26"/>
      <c r="E189" s="12"/>
      <c r="F189" s="12"/>
      <c r="G189" s="10">
        <f>SUM(C189:F189)</f>
        <v>0</v>
      </c>
    </row>
    <row r="190" spans="1:12" ht="14" x14ac:dyDescent="0.15">
      <c r="A190" s="7"/>
      <c r="B190" s="7"/>
      <c r="C190" s="13">
        <f>C189+C188</f>
        <v>0</v>
      </c>
      <c r="D190" s="13">
        <f>D189+D188</f>
        <v>0</v>
      </c>
      <c r="E190" s="13">
        <f>E189+E188</f>
        <v>0</v>
      </c>
      <c r="F190" s="13">
        <f>F189+F188</f>
        <v>0</v>
      </c>
    </row>
    <row r="191" spans="1:12" ht="14" x14ac:dyDescent="0.15">
      <c r="A191" s="15" t="str">
        <f>F1</f>
        <v>Eliza</v>
      </c>
      <c r="B191" s="15">
        <v>96</v>
      </c>
      <c r="C191" s="12"/>
      <c r="D191" s="12"/>
      <c r="E191" s="12"/>
      <c r="F191" s="12"/>
      <c r="G191" s="10">
        <f>SUM(C191:F191)</f>
        <v>0</v>
      </c>
    </row>
    <row r="192" spans="1:12" ht="14" x14ac:dyDescent="0.15">
      <c r="A192" s="7"/>
      <c r="B192" s="7"/>
      <c r="C192" s="13">
        <f>C191+C190</f>
        <v>0</v>
      </c>
      <c r="D192" s="13">
        <f>D191+D190</f>
        <v>0</v>
      </c>
      <c r="E192" s="13">
        <f>E191+E190</f>
        <v>0</v>
      </c>
      <c r="F192" s="13">
        <f>F191+F190</f>
        <v>0</v>
      </c>
    </row>
    <row r="193" spans="1:7" ht="14" x14ac:dyDescent="0.15">
      <c r="A193" s="15" t="str">
        <f>C1</f>
        <v>Dad</v>
      </c>
      <c r="B193" s="15">
        <v>97</v>
      </c>
      <c r="C193" s="12"/>
      <c r="D193" s="12"/>
      <c r="E193" s="12"/>
      <c r="F193" s="12"/>
      <c r="G193" s="10">
        <f>SUM(C193:F193)</f>
        <v>0</v>
      </c>
    </row>
    <row r="194" spans="1:7" ht="14" x14ac:dyDescent="0.15">
      <c r="A194" s="7"/>
      <c r="B194" s="7"/>
      <c r="C194" s="13">
        <f>C193+C192</f>
        <v>0</v>
      </c>
      <c r="D194" s="13">
        <f>D193+D192</f>
        <v>0</v>
      </c>
      <c r="E194" s="13">
        <f>E193+E192</f>
        <v>0</v>
      </c>
      <c r="F194" s="13">
        <f>F193+F192</f>
        <v>0</v>
      </c>
    </row>
    <row r="195" spans="1:7" ht="14" x14ac:dyDescent="0.15">
      <c r="A195" s="15" t="str">
        <f>D1</f>
        <v>Mom</v>
      </c>
      <c r="B195" s="15">
        <v>98</v>
      </c>
      <c r="C195" s="12"/>
      <c r="D195" s="12"/>
      <c r="E195" s="12"/>
      <c r="F195" s="12"/>
      <c r="G195" s="10">
        <f>SUM(C195:F195)</f>
        <v>0</v>
      </c>
    </row>
    <row r="196" spans="1:7" ht="14" x14ac:dyDescent="0.15">
      <c r="A196" s="7"/>
      <c r="B196" s="7"/>
      <c r="C196" s="13">
        <f>C195+C194</f>
        <v>0</v>
      </c>
      <c r="D196" s="13">
        <f>D195+D194</f>
        <v>0</v>
      </c>
      <c r="E196" s="13">
        <f>E195+E194</f>
        <v>0</v>
      </c>
      <c r="F196" s="13">
        <f>F195+F194</f>
        <v>0</v>
      </c>
    </row>
    <row r="197" spans="1:7" ht="14" x14ac:dyDescent="0.15">
      <c r="A197" s="7" t="str">
        <f>E1</f>
        <v>Chase</v>
      </c>
      <c r="B197" s="15">
        <v>99</v>
      </c>
      <c r="C197" s="12"/>
      <c r="D197" s="12"/>
      <c r="E197" s="12"/>
      <c r="F197" s="12"/>
      <c r="G197" s="10">
        <f>SUM(C197:F197)</f>
        <v>0</v>
      </c>
    </row>
    <row r="198" spans="1:7" ht="14" x14ac:dyDescent="0.15">
      <c r="A198" s="7"/>
      <c r="B198" s="7"/>
      <c r="C198" s="13">
        <f>C197+C196</f>
        <v>0</v>
      </c>
      <c r="D198" s="13">
        <f>D197+D196</f>
        <v>0</v>
      </c>
      <c r="E198" s="13">
        <f>E197+E196</f>
        <v>0</v>
      </c>
      <c r="F198" s="13">
        <f>F197+F196</f>
        <v>0</v>
      </c>
    </row>
    <row r="199" spans="1:7" ht="14" x14ac:dyDescent="0.15">
      <c r="A199" s="15" t="str">
        <f>F1</f>
        <v>Eliza</v>
      </c>
      <c r="B199" s="78">
        <v>100</v>
      </c>
      <c r="C199" s="12"/>
      <c r="D199" s="12"/>
      <c r="E199" s="12"/>
      <c r="F199" s="12"/>
      <c r="G199" s="10">
        <f>SUM(C199:F199)</f>
        <v>0</v>
      </c>
    </row>
    <row r="200" spans="1:7" ht="15" thickBot="1" x14ac:dyDescent="0.2">
      <c r="A200" s="79"/>
      <c r="B200" s="79"/>
      <c r="C200" s="77">
        <f>C199+C198</f>
        <v>0</v>
      </c>
      <c r="D200" s="24">
        <f>D199+D198</f>
        <v>0</v>
      </c>
      <c r="E200" s="24">
        <f>E199+E198</f>
        <v>0</v>
      </c>
      <c r="F200" s="24">
        <f>F199+F198</f>
        <v>0</v>
      </c>
    </row>
    <row r="201" spans="1:7" ht="14" thickTop="1" x14ac:dyDescent="0.15"/>
  </sheetData>
  <autoFilter ref="A1:N200" xr:uid="{9AB3D611-A912-BB47-BA65-37A2F3A3D347}"/>
  <mergeCells count="1">
    <mergeCell ref="H4:K4"/>
  </mergeCells>
  <pageMargins left="0.7" right="0.7" top="0.75" bottom="0.75" header="0.3" footer="0.3"/>
  <pageSetup orientation="portrait" horizontalDpi="0" verticalDpi="0"/>
  <ignoredErrors>
    <ignoredError sqref="G23 G25 G27 G29 G31 G33 G35 G37 G39 G41 G43 G45 G47 G49 G51 G53 G55 G57 G59 G61 G63 G65 G67 G69 G71 G73 G75 G77 G79 G81 G83 G85 G87 G89 G91 G93 G95 G97 G99 G101 G103 G105 G107 G109 G111 G113 G115 G117 G119 G121 G123 G125 G127 G129 G131 G133 G135 G137 G139 G141 G143 G145 G147 G149 G151 G153 G155 G157 G159 G161 G163 G165 G167 G169 G171 G173 G175 G177 G179 G181 G183 G185 G187 G189 G191 G193 G195 G197 G199 G2:G3 G5 G7 G9 G11 G13 G15 G17 G19 G21" formulaRange="1"/>
    <ignoredError sqref="J3 L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4DD2C-687F-BD4A-9495-7AA3F797DA8F}">
  <dimension ref="A1:Q201"/>
  <sheetViews>
    <sheetView zoomScale="111" zoomScaleNormal="100" workbookViewId="0">
      <selection activeCell="K2" sqref="K2"/>
    </sheetView>
  </sheetViews>
  <sheetFormatPr baseColWidth="10" defaultRowHeight="13" x14ac:dyDescent="0.15"/>
  <cols>
    <col min="1" max="1" width="10.6640625" customWidth="1"/>
    <col min="2" max="2" width="3.5" customWidth="1"/>
  </cols>
  <sheetData>
    <row r="1" spans="1:17" ht="15" thickTop="1" x14ac:dyDescent="0.15">
      <c r="A1" s="1"/>
      <c r="B1" s="80"/>
      <c r="C1" s="2" t="s">
        <v>0</v>
      </c>
      <c r="D1" s="2" t="s">
        <v>1</v>
      </c>
      <c r="E1" s="2" t="s">
        <v>2</v>
      </c>
      <c r="F1" s="2" t="s">
        <v>3</v>
      </c>
      <c r="G1" s="2" t="s">
        <v>4</v>
      </c>
      <c r="I1" s="4" t="s">
        <v>6</v>
      </c>
      <c r="J1" s="5"/>
      <c r="K1" s="6" t="s">
        <v>7</v>
      </c>
      <c r="L1" s="5"/>
      <c r="M1" s="6" t="s">
        <v>8</v>
      </c>
      <c r="N1" s="5"/>
      <c r="O1" s="6" t="s">
        <v>9</v>
      </c>
      <c r="P1" s="5"/>
      <c r="Q1" s="81" t="s">
        <v>10</v>
      </c>
    </row>
    <row r="2" spans="1:17" ht="14" x14ac:dyDescent="0.15">
      <c r="A2" s="7" t="str">
        <f>C1</f>
        <v>Dad</v>
      </c>
      <c r="B2" s="7">
        <v>1</v>
      </c>
      <c r="C2" s="8"/>
      <c r="D2" s="8"/>
      <c r="E2" s="8"/>
      <c r="F2" s="8"/>
      <c r="G2" s="8"/>
      <c r="H2" s="10">
        <f>SUM(C2:G2)</f>
        <v>0</v>
      </c>
      <c r="I2" s="11" t="str">
        <f>IF(C200=LARGE(C200:G200,5),C1,IF(D200=LARGE(C200:G200,5),D1,IF(E200=LARGE(C200:G200,5),E1,IF(F200=LARGE(C200:G200,5),F1,IF(G200=LARGE(C200:G200,5),G1)))))</f>
        <v>Dad</v>
      </c>
      <c r="J2" s="12"/>
      <c r="K2" s="13" t="str">
        <f>IF(C200=LARGE(C200:G200,4),C1,IF(D200=LARGE(C200:G200,4),D1,IF(E200=LARGE(C200:G200,4),E1,IF(F200=LARGE(C200:G200,4),F1,IF(G200=LARGE(C200:G200,4),G1)))))</f>
        <v>Dad</v>
      </c>
      <c r="L2" s="12"/>
      <c r="M2" s="13" t="str">
        <f>IF(C200=LARGE(C200:G200,3),C1,IF(D200=LARGE(C200:G200,3),D1,IF(E200=LARGE(C200:G200,3),E1,IF(F200=LARGE(C200:G200,3),F1,IF(G200=LARGE(C200:G200,3),G1)))))</f>
        <v>Dad</v>
      </c>
      <c r="N2" s="12"/>
      <c r="O2" s="13" t="str">
        <f>IF(C200=LARGE(C200:G200,2),C1,IF(D200=LARGE(C200:G200,2),D1,IF(E200=LARGE(C200:G200,2),E1,IF(F200=LARGE(C200:G200,2),F1,IF(G200=LARGE(C200:G200,2),G1)))))</f>
        <v>Dad</v>
      </c>
      <c r="P2" s="12"/>
      <c r="Q2" s="82" t="str">
        <f>IF(C200=LARGE(C200:G200,1),C1,IF(D200=LARGE(C200:G200,1),D1,IF(E200=LARGE(C200:G200,1),E1,IF(F200=LARGE(C200:G200,1),F1,IF(G200=LARGE(C200:G200,1),G1)))))</f>
        <v>Dad</v>
      </c>
    </row>
    <row r="3" spans="1:17" ht="15" thickBot="1" x14ac:dyDescent="0.2">
      <c r="A3" s="15" t="str">
        <f>D1</f>
        <v>Mom</v>
      </c>
      <c r="B3" s="15">
        <v>2</v>
      </c>
      <c r="C3" s="8"/>
      <c r="D3" s="8"/>
      <c r="E3" s="8"/>
      <c r="F3" s="8"/>
      <c r="G3" s="8"/>
      <c r="H3" s="10">
        <f>SUM(C3:G3)</f>
        <v>0</v>
      </c>
      <c r="I3" s="16">
        <f>IF(C200=LARGE(C200:G200,5),C200,IF(D200=LARGE(C200:G200,5),D200,IF(E200=LARGE(C200:G200,5),E200,IF(F200=LARGE(C200:G200,5),F200,IF(G200=LARGE(C200:G200,5),G200)))))</f>
        <v>0</v>
      </c>
      <c r="J3" s="17">
        <f>K3-I3</f>
        <v>0</v>
      </c>
      <c r="K3" s="18">
        <f>IF(C200=LARGE(C200:G200,4),C200,IF(D200=LARGE(C200:G200,4),D200,IF(E200=LARGE(C200:G200,4),E200,IF(F200=LARGE(C200:G200,4),F200,IF(G200=LARGE(C200:G200,4),G200)))))</f>
        <v>0</v>
      </c>
      <c r="L3" s="17">
        <f>M3-K3</f>
        <v>0</v>
      </c>
      <c r="M3" s="18">
        <f>IF(C200=LARGE(C200:G200,3),C200,IF(D200=LARGE(C200:G200,3),D200,IF(E200=LARGE(C200:G200,3),E200,IF(F200=LARGE(C200:G200,3),F200,IF(G200=LARGE(C200:G200,3),G200)))))</f>
        <v>0</v>
      </c>
      <c r="N3" s="17">
        <f>O3-M3</f>
        <v>0</v>
      </c>
      <c r="O3" s="18">
        <f>IF(C200=LARGE(C200:G200,2),C200,IF(D200=LARGE(C200:G200,2),D200,IF(E200=LARGE(C200:G200,2),E200,IF(F200=LARGE(C200:G200,2),F200,IF(G200=LARGE(C200:G200,2),G200)))))</f>
        <v>0</v>
      </c>
      <c r="P3" s="17">
        <f>Q3-O3</f>
        <v>0</v>
      </c>
      <c r="Q3" s="83">
        <f>IF(C200=LARGE(C200:G200,1),C200,IF(D200=LARGE(C200:G200,1),D200,IF(E200=LARGE(C200:G200,1),E200,IF(F200=LARGE(C200:G200,1),F200,IF(G200=LARGE(C200:G200,1),G200)))))</f>
        <v>0</v>
      </c>
    </row>
    <row r="4" spans="1:17" ht="15" thickTop="1" x14ac:dyDescent="0.15">
      <c r="A4" s="7"/>
      <c r="B4" s="7"/>
      <c r="C4" s="13">
        <f>C3+C2</f>
        <v>0</v>
      </c>
      <c r="D4" s="13">
        <f>D3+D2</f>
        <v>0</v>
      </c>
      <c r="E4" s="13">
        <f>E3+E2</f>
        <v>0</v>
      </c>
      <c r="F4" s="13">
        <f>F3+F2</f>
        <v>0</v>
      </c>
      <c r="G4" s="13">
        <f>G3+G2</f>
        <v>0</v>
      </c>
      <c r="I4" s="107" t="s">
        <v>29</v>
      </c>
      <c r="J4" s="108"/>
      <c r="K4" s="108"/>
      <c r="L4" s="108"/>
      <c r="M4" s="10">
        <f>M3-I3</f>
        <v>0</v>
      </c>
      <c r="O4" s="10">
        <f>O3-I3</f>
        <v>0</v>
      </c>
      <c r="Q4" s="10">
        <f>Q3-I3</f>
        <v>0</v>
      </c>
    </row>
    <row r="5" spans="1:17" ht="14" x14ac:dyDescent="0.15">
      <c r="A5" s="15" t="str">
        <f>E1</f>
        <v>Boston</v>
      </c>
      <c r="B5" s="15">
        <v>3</v>
      </c>
      <c r="C5" s="8"/>
      <c r="D5" s="8"/>
      <c r="E5" s="8"/>
      <c r="F5" s="8"/>
      <c r="G5" s="8"/>
      <c r="H5" s="10">
        <f>SUM(C5:G5)</f>
        <v>0</v>
      </c>
    </row>
    <row r="6" spans="1:17" ht="14" x14ac:dyDescent="0.15">
      <c r="A6" s="7"/>
      <c r="B6" s="7"/>
      <c r="C6" s="13">
        <f>C5+C4</f>
        <v>0</v>
      </c>
      <c r="D6" s="13">
        <f>D5+D4</f>
        <v>0</v>
      </c>
      <c r="E6" s="13">
        <f>E5+E4</f>
        <v>0</v>
      </c>
      <c r="F6" s="13">
        <f>F5+F4</f>
        <v>0</v>
      </c>
      <c r="G6" s="13">
        <f>G5+G4</f>
        <v>0</v>
      </c>
    </row>
    <row r="7" spans="1:17" ht="14" x14ac:dyDescent="0.15">
      <c r="A7" s="15" t="str">
        <f>F1</f>
        <v>Chase</v>
      </c>
      <c r="B7" s="15">
        <v>4</v>
      </c>
      <c r="C7" s="8"/>
      <c r="D7" s="8"/>
      <c r="E7" s="8"/>
      <c r="F7" s="8"/>
      <c r="G7" s="8"/>
      <c r="H7" s="10">
        <f>SUM(C7:G7)</f>
        <v>0</v>
      </c>
    </row>
    <row r="8" spans="1:17" ht="14" x14ac:dyDescent="0.15">
      <c r="A8" s="7"/>
      <c r="B8" s="7"/>
      <c r="C8" s="13">
        <f>C7+C6</f>
        <v>0</v>
      </c>
      <c r="D8" s="13">
        <f>D7+D6</f>
        <v>0</v>
      </c>
      <c r="E8" s="13">
        <f>E7+E6</f>
        <v>0</v>
      </c>
      <c r="F8" s="13">
        <f>F7+F6</f>
        <v>0</v>
      </c>
      <c r="G8" s="13">
        <f>G7+G6</f>
        <v>0</v>
      </c>
    </row>
    <row r="9" spans="1:17" ht="14" x14ac:dyDescent="0.15">
      <c r="A9" s="15" t="str">
        <f>G1</f>
        <v>Luke</v>
      </c>
      <c r="B9" s="15">
        <v>5</v>
      </c>
      <c r="C9" s="8"/>
      <c r="D9" s="8"/>
      <c r="E9" s="8"/>
      <c r="F9" s="8"/>
      <c r="G9" s="8"/>
      <c r="H9" s="10">
        <f>SUM(C9:G9)</f>
        <v>0</v>
      </c>
    </row>
    <row r="10" spans="1:17" ht="14" x14ac:dyDescent="0.15">
      <c r="A10" s="7"/>
      <c r="B10" s="7"/>
      <c r="C10" s="13">
        <f>C9+C8</f>
        <v>0</v>
      </c>
      <c r="D10" s="13">
        <f>D9+D8</f>
        <v>0</v>
      </c>
      <c r="E10" s="13">
        <f>E9+E8</f>
        <v>0</v>
      </c>
      <c r="F10" s="13">
        <f>F9+F8</f>
        <v>0</v>
      </c>
      <c r="G10" s="13">
        <f>G9+G8</f>
        <v>0</v>
      </c>
    </row>
    <row r="11" spans="1:17" ht="14" x14ac:dyDescent="0.15">
      <c r="A11" s="15" t="str">
        <f>C1</f>
        <v>Dad</v>
      </c>
      <c r="B11" s="15">
        <v>6</v>
      </c>
      <c r="C11" s="8"/>
      <c r="D11" s="8"/>
      <c r="E11" s="8"/>
      <c r="F11" s="8"/>
      <c r="G11" s="8"/>
      <c r="H11" s="10">
        <f>SUM(C11:G11)</f>
        <v>0</v>
      </c>
    </row>
    <row r="12" spans="1:17" ht="14" x14ac:dyDescent="0.15">
      <c r="A12" s="7"/>
      <c r="B12" s="7"/>
      <c r="C12" s="13">
        <f>C11+C10</f>
        <v>0</v>
      </c>
      <c r="D12" s="13">
        <f>D11+D10</f>
        <v>0</v>
      </c>
      <c r="E12" s="13">
        <f>E11+E10</f>
        <v>0</v>
      </c>
      <c r="F12" s="13">
        <f>F11+F10</f>
        <v>0</v>
      </c>
      <c r="G12" s="13">
        <f>G11+G10</f>
        <v>0</v>
      </c>
      <c r="L12" s="27"/>
    </row>
    <row r="13" spans="1:17" ht="14" x14ac:dyDescent="0.15">
      <c r="A13" s="7" t="str">
        <f>D1</f>
        <v>Mom</v>
      </c>
      <c r="B13" s="15">
        <v>7</v>
      </c>
      <c r="C13" s="8"/>
      <c r="D13" s="8"/>
      <c r="E13" s="8"/>
      <c r="F13" s="8"/>
      <c r="G13" s="8"/>
      <c r="H13" s="10">
        <f>SUM(C13:G13)</f>
        <v>0</v>
      </c>
    </row>
    <row r="14" spans="1:17" ht="14" x14ac:dyDescent="0.15">
      <c r="A14" s="7"/>
      <c r="B14" s="7"/>
      <c r="C14" s="13">
        <f>C13+C12</f>
        <v>0</v>
      </c>
      <c r="D14" s="13">
        <f>D13+D12</f>
        <v>0</v>
      </c>
      <c r="E14" s="13">
        <f>E13+E12</f>
        <v>0</v>
      </c>
      <c r="F14" s="13">
        <f>F13+F12</f>
        <v>0</v>
      </c>
      <c r="G14" s="13">
        <f>G13+G12</f>
        <v>0</v>
      </c>
    </row>
    <row r="15" spans="1:17" ht="14" x14ac:dyDescent="0.15">
      <c r="A15" s="15" t="str">
        <f>E1</f>
        <v>Boston</v>
      </c>
      <c r="B15" s="15">
        <v>8</v>
      </c>
      <c r="C15" s="8"/>
      <c r="D15" s="8"/>
      <c r="E15" s="8"/>
      <c r="F15" s="8"/>
      <c r="G15" s="8"/>
      <c r="H15" s="10">
        <f>SUM(C15:G15)</f>
        <v>0</v>
      </c>
    </row>
    <row r="16" spans="1:17" ht="14" x14ac:dyDescent="0.15">
      <c r="A16" s="7"/>
      <c r="B16" s="7"/>
      <c r="C16" s="13">
        <f>C15+C14</f>
        <v>0</v>
      </c>
      <c r="D16" s="13">
        <f>D15+D14</f>
        <v>0</v>
      </c>
      <c r="E16" s="13">
        <f>E15+E14</f>
        <v>0</v>
      </c>
      <c r="F16" s="13">
        <f>F15+F14</f>
        <v>0</v>
      </c>
      <c r="G16" s="13">
        <f>G15+G14</f>
        <v>0</v>
      </c>
    </row>
    <row r="17" spans="1:8" ht="14" x14ac:dyDescent="0.15">
      <c r="A17" s="15" t="str">
        <f>F1</f>
        <v>Chase</v>
      </c>
      <c r="B17" s="15">
        <v>9</v>
      </c>
      <c r="C17" s="8"/>
      <c r="D17" s="8"/>
      <c r="E17" s="8"/>
      <c r="F17" s="8"/>
      <c r="G17" s="8"/>
      <c r="H17" s="10">
        <f>SUM(C17:G17)</f>
        <v>0</v>
      </c>
    </row>
    <row r="18" spans="1:8" ht="14" x14ac:dyDescent="0.15">
      <c r="A18" s="7"/>
      <c r="B18" s="7"/>
      <c r="C18" s="13">
        <f>C17+C16</f>
        <v>0</v>
      </c>
      <c r="D18" s="13">
        <f>D17+D16</f>
        <v>0</v>
      </c>
      <c r="E18" s="13">
        <f>E17+E16</f>
        <v>0</v>
      </c>
      <c r="F18" s="13">
        <f>F17+F16</f>
        <v>0</v>
      </c>
      <c r="G18" s="13">
        <f>G17+G16</f>
        <v>0</v>
      </c>
    </row>
    <row r="19" spans="1:8" ht="14" x14ac:dyDescent="0.15">
      <c r="A19" s="15" t="str">
        <f>G1</f>
        <v>Luke</v>
      </c>
      <c r="B19" s="15">
        <v>10</v>
      </c>
      <c r="C19" s="8"/>
      <c r="D19" s="8"/>
      <c r="E19" s="8"/>
      <c r="F19" s="8"/>
      <c r="G19" s="8"/>
      <c r="H19" s="10">
        <f>SUM(C19:G19)</f>
        <v>0</v>
      </c>
    </row>
    <row r="20" spans="1:8" ht="14" x14ac:dyDescent="0.15">
      <c r="A20" s="7"/>
      <c r="B20" s="7"/>
      <c r="C20" s="13">
        <f>C19+C18</f>
        <v>0</v>
      </c>
      <c r="D20" s="13">
        <f>D19+D18</f>
        <v>0</v>
      </c>
      <c r="E20" s="13">
        <f>E19+E18</f>
        <v>0</v>
      </c>
      <c r="F20" s="13">
        <f>F19+F18</f>
        <v>0</v>
      </c>
      <c r="G20" s="13">
        <f>G19+G18</f>
        <v>0</v>
      </c>
    </row>
    <row r="21" spans="1:8" ht="14" x14ac:dyDescent="0.15">
      <c r="A21" s="15" t="str">
        <f>C1</f>
        <v>Dad</v>
      </c>
      <c r="B21" s="15">
        <v>11</v>
      </c>
      <c r="C21" s="8"/>
      <c r="D21" s="8"/>
      <c r="E21" s="8"/>
      <c r="F21" s="8"/>
      <c r="G21" s="8"/>
      <c r="H21" s="10">
        <f>SUM(C21:G21)</f>
        <v>0</v>
      </c>
    </row>
    <row r="22" spans="1:8" ht="14" x14ac:dyDescent="0.15">
      <c r="A22" s="7"/>
      <c r="B22" s="7"/>
      <c r="C22" s="13">
        <f>C21+C20</f>
        <v>0</v>
      </c>
      <c r="D22" s="13">
        <f>D21+D20</f>
        <v>0</v>
      </c>
      <c r="E22" s="13">
        <f>E21+E20</f>
        <v>0</v>
      </c>
      <c r="F22" s="13">
        <f>F21+F20</f>
        <v>0</v>
      </c>
      <c r="G22" s="13">
        <f>G21+G20</f>
        <v>0</v>
      </c>
    </row>
    <row r="23" spans="1:8" ht="14" x14ac:dyDescent="0.15">
      <c r="A23" s="7" t="str">
        <f>D1</f>
        <v>Mom</v>
      </c>
      <c r="B23" s="15">
        <v>12</v>
      </c>
      <c r="C23" s="8"/>
      <c r="D23" s="8"/>
      <c r="E23" s="8"/>
      <c r="F23" s="8"/>
      <c r="G23" s="8"/>
      <c r="H23" s="10">
        <f>SUM(C23:G23)</f>
        <v>0</v>
      </c>
    </row>
    <row r="24" spans="1:8" ht="14" x14ac:dyDescent="0.15">
      <c r="A24" s="7"/>
      <c r="B24" s="7"/>
      <c r="C24" s="13">
        <f>C23+C22</f>
        <v>0</v>
      </c>
      <c r="D24" s="13">
        <f>D23+D22</f>
        <v>0</v>
      </c>
      <c r="E24" s="13">
        <f>E23+E22</f>
        <v>0</v>
      </c>
      <c r="F24" s="13">
        <f>F23+F22</f>
        <v>0</v>
      </c>
      <c r="G24" s="13">
        <f>G23+G22</f>
        <v>0</v>
      </c>
    </row>
    <row r="25" spans="1:8" ht="14" x14ac:dyDescent="0.15">
      <c r="A25" s="15" t="str">
        <f>E1</f>
        <v>Boston</v>
      </c>
      <c r="B25" s="15">
        <v>13</v>
      </c>
      <c r="C25" s="8"/>
      <c r="D25" s="8"/>
      <c r="E25" s="8"/>
      <c r="F25" s="8"/>
      <c r="G25" s="8"/>
      <c r="H25" s="10">
        <f>SUM(C25:G25)</f>
        <v>0</v>
      </c>
    </row>
    <row r="26" spans="1:8" ht="14" x14ac:dyDescent="0.15">
      <c r="A26" s="7"/>
      <c r="B26" s="7"/>
      <c r="C26" s="13">
        <f>C25+C24</f>
        <v>0</v>
      </c>
      <c r="D26" s="13">
        <f>D25+D24</f>
        <v>0</v>
      </c>
      <c r="E26" s="13">
        <f>E25+E24</f>
        <v>0</v>
      </c>
      <c r="F26" s="13">
        <f>F25+F24</f>
        <v>0</v>
      </c>
      <c r="G26" s="13">
        <f>G25+G24</f>
        <v>0</v>
      </c>
    </row>
    <row r="27" spans="1:8" ht="14" x14ac:dyDescent="0.15">
      <c r="A27" s="15" t="str">
        <f>F1</f>
        <v>Chase</v>
      </c>
      <c r="B27" s="15">
        <v>14</v>
      </c>
      <c r="C27" s="8"/>
      <c r="D27" s="8"/>
      <c r="E27" s="8"/>
      <c r="F27" s="8"/>
      <c r="G27" s="8"/>
      <c r="H27" s="10">
        <f>SUM(C27:G27)</f>
        <v>0</v>
      </c>
    </row>
    <row r="28" spans="1:8" ht="14" x14ac:dyDescent="0.15">
      <c r="A28" s="7"/>
      <c r="B28" s="7"/>
      <c r="C28" s="13">
        <f>C27+C26</f>
        <v>0</v>
      </c>
      <c r="D28" s="13">
        <f>D27+D26</f>
        <v>0</v>
      </c>
      <c r="E28" s="13">
        <f>E27+E26</f>
        <v>0</v>
      </c>
      <c r="F28" s="13">
        <f>F27+F26</f>
        <v>0</v>
      </c>
      <c r="G28" s="13">
        <f>G27+G26</f>
        <v>0</v>
      </c>
    </row>
    <row r="29" spans="1:8" ht="14" x14ac:dyDescent="0.15">
      <c r="A29" s="15" t="str">
        <f>G1</f>
        <v>Luke</v>
      </c>
      <c r="B29" s="15">
        <v>15</v>
      </c>
      <c r="C29" s="8"/>
      <c r="D29" s="8"/>
      <c r="E29" s="8"/>
      <c r="F29" s="8"/>
      <c r="G29" s="8"/>
      <c r="H29" s="10">
        <f>SUM(C29:G29)</f>
        <v>0</v>
      </c>
    </row>
    <row r="30" spans="1:8" ht="14" x14ac:dyDescent="0.15">
      <c r="A30" s="7"/>
      <c r="B30" s="7"/>
      <c r="C30" s="13">
        <f>C29+C28</f>
        <v>0</v>
      </c>
      <c r="D30" s="13">
        <f>D29+D28</f>
        <v>0</v>
      </c>
      <c r="E30" s="13">
        <f>E29+E28</f>
        <v>0</v>
      </c>
      <c r="F30" s="13">
        <f>F29+F28</f>
        <v>0</v>
      </c>
      <c r="G30" s="13">
        <f>G29+G28</f>
        <v>0</v>
      </c>
    </row>
    <row r="31" spans="1:8" ht="14" x14ac:dyDescent="0.15">
      <c r="A31" s="15" t="str">
        <f>C1</f>
        <v>Dad</v>
      </c>
      <c r="B31" s="15">
        <v>16</v>
      </c>
      <c r="C31" s="8"/>
      <c r="D31" s="8"/>
      <c r="E31" s="8"/>
      <c r="F31" s="8"/>
      <c r="G31" s="8"/>
      <c r="H31" s="10">
        <f>SUM(C31:G31)</f>
        <v>0</v>
      </c>
    </row>
    <row r="32" spans="1:8" ht="14" x14ac:dyDescent="0.15">
      <c r="A32" s="7"/>
      <c r="B32" s="7"/>
      <c r="C32" s="13">
        <f>C31+C30</f>
        <v>0</v>
      </c>
      <c r="D32" s="13">
        <f>D31+D30</f>
        <v>0</v>
      </c>
      <c r="E32" s="13">
        <f>E31+E30</f>
        <v>0</v>
      </c>
      <c r="F32" s="13">
        <f>F31+F30</f>
        <v>0</v>
      </c>
      <c r="G32" s="13">
        <f>G31+G30</f>
        <v>0</v>
      </c>
    </row>
    <row r="33" spans="1:8" ht="14" x14ac:dyDescent="0.15">
      <c r="A33" s="7" t="str">
        <f>D1</f>
        <v>Mom</v>
      </c>
      <c r="B33" s="15">
        <v>17</v>
      </c>
      <c r="C33" s="8"/>
      <c r="D33" s="8"/>
      <c r="E33" s="8"/>
      <c r="F33" s="8"/>
      <c r="G33" s="8"/>
      <c r="H33" s="10">
        <f>SUM(C33:G33)</f>
        <v>0</v>
      </c>
    </row>
    <row r="34" spans="1:8" ht="14" x14ac:dyDescent="0.15">
      <c r="A34" s="7"/>
      <c r="B34" s="7"/>
      <c r="C34" s="13">
        <f>C33+C32</f>
        <v>0</v>
      </c>
      <c r="D34" s="13">
        <f>D33+D32</f>
        <v>0</v>
      </c>
      <c r="E34" s="13">
        <f>E33+E32</f>
        <v>0</v>
      </c>
      <c r="F34" s="13">
        <f>F33+F32</f>
        <v>0</v>
      </c>
      <c r="G34" s="13">
        <f>G33+G32</f>
        <v>0</v>
      </c>
    </row>
    <row r="35" spans="1:8" ht="14" x14ac:dyDescent="0.15">
      <c r="A35" s="15" t="str">
        <f>E1</f>
        <v>Boston</v>
      </c>
      <c r="B35" s="15">
        <v>18</v>
      </c>
      <c r="C35" s="8"/>
      <c r="D35" s="8"/>
      <c r="E35" s="8"/>
      <c r="F35" s="8"/>
      <c r="G35" s="8"/>
      <c r="H35" s="10">
        <f>SUM(C35:G35)</f>
        <v>0</v>
      </c>
    </row>
    <row r="36" spans="1:8" ht="14" x14ac:dyDescent="0.15">
      <c r="A36" s="7"/>
      <c r="B36" s="7"/>
      <c r="C36" s="13">
        <f>C35+C34</f>
        <v>0</v>
      </c>
      <c r="D36" s="13">
        <f>D35+D34</f>
        <v>0</v>
      </c>
      <c r="E36" s="13">
        <f>E35+E34</f>
        <v>0</v>
      </c>
      <c r="F36" s="13">
        <f>F35+F34</f>
        <v>0</v>
      </c>
      <c r="G36" s="13">
        <f>G35+G34</f>
        <v>0</v>
      </c>
    </row>
    <row r="37" spans="1:8" ht="14" x14ac:dyDescent="0.15">
      <c r="A37" s="15" t="str">
        <f>F1</f>
        <v>Chase</v>
      </c>
      <c r="B37" s="15">
        <v>19</v>
      </c>
      <c r="C37" s="8"/>
      <c r="D37" s="8"/>
      <c r="E37" s="8"/>
      <c r="F37" s="8"/>
      <c r="G37" s="8"/>
      <c r="H37" s="10">
        <f>SUM(C37:G37)</f>
        <v>0</v>
      </c>
    </row>
    <row r="38" spans="1:8" ht="14" x14ac:dyDescent="0.15">
      <c r="A38" s="7"/>
      <c r="B38" s="7"/>
      <c r="C38" s="13">
        <f>C37+C36</f>
        <v>0</v>
      </c>
      <c r="D38" s="13">
        <f>D37+D36</f>
        <v>0</v>
      </c>
      <c r="E38" s="13">
        <f>E37+E36</f>
        <v>0</v>
      </c>
      <c r="F38" s="13">
        <f>F37+F36</f>
        <v>0</v>
      </c>
      <c r="G38" s="13">
        <f>G37+G36</f>
        <v>0</v>
      </c>
    </row>
    <row r="39" spans="1:8" ht="14" x14ac:dyDescent="0.15">
      <c r="A39" s="15" t="str">
        <f>G1</f>
        <v>Luke</v>
      </c>
      <c r="B39" s="15">
        <v>20</v>
      </c>
      <c r="C39" s="8"/>
      <c r="D39" s="8"/>
      <c r="E39" s="8"/>
      <c r="F39" s="8"/>
      <c r="G39" s="8"/>
      <c r="H39" s="10">
        <f>SUM(C39:G39)</f>
        <v>0</v>
      </c>
    </row>
    <row r="40" spans="1:8" ht="14" x14ac:dyDescent="0.15">
      <c r="A40" s="7"/>
      <c r="B40" s="7"/>
      <c r="C40" s="13">
        <f>C39+C38</f>
        <v>0</v>
      </c>
      <c r="D40" s="13">
        <f>D39+D38</f>
        <v>0</v>
      </c>
      <c r="E40" s="13">
        <f>E39+E38</f>
        <v>0</v>
      </c>
      <c r="F40" s="13">
        <f>F39+F38</f>
        <v>0</v>
      </c>
      <c r="G40" s="13">
        <f>G39+G38</f>
        <v>0</v>
      </c>
    </row>
    <row r="41" spans="1:8" ht="14" x14ac:dyDescent="0.15">
      <c r="A41" s="15" t="str">
        <f>C1</f>
        <v>Dad</v>
      </c>
      <c r="B41" s="15">
        <v>21</v>
      </c>
      <c r="C41" s="8"/>
      <c r="D41" s="8"/>
      <c r="E41" s="8"/>
      <c r="F41" s="8"/>
      <c r="G41" s="8"/>
      <c r="H41" s="10">
        <f>SUM(C41:G41)</f>
        <v>0</v>
      </c>
    </row>
    <row r="42" spans="1:8" ht="14" x14ac:dyDescent="0.15">
      <c r="A42" s="7"/>
      <c r="B42" s="7"/>
      <c r="C42" s="13">
        <f>C41+C40</f>
        <v>0</v>
      </c>
      <c r="D42" s="13">
        <f>D41+D40</f>
        <v>0</v>
      </c>
      <c r="E42" s="13">
        <f>E41+E40</f>
        <v>0</v>
      </c>
      <c r="F42" s="13">
        <f>F41+F40</f>
        <v>0</v>
      </c>
      <c r="G42" s="13">
        <f>G41+G40</f>
        <v>0</v>
      </c>
    </row>
    <row r="43" spans="1:8" ht="14" x14ac:dyDescent="0.15">
      <c r="A43" s="7" t="str">
        <f>D1</f>
        <v>Mom</v>
      </c>
      <c r="B43" s="15">
        <v>22</v>
      </c>
      <c r="C43" s="8"/>
      <c r="D43" s="8"/>
      <c r="E43" s="8"/>
      <c r="F43" s="8"/>
      <c r="G43" s="8"/>
      <c r="H43" s="10">
        <f>SUM(C43:G43)</f>
        <v>0</v>
      </c>
    </row>
    <row r="44" spans="1:8" ht="14" x14ac:dyDescent="0.15">
      <c r="A44" s="7"/>
      <c r="B44" s="7"/>
      <c r="C44" s="13">
        <f>C43+C42</f>
        <v>0</v>
      </c>
      <c r="D44" s="13">
        <f>D43+D42</f>
        <v>0</v>
      </c>
      <c r="E44" s="13">
        <f>E43+E42</f>
        <v>0</v>
      </c>
      <c r="F44" s="13">
        <f>F43+F42</f>
        <v>0</v>
      </c>
      <c r="G44" s="13">
        <f>G43+G42</f>
        <v>0</v>
      </c>
    </row>
    <row r="45" spans="1:8" ht="14" x14ac:dyDescent="0.15">
      <c r="A45" s="15" t="str">
        <f>E1</f>
        <v>Boston</v>
      </c>
      <c r="B45" s="15">
        <v>23</v>
      </c>
      <c r="C45" s="8"/>
      <c r="D45" s="8"/>
      <c r="E45" s="8"/>
      <c r="F45" s="8"/>
      <c r="G45" s="8"/>
      <c r="H45" s="10">
        <f>SUM(C45:G45)</f>
        <v>0</v>
      </c>
    </row>
    <row r="46" spans="1:8" ht="14" x14ac:dyDescent="0.15">
      <c r="A46" s="7"/>
      <c r="B46" s="7"/>
      <c r="C46" s="13">
        <f>C45+C44</f>
        <v>0</v>
      </c>
      <c r="D46" s="13">
        <f>D45+D44</f>
        <v>0</v>
      </c>
      <c r="E46" s="13">
        <f>E45+E44</f>
        <v>0</v>
      </c>
      <c r="F46" s="13">
        <f>F45+F44</f>
        <v>0</v>
      </c>
      <c r="G46" s="13">
        <f>G45+G44</f>
        <v>0</v>
      </c>
    </row>
    <row r="47" spans="1:8" ht="14" x14ac:dyDescent="0.15">
      <c r="A47" s="15" t="str">
        <f>F1</f>
        <v>Chase</v>
      </c>
      <c r="B47" s="15">
        <v>24</v>
      </c>
      <c r="C47" s="8"/>
      <c r="D47" s="8"/>
      <c r="E47" s="8"/>
      <c r="F47" s="8"/>
      <c r="G47" s="8"/>
      <c r="H47" s="10">
        <f>SUM(C47:G47)</f>
        <v>0</v>
      </c>
    </row>
    <row r="48" spans="1:8" ht="14" x14ac:dyDescent="0.15">
      <c r="A48" s="7"/>
      <c r="B48" s="7"/>
      <c r="C48" s="13">
        <f>C47+C46</f>
        <v>0</v>
      </c>
      <c r="D48" s="13">
        <f>D47+D46</f>
        <v>0</v>
      </c>
      <c r="E48" s="13">
        <f>E47+E46</f>
        <v>0</v>
      </c>
      <c r="F48" s="13">
        <f>F47+F46</f>
        <v>0</v>
      </c>
      <c r="G48" s="13">
        <f>G47+G46</f>
        <v>0</v>
      </c>
    </row>
    <row r="49" spans="1:8" ht="14" x14ac:dyDescent="0.15">
      <c r="A49" s="15" t="str">
        <f>G1</f>
        <v>Luke</v>
      </c>
      <c r="B49" s="15">
        <v>25</v>
      </c>
      <c r="C49" s="8"/>
      <c r="D49" s="8"/>
      <c r="E49" s="8"/>
      <c r="F49" s="8"/>
      <c r="G49" s="8"/>
      <c r="H49" s="10">
        <f>SUM(C49:G49)</f>
        <v>0</v>
      </c>
    </row>
    <row r="50" spans="1:8" ht="14" x14ac:dyDescent="0.15">
      <c r="A50" s="7"/>
      <c r="B50" s="7"/>
      <c r="C50" s="13">
        <f>C49+C48</f>
        <v>0</v>
      </c>
      <c r="D50" s="13">
        <f>D49+D48</f>
        <v>0</v>
      </c>
      <c r="E50" s="13">
        <f>E49+E48</f>
        <v>0</v>
      </c>
      <c r="F50" s="13">
        <f>F49+F48</f>
        <v>0</v>
      </c>
      <c r="G50" s="13">
        <f>G49+G48</f>
        <v>0</v>
      </c>
    </row>
    <row r="51" spans="1:8" ht="14" x14ac:dyDescent="0.15">
      <c r="A51" s="15" t="str">
        <f>C1</f>
        <v>Dad</v>
      </c>
      <c r="B51" s="15">
        <v>26</v>
      </c>
      <c r="C51" s="8"/>
      <c r="D51" s="8"/>
      <c r="E51" s="8"/>
      <c r="F51" s="8"/>
      <c r="G51" s="8"/>
      <c r="H51" s="10">
        <f>SUM(C51:G51)</f>
        <v>0</v>
      </c>
    </row>
    <row r="52" spans="1:8" ht="14" x14ac:dyDescent="0.15">
      <c r="A52" s="7"/>
      <c r="B52" s="7"/>
      <c r="C52" s="13">
        <f>C51+C50</f>
        <v>0</v>
      </c>
      <c r="D52" s="13">
        <f>D51+D50</f>
        <v>0</v>
      </c>
      <c r="E52" s="13">
        <f>E51+E50</f>
        <v>0</v>
      </c>
      <c r="F52" s="13">
        <f>F51+F50</f>
        <v>0</v>
      </c>
      <c r="G52" s="13">
        <f>G51+G50</f>
        <v>0</v>
      </c>
    </row>
    <row r="53" spans="1:8" ht="14" x14ac:dyDescent="0.15">
      <c r="A53" s="7" t="str">
        <f>D1</f>
        <v>Mom</v>
      </c>
      <c r="B53" s="15">
        <v>27</v>
      </c>
      <c r="C53" s="8"/>
      <c r="D53" s="8"/>
      <c r="E53" s="8"/>
      <c r="F53" s="8"/>
      <c r="G53" s="8"/>
      <c r="H53" s="10">
        <f>SUM(C53:G53)</f>
        <v>0</v>
      </c>
    </row>
    <row r="54" spans="1:8" ht="14" x14ac:dyDescent="0.15">
      <c r="A54" s="7"/>
      <c r="B54" s="7"/>
      <c r="C54" s="13">
        <f>C53+C52</f>
        <v>0</v>
      </c>
      <c r="D54" s="13">
        <f>D53+D52</f>
        <v>0</v>
      </c>
      <c r="E54" s="13">
        <f>E53+E52</f>
        <v>0</v>
      </c>
      <c r="F54" s="13">
        <f>F53+F52</f>
        <v>0</v>
      </c>
      <c r="G54" s="13">
        <f>G53+G52</f>
        <v>0</v>
      </c>
    </row>
    <row r="55" spans="1:8" ht="14" x14ac:dyDescent="0.15">
      <c r="A55" s="15" t="str">
        <f>E1</f>
        <v>Boston</v>
      </c>
      <c r="B55" s="15">
        <v>28</v>
      </c>
      <c r="C55" s="8"/>
      <c r="D55" s="8"/>
      <c r="E55" s="8"/>
      <c r="F55" s="8"/>
      <c r="G55" s="8"/>
      <c r="H55" s="10">
        <f>SUM(C55:G55)</f>
        <v>0</v>
      </c>
    </row>
    <row r="56" spans="1:8" ht="14" x14ac:dyDescent="0.15">
      <c r="A56" s="7"/>
      <c r="B56" s="7"/>
      <c r="C56" s="13">
        <f>C55+C54</f>
        <v>0</v>
      </c>
      <c r="D56" s="13">
        <f>D55+D54</f>
        <v>0</v>
      </c>
      <c r="E56" s="13">
        <f>E55+E54</f>
        <v>0</v>
      </c>
      <c r="F56" s="13">
        <f>F55+F54</f>
        <v>0</v>
      </c>
      <c r="G56" s="13">
        <f>G55+G54</f>
        <v>0</v>
      </c>
    </row>
    <row r="57" spans="1:8" ht="14" x14ac:dyDescent="0.15">
      <c r="A57" s="15" t="str">
        <f>F1</f>
        <v>Chase</v>
      </c>
      <c r="B57" s="15">
        <v>29</v>
      </c>
      <c r="C57" s="8"/>
      <c r="D57" s="8"/>
      <c r="E57" s="8"/>
      <c r="F57" s="8"/>
      <c r="G57" s="8"/>
      <c r="H57" s="10">
        <f>SUM(C57:G57)</f>
        <v>0</v>
      </c>
    </row>
    <row r="58" spans="1:8" ht="14" x14ac:dyDescent="0.15">
      <c r="A58" s="7"/>
      <c r="B58" s="7"/>
      <c r="C58" s="13">
        <f>C57+C56</f>
        <v>0</v>
      </c>
      <c r="D58" s="13">
        <f>D57+D56</f>
        <v>0</v>
      </c>
      <c r="E58" s="13">
        <f>E57+E56</f>
        <v>0</v>
      </c>
      <c r="F58" s="13">
        <f>F57+F56</f>
        <v>0</v>
      </c>
      <c r="G58" s="13">
        <f>G57+G56</f>
        <v>0</v>
      </c>
    </row>
    <row r="59" spans="1:8" ht="14" x14ac:dyDescent="0.15">
      <c r="A59" s="15" t="str">
        <f>G1</f>
        <v>Luke</v>
      </c>
      <c r="B59" s="15">
        <v>30</v>
      </c>
      <c r="C59" s="8"/>
      <c r="D59" s="8"/>
      <c r="E59" s="8"/>
      <c r="F59" s="8"/>
      <c r="G59" s="8"/>
      <c r="H59" s="10">
        <f>SUM(C59:G59)</f>
        <v>0</v>
      </c>
    </row>
    <row r="60" spans="1:8" ht="14" x14ac:dyDescent="0.15">
      <c r="A60" s="7"/>
      <c r="B60" s="7"/>
      <c r="C60" s="13">
        <f>C59+C58</f>
        <v>0</v>
      </c>
      <c r="D60" s="13">
        <f>D59+D58</f>
        <v>0</v>
      </c>
      <c r="E60" s="13">
        <f>E59+E58</f>
        <v>0</v>
      </c>
      <c r="F60" s="13">
        <f>F59+F58</f>
        <v>0</v>
      </c>
      <c r="G60" s="13">
        <f>G59+G58</f>
        <v>0</v>
      </c>
    </row>
    <row r="61" spans="1:8" ht="14" x14ac:dyDescent="0.15">
      <c r="A61" s="15" t="str">
        <f>C1</f>
        <v>Dad</v>
      </c>
      <c r="B61" s="15">
        <v>31</v>
      </c>
      <c r="C61" s="8"/>
      <c r="D61" s="8"/>
      <c r="E61" s="8"/>
      <c r="F61" s="8"/>
      <c r="G61" s="8"/>
      <c r="H61" s="10">
        <f>SUM(C61:G61)</f>
        <v>0</v>
      </c>
    </row>
    <row r="62" spans="1:8" ht="14" x14ac:dyDescent="0.15">
      <c r="A62" s="7"/>
      <c r="B62" s="7"/>
      <c r="C62" s="13">
        <f>C61+C60</f>
        <v>0</v>
      </c>
      <c r="D62" s="13">
        <f>D61+D60</f>
        <v>0</v>
      </c>
      <c r="E62" s="13">
        <f>E61+E60</f>
        <v>0</v>
      </c>
      <c r="F62" s="13">
        <f>F61+F60</f>
        <v>0</v>
      </c>
      <c r="G62" s="13">
        <f>G61+G60</f>
        <v>0</v>
      </c>
    </row>
    <row r="63" spans="1:8" ht="14" x14ac:dyDescent="0.15">
      <c r="A63" s="7" t="str">
        <f>D1</f>
        <v>Mom</v>
      </c>
      <c r="B63" s="15">
        <v>32</v>
      </c>
      <c r="C63" s="8"/>
      <c r="D63" s="8"/>
      <c r="E63" s="8"/>
      <c r="F63" s="8"/>
      <c r="G63" s="8"/>
      <c r="H63" s="10">
        <f>SUM(C63:G63)</f>
        <v>0</v>
      </c>
    </row>
    <row r="64" spans="1:8" ht="14" x14ac:dyDescent="0.15">
      <c r="A64" s="7"/>
      <c r="B64" s="7"/>
      <c r="C64" s="13">
        <f>C63+C62</f>
        <v>0</v>
      </c>
      <c r="D64" s="13">
        <f>D63+D62</f>
        <v>0</v>
      </c>
      <c r="E64" s="13">
        <f>E63+E62</f>
        <v>0</v>
      </c>
      <c r="F64" s="13">
        <f>F63+F62</f>
        <v>0</v>
      </c>
      <c r="G64" s="13">
        <f>G63+G62</f>
        <v>0</v>
      </c>
    </row>
    <row r="65" spans="1:8" ht="14" x14ac:dyDescent="0.15">
      <c r="A65" s="15" t="str">
        <f>E1</f>
        <v>Boston</v>
      </c>
      <c r="B65" s="15">
        <v>33</v>
      </c>
      <c r="C65" s="8"/>
      <c r="D65" s="8"/>
      <c r="E65" s="8"/>
      <c r="F65" s="8"/>
      <c r="G65" s="8"/>
      <c r="H65" s="10">
        <f>SUM(C65:G65)</f>
        <v>0</v>
      </c>
    </row>
    <row r="66" spans="1:8" ht="14" x14ac:dyDescent="0.15">
      <c r="A66" s="7"/>
      <c r="B66" s="7"/>
      <c r="C66" s="13">
        <f>C65+C64</f>
        <v>0</v>
      </c>
      <c r="D66" s="13">
        <f>D65+D64</f>
        <v>0</v>
      </c>
      <c r="E66" s="13">
        <f>E65+E64</f>
        <v>0</v>
      </c>
      <c r="F66" s="13">
        <f>F65+F64</f>
        <v>0</v>
      </c>
      <c r="G66" s="13">
        <f>G65+G64</f>
        <v>0</v>
      </c>
    </row>
    <row r="67" spans="1:8" ht="14" x14ac:dyDescent="0.15">
      <c r="A67" s="15" t="str">
        <f>F1</f>
        <v>Chase</v>
      </c>
      <c r="B67" s="15">
        <v>34</v>
      </c>
      <c r="C67" s="8"/>
      <c r="D67" s="8"/>
      <c r="E67" s="8"/>
      <c r="F67" s="8"/>
      <c r="G67" s="8"/>
      <c r="H67" s="10">
        <f>SUM(C67:G67)</f>
        <v>0</v>
      </c>
    </row>
    <row r="68" spans="1:8" ht="14" x14ac:dyDescent="0.15">
      <c r="A68" s="7"/>
      <c r="B68" s="7"/>
      <c r="C68" s="13">
        <f>C67+C66</f>
        <v>0</v>
      </c>
      <c r="D68" s="13">
        <f>D67+D66</f>
        <v>0</v>
      </c>
      <c r="E68" s="13">
        <f>E67+E66</f>
        <v>0</v>
      </c>
      <c r="F68" s="13">
        <f>F67+F66</f>
        <v>0</v>
      </c>
      <c r="G68" s="13">
        <f>G67+G66</f>
        <v>0</v>
      </c>
    </row>
    <row r="69" spans="1:8" ht="14" x14ac:dyDescent="0.15">
      <c r="A69" s="15" t="str">
        <f>G1</f>
        <v>Luke</v>
      </c>
      <c r="B69" s="15">
        <v>35</v>
      </c>
      <c r="C69" s="8"/>
      <c r="D69" s="8"/>
      <c r="E69" s="8"/>
      <c r="F69" s="8"/>
      <c r="G69" s="8"/>
      <c r="H69" s="10">
        <f>SUM(C69:G69)</f>
        <v>0</v>
      </c>
    </row>
    <row r="70" spans="1:8" ht="14" x14ac:dyDescent="0.15">
      <c r="A70" s="7"/>
      <c r="B70" s="7"/>
      <c r="C70" s="13">
        <f>C69+C68</f>
        <v>0</v>
      </c>
      <c r="D70" s="13">
        <f>D69+D68</f>
        <v>0</v>
      </c>
      <c r="E70" s="13">
        <f>E69+E68</f>
        <v>0</v>
      </c>
      <c r="F70" s="13">
        <f>F69+F68</f>
        <v>0</v>
      </c>
      <c r="G70" s="13">
        <f>G69+G68</f>
        <v>0</v>
      </c>
    </row>
    <row r="71" spans="1:8" ht="14" x14ac:dyDescent="0.15">
      <c r="A71" s="15" t="str">
        <f>C1</f>
        <v>Dad</v>
      </c>
      <c r="B71" s="15">
        <v>36</v>
      </c>
      <c r="C71" s="8"/>
      <c r="D71" s="8"/>
      <c r="E71" s="8"/>
      <c r="F71" s="8"/>
      <c r="G71" s="8"/>
      <c r="H71" s="10">
        <f>SUM(C71:G71)</f>
        <v>0</v>
      </c>
    </row>
    <row r="72" spans="1:8" ht="14" x14ac:dyDescent="0.15">
      <c r="A72" s="7"/>
      <c r="B72" s="7"/>
      <c r="C72" s="13">
        <f>C71+C70</f>
        <v>0</v>
      </c>
      <c r="D72" s="13">
        <f>D71+D70</f>
        <v>0</v>
      </c>
      <c r="E72" s="13">
        <f>E71+E70</f>
        <v>0</v>
      </c>
      <c r="F72" s="13">
        <f>F71+F70</f>
        <v>0</v>
      </c>
      <c r="G72" s="13">
        <f>G71+G70</f>
        <v>0</v>
      </c>
    </row>
    <row r="73" spans="1:8" ht="14" x14ac:dyDescent="0.15">
      <c r="A73" s="7" t="str">
        <f>D1</f>
        <v>Mom</v>
      </c>
      <c r="B73" s="15">
        <v>37</v>
      </c>
      <c r="C73" s="8"/>
      <c r="D73" s="8"/>
      <c r="E73" s="8"/>
      <c r="F73" s="8"/>
      <c r="G73" s="8"/>
      <c r="H73" s="10">
        <f>SUM(C73:G73)</f>
        <v>0</v>
      </c>
    </row>
    <row r="74" spans="1:8" ht="14" x14ac:dyDescent="0.15">
      <c r="A74" s="7"/>
      <c r="B74" s="7"/>
      <c r="C74" s="13">
        <f>C73+C72</f>
        <v>0</v>
      </c>
      <c r="D74" s="13">
        <f>D73+D72</f>
        <v>0</v>
      </c>
      <c r="E74" s="13">
        <f>E73+E72</f>
        <v>0</v>
      </c>
      <c r="F74" s="13">
        <f>F73+F72</f>
        <v>0</v>
      </c>
      <c r="G74" s="13">
        <f>G73+G72</f>
        <v>0</v>
      </c>
    </row>
    <row r="75" spans="1:8" ht="14" x14ac:dyDescent="0.15">
      <c r="A75" s="15" t="str">
        <f>E1</f>
        <v>Boston</v>
      </c>
      <c r="B75" s="15">
        <v>38</v>
      </c>
      <c r="C75" s="8"/>
      <c r="D75" s="8"/>
      <c r="E75" s="8"/>
      <c r="F75" s="8"/>
      <c r="G75" s="8"/>
      <c r="H75" s="10">
        <f>SUM(C75:G75)</f>
        <v>0</v>
      </c>
    </row>
    <row r="76" spans="1:8" ht="14" x14ac:dyDescent="0.15">
      <c r="A76" s="7"/>
      <c r="B76" s="7"/>
      <c r="C76" s="13">
        <f>C75+C74</f>
        <v>0</v>
      </c>
      <c r="D76" s="13">
        <f>D75+D74</f>
        <v>0</v>
      </c>
      <c r="E76" s="13">
        <f>E75+E74</f>
        <v>0</v>
      </c>
      <c r="F76" s="13">
        <f>F75+F74</f>
        <v>0</v>
      </c>
      <c r="G76" s="13">
        <f>G75+G74</f>
        <v>0</v>
      </c>
    </row>
    <row r="77" spans="1:8" ht="14" x14ac:dyDescent="0.15">
      <c r="A77" s="15" t="str">
        <f>F1</f>
        <v>Chase</v>
      </c>
      <c r="B77" s="15">
        <v>39</v>
      </c>
      <c r="C77" s="8"/>
      <c r="D77" s="8"/>
      <c r="E77" s="8"/>
      <c r="F77" s="8"/>
      <c r="G77" s="8"/>
      <c r="H77" s="10">
        <f>SUM(C77:G77)</f>
        <v>0</v>
      </c>
    </row>
    <row r="78" spans="1:8" ht="14" x14ac:dyDescent="0.15">
      <c r="A78" s="7"/>
      <c r="B78" s="7"/>
      <c r="C78" s="13">
        <f>C77+C76</f>
        <v>0</v>
      </c>
      <c r="D78" s="13">
        <f>D77+D76</f>
        <v>0</v>
      </c>
      <c r="E78" s="13">
        <f>E77+E76</f>
        <v>0</v>
      </c>
      <c r="F78" s="13">
        <f>F77+F76</f>
        <v>0</v>
      </c>
      <c r="G78" s="13">
        <f>G77+G76</f>
        <v>0</v>
      </c>
    </row>
    <row r="79" spans="1:8" ht="14" x14ac:dyDescent="0.15">
      <c r="A79" s="15" t="str">
        <f>G1</f>
        <v>Luke</v>
      </c>
      <c r="B79" s="15">
        <v>40</v>
      </c>
      <c r="C79" s="8"/>
      <c r="D79" s="8"/>
      <c r="E79" s="8"/>
      <c r="F79" s="8"/>
      <c r="G79" s="8"/>
      <c r="H79" s="10">
        <f>SUM(C79:G79)</f>
        <v>0</v>
      </c>
    </row>
    <row r="80" spans="1:8" ht="14" x14ac:dyDescent="0.15">
      <c r="A80" s="7"/>
      <c r="B80" s="7"/>
      <c r="C80" s="13">
        <f>C79+C78</f>
        <v>0</v>
      </c>
      <c r="D80" s="13">
        <f>D79+D78</f>
        <v>0</v>
      </c>
      <c r="E80" s="13">
        <f>E79+E78</f>
        <v>0</v>
      </c>
      <c r="F80" s="13">
        <f>F79+F78</f>
        <v>0</v>
      </c>
      <c r="G80" s="13">
        <f>G79+G78</f>
        <v>0</v>
      </c>
    </row>
    <row r="81" spans="1:12" ht="14" x14ac:dyDescent="0.15">
      <c r="A81" s="15" t="str">
        <f>C1</f>
        <v>Dad</v>
      </c>
      <c r="B81" s="15">
        <v>41</v>
      </c>
      <c r="C81" s="8"/>
      <c r="D81" s="8"/>
      <c r="E81" s="8"/>
      <c r="F81" s="8"/>
      <c r="G81" s="8"/>
      <c r="H81" s="10">
        <f>SUM(C81:G81)</f>
        <v>0</v>
      </c>
    </row>
    <row r="82" spans="1:12" ht="14" x14ac:dyDescent="0.15">
      <c r="A82" s="7"/>
      <c r="B82" s="7"/>
      <c r="C82" s="13">
        <f>C81+C80</f>
        <v>0</v>
      </c>
      <c r="D82" s="13">
        <f>D81+D80</f>
        <v>0</v>
      </c>
      <c r="E82" s="13">
        <f>E81+E80</f>
        <v>0</v>
      </c>
      <c r="F82" s="13">
        <f>F81+F80</f>
        <v>0</v>
      </c>
      <c r="G82" s="13">
        <f>G81+G80</f>
        <v>0</v>
      </c>
      <c r="L82" s="29"/>
    </row>
    <row r="83" spans="1:12" ht="14" x14ac:dyDescent="0.15">
      <c r="A83" s="7" t="str">
        <f>D1</f>
        <v>Mom</v>
      </c>
      <c r="B83" s="15">
        <v>42</v>
      </c>
      <c r="C83" s="8"/>
      <c r="D83" s="8"/>
      <c r="E83" s="8"/>
      <c r="F83" s="8"/>
      <c r="G83" s="8"/>
      <c r="H83" s="10">
        <f>SUM(C83:G83)</f>
        <v>0</v>
      </c>
    </row>
    <row r="84" spans="1:12" ht="14" x14ac:dyDescent="0.15">
      <c r="A84" s="7"/>
      <c r="B84" s="7"/>
      <c r="C84" s="13">
        <f>C83+C82</f>
        <v>0</v>
      </c>
      <c r="D84" s="13">
        <f>D83+D82</f>
        <v>0</v>
      </c>
      <c r="E84" s="13">
        <f>E83+E82</f>
        <v>0</v>
      </c>
      <c r="F84" s="13">
        <f>F83+F82</f>
        <v>0</v>
      </c>
      <c r="G84" s="13">
        <f>G83+G82</f>
        <v>0</v>
      </c>
    </row>
    <row r="85" spans="1:12" ht="14" x14ac:dyDescent="0.15">
      <c r="A85" s="15" t="str">
        <f>E1</f>
        <v>Boston</v>
      </c>
      <c r="B85" s="15">
        <v>43</v>
      </c>
      <c r="C85" s="8"/>
      <c r="D85" s="8"/>
      <c r="E85" s="8"/>
      <c r="F85" s="8"/>
      <c r="G85" s="8"/>
      <c r="H85" s="10">
        <f>SUM(C85:G85)</f>
        <v>0</v>
      </c>
    </row>
    <row r="86" spans="1:12" ht="14" x14ac:dyDescent="0.15">
      <c r="A86" s="7"/>
      <c r="B86" s="7"/>
      <c r="C86" s="13">
        <f>C85+C84</f>
        <v>0</v>
      </c>
      <c r="D86" s="13">
        <f>D85+D84</f>
        <v>0</v>
      </c>
      <c r="E86" s="13">
        <f>E85+E84</f>
        <v>0</v>
      </c>
      <c r="F86" s="13">
        <f>F85+F84</f>
        <v>0</v>
      </c>
      <c r="G86" s="13">
        <f>G85+G84</f>
        <v>0</v>
      </c>
    </row>
    <row r="87" spans="1:12" ht="14" x14ac:dyDescent="0.15">
      <c r="A87" s="15" t="str">
        <f>F1</f>
        <v>Chase</v>
      </c>
      <c r="B87" s="15">
        <v>44</v>
      </c>
      <c r="C87" s="8"/>
      <c r="D87" s="8"/>
      <c r="E87" s="8"/>
      <c r="F87" s="8"/>
      <c r="G87" s="8"/>
      <c r="H87" s="10">
        <f>SUM(C87:G87)</f>
        <v>0</v>
      </c>
    </row>
    <row r="88" spans="1:12" ht="14" x14ac:dyDescent="0.15">
      <c r="A88" s="7"/>
      <c r="B88" s="7"/>
      <c r="C88" s="13">
        <f>C87+C86</f>
        <v>0</v>
      </c>
      <c r="D88" s="13">
        <f>D87+D86</f>
        <v>0</v>
      </c>
      <c r="E88" s="13">
        <f>E87+E86</f>
        <v>0</v>
      </c>
      <c r="F88" s="13">
        <f>F87+F86</f>
        <v>0</v>
      </c>
      <c r="G88" s="13">
        <f>G87+G86</f>
        <v>0</v>
      </c>
    </row>
    <row r="89" spans="1:12" ht="14" x14ac:dyDescent="0.15">
      <c r="A89" s="15" t="str">
        <f>G1</f>
        <v>Luke</v>
      </c>
      <c r="B89" s="15">
        <v>45</v>
      </c>
      <c r="C89" s="8"/>
      <c r="D89" s="8"/>
      <c r="E89" s="8"/>
      <c r="F89" s="8"/>
      <c r="G89" s="8"/>
      <c r="H89" s="10">
        <f>SUM(C89:G89)</f>
        <v>0</v>
      </c>
    </row>
    <row r="90" spans="1:12" ht="14" x14ac:dyDescent="0.15">
      <c r="A90" s="7"/>
      <c r="B90" s="7"/>
      <c r="C90" s="13">
        <f>C89+C88</f>
        <v>0</v>
      </c>
      <c r="D90" s="13">
        <f>D89+D88</f>
        <v>0</v>
      </c>
      <c r="E90" s="13">
        <f>E89+E88</f>
        <v>0</v>
      </c>
      <c r="F90" s="13">
        <f>F89+F88</f>
        <v>0</v>
      </c>
      <c r="G90" s="13">
        <f>G89+G88</f>
        <v>0</v>
      </c>
    </row>
    <row r="91" spans="1:12" ht="14" x14ac:dyDescent="0.15">
      <c r="A91" s="15" t="str">
        <f>C1</f>
        <v>Dad</v>
      </c>
      <c r="B91" s="15">
        <v>46</v>
      </c>
      <c r="C91" s="8"/>
      <c r="D91" s="8"/>
      <c r="E91" s="8"/>
      <c r="F91" s="8"/>
      <c r="G91" s="8"/>
      <c r="H91" s="10">
        <f>SUM(C91:G91)</f>
        <v>0</v>
      </c>
    </row>
    <row r="92" spans="1:12" ht="14" x14ac:dyDescent="0.15">
      <c r="A92" s="7"/>
      <c r="B92" s="7"/>
      <c r="C92" s="13">
        <f>C91+C90</f>
        <v>0</v>
      </c>
      <c r="D92" s="13">
        <f>D91+D90</f>
        <v>0</v>
      </c>
      <c r="E92" s="13">
        <f>E91+E90</f>
        <v>0</v>
      </c>
      <c r="F92" s="13">
        <f>F91+F90</f>
        <v>0</v>
      </c>
      <c r="G92" s="13">
        <f>G91+G90</f>
        <v>0</v>
      </c>
    </row>
    <row r="93" spans="1:12" ht="14" x14ac:dyDescent="0.15">
      <c r="A93" s="7" t="str">
        <f>D1</f>
        <v>Mom</v>
      </c>
      <c r="B93" s="15">
        <v>47</v>
      </c>
      <c r="C93" s="8"/>
      <c r="D93" s="8"/>
      <c r="E93" s="8"/>
      <c r="F93" s="8"/>
      <c r="G93" s="8"/>
      <c r="H93" s="10">
        <f>SUM(C93:G93)</f>
        <v>0</v>
      </c>
    </row>
    <row r="94" spans="1:12" ht="14" x14ac:dyDescent="0.15">
      <c r="A94" s="7"/>
      <c r="B94" s="7"/>
      <c r="C94" s="13">
        <f>C93+C92</f>
        <v>0</v>
      </c>
      <c r="D94" s="13">
        <f>D93+D92</f>
        <v>0</v>
      </c>
      <c r="E94" s="13">
        <f>E93+E92</f>
        <v>0</v>
      </c>
      <c r="F94" s="13">
        <f>F93+F92</f>
        <v>0</v>
      </c>
      <c r="G94" s="13">
        <f>G93+G92</f>
        <v>0</v>
      </c>
    </row>
    <row r="95" spans="1:12" ht="14" x14ac:dyDescent="0.15">
      <c r="A95" s="15" t="str">
        <f>E1</f>
        <v>Boston</v>
      </c>
      <c r="B95" s="15">
        <v>48</v>
      </c>
      <c r="C95" s="8"/>
      <c r="D95" s="8"/>
      <c r="E95" s="8"/>
      <c r="F95" s="8"/>
      <c r="G95" s="8"/>
      <c r="H95" s="10">
        <f>SUM(C95:G95)</f>
        <v>0</v>
      </c>
    </row>
    <row r="96" spans="1:12" ht="14" x14ac:dyDescent="0.15">
      <c r="A96" s="7"/>
      <c r="B96" s="7"/>
      <c r="C96" s="13">
        <f>C95+C94</f>
        <v>0</v>
      </c>
      <c r="D96" s="13">
        <f>D95+D94</f>
        <v>0</v>
      </c>
      <c r="E96" s="13">
        <f>E95+E94</f>
        <v>0</v>
      </c>
      <c r="F96" s="13">
        <f>F95+F94</f>
        <v>0</v>
      </c>
      <c r="G96" s="13">
        <f>G95+G94</f>
        <v>0</v>
      </c>
    </row>
    <row r="97" spans="1:8" ht="14" x14ac:dyDescent="0.15">
      <c r="A97" s="15" t="str">
        <f>F1</f>
        <v>Chase</v>
      </c>
      <c r="B97" s="15">
        <v>49</v>
      </c>
      <c r="C97" s="8"/>
      <c r="D97" s="8"/>
      <c r="E97" s="8"/>
      <c r="F97" s="8"/>
      <c r="G97" s="8"/>
      <c r="H97" s="10">
        <f>SUM(C97:G97)</f>
        <v>0</v>
      </c>
    </row>
    <row r="98" spans="1:8" ht="14" x14ac:dyDescent="0.15">
      <c r="A98" s="7"/>
      <c r="B98" s="7"/>
      <c r="C98" s="13">
        <f>C97+C96</f>
        <v>0</v>
      </c>
      <c r="D98" s="13">
        <f>D97+D96</f>
        <v>0</v>
      </c>
      <c r="E98" s="13">
        <f>E97+E96</f>
        <v>0</v>
      </c>
      <c r="F98" s="13">
        <f>F97+F96</f>
        <v>0</v>
      </c>
      <c r="G98" s="13">
        <f>G97+G96</f>
        <v>0</v>
      </c>
    </row>
    <row r="99" spans="1:8" ht="14" x14ac:dyDescent="0.15">
      <c r="A99" s="15" t="str">
        <f>G1</f>
        <v>Luke</v>
      </c>
      <c r="B99" s="15">
        <v>50</v>
      </c>
      <c r="C99" s="8"/>
      <c r="D99" s="8"/>
      <c r="E99" s="8"/>
      <c r="F99" s="8"/>
      <c r="G99" s="8"/>
      <c r="H99" s="10">
        <f>SUM(C99:G99)</f>
        <v>0</v>
      </c>
    </row>
    <row r="100" spans="1:8" ht="14" x14ac:dyDescent="0.15">
      <c r="A100" s="7"/>
      <c r="B100" s="7"/>
      <c r="C100" s="13">
        <f>C99+C98</f>
        <v>0</v>
      </c>
      <c r="D100" s="13">
        <f>D99+D98</f>
        <v>0</v>
      </c>
      <c r="E100" s="13">
        <f>E99+E98</f>
        <v>0</v>
      </c>
      <c r="F100" s="13">
        <f>F99+F98</f>
        <v>0</v>
      </c>
      <c r="G100" s="13">
        <f>G99+G98</f>
        <v>0</v>
      </c>
    </row>
    <row r="101" spans="1:8" ht="14" x14ac:dyDescent="0.15">
      <c r="A101" s="15" t="str">
        <f>C1</f>
        <v>Dad</v>
      </c>
      <c r="B101" s="15">
        <v>51</v>
      </c>
      <c r="C101" s="8"/>
      <c r="D101" s="8"/>
      <c r="E101" s="8"/>
      <c r="F101" s="8"/>
      <c r="G101" s="8"/>
      <c r="H101" s="10">
        <f>SUM(C101:G101)</f>
        <v>0</v>
      </c>
    </row>
    <row r="102" spans="1:8" ht="14" x14ac:dyDescent="0.15">
      <c r="A102" s="7"/>
      <c r="B102" s="7"/>
      <c r="C102" s="13">
        <f>C101+C100</f>
        <v>0</v>
      </c>
      <c r="D102" s="13">
        <f>D101+D100</f>
        <v>0</v>
      </c>
      <c r="E102" s="13">
        <f>E101+E100</f>
        <v>0</v>
      </c>
      <c r="F102" s="13">
        <f>F101+F100</f>
        <v>0</v>
      </c>
      <c r="G102" s="13">
        <f>G101+G100</f>
        <v>0</v>
      </c>
    </row>
    <row r="103" spans="1:8" ht="14" x14ac:dyDescent="0.15">
      <c r="A103" s="7" t="str">
        <f>D1</f>
        <v>Mom</v>
      </c>
      <c r="B103" s="15">
        <v>52</v>
      </c>
      <c r="C103" s="8"/>
      <c r="D103" s="8"/>
      <c r="E103" s="8"/>
      <c r="F103" s="8"/>
      <c r="G103" s="8"/>
      <c r="H103" s="10">
        <f>SUM(C103:G103)</f>
        <v>0</v>
      </c>
    </row>
    <row r="104" spans="1:8" ht="14" x14ac:dyDescent="0.15">
      <c r="A104" s="7"/>
      <c r="B104" s="7"/>
      <c r="C104" s="13">
        <f>C103+C102</f>
        <v>0</v>
      </c>
      <c r="D104" s="13">
        <f>D103+D102</f>
        <v>0</v>
      </c>
      <c r="E104" s="13">
        <f>E103+E102</f>
        <v>0</v>
      </c>
      <c r="F104" s="13">
        <f>F103+F102</f>
        <v>0</v>
      </c>
      <c r="G104" s="13">
        <f>G103+G102</f>
        <v>0</v>
      </c>
    </row>
    <row r="105" spans="1:8" ht="14" x14ac:dyDescent="0.15">
      <c r="A105" s="15" t="str">
        <f>E1</f>
        <v>Boston</v>
      </c>
      <c r="B105" s="15">
        <v>53</v>
      </c>
      <c r="C105" s="8"/>
      <c r="D105" s="8"/>
      <c r="E105" s="8"/>
      <c r="F105" s="8"/>
      <c r="G105" s="8"/>
      <c r="H105" s="10">
        <f>SUM(C105:G105)</f>
        <v>0</v>
      </c>
    </row>
    <row r="106" spans="1:8" ht="14" x14ac:dyDescent="0.15">
      <c r="A106" s="7"/>
      <c r="B106" s="7"/>
      <c r="C106" s="13">
        <f>C105+C104</f>
        <v>0</v>
      </c>
      <c r="D106" s="13">
        <f>D105+D104</f>
        <v>0</v>
      </c>
      <c r="E106" s="13">
        <f>E105+E104</f>
        <v>0</v>
      </c>
      <c r="F106" s="13">
        <f>F105+F104</f>
        <v>0</v>
      </c>
      <c r="G106" s="13">
        <f>G105+G104</f>
        <v>0</v>
      </c>
    </row>
    <row r="107" spans="1:8" ht="14" x14ac:dyDescent="0.15">
      <c r="A107" s="15" t="str">
        <f>F1</f>
        <v>Chase</v>
      </c>
      <c r="B107" s="15">
        <v>54</v>
      </c>
      <c r="C107" s="8"/>
      <c r="D107" s="8"/>
      <c r="E107" s="8"/>
      <c r="F107" s="8"/>
      <c r="G107" s="8"/>
      <c r="H107" s="10">
        <f>SUM(C107:G107)</f>
        <v>0</v>
      </c>
    </row>
    <row r="108" spans="1:8" ht="14" x14ac:dyDescent="0.15">
      <c r="A108" s="7"/>
      <c r="B108" s="7"/>
      <c r="C108" s="13">
        <f>C107+C106</f>
        <v>0</v>
      </c>
      <c r="D108" s="13">
        <f>D107+D106</f>
        <v>0</v>
      </c>
      <c r="E108" s="13">
        <f>E107+E106</f>
        <v>0</v>
      </c>
      <c r="F108" s="13">
        <f>F107+F106</f>
        <v>0</v>
      </c>
      <c r="G108" s="13">
        <f>G107+G106</f>
        <v>0</v>
      </c>
    </row>
    <row r="109" spans="1:8" ht="14" x14ac:dyDescent="0.15">
      <c r="A109" s="15" t="str">
        <f>G1</f>
        <v>Luke</v>
      </c>
      <c r="B109" s="15">
        <v>55</v>
      </c>
      <c r="C109" s="8"/>
      <c r="D109" s="8"/>
      <c r="E109" s="8"/>
      <c r="F109" s="8"/>
      <c r="G109" s="8"/>
      <c r="H109" s="10">
        <f>SUM(C109:G109)</f>
        <v>0</v>
      </c>
    </row>
    <row r="110" spans="1:8" ht="14" x14ac:dyDescent="0.15">
      <c r="A110" s="7"/>
      <c r="B110" s="7"/>
      <c r="C110" s="13">
        <f>C109+C108</f>
        <v>0</v>
      </c>
      <c r="D110" s="13">
        <f>D109+D108</f>
        <v>0</v>
      </c>
      <c r="E110" s="13">
        <f>E109+E108</f>
        <v>0</v>
      </c>
      <c r="F110" s="13">
        <f>F109+F108</f>
        <v>0</v>
      </c>
      <c r="G110" s="13">
        <f>G109+G108</f>
        <v>0</v>
      </c>
    </row>
    <row r="111" spans="1:8" ht="14" x14ac:dyDescent="0.15">
      <c r="A111" s="15" t="str">
        <f>C1</f>
        <v>Dad</v>
      </c>
      <c r="B111" s="15">
        <v>56</v>
      </c>
      <c r="C111" s="8"/>
      <c r="D111" s="8"/>
      <c r="E111" s="8"/>
      <c r="F111" s="8"/>
      <c r="G111" s="8"/>
      <c r="H111" s="10">
        <f>SUM(C111:G111)</f>
        <v>0</v>
      </c>
    </row>
    <row r="112" spans="1:8" ht="14" x14ac:dyDescent="0.15">
      <c r="A112" s="7"/>
      <c r="B112" s="7"/>
      <c r="C112" s="13">
        <f>C111+C110</f>
        <v>0</v>
      </c>
      <c r="D112" s="13">
        <f>D111+D110</f>
        <v>0</v>
      </c>
      <c r="E112" s="13">
        <f>E111+E110</f>
        <v>0</v>
      </c>
      <c r="F112" s="13">
        <f>F111+F110</f>
        <v>0</v>
      </c>
      <c r="G112" s="13">
        <f>G111+G110</f>
        <v>0</v>
      </c>
    </row>
    <row r="113" spans="1:8" ht="14" x14ac:dyDescent="0.15">
      <c r="A113" s="7" t="str">
        <f>D1</f>
        <v>Mom</v>
      </c>
      <c r="B113" s="15">
        <v>57</v>
      </c>
      <c r="C113" s="8"/>
      <c r="D113" s="8"/>
      <c r="E113" s="8"/>
      <c r="F113" s="8"/>
      <c r="G113" s="8"/>
      <c r="H113" s="10">
        <f>SUM(C113:G113)</f>
        <v>0</v>
      </c>
    </row>
    <row r="114" spans="1:8" ht="14" x14ac:dyDescent="0.15">
      <c r="A114" s="7"/>
      <c r="B114" s="7"/>
      <c r="C114" s="13">
        <f>C113+C112</f>
        <v>0</v>
      </c>
      <c r="D114" s="13">
        <f>D113+D112</f>
        <v>0</v>
      </c>
      <c r="E114" s="13">
        <f>E113+E112</f>
        <v>0</v>
      </c>
      <c r="F114" s="13">
        <f>F113+F112</f>
        <v>0</v>
      </c>
      <c r="G114" s="13">
        <f>G113+G112</f>
        <v>0</v>
      </c>
    </row>
    <row r="115" spans="1:8" ht="14" x14ac:dyDescent="0.15">
      <c r="A115" s="15" t="str">
        <f>E1</f>
        <v>Boston</v>
      </c>
      <c r="B115" s="15">
        <v>58</v>
      </c>
      <c r="C115" s="8"/>
      <c r="D115" s="8"/>
      <c r="E115" s="8"/>
      <c r="F115" s="8"/>
      <c r="G115" s="8"/>
      <c r="H115" s="10">
        <f>SUM(C115:G115)</f>
        <v>0</v>
      </c>
    </row>
    <row r="116" spans="1:8" ht="14" x14ac:dyDescent="0.15">
      <c r="A116" s="7"/>
      <c r="B116" s="7"/>
      <c r="C116" s="13">
        <f>C115+C114</f>
        <v>0</v>
      </c>
      <c r="D116" s="13">
        <f>D115+D114</f>
        <v>0</v>
      </c>
      <c r="E116" s="13">
        <f>E115+E114</f>
        <v>0</v>
      </c>
      <c r="F116" s="13">
        <f>F115+F114</f>
        <v>0</v>
      </c>
      <c r="G116" s="13">
        <f>G115+G114</f>
        <v>0</v>
      </c>
    </row>
    <row r="117" spans="1:8" ht="14" x14ac:dyDescent="0.15">
      <c r="A117" s="15" t="str">
        <f>F1</f>
        <v>Chase</v>
      </c>
      <c r="B117" s="15">
        <v>59</v>
      </c>
      <c r="C117" s="8"/>
      <c r="D117" s="8"/>
      <c r="E117" s="8"/>
      <c r="F117" s="8"/>
      <c r="G117" s="8"/>
      <c r="H117" s="10">
        <f>SUM(C117:G117)</f>
        <v>0</v>
      </c>
    </row>
    <row r="118" spans="1:8" ht="14" x14ac:dyDescent="0.15">
      <c r="A118" s="7"/>
      <c r="B118" s="7"/>
      <c r="C118" s="13">
        <f>C117+C116</f>
        <v>0</v>
      </c>
      <c r="D118" s="13">
        <f>D117+D116</f>
        <v>0</v>
      </c>
      <c r="E118" s="13">
        <f>E117+E116</f>
        <v>0</v>
      </c>
      <c r="F118" s="13">
        <f>F117+F116</f>
        <v>0</v>
      </c>
      <c r="G118" s="13">
        <f>G117+G116</f>
        <v>0</v>
      </c>
    </row>
    <row r="119" spans="1:8" ht="14" x14ac:dyDescent="0.15">
      <c r="A119" s="15" t="str">
        <f>G1</f>
        <v>Luke</v>
      </c>
      <c r="B119" s="15">
        <v>60</v>
      </c>
      <c r="C119" s="8"/>
      <c r="D119" s="8"/>
      <c r="E119" s="8"/>
      <c r="F119" s="8"/>
      <c r="G119" s="8"/>
      <c r="H119" s="10">
        <f>SUM(C119:G119)</f>
        <v>0</v>
      </c>
    </row>
    <row r="120" spans="1:8" ht="14" x14ac:dyDescent="0.15">
      <c r="A120" s="7"/>
      <c r="B120" s="7"/>
      <c r="C120" s="13">
        <f>C119+C118</f>
        <v>0</v>
      </c>
      <c r="D120" s="13">
        <f>D119+D118</f>
        <v>0</v>
      </c>
      <c r="E120" s="13">
        <f>E119+E118</f>
        <v>0</v>
      </c>
      <c r="F120" s="13">
        <f>F119+F118</f>
        <v>0</v>
      </c>
      <c r="G120" s="13">
        <f>G119+G118</f>
        <v>0</v>
      </c>
      <c r="H120" s="19" t="s">
        <v>86</v>
      </c>
    </row>
    <row r="121" spans="1:8" ht="14" x14ac:dyDescent="0.15">
      <c r="A121" s="15" t="str">
        <f>C1</f>
        <v>Dad</v>
      </c>
      <c r="B121" s="15">
        <v>61</v>
      </c>
      <c r="C121" s="8"/>
      <c r="D121" s="8"/>
      <c r="E121" s="8"/>
      <c r="F121" s="8"/>
      <c r="G121" s="8"/>
      <c r="H121" s="10">
        <f>SUM(C121:G121)</f>
        <v>0</v>
      </c>
    </row>
    <row r="122" spans="1:8" ht="14" x14ac:dyDescent="0.15">
      <c r="A122" s="7"/>
      <c r="B122" s="7"/>
      <c r="C122" s="13">
        <f>C121+C120</f>
        <v>0</v>
      </c>
      <c r="D122" s="13">
        <f>D121+D120</f>
        <v>0</v>
      </c>
      <c r="E122" s="13">
        <f>E121+E120</f>
        <v>0</v>
      </c>
      <c r="F122" s="13">
        <f>F121+F120</f>
        <v>0</v>
      </c>
      <c r="G122" s="13">
        <f>G121+G120</f>
        <v>0</v>
      </c>
    </row>
    <row r="123" spans="1:8" ht="14" x14ac:dyDescent="0.15">
      <c r="A123" s="7" t="str">
        <f>D1</f>
        <v>Mom</v>
      </c>
      <c r="B123" s="15">
        <v>62</v>
      </c>
      <c r="C123" s="8"/>
      <c r="D123" s="8"/>
      <c r="E123" s="8"/>
      <c r="F123" s="8"/>
      <c r="G123" s="8"/>
      <c r="H123" s="10">
        <f>SUM(C123:G123)</f>
        <v>0</v>
      </c>
    </row>
    <row r="124" spans="1:8" ht="14" x14ac:dyDescent="0.15">
      <c r="A124" s="7"/>
      <c r="B124" s="7"/>
      <c r="C124" s="13">
        <f>C123+C122</f>
        <v>0</v>
      </c>
      <c r="D124" s="13">
        <f>D123+D122</f>
        <v>0</v>
      </c>
      <c r="E124" s="13">
        <f>E123+E122</f>
        <v>0</v>
      </c>
      <c r="F124" s="13">
        <f>F123+F122</f>
        <v>0</v>
      </c>
      <c r="G124" s="13">
        <f>G123+G122</f>
        <v>0</v>
      </c>
    </row>
    <row r="125" spans="1:8" ht="14" x14ac:dyDescent="0.15">
      <c r="A125" s="15" t="str">
        <f>E1</f>
        <v>Boston</v>
      </c>
      <c r="B125" s="15">
        <v>63</v>
      </c>
      <c r="C125" s="8"/>
      <c r="D125" s="8"/>
      <c r="E125" s="8"/>
      <c r="F125" s="8"/>
      <c r="G125" s="8"/>
      <c r="H125" s="10">
        <f>SUM(C125:G125)</f>
        <v>0</v>
      </c>
    </row>
    <row r="126" spans="1:8" ht="14" x14ac:dyDescent="0.15">
      <c r="A126" s="7"/>
      <c r="B126" s="7"/>
      <c r="C126" s="13">
        <f>C125+C124</f>
        <v>0</v>
      </c>
      <c r="D126" s="13">
        <f>D125+D124</f>
        <v>0</v>
      </c>
      <c r="E126" s="13">
        <f>E125+E124</f>
        <v>0</v>
      </c>
      <c r="F126" s="13">
        <f>F125+F124</f>
        <v>0</v>
      </c>
      <c r="G126" s="13">
        <f>G125+G124</f>
        <v>0</v>
      </c>
    </row>
    <row r="127" spans="1:8" ht="14" x14ac:dyDescent="0.15">
      <c r="A127" s="15" t="str">
        <f>F1</f>
        <v>Chase</v>
      </c>
      <c r="B127" s="15">
        <v>64</v>
      </c>
      <c r="C127" s="8"/>
      <c r="D127" s="8"/>
      <c r="E127" s="8"/>
      <c r="F127" s="8"/>
      <c r="G127" s="8"/>
      <c r="H127" s="10">
        <f>SUM(C127:G127)</f>
        <v>0</v>
      </c>
    </row>
    <row r="128" spans="1:8" ht="14" x14ac:dyDescent="0.15">
      <c r="A128" s="7"/>
      <c r="B128" s="7"/>
      <c r="C128" s="13">
        <f>C127+C126</f>
        <v>0</v>
      </c>
      <c r="D128" s="13">
        <f>D127+D126</f>
        <v>0</v>
      </c>
      <c r="E128" s="13">
        <f>E127+E126</f>
        <v>0</v>
      </c>
      <c r="F128" s="13">
        <f>F127+F126</f>
        <v>0</v>
      </c>
      <c r="G128" s="13">
        <f>G127+G126</f>
        <v>0</v>
      </c>
    </row>
    <row r="129" spans="1:8" ht="14" x14ac:dyDescent="0.15">
      <c r="A129" s="15" t="str">
        <f>G1</f>
        <v>Luke</v>
      </c>
      <c r="B129" s="15">
        <v>65</v>
      </c>
      <c r="C129" s="8"/>
      <c r="D129" s="8"/>
      <c r="E129" s="8"/>
      <c r="F129" s="8"/>
      <c r="G129" s="8"/>
      <c r="H129" s="10">
        <f>SUM(C129:G129)</f>
        <v>0</v>
      </c>
    </row>
    <row r="130" spans="1:8" ht="14" x14ac:dyDescent="0.15">
      <c r="A130" s="7"/>
      <c r="B130" s="7"/>
      <c r="C130" s="13">
        <f>C129+C128</f>
        <v>0</v>
      </c>
      <c r="D130" s="13">
        <f>D129+D128</f>
        <v>0</v>
      </c>
      <c r="E130" s="13">
        <f>E129+E128</f>
        <v>0</v>
      </c>
      <c r="F130" s="13">
        <f>F129+F128</f>
        <v>0</v>
      </c>
      <c r="G130" s="13">
        <f>G129+G128</f>
        <v>0</v>
      </c>
    </row>
    <row r="131" spans="1:8" ht="14" x14ac:dyDescent="0.15">
      <c r="A131" s="15" t="str">
        <f>C1</f>
        <v>Dad</v>
      </c>
      <c r="B131" s="15">
        <v>66</v>
      </c>
      <c r="C131" s="8"/>
      <c r="D131" s="8"/>
      <c r="E131" s="8"/>
      <c r="F131" s="8"/>
      <c r="G131" s="8"/>
      <c r="H131" s="10">
        <f>SUM(C131:G131)</f>
        <v>0</v>
      </c>
    </row>
    <row r="132" spans="1:8" ht="14" x14ac:dyDescent="0.15">
      <c r="A132" s="7"/>
      <c r="B132" s="7"/>
      <c r="C132" s="13">
        <f>C131+C130</f>
        <v>0</v>
      </c>
      <c r="D132" s="13">
        <f>D131+D130</f>
        <v>0</v>
      </c>
      <c r="E132" s="13">
        <f>E131+E130</f>
        <v>0</v>
      </c>
      <c r="F132" s="13">
        <f>F131+F130</f>
        <v>0</v>
      </c>
      <c r="G132" s="13">
        <f>G131+G130</f>
        <v>0</v>
      </c>
    </row>
    <row r="133" spans="1:8" ht="14" x14ac:dyDescent="0.15">
      <c r="A133" s="7" t="str">
        <f>D1</f>
        <v>Mom</v>
      </c>
      <c r="B133" s="15">
        <v>67</v>
      </c>
      <c r="C133" s="8"/>
      <c r="D133" s="8"/>
      <c r="E133" s="8"/>
      <c r="F133" s="8"/>
      <c r="G133" s="8"/>
      <c r="H133" s="10">
        <f>SUM(C133:G133)</f>
        <v>0</v>
      </c>
    </row>
    <row r="134" spans="1:8" ht="14" x14ac:dyDescent="0.15">
      <c r="A134" s="7"/>
      <c r="B134" s="7"/>
      <c r="C134" s="13">
        <f>C133+C132</f>
        <v>0</v>
      </c>
      <c r="D134" s="13">
        <f>D133+D132</f>
        <v>0</v>
      </c>
      <c r="E134" s="13">
        <f>E133+E132</f>
        <v>0</v>
      </c>
      <c r="F134" s="13">
        <f>F133+F132</f>
        <v>0</v>
      </c>
      <c r="G134" s="13">
        <f>G133+G132</f>
        <v>0</v>
      </c>
    </row>
    <row r="135" spans="1:8" ht="14" x14ac:dyDescent="0.15">
      <c r="A135" s="15" t="str">
        <f>E1</f>
        <v>Boston</v>
      </c>
      <c r="B135" s="15">
        <v>68</v>
      </c>
      <c r="C135" s="8"/>
      <c r="D135" s="8"/>
      <c r="E135" s="8"/>
      <c r="F135" s="8"/>
      <c r="G135" s="8"/>
      <c r="H135" s="10">
        <f>SUM(C135:G135)</f>
        <v>0</v>
      </c>
    </row>
    <row r="136" spans="1:8" ht="14" x14ac:dyDescent="0.15">
      <c r="A136" s="7"/>
      <c r="B136" s="7"/>
      <c r="C136" s="13">
        <f>C135+C134</f>
        <v>0</v>
      </c>
      <c r="D136" s="13">
        <f>D135+D134</f>
        <v>0</v>
      </c>
      <c r="E136" s="13">
        <f>E135+E134</f>
        <v>0</v>
      </c>
      <c r="F136" s="13">
        <f>F135+F134</f>
        <v>0</v>
      </c>
      <c r="G136" s="13">
        <f>G135+G134</f>
        <v>0</v>
      </c>
    </row>
    <row r="137" spans="1:8" ht="14" x14ac:dyDescent="0.15">
      <c r="A137" s="15" t="str">
        <f>F1</f>
        <v>Chase</v>
      </c>
      <c r="B137" s="15">
        <v>69</v>
      </c>
      <c r="C137" s="8"/>
      <c r="D137" s="8"/>
      <c r="E137" s="8"/>
      <c r="F137" s="8"/>
      <c r="G137" s="8"/>
      <c r="H137" s="10">
        <f>SUM(C137:G137)</f>
        <v>0</v>
      </c>
    </row>
    <row r="138" spans="1:8" ht="14" x14ac:dyDescent="0.15">
      <c r="A138" s="7"/>
      <c r="B138" s="7"/>
      <c r="C138" s="13">
        <f>C137+C136</f>
        <v>0</v>
      </c>
      <c r="D138" s="13">
        <f>D137+D136</f>
        <v>0</v>
      </c>
      <c r="E138" s="13">
        <f>E137+E136</f>
        <v>0</v>
      </c>
      <c r="F138" s="13">
        <f>F137+F136</f>
        <v>0</v>
      </c>
      <c r="G138" s="13">
        <f>G137+G136</f>
        <v>0</v>
      </c>
    </row>
    <row r="139" spans="1:8" ht="14" x14ac:dyDescent="0.15">
      <c r="A139" s="15" t="str">
        <f>G1</f>
        <v>Luke</v>
      </c>
      <c r="B139" s="15">
        <v>70</v>
      </c>
      <c r="C139" s="8"/>
      <c r="D139" s="8"/>
      <c r="E139" s="8"/>
      <c r="F139" s="8"/>
      <c r="G139" s="8"/>
      <c r="H139" s="10">
        <f>SUM(C139:G139)</f>
        <v>0</v>
      </c>
    </row>
    <row r="140" spans="1:8" ht="14" x14ac:dyDescent="0.15">
      <c r="A140" s="7"/>
      <c r="B140" s="7"/>
      <c r="C140" s="13">
        <f>C139+C138</f>
        <v>0</v>
      </c>
      <c r="D140" s="13">
        <f>D139+D138</f>
        <v>0</v>
      </c>
      <c r="E140" s="13">
        <f>E139+E138</f>
        <v>0</v>
      </c>
      <c r="F140" s="13">
        <f>F139+F138</f>
        <v>0</v>
      </c>
      <c r="G140" s="13">
        <f>G139+G138</f>
        <v>0</v>
      </c>
    </row>
    <row r="141" spans="1:8" ht="14" x14ac:dyDescent="0.15">
      <c r="A141" s="15" t="str">
        <f>C1</f>
        <v>Dad</v>
      </c>
      <c r="B141" s="15">
        <v>71</v>
      </c>
      <c r="C141" s="8"/>
      <c r="D141" s="8"/>
      <c r="E141" s="8"/>
      <c r="F141" s="8"/>
      <c r="G141" s="8"/>
      <c r="H141" s="10">
        <f>SUM(C141:G141)</f>
        <v>0</v>
      </c>
    </row>
    <row r="142" spans="1:8" ht="14" x14ac:dyDescent="0.15">
      <c r="A142" s="7"/>
      <c r="B142" s="7"/>
      <c r="C142" s="13">
        <f>C141+C140</f>
        <v>0</v>
      </c>
      <c r="D142" s="13">
        <f>D141+D140</f>
        <v>0</v>
      </c>
      <c r="E142" s="13">
        <f>E141+E140</f>
        <v>0</v>
      </c>
      <c r="F142" s="13">
        <f>F141+F140</f>
        <v>0</v>
      </c>
      <c r="G142" s="13">
        <f>G141+G140</f>
        <v>0</v>
      </c>
    </row>
    <row r="143" spans="1:8" ht="14" x14ac:dyDescent="0.15">
      <c r="A143" s="7" t="str">
        <f>D1</f>
        <v>Mom</v>
      </c>
      <c r="B143" s="15">
        <v>72</v>
      </c>
      <c r="C143" s="8"/>
      <c r="D143" s="8"/>
      <c r="E143" s="8"/>
      <c r="F143" s="8"/>
      <c r="G143" s="8"/>
      <c r="H143" s="10">
        <f>SUM(C143:G143)</f>
        <v>0</v>
      </c>
    </row>
    <row r="144" spans="1:8" ht="14" x14ac:dyDescent="0.15">
      <c r="A144" s="7"/>
      <c r="B144" s="7"/>
      <c r="C144" s="13">
        <f>C143+C142</f>
        <v>0</v>
      </c>
      <c r="D144" s="13">
        <f>D143+D142</f>
        <v>0</v>
      </c>
      <c r="E144" s="13">
        <f>E143+E142</f>
        <v>0</v>
      </c>
      <c r="F144" s="13">
        <f>F143+F142</f>
        <v>0</v>
      </c>
      <c r="G144" s="13">
        <f>G143+G142</f>
        <v>0</v>
      </c>
    </row>
    <row r="145" spans="1:10" ht="14" x14ac:dyDescent="0.15">
      <c r="A145" s="15" t="str">
        <f>E1</f>
        <v>Boston</v>
      </c>
      <c r="B145" s="15">
        <v>73</v>
      </c>
      <c r="C145" s="8"/>
      <c r="D145" s="8"/>
      <c r="E145" s="8"/>
      <c r="F145" s="8"/>
      <c r="G145" s="8"/>
      <c r="H145" s="10">
        <f>SUM(C145:G145)</f>
        <v>0</v>
      </c>
    </row>
    <row r="146" spans="1:10" ht="14" x14ac:dyDescent="0.15">
      <c r="A146" s="7"/>
      <c r="B146" s="7"/>
      <c r="C146" s="13">
        <f>C145+C144</f>
        <v>0</v>
      </c>
      <c r="D146" s="13">
        <f>D145+D144</f>
        <v>0</v>
      </c>
      <c r="E146" s="13">
        <f>E145+E144</f>
        <v>0</v>
      </c>
      <c r="F146" s="13">
        <f>F145+F144</f>
        <v>0</v>
      </c>
      <c r="G146" s="13">
        <f>G145+G144</f>
        <v>0</v>
      </c>
    </row>
    <row r="147" spans="1:10" ht="14" x14ac:dyDescent="0.15">
      <c r="A147" s="15" t="str">
        <f>F1</f>
        <v>Chase</v>
      </c>
      <c r="B147" s="15">
        <v>74</v>
      </c>
      <c r="C147" s="8"/>
      <c r="D147" s="8"/>
      <c r="E147" s="8"/>
      <c r="F147" s="8"/>
      <c r="G147" s="8"/>
      <c r="H147" s="10">
        <f>SUM(C147:G147)</f>
        <v>0</v>
      </c>
    </row>
    <row r="148" spans="1:10" ht="14" x14ac:dyDescent="0.15">
      <c r="A148" s="7"/>
      <c r="B148" s="7"/>
      <c r="C148" s="13">
        <f>C147+C146</f>
        <v>0</v>
      </c>
      <c r="D148" s="13">
        <f>D147+D146</f>
        <v>0</v>
      </c>
      <c r="E148" s="13">
        <f>E147+E146</f>
        <v>0</v>
      </c>
      <c r="F148" s="13">
        <f>F147+F146</f>
        <v>0</v>
      </c>
      <c r="G148" s="13">
        <f>G147+G146</f>
        <v>0</v>
      </c>
      <c r="J148" s="20"/>
    </row>
    <row r="149" spans="1:10" ht="14" x14ac:dyDescent="0.15">
      <c r="A149" s="15" t="str">
        <f>G1</f>
        <v>Luke</v>
      </c>
      <c r="B149" s="15">
        <v>75</v>
      </c>
      <c r="C149" s="8"/>
      <c r="D149" s="8"/>
      <c r="E149" s="8"/>
      <c r="F149" s="8"/>
      <c r="G149" s="8"/>
      <c r="H149" s="10">
        <f>SUM(C149:G149)</f>
        <v>0</v>
      </c>
    </row>
    <row r="150" spans="1:10" ht="14" x14ac:dyDescent="0.15">
      <c r="A150" s="7"/>
      <c r="B150" s="7"/>
      <c r="C150" s="13">
        <f>C149+C148</f>
        <v>0</v>
      </c>
      <c r="D150" s="13">
        <f>D149+D148</f>
        <v>0</v>
      </c>
      <c r="E150" s="13">
        <f>E149+E148</f>
        <v>0</v>
      </c>
      <c r="F150" s="13">
        <f>F149+F148</f>
        <v>0</v>
      </c>
      <c r="G150" s="13">
        <f>G149+G148</f>
        <v>0</v>
      </c>
    </row>
    <row r="151" spans="1:10" ht="14" x14ac:dyDescent="0.15">
      <c r="A151" s="15" t="str">
        <f>C1</f>
        <v>Dad</v>
      </c>
      <c r="B151" s="15">
        <v>76</v>
      </c>
      <c r="C151" s="8"/>
      <c r="D151" s="8"/>
      <c r="E151" s="8"/>
      <c r="F151" s="8"/>
      <c r="G151" s="8"/>
      <c r="H151" s="10">
        <f>SUM(C151:G151)</f>
        <v>0</v>
      </c>
    </row>
    <row r="152" spans="1:10" ht="14" x14ac:dyDescent="0.15">
      <c r="A152" s="7"/>
      <c r="B152" s="7"/>
      <c r="C152" s="13">
        <f>C151+C150</f>
        <v>0</v>
      </c>
      <c r="D152" s="13">
        <f>D151+D150</f>
        <v>0</v>
      </c>
      <c r="E152" s="13">
        <f>E151+E150</f>
        <v>0</v>
      </c>
      <c r="F152" s="13">
        <f>F151+F150</f>
        <v>0</v>
      </c>
      <c r="G152" s="13">
        <f>G151+G150</f>
        <v>0</v>
      </c>
    </row>
    <row r="153" spans="1:10" ht="14" x14ac:dyDescent="0.15">
      <c r="A153" s="7" t="str">
        <f>D1</f>
        <v>Mom</v>
      </c>
      <c r="B153" s="15">
        <v>77</v>
      </c>
      <c r="C153" s="8"/>
      <c r="D153" s="8"/>
      <c r="E153" s="8"/>
      <c r="F153" s="8"/>
      <c r="G153" s="8"/>
      <c r="H153" s="10">
        <f>SUM(C153:G153)</f>
        <v>0</v>
      </c>
    </row>
    <row r="154" spans="1:10" ht="14" x14ac:dyDescent="0.15">
      <c r="A154" s="7"/>
      <c r="B154" s="7"/>
      <c r="C154" s="13">
        <f>C153+C152</f>
        <v>0</v>
      </c>
      <c r="D154" s="13">
        <f>D153+D152</f>
        <v>0</v>
      </c>
      <c r="E154" s="13">
        <f>E153+E152</f>
        <v>0</v>
      </c>
      <c r="F154" s="13">
        <f>F153+F152</f>
        <v>0</v>
      </c>
      <c r="G154" s="13">
        <f>G153+G152</f>
        <v>0</v>
      </c>
    </row>
    <row r="155" spans="1:10" ht="14" x14ac:dyDescent="0.15">
      <c r="A155" s="15" t="str">
        <f>E1</f>
        <v>Boston</v>
      </c>
      <c r="B155" s="15">
        <v>78</v>
      </c>
      <c r="C155" s="8"/>
      <c r="D155" s="8"/>
      <c r="E155" s="8"/>
      <c r="F155" s="8"/>
      <c r="G155" s="8"/>
      <c r="H155" s="10">
        <f>SUM(C155:G155)</f>
        <v>0</v>
      </c>
    </row>
    <row r="156" spans="1:10" ht="14" x14ac:dyDescent="0.15">
      <c r="A156" s="7"/>
      <c r="B156" s="7"/>
      <c r="C156" s="13">
        <f>C155+C154</f>
        <v>0</v>
      </c>
      <c r="D156" s="13">
        <f>D155+D154</f>
        <v>0</v>
      </c>
      <c r="E156" s="13">
        <f>E155+E154</f>
        <v>0</v>
      </c>
      <c r="F156" s="13">
        <f>F155+F154</f>
        <v>0</v>
      </c>
      <c r="G156" s="13">
        <f>G155+G154</f>
        <v>0</v>
      </c>
    </row>
    <row r="157" spans="1:10" ht="14" x14ac:dyDescent="0.15">
      <c r="A157" s="15" t="str">
        <f>F1</f>
        <v>Chase</v>
      </c>
      <c r="B157" s="15">
        <v>79</v>
      </c>
      <c r="C157" s="8"/>
      <c r="D157" s="8"/>
      <c r="E157" s="8"/>
      <c r="F157" s="8"/>
      <c r="G157" s="8"/>
      <c r="H157" s="10">
        <f>SUM(C157:G157)</f>
        <v>0</v>
      </c>
    </row>
    <row r="158" spans="1:10" ht="14" x14ac:dyDescent="0.15">
      <c r="A158" s="7"/>
      <c r="B158" s="7"/>
      <c r="C158" s="13">
        <f>C157+C156</f>
        <v>0</v>
      </c>
      <c r="D158" s="13">
        <f>D157+D156</f>
        <v>0</v>
      </c>
      <c r="E158" s="13">
        <f>E157+E156</f>
        <v>0</v>
      </c>
      <c r="F158" s="13">
        <f>F157+F156</f>
        <v>0</v>
      </c>
      <c r="G158" s="13">
        <f>G157+G156</f>
        <v>0</v>
      </c>
    </row>
    <row r="159" spans="1:10" ht="14" x14ac:dyDescent="0.15">
      <c r="A159" s="15" t="str">
        <f>G1</f>
        <v>Luke</v>
      </c>
      <c r="B159" s="15">
        <v>80</v>
      </c>
      <c r="C159" s="8"/>
      <c r="D159" s="8"/>
      <c r="E159" s="8"/>
      <c r="F159" s="8"/>
      <c r="G159" s="8"/>
      <c r="H159" s="10">
        <f>SUM(C159:G159)</f>
        <v>0</v>
      </c>
    </row>
    <row r="160" spans="1:10" ht="14" x14ac:dyDescent="0.15">
      <c r="A160" s="7"/>
      <c r="B160" s="7"/>
      <c r="C160" s="13">
        <f>C159+C158</f>
        <v>0</v>
      </c>
      <c r="D160" s="13">
        <f>D159+D158</f>
        <v>0</v>
      </c>
      <c r="E160" s="13">
        <f>E159+E158</f>
        <v>0</v>
      </c>
      <c r="F160" s="13">
        <f>F159+F158</f>
        <v>0</v>
      </c>
      <c r="G160" s="13">
        <f>G159+G158</f>
        <v>0</v>
      </c>
    </row>
    <row r="161" spans="1:8" ht="14" x14ac:dyDescent="0.15">
      <c r="A161" s="15" t="str">
        <f>C1</f>
        <v>Dad</v>
      </c>
      <c r="B161" s="15">
        <v>81</v>
      </c>
      <c r="C161" s="8"/>
      <c r="D161" s="8"/>
      <c r="E161" s="8"/>
      <c r="F161" s="8"/>
      <c r="G161" s="8"/>
      <c r="H161" s="10">
        <f>SUM(C161:G161)</f>
        <v>0</v>
      </c>
    </row>
    <row r="162" spans="1:8" ht="14" x14ac:dyDescent="0.15">
      <c r="A162" s="7"/>
      <c r="B162" s="7"/>
      <c r="C162" s="13">
        <f>C161+C160</f>
        <v>0</v>
      </c>
      <c r="D162" s="13">
        <f>D161+D160</f>
        <v>0</v>
      </c>
      <c r="E162" s="13">
        <f>E161+E160</f>
        <v>0</v>
      </c>
      <c r="F162" s="13">
        <f>F161+F160</f>
        <v>0</v>
      </c>
      <c r="G162" s="13">
        <f>G161+G160</f>
        <v>0</v>
      </c>
    </row>
    <row r="163" spans="1:8" ht="14" x14ac:dyDescent="0.15">
      <c r="A163" s="7" t="str">
        <f>D1</f>
        <v>Mom</v>
      </c>
      <c r="B163" s="15">
        <v>82</v>
      </c>
      <c r="C163" s="8"/>
      <c r="D163" s="8"/>
      <c r="E163" s="8"/>
      <c r="F163" s="8"/>
      <c r="G163" s="8"/>
      <c r="H163" s="10">
        <f>SUM(C163:G163)</f>
        <v>0</v>
      </c>
    </row>
    <row r="164" spans="1:8" ht="14" x14ac:dyDescent="0.15">
      <c r="A164" s="7"/>
      <c r="B164" s="7"/>
      <c r="C164" s="13">
        <f>C163+C162</f>
        <v>0</v>
      </c>
      <c r="D164" s="13">
        <f>D163+D162</f>
        <v>0</v>
      </c>
      <c r="E164" s="13">
        <f>E163+E162</f>
        <v>0</v>
      </c>
      <c r="F164" s="13">
        <f>F163+F162</f>
        <v>0</v>
      </c>
      <c r="G164" s="13">
        <f>G163+G162</f>
        <v>0</v>
      </c>
    </row>
    <row r="165" spans="1:8" ht="14" x14ac:dyDescent="0.15">
      <c r="A165" s="15" t="str">
        <f>E1</f>
        <v>Boston</v>
      </c>
      <c r="B165" s="15">
        <v>83</v>
      </c>
      <c r="C165" s="8"/>
      <c r="D165" s="8"/>
      <c r="E165" s="8"/>
      <c r="F165" s="8"/>
      <c r="G165" s="8"/>
      <c r="H165" s="10">
        <f>SUM(C165:G165)</f>
        <v>0</v>
      </c>
    </row>
    <row r="166" spans="1:8" ht="14" x14ac:dyDescent="0.15">
      <c r="A166" s="7"/>
      <c r="B166" s="7"/>
      <c r="C166" s="13">
        <f>C165+C164</f>
        <v>0</v>
      </c>
      <c r="D166" s="13">
        <f>D165+D164</f>
        <v>0</v>
      </c>
      <c r="E166" s="13">
        <f>E165+E164</f>
        <v>0</v>
      </c>
      <c r="F166" s="13">
        <f>F165+F164</f>
        <v>0</v>
      </c>
      <c r="G166" s="13">
        <f>G165+G164</f>
        <v>0</v>
      </c>
    </row>
    <row r="167" spans="1:8" ht="14" x14ac:dyDescent="0.15">
      <c r="A167" s="15" t="str">
        <f>F1</f>
        <v>Chase</v>
      </c>
      <c r="B167" s="15">
        <v>84</v>
      </c>
      <c r="C167" s="8"/>
      <c r="D167" s="8"/>
      <c r="E167" s="8"/>
      <c r="F167" s="8"/>
      <c r="G167" s="8"/>
      <c r="H167" s="10">
        <f>SUM(C167:G167)</f>
        <v>0</v>
      </c>
    </row>
    <row r="168" spans="1:8" ht="14" x14ac:dyDescent="0.15">
      <c r="A168" s="7"/>
      <c r="B168" s="7"/>
      <c r="C168" s="13">
        <f>C167+C166</f>
        <v>0</v>
      </c>
      <c r="D168" s="13">
        <f>D167+D166</f>
        <v>0</v>
      </c>
      <c r="E168" s="13">
        <f>E167+E166</f>
        <v>0</v>
      </c>
      <c r="F168" s="13">
        <f>F167+F166</f>
        <v>0</v>
      </c>
      <c r="G168" s="13">
        <f>G167+G166</f>
        <v>0</v>
      </c>
    </row>
    <row r="169" spans="1:8" ht="14" x14ac:dyDescent="0.15">
      <c r="A169" s="15" t="str">
        <f>G1</f>
        <v>Luke</v>
      </c>
      <c r="B169" s="15">
        <v>85</v>
      </c>
      <c r="C169" s="8"/>
      <c r="D169" s="8"/>
      <c r="E169" s="8"/>
      <c r="F169" s="8"/>
      <c r="G169" s="8"/>
      <c r="H169" s="10">
        <f>SUM(C169:G169)</f>
        <v>0</v>
      </c>
    </row>
    <row r="170" spans="1:8" ht="14" x14ac:dyDescent="0.15">
      <c r="A170" s="7"/>
      <c r="B170" s="7"/>
      <c r="C170" s="13">
        <f>C169+C168</f>
        <v>0</v>
      </c>
      <c r="D170" s="13">
        <f>D169+D168</f>
        <v>0</v>
      </c>
      <c r="E170" s="13">
        <f>E169+E168</f>
        <v>0</v>
      </c>
      <c r="F170" s="13">
        <f>F169+F168</f>
        <v>0</v>
      </c>
      <c r="G170" s="13">
        <f>G169+G168</f>
        <v>0</v>
      </c>
    </row>
    <row r="171" spans="1:8" ht="14" x14ac:dyDescent="0.15">
      <c r="A171" s="15" t="str">
        <f>C1</f>
        <v>Dad</v>
      </c>
      <c r="B171" s="15">
        <v>86</v>
      </c>
      <c r="C171" s="8"/>
      <c r="D171" s="8"/>
      <c r="E171" s="8"/>
      <c r="F171" s="8"/>
      <c r="G171" s="8"/>
      <c r="H171" s="10">
        <f>SUM(C171:G171)</f>
        <v>0</v>
      </c>
    </row>
    <row r="172" spans="1:8" ht="14" x14ac:dyDescent="0.15">
      <c r="A172" s="7"/>
      <c r="B172" s="7"/>
      <c r="C172" s="13">
        <f>C171+C170</f>
        <v>0</v>
      </c>
      <c r="D172" s="13">
        <f>D171+D170</f>
        <v>0</v>
      </c>
      <c r="E172" s="13">
        <f>E171+E170</f>
        <v>0</v>
      </c>
      <c r="F172" s="13">
        <f>F171+F170</f>
        <v>0</v>
      </c>
      <c r="G172" s="13">
        <f>G171+G170</f>
        <v>0</v>
      </c>
    </row>
    <row r="173" spans="1:8" ht="14" x14ac:dyDescent="0.15">
      <c r="A173" s="7" t="str">
        <f>D1</f>
        <v>Mom</v>
      </c>
      <c r="B173" s="15">
        <v>87</v>
      </c>
      <c r="C173" s="8"/>
      <c r="D173" s="8"/>
      <c r="E173" s="8"/>
      <c r="F173" s="8"/>
      <c r="G173" s="8"/>
      <c r="H173" s="10">
        <f>SUM(C173:G173)</f>
        <v>0</v>
      </c>
    </row>
    <row r="174" spans="1:8" ht="14" x14ac:dyDescent="0.15">
      <c r="A174" s="7"/>
      <c r="B174" s="7"/>
      <c r="C174" s="13">
        <f>C173+C172</f>
        <v>0</v>
      </c>
      <c r="D174" s="13">
        <f>D173+D172</f>
        <v>0</v>
      </c>
      <c r="E174" s="13">
        <f>E173+E172</f>
        <v>0</v>
      </c>
      <c r="F174" s="13">
        <f>F173+F172</f>
        <v>0</v>
      </c>
      <c r="G174" s="13">
        <f>G173+G172</f>
        <v>0</v>
      </c>
    </row>
    <row r="175" spans="1:8" ht="14" x14ac:dyDescent="0.15">
      <c r="A175" s="15" t="str">
        <f>E1</f>
        <v>Boston</v>
      </c>
      <c r="B175" s="15">
        <v>88</v>
      </c>
      <c r="C175" s="8"/>
      <c r="D175" s="8"/>
      <c r="E175" s="8"/>
      <c r="F175" s="8"/>
      <c r="G175" s="8"/>
      <c r="H175" s="10">
        <f>SUM(C175:G175)</f>
        <v>0</v>
      </c>
    </row>
    <row r="176" spans="1:8" ht="14" x14ac:dyDescent="0.15">
      <c r="A176" s="7"/>
      <c r="B176" s="7"/>
      <c r="C176" s="13">
        <f>C175+C174</f>
        <v>0</v>
      </c>
      <c r="D176" s="13">
        <f>D175+D174</f>
        <v>0</v>
      </c>
      <c r="E176" s="13">
        <f>E175+E174</f>
        <v>0</v>
      </c>
      <c r="F176" s="13">
        <f>F175+F174</f>
        <v>0</v>
      </c>
      <c r="G176" s="13">
        <f>G175+G174</f>
        <v>0</v>
      </c>
    </row>
    <row r="177" spans="1:13" ht="14" x14ac:dyDescent="0.15">
      <c r="A177" s="15" t="str">
        <f>F1</f>
        <v>Chase</v>
      </c>
      <c r="B177" s="15">
        <v>89</v>
      </c>
      <c r="C177" s="8"/>
      <c r="D177" s="8"/>
      <c r="E177" s="8"/>
      <c r="F177" s="8"/>
      <c r="G177" s="8"/>
      <c r="H177" s="10">
        <f>SUM(C177:G177)</f>
        <v>0</v>
      </c>
    </row>
    <row r="178" spans="1:13" ht="14" x14ac:dyDescent="0.15">
      <c r="A178" s="7"/>
      <c r="B178" s="7"/>
      <c r="C178" s="13">
        <f>C177+C176</f>
        <v>0</v>
      </c>
      <c r="D178" s="13">
        <f>D177+D176</f>
        <v>0</v>
      </c>
      <c r="E178" s="13">
        <f>E177+E176</f>
        <v>0</v>
      </c>
      <c r="F178" s="13">
        <f>F177+F176</f>
        <v>0</v>
      </c>
      <c r="G178" s="13">
        <f>G177+G176</f>
        <v>0</v>
      </c>
    </row>
    <row r="179" spans="1:13" ht="14" x14ac:dyDescent="0.15">
      <c r="A179" s="15" t="str">
        <f>G1</f>
        <v>Luke</v>
      </c>
      <c r="B179" s="15">
        <v>90</v>
      </c>
      <c r="C179" s="8"/>
      <c r="D179" s="8"/>
      <c r="E179" s="8"/>
      <c r="F179" s="8"/>
      <c r="G179" s="8"/>
      <c r="H179" s="10">
        <f>SUM(C179:G179)</f>
        <v>0</v>
      </c>
    </row>
    <row r="180" spans="1:13" ht="14" x14ac:dyDescent="0.15">
      <c r="A180" s="7"/>
      <c r="B180" s="7"/>
      <c r="C180" s="13">
        <f>C179+C178</f>
        <v>0</v>
      </c>
      <c r="D180" s="13">
        <f>D179+D178</f>
        <v>0</v>
      </c>
      <c r="E180" s="13">
        <f>E179+E178</f>
        <v>0</v>
      </c>
      <c r="F180" s="13">
        <f>F179+F178</f>
        <v>0</v>
      </c>
      <c r="G180" s="13">
        <f>G179+G178</f>
        <v>0</v>
      </c>
    </row>
    <row r="181" spans="1:13" ht="14" x14ac:dyDescent="0.15">
      <c r="A181" s="15" t="str">
        <f>C1</f>
        <v>Dad</v>
      </c>
      <c r="B181" s="15">
        <v>91</v>
      </c>
      <c r="C181" s="8"/>
      <c r="D181" s="8"/>
      <c r="E181" s="8"/>
      <c r="F181" s="8"/>
      <c r="G181" s="8"/>
      <c r="H181" s="10">
        <f>SUM(C181:G181)</f>
        <v>0</v>
      </c>
    </row>
    <row r="182" spans="1:13" ht="14" x14ac:dyDescent="0.15">
      <c r="A182" s="7"/>
      <c r="B182" s="7"/>
      <c r="C182" s="13">
        <f>C181+C180</f>
        <v>0</v>
      </c>
      <c r="D182" s="13">
        <f>D181+D180</f>
        <v>0</v>
      </c>
      <c r="E182" s="13">
        <f>E181+E180</f>
        <v>0</v>
      </c>
      <c r="F182" s="13">
        <f>F181+F180</f>
        <v>0</v>
      </c>
      <c r="G182" s="13">
        <f>G181+G180</f>
        <v>0</v>
      </c>
    </row>
    <row r="183" spans="1:13" ht="14" x14ac:dyDescent="0.15">
      <c r="A183" s="7" t="str">
        <f>D1</f>
        <v>Mom</v>
      </c>
      <c r="B183" s="15">
        <v>92</v>
      </c>
      <c r="C183" s="8"/>
      <c r="D183" s="8"/>
      <c r="E183" s="8"/>
      <c r="F183" s="8"/>
      <c r="G183" s="8"/>
      <c r="H183" s="10">
        <f>SUM(C183:G183)</f>
        <v>0</v>
      </c>
    </row>
    <row r="184" spans="1:13" ht="14" x14ac:dyDescent="0.15">
      <c r="A184" s="7"/>
      <c r="B184" s="7"/>
      <c r="C184" s="13">
        <f>C183+C182</f>
        <v>0</v>
      </c>
      <c r="D184" s="13">
        <f>D183+D182</f>
        <v>0</v>
      </c>
      <c r="E184" s="13">
        <f>E183+E182</f>
        <v>0</v>
      </c>
      <c r="F184" s="13">
        <f>F183+F182</f>
        <v>0</v>
      </c>
      <c r="G184" s="13">
        <f>G183+G182</f>
        <v>0</v>
      </c>
    </row>
    <row r="185" spans="1:13" ht="14" x14ac:dyDescent="0.15">
      <c r="A185" s="15" t="str">
        <f>E1</f>
        <v>Boston</v>
      </c>
      <c r="B185" s="15">
        <v>93</v>
      </c>
      <c r="C185" s="8"/>
      <c r="D185" s="8"/>
      <c r="E185" s="8"/>
      <c r="F185" s="8"/>
      <c r="G185" s="8"/>
      <c r="H185" s="10">
        <f>SUM(C185:G185)</f>
        <v>0</v>
      </c>
    </row>
    <row r="186" spans="1:13" ht="14" x14ac:dyDescent="0.15">
      <c r="A186" s="7"/>
      <c r="B186" s="7"/>
      <c r="C186" s="13">
        <f>C185+C184</f>
        <v>0</v>
      </c>
      <c r="D186" s="13">
        <f>D185+D184</f>
        <v>0</v>
      </c>
      <c r="E186" s="13">
        <f>E185+E184</f>
        <v>0</v>
      </c>
      <c r="F186" s="13">
        <f>F185+F184</f>
        <v>0</v>
      </c>
      <c r="G186" s="13">
        <f>G185+G184</f>
        <v>0</v>
      </c>
    </row>
    <row r="187" spans="1:13" ht="14" x14ac:dyDescent="0.15">
      <c r="A187" s="15" t="str">
        <f>F1</f>
        <v>Chase</v>
      </c>
      <c r="B187" s="15">
        <v>94</v>
      </c>
      <c r="C187" s="8"/>
      <c r="D187" s="8"/>
      <c r="E187" s="8"/>
      <c r="F187" s="8"/>
      <c r="G187" s="8"/>
      <c r="H187" s="10">
        <f>SUM(C187:G187)</f>
        <v>0</v>
      </c>
    </row>
    <row r="188" spans="1:13" ht="14" x14ac:dyDescent="0.15">
      <c r="A188" s="7"/>
      <c r="B188" s="7"/>
      <c r="C188" s="22">
        <f>C187+C186</f>
        <v>0</v>
      </c>
      <c r="D188" s="13">
        <f>D187+D186</f>
        <v>0</v>
      </c>
      <c r="E188" s="13">
        <f>E187+E186</f>
        <v>0</v>
      </c>
      <c r="F188" s="13">
        <f>F187+F186</f>
        <v>0</v>
      </c>
      <c r="G188" s="13">
        <f>G187+G186</f>
        <v>0</v>
      </c>
      <c r="M188" s="27"/>
    </row>
    <row r="189" spans="1:13" ht="14" x14ac:dyDescent="0.15">
      <c r="A189" s="15" t="str">
        <f>G1</f>
        <v>Luke</v>
      </c>
      <c r="B189" s="15">
        <v>95</v>
      </c>
      <c r="C189" s="12"/>
      <c r="D189" s="26"/>
      <c r="E189" s="12"/>
      <c r="F189" s="12"/>
      <c r="G189" s="12"/>
      <c r="H189" s="10">
        <f>SUM(C189:G189)</f>
        <v>0</v>
      </c>
    </row>
    <row r="190" spans="1:13" ht="14" x14ac:dyDescent="0.15">
      <c r="A190" s="7"/>
      <c r="B190" s="7"/>
      <c r="C190" s="13">
        <f>C189+C188</f>
        <v>0</v>
      </c>
      <c r="D190" s="13">
        <f>D189+D188</f>
        <v>0</v>
      </c>
      <c r="E190" s="13">
        <f>E189+E188</f>
        <v>0</v>
      </c>
      <c r="F190" s="13">
        <f>F189+F188</f>
        <v>0</v>
      </c>
      <c r="G190" s="13">
        <f>G189+G188</f>
        <v>0</v>
      </c>
    </row>
    <row r="191" spans="1:13" ht="14" x14ac:dyDescent="0.15">
      <c r="A191" s="15" t="str">
        <f>C1</f>
        <v>Dad</v>
      </c>
      <c r="B191" s="15">
        <v>96</v>
      </c>
      <c r="C191" s="12"/>
      <c r="D191" s="12"/>
      <c r="E191" s="12"/>
      <c r="F191" s="12"/>
      <c r="G191" s="12"/>
      <c r="H191" s="10">
        <f>SUM(C191:G191)</f>
        <v>0</v>
      </c>
    </row>
    <row r="192" spans="1:13" ht="14" x14ac:dyDescent="0.15">
      <c r="A192" s="7"/>
      <c r="B192" s="7"/>
      <c r="C192" s="13">
        <f>C191+C190</f>
        <v>0</v>
      </c>
      <c r="D192" s="13">
        <f>D191+D190</f>
        <v>0</v>
      </c>
      <c r="E192" s="13">
        <f>E191+E190</f>
        <v>0</v>
      </c>
      <c r="F192" s="13">
        <f>F191+F190</f>
        <v>0</v>
      </c>
      <c r="G192" s="13">
        <f>G191+G190</f>
        <v>0</v>
      </c>
    </row>
    <row r="193" spans="1:8" ht="14" x14ac:dyDescent="0.15">
      <c r="A193" s="7" t="str">
        <f>D1</f>
        <v>Mom</v>
      </c>
      <c r="B193" s="15">
        <v>97</v>
      </c>
      <c r="C193" s="12"/>
      <c r="D193" s="12"/>
      <c r="E193" s="12"/>
      <c r="F193" s="12"/>
      <c r="G193" s="12"/>
      <c r="H193" s="10">
        <f>SUM(C193:G193)</f>
        <v>0</v>
      </c>
    </row>
    <row r="194" spans="1:8" ht="14" x14ac:dyDescent="0.15">
      <c r="A194" s="7"/>
      <c r="B194" s="7"/>
      <c r="C194" s="13">
        <f>C193+C192</f>
        <v>0</v>
      </c>
      <c r="D194" s="13">
        <f>D193+D192</f>
        <v>0</v>
      </c>
      <c r="E194" s="13">
        <f>E193+E192</f>
        <v>0</v>
      </c>
      <c r="F194" s="13">
        <f>F193+F192</f>
        <v>0</v>
      </c>
      <c r="G194" s="13">
        <f>G193+G192</f>
        <v>0</v>
      </c>
    </row>
    <row r="195" spans="1:8" ht="14" x14ac:dyDescent="0.15">
      <c r="A195" s="15" t="str">
        <f>E1</f>
        <v>Boston</v>
      </c>
      <c r="B195" s="15">
        <v>98</v>
      </c>
      <c r="C195" s="12"/>
      <c r="D195" s="12"/>
      <c r="E195" s="12"/>
      <c r="F195" s="12"/>
      <c r="G195" s="12"/>
      <c r="H195" s="10">
        <f>SUM(C195:G195)</f>
        <v>0</v>
      </c>
    </row>
    <row r="196" spans="1:8" ht="14" x14ac:dyDescent="0.15">
      <c r="A196" s="7"/>
      <c r="B196" s="7"/>
      <c r="C196" s="13">
        <f>C195+C194</f>
        <v>0</v>
      </c>
      <c r="D196" s="13">
        <f>D195+D194</f>
        <v>0</v>
      </c>
      <c r="E196" s="13">
        <f>E195+E194</f>
        <v>0</v>
      </c>
      <c r="F196" s="13">
        <f>F195+F194</f>
        <v>0</v>
      </c>
      <c r="G196" s="13">
        <f>G195+G194</f>
        <v>0</v>
      </c>
    </row>
    <row r="197" spans="1:8" ht="14" x14ac:dyDescent="0.15">
      <c r="A197" s="15" t="str">
        <f>F1</f>
        <v>Chase</v>
      </c>
      <c r="B197" s="15">
        <v>99</v>
      </c>
      <c r="C197" s="12"/>
      <c r="D197" s="12"/>
      <c r="E197" s="12"/>
      <c r="F197" s="12"/>
      <c r="G197" s="12"/>
      <c r="H197" s="10">
        <f>SUM(C197:G197)</f>
        <v>0</v>
      </c>
    </row>
    <row r="198" spans="1:8" ht="14" x14ac:dyDescent="0.15">
      <c r="A198" s="7"/>
      <c r="B198" s="7"/>
      <c r="C198" s="13">
        <f>C197+C196</f>
        <v>0</v>
      </c>
      <c r="D198" s="13">
        <f>D197+D196</f>
        <v>0</v>
      </c>
      <c r="E198" s="13">
        <f>E197+E196</f>
        <v>0</v>
      </c>
      <c r="F198" s="13">
        <f>F197+F196</f>
        <v>0</v>
      </c>
      <c r="G198" s="28">
        <f>G197+G196</f>
        <v>0</v>
      </c>
    </row>
    <row r="199" spans="1:8" ht="14" x14ac:dyDescent="0.15">
      <c r="A199" s="15" t="str">
        <f>G1</f>
        <v>Luke</v>
      </c>
      <c r="B199" s="78">
        <v>100</v>
      </c>
      <c r="C199" s="12"/>
      <c r="D199" s="12"/>
      <c r="E199" s="12"/>
      <c r="F199" s="12"/>
      <c r="G199" s="12"/>
      <c r="H199" s="10">
        <f>SUM(C199:G199)</f>
        <v>0</v>
      </c>
    </row>
    <row r="200" spans="1:8" ht="15" thickBot="1" x14ac:dyDescent="0.2">
      <c r="A200" s="79"/>
      <c r="B200" s="79"/>
      <c r="C200" s="77">
        <f>C199+C198</f>
        <v>0</v>
      </c>
      <c r="D200" s="24">
        <f>D199+D198</f>
        <v>0</v>
      </c>
      <c r="E200" s="24">
        <f>E199+E198</f>
        <v>0</v>
      </c>
      <c r="F200" s="24">
        <f>F199+F198</f>
        <v>0</v>
      </c>
      <c r="G200" s="24">
        <f>G199+G198</f>
        <v>0</v>
      </c>
    </row>
    <row r="201" spans="1:8" ht="14" thickTop="1" x14ac:dyDescent="0.15"/>
  </sheetData>
  <autoFilter ref="A1:Q200" xr:uid="{9AB3D611-A912-BB47-BA65-37A2F3A3D347}"/>
  <mergeCells count="1">
    <mergeCell ref="I4:L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68608-4B8F-F44A-A0EA-72B9B9AB424A}">
  <dimension ref="A1:T201"/>
  <sheetViews>
    <sheetView zoomScale="111" zoomScaleNormal="100" workbookViewId="0">
      <selection activeCell="C2" sqref="C2"/>
    </sheetView>
  </sheetViews>
  <sheetFormatPr baseColWidth="10" defaultRowHeight="13" x14ac:dyDescent="0.15"/>
  <cols>
    <col min="1" max="1" width="10.6640625" customWidth="1"/>
    <col min="2" max="2" width="3.5" customWidth="1"/>
  </cols>
  <sheetData>
    <row r="1" spans="1:20" ht="15" thickTop="1" x14ac:dyDescent="0.15">
      <c r="A1" s="1"/>
      <c r="B1" s="80"/>
      <c r="C1" s="2" t="s">
        <v>0</v>
      </c>
      <c r="D1" s="2" t="s">
        <v>1</v>
      </c>
      <c r="E1" s="2" t="s">
        <v>2</v>
      </c>
      <c r="F1" s="2" t="s">
        <v>3</v>
      </c>
      <c r="G1" s="2" t="s">
        <v>4</v>
      </c>
      <c r="H1" s="3" t="s">
        <v>5</v>
      </c>
      <c r="J1" s="4" t="s">
        <v>6</v>
      </c>
      <c r="K1" s="5"/>
      <c r="L1" s="6" t="s">
        <v>7</v>
      </c>
      <c r="M1" s="5"/>
      <c r="N1" s="6" t="s">
        <v>8</v>
      </c>
      <c r="O1" s="5"/>
      <c r="P1" s="6" t="s">
        <v>9</v>
      </c>
      <c r="Q1" s="5"/>
      <c r="R1" s="6" t="s">
        <v>10</v>
      </c>
      <c r="S1" s="5"/>
      <c r="T1" s="6" t="s">
        <v>11</v>
      </c>
    </row>
    <row r="2" spans="1:20" ht="14" x14ac:dyDescent="0.15">
      <c r="A2" s="7" t="str">
        <f>C1</f>
        <v>Dad</v>
      </c>
      <c r="B2" s="7">
        <v>1</v>
      </c>
      <c r="C2" s="8"/>
      <c r="D2" s="8"/>
      <c r="E2" s="8"/>
      <c r="F2" s="8"/>
      <c r="G2" s="8"/>
      <c r="H2" s="9"/>
      <c r="I2" s="10">
        <f>SUM(C2:H2)</f>
        <v>0</v>
      </c>
      <c r="J2" s="11" t="str">
        <f>IF(C200=LARGE(C200:H200,6),C1,IF(D200=LARGE(C200:H200,6),D1,IF(E200=LARGE(C200:H200,6),E1,IF(F200=LARGE(C200:H200,6),F1,IF(G200=LARGE(C200:H200,6),G1,IF(H200=LARGE(C200:H200,6),H1))))))</f>
        <v>Dad</v>
      </c>
      <c r="K2" s="12"/>
      <c r="L2" s="13" t="str">
        <f>IF(C200=LARGE(C200:H200,5),C1,IF(D200=LARGE(C200:H200,5),D1,IF(E200=LARGE(C200:H200,5),E1,IF(F200=LARGE(C200:H200,5),F1,IF(G200=LARGE(C200:H200,5),G1,IF(H200=LARGE(C200:H200,5),H1))))))</f>
        <v>Dad</v>
      </c>
      <c r="M2" s="12"/>
      <c r="N2" s="13" t="str">
        <f>IF(C200=LARGE(C200:H200,4),C1,IF(D200=LARGE(C200:H200,4),D1,IF(E200=LARGE(C200:H200,4),E1,IF(F200=LARGE(C200:H200,4),F1,IF(G200=LARGE(C200:H200,4),G1,IF(H200=LARGE(C200:H200,4),H1))))))</f>
        <v>Dad</v>
      </c>
      <c r="O2" s="12"/>
      <c r="P2" s="13" t="str">
        <f>IF(C200=LARGE(C200:H200,3),C1,IF(D200=LARGE(C200:H200,3),D1,IF(E200=LARGE(C200:H200,3),E1,IF(F200=LARGE(C200:H200,3),F1,IF(G200=LARGE(C200:H200,3),G1,IF(H200=LARGE(C200:H200,3),H1))))))</f>
        <v>Dad</v>
      </c>
      <c r="Q2" s="12"/>
      <c r="R2" s="13" t="str">
        <f>IF(C200=LARGE(C200:H200,2),C1,IF(D200=LARGE(C200:H200,2),D1,IF(E200=LARGE(C200:H200,2),E1,IF(F200=LARGE(C200:H200,2),F1,IF(G200=LARGE(C200:H200,2),G1,IF(H200=LARGE(C200:H200,2),H1))))))</f>
        <v>Dad</v>
      </c>
      <c r="S2" s="12"/>
      <c r="T2" s="13" t="str">
        <f>IF(C200=LARGE(C200:H200,1),C1,IF(D200=LARGE(C200:H200,1),D1,IF(E200=LARGE(C200:H200,1),E1,IF(F200=LARGE(C200:H200,1),F1,IF(G200=LARGE(C200:H200,1),G1,IF(H200=LARGE(C200:H200,1),H1))))))</f>
        <v>Dad</v>
      </c>
    </row>
    <row r="3" spans="1:20" ht="15" thickBot="1" x14ac:dyDescent="0.2">
      <c r="A3" s="15" t="str">
        <f>D1</f>
        <v>Mom</v>
      </c>
      <c r="B3" s="15">
        <v>2</v>
      </c>
      <c r="C3" s="8"/>
      <c r="D3" s="8"/>
      <c r="E3" s="8"/>
      <c r="F3" s="8"/>
      <c r="G3" s="8"/>
      <c r="H3" s="9"/>
      <c r="I3" s="10">
        <f>SUM(C3:H3)</f>
        <v>0</v>
      </c>
      <c r="J3" s="16">
        <f>IF(C200=LARGE(C200:H200,6),C200,IF(D200=LARGE(C200:H200,6),D200,IF(E200=LARGE(C200:H200,6),E200,IF(F200=LARGE(C200:H200,6),F200,IF(G200=LARGE(C200:H200,6),G200,IF(H200=LARGE(C200:H200,6),H200))))))</f>
        <v>0</v>
      </c>
      <c r="K3" s="17">
        <f>L3-J3</f>
        <v>0</v>
      </c>
      <c r="L3" s="18">
        <f>IF(C200=LARGE(C200:H200,5),C200,IF(D200=LARGE(C200:H200,5),D200,IF(E200=LARGE(C200:H200,5),E200,IF(F200=LARGE(C200:H200,5),F200,IF(G200=LARGE(C200:H200,5),G200,IF(H200=LARGE(C200:H200,5),H200))))))</f>
        <v>0</v>
      </c>
      <c r="M3" s="17">
        <f>N3-L3</f>
        <v>0</v>
      </c>
      <c r="N3" s="18">
        <f>IF(C200=LARGE(C200:H200,4),C200,IF(D200=LARGE(C200:H200,4),D200,IF(E200=LARGE(C200:H200,4),E200,IF(F200=LARGE(C200:H200,4),F200,IF(G200=LARGE(C200:H200,4),G200,IF(H200=LARGE(C200:H200,4),H200))))))</f>
        <v>0</v>
      </c>
      <c r="O3" s="17">
        <f>P3-N3</f>
        <v>0</v>
      </c>
      <c r="P3" s="18">
        <f>IF(C200=LARGE(C200:H200,3),C200,IF(D200=LARGE(C200:H200,3),D200,IF(E200=LARGE(C200:H200,3),E200,IF(F200=LARGE(C200:H200,3),F200,IF(G200=LARGE(C200:H200,3),G200,IF(H200=LARGE(C200:H200,3),H200))))))</f>
        <v>0</v>
      </c>
      <c r="Q3" s="17">
        <f>R3-P3</f>
        <v>0</v>
      </c>
      <c r="R3" s="18">
        <f>IF(C200=LARGE(C200:H200,2),C200,IF(D200=LARGE(C200:H200,2),D200,IF(E200=LARGE(C200:H200,2),E200,IF(F200=LARGE(C200:H200,2),F200,IF(G200=LARGE(C200:H200,2),G200,IF(H200=LARGE(C200:H200,2),H200))))))</f>
        <v>0</v>
      </c>
      <c r="S3" s="17">
        <f>T3-R3</f>
        <v>0</v>
      </c>
      <c r="T3" s="18">
        <f>IF(C200=LARGE(C200:H200,1),C200,IF(D200=LARGE(C200:H200,1),D200,IF(E200=LARGE(C200:H200,1),E200,IF(F200=LARGE(C200:H200,1),F200,IF(G200=LARGE(C200:H200,1),G200,IF(H200=LARGE(C200:H200,1),H200))))))</f>
        <v>0</v>
      </c>
    </row>
    <row r="4" spans="1:20" ht="15" thickTop="1" x14ac:dyDescent="0.15">
      <c r="A4" s="7"/>
      <c r="B4" s="7"/>
      <c r="C4" s="13">
        <f t="shared" ref="C4:H4" si="0">C3+C2</f>
        <v>0</v>
      </c>
      <c r="D4" s="13">
        <f t="shared" si="0"/>
        <v>0</v>
      </c>
      <c r="E4" s="13">
        <f t="shared" si="0"/>
        <v>0</v>
      </c>
      <c r="F4" s="13">
        <f t="shared" si="0"/>
        <v>0</v>
      </c>
      <c r="G4" s="13">
        <f t="shared" si="0"/>
        <v>0</v>
      </c>
      <c r="H4" s="14">
        <f t="shared" si="0"/>
        <v>0</v>
      </c>
      <c r="J4" s="107" t="s">
        <v>29</v>
      </c>
      <c r="K4" s="108"/>
      <c r="L4" s="108"/>
      <c r="M4" s="108"/>
      <c r="N4" s="10">
        <f>N3-J3</f>
        <v>0</v>
      </c>
      <c r="P4" s="10">
        <f>P3-J3</f>
        <v>0</v>
      </c>
      <c r="R4" s="10">
        <f>R3-J3</f>
        <v>0</v>
      </c>
      <c r="T4" s="10">
        <f>T3-J3</f>
        <v>0</v>
      </c>
    </row>
    <row r="5" spans="1:20" ht="14" x14ac:dyDescent="0.15">
      <c r="A5" s="15" t="str">
        <f>E1</f>
        <v>Boston</v>
      </c>
      <c r="B5" s="15">
        <v>3</v>
      </c>
      <c r="C5" s="8"/>
      <c r="D5" s="8"/>
      <c r="E5" s="8"/>
      <c r="F5" s="8"/>
      <c r="G5" s="8"/>
      <c r="H5" s="9"/>
      <c r="I5" s="10">
        <f>SUM(C5:H5)</f>
        <v>0</v>
      </c>
    </row>
    <row r="6" spans="1:20" ht="14" x14ac:dyDescent="0.15">
      <c r="A6" s="7"/>
      <c r="B6" s="7"/>
      <c r="C6" s="13">
        <f t="shared" ref="C6:H6" si="1">C5+C4</f>
        <v>0</v>
      </c>
      <c r="D6" s="13">
        <f t="shared" si="1"/>
        <v>0</v>
      </c>
      <c r="E6" s="13">
        <f t="shared" si="1"/>
        <v>0</v>
      </c>
      <c r="F6" s="13">
        <f t="shared" si="1"/>
        <v>0</v>
      </c>
      <c r="G6" s="13">
        <f t="shared" si="1"/>
        <v>0</v>
      </c>
      <c r="H6" s="14">
        <f t="shared" si="1"/>
        <v>0</v>
      </c>
    </row>
    <row r="7" spans="1:20" ht="14" x14ac:dyDescent="0.15">
      <c r="A7" s="15" t="str">
        <f>F1</f>
        <v>Chase</v>
      </c>
      <c r="B7" s="15">
        <v>4</v>
      </c>
      <c r="C7" s="8"/>
      <c r="D7" s="8"/>
      <c r="E7" s="8"/>
      <c r="F7" s="8"/>
      <c r="G7" s="8"/>
      <c r="H7" s="9"/>
      <c r="I7" s="10">
        <f>SUM(C7:H7)</f>
        <v>0</v>
      </c>
    </row>
    <row r="8" spans="1:20" ht="14" x14ac:dyDescent="0.15">
      <c r="A8" s="7"/>
      <c r="B8" s="7"/>
      <c r="C8" s="13">
        <f t="shared" ref="C8:H8" si="2">C7+C6</f>
        <v>0</v>
      </c>
      <c r="D8" s="13">
        <f t="shared" si="2"/>
        <v>0</v>
      </c>
      <c r="E8" s="13">
        <f t="shared" si="2"/>
        <v>0</v>
      </c>
      <c r="F8" s="13">
        <f t="shared" si="2"/>
        <v>0</v>
      </c>
      <c r="G8" s="13">
        <f t="shared" si="2"/>
        <v>0</v>
      </c>
      <c r="H8" s="14">
        <f t="shared" si="2"/>
        <v>0</v>
      </c>
    </row>
    <row r="9" spans="1:20" ht="14" x14ac:dyDescent="0.15">
      <c r="A9" s="15" t="str">
        <f>G1</f>
        <v>Luke</v>
      </c>
      <c r="B9" s="15">
        <v>5</v>
      </c>
      <c r="C9" s="8"/>
      <c r="D9" s="8"/>
      <c r="E9" s="8"/>
      <c r="F9" s="8"/>
      <c r="G9" s="8"/>
      <c r="H9" s="9"/>
      <c r="I9" s="10">
        <f>SUM(C9:H9)</f>
        <v>0</v>
      </c>
    </row>
    <row r="10" spans="1:20" ht="14" x14ac:dyDescent="0.15">
      <c r="A10" s="7"/>
      <c r="B10" s="7"/>
      <c r="C10" s="13">
        <f t="shared" ref="C10:H10" si="3">C9+C8</f>
        <v>0</v>
      </c>
      <c r="D10" s="13">
        <f t="shared" si="3"/>
        <v>0</v>
      </c>
      <c r="E10" s="13">
        <f t="shared" si="3"/>
        <v>0</v>
      </c>
      <c r="F10" s="13">
        <f t="shared" si="3"/>
        <v>0</v>
      </c>
      <c r="G10" s="13">
        <f t="shared" si="3"/>
        <v>0</v>
      </c>
      <c r="H10" s="14">
        <f t="shared" si="3"/>
        <v>0</v>
      </c>
    </row>
    <row r="11" spans="1:20" ht="14" x14ac:dyDescent="0.15">
      <c r="A11" s="15" t="str">
        <f>H1</f>
        <v>Eliza</v>
      </c>
      <c r="B11" s="15">
        <v>6</v>
      </c>
      <c r="C11" s="8"/>
      <c r="D11" s="8"/>
      <c r="E11" s="8"/>
      <c r="F11" s="8"/>
      <c r="G11" s="8"/>
      <c r="H11" s="9"/>
      <c r="I11" s="10">
        <f>SUM(C11:H11)</f>
        <v>0</v>
      </c>
    </row>
    <row r="12" spans="1:20" ht="14" x14ac:dyDescent="0.15">
      <c r="A12" s="7"/>
      <c r="B12" s="7"/>
      <c r="C12" s="13">
        <f t="shared" ref="C12:H12" si="4">C11+C10</f>
        <v>0</v>
      </c>
      <c r="D12" s="13">
        <f t="shared" si="4"/>
        <v>0</v>
      </c>
      <c r="E12" s="13">
        <f t="shared" si="4"/>
        <v>0</v>
      </c>
      <c r="F12" s="13">
        <f t="shared" si="4"/>
        <v>0</v>
      </c>
      <c r="G12" s="13">
        <f t="shared" si="4"/>
        <v>0</v>
      </c>
      <c r="H12" s="14">
        <f t="shared" si="4"/>
        <v>0</v>
      </c>
      <c r="M12" s="27"/>
    </row>
    <row r="13" spans="1:20" ht="14" x14ac:dyDescent="0.15">
      <c r="A13" s="7" t="str">
        <f>C1</f>
        <v>Dad</v>
      </c>
      <c r="B13" s="15">
        <v>7</v>
      </c>
      <c r="C13" s="8"/>
      <c r="D13" s="8"/>
      <c r="E13" s="8"/>
      <c r="F13" s="8"/>
      <c r="G13" s="8"/>
      <c r="H13" s="9"/>
      <c r="I13" s="10">
        <f>SUM(C13:H13)</f>
        <v>0</v>
      </c>
    </row>
    <row r="14" spans="1:20" ht="14" x14ac:dyDescent="0.15">
      <c r="A14" s="7"/>
      <c r="B14" s="7"/>
      <c r="C14" s="13">
        <f t="shared" ref="C14:H14" si="5">C13+C12</f>
        <v>0</v>
      </c>
      <c r="D14" s="13">
        <f t="shared" si="5"/>
        <v>0</v>
      </c>
      <c r="E14" s="13">
        <f t="shared" si="5"/>
        <v>0</v>
      </c>
      <c r="F14" s="13">
        <f t="shared" si="5"/>
        <v>0</v>
      </c>
      <c r="G14" s="13">
        <f t="shared" si="5"/>
        <v>0</v>
      </c>
      <c r="H14" s="14">
        <f t="shared" si="5"/>
        <v>0</v>
      </c>
    </row>
    <row r="15" spans="1:20" ht="14" x14ac:dyDescent="0.15">
      <c r="A15" s="15" t="str">
        <f>D1</f>
        <v>Mom</v>
      </c>
      <c r="B15" s="15">
        <v>8</v>
      </c>
      <c r="C15" s="8"/>
      <c r="D15" s="8"/>
      <c r="E15" s="8"/>
      <c r="F15" s="8"/>
      <c r="G15" s="8"/>
      <c r="H15" s="9"/>
      <c r="I15" s="10">
        <f>SUM(C15:H15)</f>
        <v>0</v>
      </c>
    </row>
    <row r="16" spans="1:20" ht="14" x14ac:dyDescent="0.15">
      <c r="A16" s="7"/>
      <c r="B16" s="7"/>
      <c r="C16" s="13">
        <f t="shared" ref="C16:H16" si="6">C15+C14</f>
        <v>0</v>
      </c>
      <c r="D16" s="13">
        <f t="shared" si="6"/>
        <v>0</v>
      </c>
      <c r="E16" s="13">
        <f t="shared" si="6"/>
        <v>0</v>
      </c>
      <c r="F16" s="13">
        <f t="shared" si="6"/>
        <v>0</v>
      </c>
      <c r="G16" s="13">
        <f t="shared" si="6"/>
        <v>0</v>
      </c>
      <c r="H16" s="14">
        <f t="shared" si="6"/>
        <v>0</v>
      </c>
    </row>
    <row r="17" spans="1:9" ht="14" x14ac:dyDescent="0.15">
      <c r="A17" s="15" t="str">
        <f>E1</f>
        <v>Boston</v>
      </c>
      <c r="B17" s="15">
        <v>9</v>
      </c>
      <c r="C17" s="8"/>
      <c r="D17" s="8"/>
      <c r="E17" s="8"/>
      <c r="F17" s="8"/>
      <c r="G17" s="8"/>
      <c r="H17" s="9"/>
      <c r="I17" s="10">
        <f>SUM(C17:H17)</f>
        <v>0</v>
      </c>
    </row>
    <row r="18" spans="1:9" ht="14" x14ac:dyDescent="0.15">
      <c r="A18" s="7"/>
      <c r="B18" s="7"/>
      <c r="C18" s="13">
        <f t="shared" ref="C18:H18" si="7">C17+C16</f>
        <v>0</v>
      </c>
      <c r="D18" s="13">
        <f t="shared" si="7"/>
        <v>0</v>
      </c>
      <c r="E18" s="13">
        <f t="shared" si="7"/>
        <v>0</v>
      </c>
      <c r="F18" s="13">
        <f t="shared" si="7"/>
        <v>0</v>
      </c>
      <c r="G18" s="13">
        <f t="shared" si="7"/>
        <v>0</v>
      </c>
      <c r="H18" s="14">
        <f t="shared" si="7"/>
        <v>0</v>
      </c>
    </row>
    <row r="19" spans="1:9" ht="14" x14ac:dyDescent="0.15">
      <c r="A19" s="15" t="str">
        <f>F1</f>
        <v>Chase</v>
      </c>
      <c r="B19" s="15">
        <v>10</v>
      </c>
      <c r="C19" s="8"/>
      <c r="D19" s="8"/>
      <c r="E19" s="8"/>
      <c r="F19" s="8"/>
      <c r="G19" s="8"/>
      <c r="H19" s="9"/>
      <c r="I19" s="10">
        <f>SUM(C19:H19)</f>
        <v>0</v>
      </c>
    </row>
    <row r="20" spans="1:9" ht="14" x14ac:dyDescent="0.15">
      <c r="A20" s="7"/>
      <c r="B20" s="7"/>
      <c r="C20" s="13">
        <f t="shared" ref="C20:H20" si="8">C19+C18</f>
        <v>0</v>
      </c>
      <c r="D20" s="13">
        <f t="shared" si="8"/>
        <v>0</v>
      </c>
      <c r="E20" s="13">
        <f t="shared" si="8"/>
        <v>0</v>
      </c>
      <c r="F20" s="13">
        <f t="shared" si="8"/>
        <v>0</v>
      </c>
      <c r="G20" s="13">
        <f t="shared" si="8"/>
        <v>0</v>
      </c>
      <c r="H20" s="14">
        <f t="shared" si="8"/>
        <v>0</v>
      </c>
    </row>
    <row r="21" spans="1:9" ht="14" x14ac:dyDescent="0.15">
      <c r="A21" s="15" t="str">
        <f>G1</f>
        <v>Luke</v>
      </c>
      <c r="B21" s="15">
        <v>11</v>
      </c>
      <c r="C21" s="8"/>
      <c r="D21" s="8"/>
      <c r="E21" s="8"/>
      <c r="F21" s="8"/>
      <c r="G21" s="8"/>
      <c r="H21" s="9"/>
      <c r="I21" s="10">
        <f>SUM(C21:H21)</f>
        <v>0</v>
      </c>
    </row>
    <row r="22" spans="1:9" ht="14" x14ac:dyDescent="0.15">
      <c r="A22" s="7"/>
      <c r="B22" s="7"/>
      <c r="C22" s="13">
        <f t="shared" ref="C22:H22" si="9">C21+C20</f>
        <v>0</v>
      </c>
      <c r="D22" s="13">
        <f t="shared" si="9"/>
        <v>0</v>
      </c>
      <c r="E22" s="13">
        <f t="shared" si="9"/>
        <v>0</v>
      </c>
      <c r="F22" s="13">
        <f t="shared" si="9"/>
        <v>0</v>
      </c>
      <c r="G22" s="13">
        <f t="shared" si="9"/>
        <v>0</v>
      </c>
      <c r="H22" s="14">
        <f t="shared" si="9"/>
        <v>0</v>
      </c>
    </row>
    <row r="23" spans="1:9" ht="14" x14ac:dyDescent="0.15">
      <c r="A23" s="7" t="str">
        <f>H1</f>
        <v>Eliza</v>
      </c>
      <c r="B23" s="15">
        <v>12</v>
      </c>
      <c r="C23" s="8"/>
      <c r="D23" s="8"/>
      <c r="E23" s="8"/>
      <c r="F23" s="8"/>
      <c r="G23" s="8"/>
      <c r="H23" s="9"/>
      <c r="I23" s="10">
        <f>SUM(C23:H23)</f>
        <v>0</v>
      </c>
    </row>
    <row r="24" spans="1:9" ht="14" x14ac:dyDescent="0.15">
      <c r="A24" s="7"/>
      <c r="B24" s="7"/>
      <c r="C24" s="13">
        <f t="shared" ref="C24:H24" si="10">C23+C22</f>
        <v>0</v>
      </c>
      <c r="D24" s="13">
        <f t="shared" si="10"/>
        <v>0</v>
      </c>
      <c r="E24" s="13">
        <f t="shared" si="10"/>
        <v>0</v>
      </c>
      <c r="F24" s="13">
        <f t="shared" si="10"/>
        <v>0</v>
      </c>
      <c r="G24" s="13">
        <f t="shared" si="10"/>
        <v>0</v>
      </c>
      <c r="H24" s="14">
        <f t="shared" si="10"/>
        <v>0</v>
      </c>
    </row>
    <row r="25" spans="1:9" ht="14" x14ac:dyDescent="0.15">
      <c r="A25" s="7" t="str">
        <f>C1</f>
        <v>Dad</v>
      </c>
      <c r="B25" s="15">
        <v>13</v>
      </c>
      <c r="C25" s="8"/>
      <c r="D25" s="8"/>
      <c r="E25" s="8"/>
      <c r="F25" s="8"/>
      <c r="G25" s="8"/>
      <c r="H25" s="9"/>
      <c r="I25" s="10">
        <f>SUM(C25:H25)</f>
        <v>0</v>
      </c>
    </row>
    <row r="26" spans="1:9" ht="14" x14ac:dyDescent="0.15">
      <c r="A26" s="7"/>
      <c r="B26" s="7"/>
      <c r="C26" s="13">
        <f t="shared" ref="C26:H26" si="11">C25+C24</f>
        <v>0</v>
      </c>
      <c r="D26" s="13">
        <f t="shared" si="11"/>
        <v>0</v>
      </c>
      <c r="E26" s="13">
        <f t="shared" si="11"/>
        <v>0</v>
      </c>
      <c r="F26" s="13">
        <f t="shared" si="11"/>
        <v>0</v>
      </c>
      <c r="G26" s="13">
        <f t="shared" si="11"/>
        <v>0</v>
      </c>
      <c r="H26" s="14">
        <f t="shared" si="11"/>
        <v>0</v>
      </c>
    </row>
    <row r="27" spans="1:9" ht="14" x14ac:dyDescent="0.15">
      <c r="A27" s="15" t="str">
        <f>D1</f>
        <v>Mom</v>
      </c>
      <c r="B27" s="15">
        <v>14</v>
      </c>
      <c r="C27" s="8"/>
      <c r="D27" s="8"/>
      <c r="E27" s="8"/>
      <c r="F27" s="8"/>
      <c r="G27" s="8"/>
      <c r="H27" s="9"/>
      <c r="I27" s="10">
        <f>SUM(C27:H27)</f>
        <v>0</v>
      </c>
    </row>
    <row r="28" spans="1:9" ht="14" x14ac:dyDescent="0.15">
      <c r="A28" s="7"/>
      <c r="B28" s="7"/>
      <c r="C28" s="13">
        <f t="shared" ref="C28:H28" si="12">C27+C26</f>
        <v>0</v>
      </c>
      <c r="D28" s="13">
        <f t="shared" si="12"/>
        <v>0</v>
      </c>
      <c r="E28" s="13">
        <f t="shared" si="12"/>
        <v>0</v>
      </c>
      <c r="F28" s="13">
        <f t="shared" si="12"/>
        <v>0</v>
      </c>
      <c r="G28" s="13">
        <f t="shared" si="12"/>
        <v>0</v>
      </c>
      <c r="H28" s="14">
        <f t="shared" si="12"/>
        <v>0</v>
      </c>
    </row>
    <row r="29" spans="1:9" ht="14" x14ac:dyDescent="0.15">
      <c r="A29" s="15" t="str">
        <f>E1</f>
        <v>Boston</v>
      </c>
      <c r="B29" s="15">
        <v>15</v>
      </c>
      <c r="C29" s="8"/>
      <c r="D29" s="8"/>
      <c r="E29" s="8"/>
      <c r="F29" s="8"/>
      <c r="G29" s="8"/>
      <c r="H29" s="9"/>
      <c r="I29" s="10">
        <f>SUM(C29:H29)</f>
        <v>0</v>
      </c>
    </row>
    <row r="30" spans="1:9" ht="14" x14ac:dyDescent="0.15">
      <c r="A30" s="7"/>
      <c r="B30" s="7"/>
      <c r="C30" s="13">
        <f t="shared" ref="C30:H30" si="13">C29+C28</f>
        <v>0</v>
      </c>
      <c r="D30" s="13">
        <f t="shared" si="13"/>
        <v>0</v>
      </c>
      <c r="E30" s="13">
        <f t="shared" si="13"/>
        <v>0</v>
      </c>
      <c r="F30" s="13">
        <f t="shared" si="13"/>
        <v>0</v>
      </c>
      <c r="G30" s="13">
        <f t="shared" si="13"/>
        <v>0</v>
      </c>
      <c r="H30" s="14">
        <f t="shared" si="13"/>
        <v>0</v>
      </c>
    </row>
    <row r="31" spans="1:9" ht="14" x14ac:dyDescent="0.15">
      <c r="A31" s="15" t="str">
        <f>F1</f>
        <v>Chase</v>
      </c>
      <c r="B31" s="15">
        <v>16</v>
      </c>
      <c r="C31" s="8"/>
      <c r="D31" s="8"/>
      <c r="E31" s="8"/>
      <c r="F31" s="8"/>
      <c r="G31" s="8"/>
      <c r="H31" s="9"/>
      <c r="I31" s="10">
        <f>SUM(C31:H31)</f>
        <v>0</v>
      </c>
    </row>
    <row r="32" spans="1:9" ht="14" x14ac:dyDescent="0.15">
      <c r="A32" s="7"/>
      <c r="B32" s="7"/>
      <c r="C32" s="13">
        <f t="shared" ref="C32:H32" si="14">C31+C30</f>
        <v>0</v>
      </c>
      <c r="D32" s="13">
        <f t="shared" si="14"/>
        <v>0</v>
      </c>
      <c r="E32" s="13">
        <f t="shared" si="14"/>
        <v>0</v>
      </c>
      <c r="F32" s="13">
        <f t="shared" si="14"/>
        <v>0</v>
      </c>
      <c r="G32" s="13">
        <f t="shared" si="14"/>
        <v>0</v>
      </c>
      <c r="H32" s="14">
        <f t="shared" si="14"/>
        <v>0</v>
      </c>
    </row>
    <row r="33" spans="1:9" ht="14" x14ac:dyDescent="0.15">
      <c r="A33" s="15" t="str">
        <f>G1</f>
        <v>Luke</v>
      </c>
      <c r="B33" s="15">
        <v>17</v>
      </c>
      <c r="C33" s="8"/>
      <c r="D33" s="8"/>
      <c r="E33" s="8"/>
      <c r="F33" s="8"/>
      <c r="G33" s="8"/>
      <c r="H33" s="9"/>
      <c r="I33" s="10">
        <f>SUM(C33:H33)</f>
        <v>0</v>
      </c>
    </row>
    <row r="34" spans="1:9" ht="14" x14ac:dyDescent="0.15">
      <c r="A34" s="7"/>
      <c r="B34" s="7"/>
      <c r="C34" s="13">
        <f t="shared" ref="C34:H34" si="15">C33+C32</f>
        <v>0</v>
      </c>
      <c r="D34" s="13">
        <f t="shared" si="15"/>
        <v>0</v>
      </c>
      <c r="E34" s="13">
        <f t="shared" si="15"/>
        <v>0</v>
      </c>
      <c r="F34" s="13">
        <f t="shared" si="15"/>
        <v>0</v>
      </c>
      <c r="G34" s="13">
        <f t="shared" si="15"/>
        <v>0</v>
      </c>
      <c r="H34" s="14">
        <f t="shared" si="15"/>
        <v>0</v>
      </c>
    </row>
    <row r="35" spans="1:9" ht="14" x14ac:dyDescent="0.15">
      <c r="A35" s="7" t="str">
        <f>H1</f>
        <v>Eliza</v>
      </c>
      <c r="B35" s="15">
        <v>18</v>
      </c>
      <c r="C35" s="8"/>
      <c r="D35" s="8"/>
      <c r="E35" s="8"/>
      <c r="F35" s="8"/>
      <c r="G35" s="8"/>
      <c r="H35" s="9"/>
      <c r="I35" s="10">
        <f>SUM(C35:H35)</f>
        <v>0</v>
      </c>
    </row>
    <row r="36" spans="1:9" ht="14" x14ac:dyDescent="0.15">
      <c r="A36" s="7"/>
      <c r="B36" s="7"/>
      <c r="C36" s="13">
        <f t="shared" ref="C36:H36" si="16">C35+C34</f>
        <v>0</v>
      </c>
      <c r="D36" s="13">
        <f t="shared" si="16"/>
        <v>0</v>
      </c>
      <c r="E36" s="13">
        <f t="shared" si="16"/>
        <v>0</v>
      </c>
      <c r="F36" s="13">
        <f t="shared" si="16"/>
        <v>0</v>
      </c>
      <c r="G36" s="13">
        <f t="shared" si="16"/>
        <v>0</v>
      </c>
      <c r="H36" s="14">
        <f t="shared" si="16"/>
        <v>0</v>
      </c>
    </row>
    <row r="37" spans="1:9" ht="14" x14ac:dyDescent="0.15">
      <c r="A37" s="7" t="str">
        <f>C1</f>
        <v>Dad</v>
      </c>
      <c r="B37" s="15">
        <v>19</v>
      </c>
      <c r="C37" s="8"/>
      <c r="D37" s="8"/>
      <c r="E37" s="8"/>
      <c r="F37" s="8"/>
      <c r="G37" s="8"/>
      <c r="H37" s="9"/>
      <c r="I37" s="10">
        <f>SUM(C37:H37)</f>
        <v>0</v>
      </c>
    </row>
    <row r="38" spans="1:9" ht="14" x14ac:dyDescent="0.15">
      <c r="A38" s="7"/>
      <c r="B38" s="7"/>
      <c r="C38" s="13">
        <f t="shared" ref="C38:H38" si="17">C37+C36</f>
        <v>0</v>
      </c>
      <c r="D38" s="13">
        <f t="shared" si="17"/>
        <v>0</v>
      </c>
      <c r="E38" s="13">
        <f t="shared" si="17"/>
        <v>0</v>
      </c>
      <c r="F38" s="13">
        <f t="shared" si="17"/>
        <v>0</v>
      </c>
      <c r="G38" s="13">
        <f t="shared" si="17"/>
        <v>0</v>
      </c>
      <c r="H38" s="14">
        <f t="shared" si="17"/>
        <v>0</v>
      </c>
    </row>
    <row r="39" spans="1:9" ht="14" x14ac:dyDescent="0.15">
      <c r="A39" s="15" t="str">
        <f>D1</f>
        <v>Mom</v>
      </c>
      <c r="B39" s="15">
        <v>20</v>
      </c>
      <c r="C39" s="8"/>
      <c r="D39" s="8"/>
      <c r="E39" s="8"/>
      <c r="F39" s="8"/>
      <c r="G39" s="8"/>
      <c r="H39" s="9"/>
      <c r="I39" s="10">
        <f>SUM(C39:H39)</f>
        <v>0</v>
      </c>
    </row>
    <row r="40" spans="1:9" ht="14" x14ac:dyDescent="0.15">
      <c r="A40" s="7"/>
      <c r="B40" s="7"/>
      <c r="C40" s="13">
        <f t="shared" ref="C40:H40" si="18">C39+C38</f>
        <v>0</v>
      </c>
      <c r="D40" s="13">
        <f t="shared" si="18"/>
        <v>0</v>
      </c>
      <c r="E40" s="13">
        <f t="shared" si="18"/>
        <v>0</v>
      </c>
      <c r="F40" s="13">
        <f t="shared" si="18"/>
        <v>0</v>
      </c>
      <c r="G40" s="13">
        <f t="shared" si="18"/>
        <v>0</v>
      </c>
      <c r="H40" s="14">
        <f t="shared" si="18"/>
        <v>0</v>
      </c>
    </row>
    <row r="41" spans="1:9" ht="14" x14ac:dyDescent="0.15">
      <c r="A41" s="15" t="str">
        <f>E1</f>
        <v>Boston</v>
      </c>
      <c r="B41" s="15">
        <v>21</v>
      </c>
      <c r="C41" s="8"/>
      <c r="D41" s="8"/>
      <c r="E41" s="8"/>
      <c r="F41" s="8"/>
      <c r="G41" s="8"/>
      <c r="H41" s="9"/>
      <c r="I41" s="10">
        <f>SUM(C41:H41)</f>
        <v>0</v>
      </c>
    </row>
    <row r="42" spans="1:9" ht="14" x14ac:dyDescent="0.15">
      <c r="A42" s="7"/>
      <c r="B42" s="7"/>
      <c r="C42" s="13">
        <f t="shared" ref="C42:H42" si="19">C41+C40</f>
        <v>0</v>
      </c>
      <c r="D42" s="13">
        <f t="shared" si="19"/>
        <v>0</v>
      </c>
      <c r="E42" s="13">
        <f t="shared" si="19"/>
        <v>0</v>
      </c>
      <c r="F42" s="13">
        <f t="shared" si="19"/>
        <v>0</v>
      </c>
      <c r="G42" s="13">
        <f t="shared" si="19"/>
        <v>0</v>
      </c>
      <c r="H42" s="14">
        <f t="shared" si="19"/>
        <v>0</v>
      </c>
    </row>
    <row r="43" spans="1:9" ht="14" x14ac:dyDescent="0.15">
      <c r="A43" s="15" t="str">
        <f>F1</f>
        <v>Chase</v>
      </c>
      <c r="B43" s="15">
        <v>22</v>
      </c>
      <c r="C43" s="8"/>
      <c r="D43" s="8"/>
      <c r="E43" s="8"/>
      <c r="F43" s="8"/>
      <c r="G43" s="8"/>
      <c r="H43" s="9"/>
      <c r="I43" s="10">
        <f>SUM(C43:H43)</f>
        <v>0</v>
      </c>
    </row>
    <row r="44" spans="1:9" ht="14" x14ac:dyDescent="0.15">
      <c r="A44" s="7"/>
      <c r="B44" s="7"/>
      <c r="C44" s="13">
        <f t="shared" ref="C44:H44" si="20">C43+C42</f>
        <v>0</v>
      </c>
      <c r="D44" s="13">
        <f t="shared" si="20"/>
        <v>0</v>
      </c>
      <c r="E44" s="13">
        <f t="shared" si="20"/>
        <v>0</v>
      </c>
      <c r="F44" s="13">
        <f t="shared" si="20"/>
        <v>0</v>
      </c>
      <c r="G44" s="13">
        <f t="shared" si="20"/>
        <v>0</v>
      </c>
      <c r="H44" s="14">
        <f t="shared" si="20"/>
        <v>0</v>
      </c>
    </row>
    <row r="45" spans="1:9" ht="14" x14ac:dyDescent="0.15">
      <c r="A45" s="15" t="str">
        <f>G1</f>
        <v>Luke</v>
      </c>
      <c r="B45" s="15">
        <v>23</v>
      </c>
      <c r="C45" s="8"/>
      <c r="D45" s="8"/>
      <c r="E45" s="8"/>
      <c r="F45" s="8"/>
      <c r="G45" s="8"/>
      <c r="H45" s="9"/>
      <c r="I45" s="10">
        <f>SUM(C45:H45)</f>
        <v>0</v>
      </c>
    </row>
    <row r="46" spans="1:9" ht="14" x14ac:dyDescent="0.15">
      <c r="A46" s="7"/>
      <c r="B46" s="7"/>
      <c r="C46" s="13">
        <f t="shared" ref="C46:H46" si="21">C45+C44</f>
        <v>0</v>
      </c>
      <c r="D46" s="13">
        <f t="shared" si="21"/>
        <v>0</v>
      </c>
      <c r="E46" s="13">
        <f t="shared" si="21"/>
        <v>0</v>
      </c>
      <c r="F46" s="13">
        <f t="shared" si="21"/>
        <v>0</v>
      </c>
      <c r="G46" s="13">
        <f t="shared" si="21"/>
        <v>0</v>
      </c>
      <c r="H46" s="14">
        <f t="shared" si="21"/>
        <v>0</v>
      </c>
    </row>
    <row r="47" spans="1:9" ht="14" x14ac:dyDescent="0.15">
      <c r="A47" s="7" t="str">
        <f>H1</f>
        <v>Eliza</v>
      </c>
      <c r="B47" s="15">
        <v>24</v>
      </c>
      <c r="C47" s="8"/>
      <c r="D47" s="8"/>
      <c r="E47" s="8"/>
      <c r="F47" s="8"/>
      <c r="G47" s="8"/>
      <c r="H47" s="9"/>
      <c r="I47" s="10">
        <f>SUM(C47:H47)</f>
        <v>0</v>
      </c>
    </row>
    <row r="48" spans="1:9" ht="14" x14ac:dyDescent="0.15">
      <c r="A48" s="7"/>
      <c r="B48" s="7"/>
      <c r="C48" s="13">
        <f t="shared" ref="C48:H48" si="22">C47+C46</f>
        <v>0</v>
      </c>
      <c r="D48" s="13">
        <f t="shared" si="22"/>
        <v>0</v>
      </c>
      <c r="E48" s="13">
        <f t="shared" si="22"/>
        <v>0</v>
      </c>
      <c r="F48" s="13">
        <f t="shared" si="22"/>
        <v>0</v>
      </c>
      <c r="G48" s="13">
        <f t="shared" si="22"/>
        <v>0</v>
      </c>
      <c r="H48" s="14">
        <f t="shared" si="22"/>
        <v>0</v>
      </c>
    </row>
    <row r="49" spans="1:9" ht="14" x14ac:dyDescent="0.15">
      <c r="A49" s="7" t="str">
        <f>C1</f>
        <v>Dad</v>
      </c>
      <c r="B49" s="15">
        <v>25</v>
      </c>
      <c r="C49" s="8"/>
      <c r="D49" s="8"/>
      <c r="E49" s="8"/>
      <c r="F49" s="8"/>
      <c r="G49" s="8"/>
      <c r="H49" s="9"/>
      <c r="I49" s="10">
        <f>SUM(C49:H49)</f>
        <v>0</v>
      </c>
    </row>
    <row r="50" spans="1:9" ht="14" x14ac:dyDescent="0.15">
      <c r="A50" s="7"/>
      <c r="B50" s="7"/>
      <c r="C50" s="13">
        <f t="shared" ref="C50:H50" si="23">C49+C48</f>
        <v>0</v>
      </c>
      <c r="D50" s="13">
        <f t="shared" si="23"/>
        <v>0</v>
      </c>
      <c r="E50" s="13">
        <f t="shared" si="23"/>
        <v>0</v>
      </c>
      <c r="F50" s="13">
        <f t="shared" si="23"/>
        <v>0</v>
      </c>
      <c r="G50" s="13">
        <f t="shared" si="23"/>
        <v>0</v>
      </c>
      <c r="H50" s="14">
        <f t="shared" si="23"/>
        <v>0</v>
      </c>
    </row>
    <row r="51" spans="1:9" ht="14" x14ac:dyDescent="0.15">
      <c r="A51" s="15" t="str">
        <f>D1</f>
        <v>Mom</v>
      </c>
      <c r="B51" s="15">
        <v>26</v>
      </c>
      <c r="C51" s="8"/>
      <c r="D51" s="8"/>
      <c r="E51" s="8"/>
      <c r="F51" s="8"/>
      <c r="G51" s="8"/>
      <c r="H51" s="9"/>
      <c r="I51" s="10">
        <f>SUM(C51:H51)</f>
        <v>0</v>
      </c>
    </row>
    <row r="52" spans="1:9" ht="14" x14ac:dyDescent="0.15">
      <c r="A52" s="7"/>
      <c r="B52" s="7"/>
      <c r="C52" s="13">
        <f t="shared" ref="C52:H52" si="24">C51+C50</f>
        <v>0</v>
      </c>
      <c r="D52" s="13">
        <f t="shared" si="24"/>
        <v>0</v>
      </c>
      <c r="E52" s="13">
        <f t="shared" si="24"/>
        <v>0</v>
      </c>
      <c r="F52" s="13">
        <f t="shared" si="24"/>
        <v>0</v>
      </c>
      <c r="G52" s="13">
        <f t="shared" si="24"/>
        <v>0</v>
      </c>
      <c r="H52" s="14">
        <f t="shared" si="24"/>
        <v>0</v>
      </c>
    </row>
    <row r="53" spans="1:9" ht="14" x14ac:dyDescent="0.15">
      <c r="A53" s="15" t="str">
        <f>E1</f>
        <v>Boston</v>
      </c>
      <c r="B53" s="15">
        <v>27</v>
      </c>
      <c r="C53" s="8"/>
      <c r="D53" s="8"/>
      <c r="E53" s="8"/>
      <c r="F53" s="8"/>
      <c r="G53" s="8"/>
      <c r="H53" s="9"/>
      <c r="I53" s="10">
        <f>SUM(C53:H53)</f>
        <v>0</v>
      </c>
    </row>
    <row r="54" spans="1:9" ht="14" x14ac:dyDescent="0.15">
      <c r="A54" s="7"/>
      <c r="B54" s="7"/>
      <c r="C54" s="13">
        <f t="shared" ref="C54:H54" si="25">C53+C52</f>
        <v>0</v>
      </c>
      <c r="D54" s="13">
        <f t="shared" si="25"/>
        <v>0</v>
      </c>
      <c r="E54" s="13">
        <f t="shared" si="25"/>
        <v>0</v>
      </c>
      <c r="F54" s="13">
        <f t="shared" si="25"/>
        <v>0</v>
      </c>
      <c r="G54" s="13">
        <f t="shared" si="25"/>
        <v>0</v>
      </c>
      <c r="H54" s="14">
        <f t="shared" si="25"/>
        <v>0</v>
      </c>
    </row>
    <row r="55" spans="1:9" ht="14" x14ac:dyDescent="0.15">
      <c r="A55" s="15" t="str">
        <f>F1</f>
        <v>Chase</v>
      </c>
      <c r="B55" s="15">
        <v>28</v>
      </c>
      <c r="C55" s="8"/>
      <c r="D55" s="8"/>
      <c r="E55" s="8"/>
      <c r="F55" s="8"/>
      <c r="G55" s="8"/>
      <c r="H55" s="9"/>
      <c r="I55" s="10">
        <f>SUM(C55:H55)</f>
        <v>0</v>
      </c>
    </row>
    <row r="56" spans="1:9" ht="14" x14ac:dyDescent="0.15">
      <c r="A56" s="7"/>
      <c r="B56" s="7"/>
      <c r="C56" s="13">
        <f t="shared" ref="C56:H56" si="26">C55+C54</f>
        <v>0</v>
      </c>
      <c r="D56" s="13">
        <f t="shared" si="26"/>
        <v>0</v>
      </c>
      <c r="E56" s="13">
        <f t="shared" si="26"/>
        <v>0</v>
      </c>
      <c r="F56" s="13">
        <f t="shared" si="26"/>
        <v>0</v>
      </c>
      <c r="G56" s="13">
        <f t="shared" si="26"/>
        <v>0</v>
      </c>
      <c r="H56" s="14">
        <f t="shared" si="26"/>
        <v>0</v>
      </c>
    </row>
    <row r="57" spans="1:9" ht="14" x14ac:dyDescent="0.15">
      <c r="A57" s="15" t="str">
        <f>G1</f>
        <v>Luke</v>
      </c>
      <c r="B57" s="15">
        <v>29</v>
      </c>
      <c r="C57" s="8"/>
      <c r="D57" s="8"/>
      <c r="E57" s="8"/>
      <c r="F57" s="8"/>
      <c r="G57" s="8"/>
      <c r="H57" s="9"/>
      <c r="I57" s="10">
        <f>SUM(C57:H57)</f>
        <v>0</v>
      </c>
    </row>
    <row r="58" spans="1:9" ht="14" x14ac:dyDescent="0.15">
      <c r="A58" s="7"/>
      <c r="B58" s="7"/>
      <c r="C58" s="13">
        <f t="shared" ref="C58:H58" si="27">C57+C56</f>
        <v>0</v>
      </c>
      <c r="D58" s="13">
        <f t="shared" si="27"/>
        <v>0</v>
      </c>
      <c r="E58" s="13">
        <f t="shared" si="27"/>
        <v>0</v>
      </c>
      <c r="F58" s="13">
        <f t="shared" si="27"/>
        <v>0</v>
      </c>
      <c r="G58" s="13">
        <f t="shared" si="27"/>
        <v>0</v>
      </c>
      <c r="H58" s="14">
        <f t="shared" si="27"/>
        <v>0</v>
      </c>
    </row>
    <row r="59" spans="1:9" ht="14" x14ac:dyDescent="0.15">
      <c r="A59" s="7" t="str">
        <f>H1</f>
        <v>Eliza</v>
      </c>
      <c r="B59" s="15">
        <v>30</v>
      </c>
      <c r="C59" s="8"/>
      <c r="D59" s="8"/>
      <c r="E59" s="8"/>
      <c r="F59" s="8"/>
      <c r="G59" s="8"/>
      <c r="H59" s="9"/>
      <c r="I59" s="10">
        <f>SUM(C59:H59)</f>
        <v>0</v>
      </c>
    </row>
    <row r="60" spans="1:9" ht="14" x14ac:dyDescent="0.15">
      <c r="A60" s="7"/>
      <c r="B60" s="7"/>
      <c r="C60" s="13">
        <f t="shared" ref="C60:H60" si="28">C59+C58</f>
        <v>0</v>
      </c>
      <c r="D60" s="13">
        <f t="shared" si="28"/>
        <v>0</v>
      </c>
      <c r="E60" s="13">
        <f t="shared" si="28"/>
        <v>0</v>
      </c>
      <c r="F60" s="13">
        <f t="shared" si="28"/>
        <v>0</v>
      </c>
      <c r="G60" s="13">
        <f t="shared" si="28"/>
        <v>0</v>
      </c>
      <c r="H60" s="14">
        <f t="shared" si="28"/>
        <v>0</v>
      </c>
    </row>
    <row r="61" spans="1:9" ht="14" x14ac:dyDescent="0.15">
      <c r="A61" s="7" t="str">
        <f>C1</f>
        <v>Dad</v>
      </c>
      <c r="B61" s="15">
        <v>31</v>
      </c>
      <c r="C61" s="8"/>
      <c r="D61" s="8"/>
      <c r="E61" s="8"/>
      <c r="F61" s="8"/>
      <c r="G61" s="8"/>
      <c r="H61" s="9"/>
      <c r="I61" s="10">
        <f>SUM(C61:H61)</f>
        <v>0</v>
      </c>
    </row>
    <row r="62" spans="1:9" ht="14" x14ac:dyDescent="0.15">
      <c r="A62" s="7"/>
      <c r="B62" s="7"/>
      <c r="C62" s="13">
        <f t="shared" ref="C62:H62" si="29">C61+C60</f>
        <v>0</v>
      </c>
      <c r="D62" s="13">
        <f t="shared" si="29"/>
        <v>0</v>
      </c>
      <c r="E62" s="13">
        <f t="shared" si="29"/>
        <v>0</v>
      </c>
      <c r="F62" s="13">
        <f t="shared" si="29"/>
        <v>0</v>
      </c>
      <c r="G62" s="13">
        <f t="shared" si="29"/>
        <v>0</v>
      </c>
      <c r="H62" s="14">
        <f t="shared" si="29"/>
        <v>0</v>
      </c>
    </row>
    <row r="63" spans="1:9" ht="14" x14ac:dyDescent="0.15">
      <c r="A63" s="15" t="str">
        <f>D1</f>
        <v>Mom</v>
      </c>
      <c r="B63" s="15">
        <v>32</v>
      </c>
      <c r="C63" s="8"/>
      <c r="D63" s="8"/>
      <c r="E63" s="8"/>
      <c r="F63" s="8"/>
      <c r="G63" s="8"/>
      <c r="H63" s="9"/>
      <c r="I63" s="10">
        <f>SUM(C63:H63)</f>
        <v>0</v>
      </c>
    </row>
    <row r="64" spans="1:9" ht="14" x14ac:dyDescent="0.15">
      <c r="A64" s="7"/>
      <c r="B64" s="7"/>
      <c r="C64" s="13">
        <f t="shared" ref="C64:H64" si="30">C63+C62</f>
        <v>0</v>
      </c>
      <c r="D64" s="13">
        <f t="shared" si="30"/>
        <v>0</v>
      </c>
      <c r="E64" s="13">
        <f t="shared" si="30"/>
        <v>0</v>
      </c>
      <c r="F64" s="13">
        <f t="shared" si="30"/>
        <v>0</v>
      </c>
      <c r="G64" s="13">
        <f t="shared" si="30"/>
        <v>0</v>
      </c>
      <c r="H64" s="14">
        <f t="shared" si="30"/>
        <v>0</v>
      </c>
    </row>
    <row r="65" spans="1:9" ht="14" x14ac:dyDescent="0.15">
      <c r="A65" s="15" t="str">
        <f>E1</f>
        <v>Boston</v>
      </c>
      <c r="B65" s="15">
        <v>33</v>
      </c>
      <c r="C65" s="8"/>
      <c r="D65" s="8"/>
      <c r="E65" s="8"/>
      <c r="F65" s="8"/>
      <c r="G65" s="8"/>
      <c r="H65" s="9"/>
      <c r="I65" s="10">
        <f>SUM(C65:H65)</f>
        <v>0</v>
      </c>
    </row>
    <row r="66" spans="1:9" ht="14" x14ac:dyDescent="0.15">
      <c r="A66" s="7"/>
      <c r="B66" s="7"/>
      <c r="C66" s="13">
        <f t="shared" ref="C66:H66" si="31">C65+C64</f>
        <v>0</v>
      </c>
      <c r="D66" s="13">
        <f t="shared" si="31"/>
        <v>0</v>
      </c>
      <c r="E66" s="13">
        <f t="shared" si="31"/>
        <v>0</v>
      </c>
      <c r="F66" s="13">
        <f t="shared" si="31"/>
        <v>0</v>
      </c>
      <c r="G66" s="13">
        <f t="shared" si="31"/>
        <v>0</v>
      </c>
      <c r="H66" s="14">
        <f t="shared" si="31"/>
        <v>0</v>
      </c>
    </row>
    <row r="67" spans="1:9" ht="14" x14ac:dyDescent="0.15">
      <c r="A67" s="15" t="str">
        <f>F1</f>
        <v>Chase</v>
      </c>
      <c r="B67" s="15">
        <v>34</v>
      </c>
      <c r="C67" s="8"/>
      <c r="D67" s="8"/>
      <c r="E67" s="8"/>
      <c r="F67" s="8"/>
      <c r="G67" s="8"/>
      <c r="H67" s="9"/>
      <c r="I67" s="10">
        <f>SUM(C67:H67)</f>
        <v>0</v>
      </c>
    </row>
    <row r="68" spans="1:9" ht="14" x14ac:dyDescent="0.15">
      <c r="A68" s="7"/>
      <c r="B68" s="7"/>
      <c r="C68" s="13">
        <f t="shared" ref="C68:H68" si="32">C67+C66</f>
        <v>0</v>
      </c>
      <c r="D68" s="13">
        <f t="shared" si="32"/>
        <v>0</v>
      </c>
      <c r="E68" s="13">
        <f t="shared" si="32"/>
        <v>0</v>
      </c>
      <c r="F68" s="13">
        <f t="shared" si="32"/>
        <v>0</v>
      </c>
      <c r="G68" s="13">
        <f t="shared" si="32"/>
        <v>0</v>
      </c>
      <c r="H68" s="14">
        <f t="shared" si="32"/>
        <v>0</v>
      </c>
    </row>
    <row r="69" spans="1:9" ht="14" x14ac:dyDescent="0.15">
      <c r="A69" s="15" t="str">
        <f>G1</f>
        <v>Luke</v>
      </c>
      <c r="B69" s="15">
        <v>35</v>
      </c>
      <c r="C69" s="8"/>
      <c r="D69" s="8"/>
      <c r="E69" s="8"/>
      <c r="F69" s="8"/>
      <c r="G69" s="8"/>
      <c r="H69" s="9"/>
      <c r="I69" s="10">
        <f>SUM(C69:H69)</f>
        <v>0</v>
      </c>
    </row>
    <row r="70" spans="1:9" ht="14" x14ac:dyDescent="0.15">
      <c r="A70" s="7"/>
      <c r="B70" s="7"/>
      <c r="C70" s="13">
        <f t="shared" ref="C70:H70" si="33">C69+C68</f>
        <v>0</v>
      </c>
      <c r="D70" s="13">
        <f t="shared" si="33"/>
        <v>0</v>
      </c>
      <c r="E70" s="13">
        <f t="shared" si="33"/>
        <v>0</v>
      </c>
      <c r="F70" s="13">
        <f t="shared" si="33"/>
        <v>0</v>
      </c>
      <c r="G70" s="13">
        <f t="shared" si="33"/>
        <v>0</v>
      </c>
      <c r="H70" s="14">
        <f t="shared" si="33"/>
        <v>0</v>
      </c>
    </row>
    <row r="71" spans="1:9" ht="14" x14ac:dyDescent="0.15">
      <c r="A71" s="7" t="str">
        <f>H1</f>
        <v>Eliza</v>
      </c>
      <c r="B71" s="15">
        <v>36</v>
      </c>
      <c r="C71" s="8"/>
      <c r="D71" s="8"/>
      <c r="E71" s="8"/>
      <c r="F71" s="8"/>
      <c r="G71" s="8"/>
      <c r="H71" s="9"/>
      <c r="I71" s="10">
        <f>SUM(C71:H71)</f>
        <v>0</v>
      </c>
    </row>
    <row r="72" spans="1:9" ht="14" x14ac:dyDescent="0.15">
      <c r="A72" s="7"/>
      <c r="B72" s="7"/>
      <c r="C72" s="13">
        <f t="shared" ref="C72:H72" si="34">C71+C70</f>
        <v>0</v>
      </c>
      <c r="D72" s="13">
        <f t="shared" si="34"/>
        <v>0</v>
      </c>
      <c r="E72" s="13">
        <f t="shared" si="34"/>
        <v>0</v>
      </c>
      <c r="F72" s="13">
        <f t="shared" si="34"/>
        <v>0</v>
      </c>
      <c r="G72" s="13">
        <f t="shared" si="34"/>
        <v>0</v>
      </c>
      <c r="H72" s="14">
        <f t="shared" si="34"/>
        <v>0</v>
      </c>
    </row>
    <row r="73" spans="1:9" ht="14" x14ac:dyDescent="0.15">
      <c r="A73" s="7" t="str">
        <f>C1</f>
        <v>Dad</v>
      </c>
      <c r="B73" s="15">
        <v>37</v>
      </c>
      <c r="C73" s="8"/>
      <c r="D73" s="8"/>
      <c r="E73" s="8"/>
      <c r="F73" s="8"/>
      <c r="G73" s="8"/>
      <c r="H73" s="9"/>
      <c r="I73" s="10">
        <f>SUM(C73:H73)</f>
        <v>0</v>
      </c>
    </row>
    <row r="74" spans="1:9" ht="14" x14ac:dyDescent="0.15">
      <c r="A74" s="7"/>
      <c r="B74" s="7"/>
      <c r="C74" s="13">
        <f t="shared" ref="C74:H74" si="35">C73+C72</f>
        <v>0</v>
      </c>
      <c r="D74" s="13">
        <f t="shared" si="35"/>
        <v>0</v>
      </c>
      <c r="E74" s="13">
        <f t="shared" si="35"/>
        <v>0</v>
      </c>
      <c r="F74" s="13">
        <f t="shared" si="35"/>
        <v>0</v>
      </c>
      <c r="G74" s="13">
        <f t="shared" si="35"/>
        <v>0</v>
      </c>
      <c r="H74" s="14">
        <f t="shared" si="35"/>
        <v>0</v>
      </c>
    </row>
    <row r="75" spans="1:9" ht="14" x14ac:dyDescent="0.15">
      <c r="A75" s="15" t="str">
        <f>D1</f>
        <v>Mom</v>
      </c>
      <c r="B75" s="15">
        <v>38</v>
      </c>
      <c r="C75" s="8"/>
      <c r="D75" s="8"/>
      <c r="E75" s="8"/>
      <c r="F75" s="8"/>
      <c r="G75" s="8"/>
      <c r="H75" s="9"/>
      <c r="I75" s="10">
        <f>SUM(C75:H75)</f>
        <v>0</v>
      </c>
    </row>
    <row r="76" spans="1:9" ht="14" x14ac:dyDescent="0.15">
      <c r="A76" s="7"/>
      <c r="B76" s="7"/>
      <c r="C76" s="13">
        <f t="shared" ref="C76:H76" si="36">C75+C74</f>
        <v>0</v>
      </c>
      <c r="D76" s="13">
        <f t="shared" si="36"/>
        <v>0</v>
      </c>
      <c r="E76" s="13">
        <f t="shared" si="36"/>
        <v>0</v>
      </c>
      <c r="F76" s="13">
        <f t="shared" si="36"/>
        <v>0</v>
      </c>
      <c r="G76" s="13">
        <f t="shared" si="36"/>
        <v>0</v>
      </c>
      <c r="H76" s="14">
        <f t="shared" si="36"/>
        <v>0</v>
      </c>
    </row>
    <row r="77" spans="1:9" ht="14" x14ac:dyDescent="0.15">
      <c r="A77" s="15" t="str">
        <f>E1</f>
        <v>Boston</v>
      </c>
      <c r="B77" s="15">
        <v>39</v>
      </c>
      <c r="C77" s="8"/>
      <c r="D77" s="8"/>
      <c r="E77" s="8"/>
      <c r="F77" s="8"/>
      <c r="G77" s="8"/>
      <c r="H77" s="9"/>
      <c r="I77" s="10">
        <f>SUM(C77:H77)</f>
        <v>0</v>
      </c>
    </row>
    <row r="78" spans="1:9" ht="14" x14ac:dyDescent="0.15">
      <c r="A78" s="7"/>
      <c r="B78" s="7"/>
      <c r="C78" s="13">
        <f t="shared" ref="C78:H78" si="37">C77+C76</f>
        <v>0</v>
      </c>
      <c r="D78" s="13">
        <f t="shared" si="37"/>
        <v>0</v>
      </c>
      <c r="E78" s="13">
        <f t="shared" si="37"/>
        <v>0</v>
      </c>
      <c r="F78" s="13">
        <f t="shared" si="37"/>
        <v>0</v>
      </c>
      <c r="G78" s="13">
        <f t="shared" si="37"/>
        <v>0</v>
      </c>
      <c r="H78" s="14">
        <f t="shared" si="37"/>
        <v>0</v>
      </c>
    </row>
    <row r="79" spans="1:9" ht="14" x14ac:dyDescent="0.15">
      <c r="A79" s="15" t="str">
        <f>F1</f>
        <v>Chase</v>
      </c>
      <c r="B79" s="15">
        <v>40</v>
      </c>
      <c r="C79" s="8"/>
      <c r="D79" s="8"/>
      <c r="E79" s="8"/>
      <c r="F79" s="8"/>
      <c r="G79" s="8"/>
      <c r="H79" s="9"/>
      <c r="I79" s="10">
        <f>SUM(C79:H79)</f>
        <v>0</v>
      </c>
    </row>
    <row r="80" spans="1:9" ht="14" x14ac:dyDescent="0.15">
      <c r="A80" s="7"/>
      <c r="B80" s="7"/>
      <c r="C80" s="13">
        <f t="shared" ref="C80:H80" si="38">C79+C78</f>
        <v>0</v>
      </c>
      <c r="D80" s="13">
        <f t="shared" si="38"/>
        <v>0</v>
      </c>
      <c r="E80" s="13">
        <f t="shared" si="38"/>
        <v>0</v>
      </c>
      <c r="F80" s="13">
        <f t="shared" si="38"/>
        <v>0</v>
      </c>
      <c r="G80" s="13">
        <f t="shared" si="38"/>
        <v>0</v>
      </c>
      <c r="H80" s="14">
        <f t="shared" si="38"/>
        <v>0</v>
      </c>
    </row>
    <row r="81" spans="1:13" ht="14" x14ac:dyDescent="0.15">
      <c r="A81" s="15" t="str">
        <f>G1</f>
        <v>Luke</v>
      </c>
      <c r="B81" s="15">
        <v>41</v>
      </c>
      <c r="C81" s="8"/>
      <c r="D81" s="8"/>
      <c r="E81" s="8"/>
      <c r="F81" s="8"/>
      <c r="G81" s="8"/>
      <c r="H81" s="9"/>
      <c r="I81" s="10">
        <f>SUM(C81:H81)</f>
        <v>0</v>
      </c>
    </row>
    <row r="82" spans="1:13" ht="14" x14ac:dyDescent="0.15">
      <c r="A82" s="7"/>
      <c r="B82" s="7"/>
      <c r="C82" s="13">
        <f t="shared" ref="C82:H82" si="39">C81+C80</f>
        <v>0</v>
      </c>
      <c r="D82" s="13">
        <f t="shared" si="39"/>
        <v>0</v>
      </c>
      <c r="E82" s="13">
        <f t="shared" si="39"/>
        <v>0</v>
      </c>
      <c r="F82" s="13">
        <f t="shared" si="39"/>
        <v>0</v>
      </c>
      <c r="G82" s="13">
        <f t="shared" si="39"/>
        <v>0</v>
      </c>
      <c r="H82" s="14">
        <f t="shared" si="39"/>
        <v>0</v>
      </c>
      <c r="M82" s="29"/>
    </row>
    <row r="83" spans="1:13" ht="14" x14ac:dyDescent="0.15">
      <c r="A83" s="7" t="str">
        <f>H1</f>
        <v>Eliza</v>
      </c>
      <c r="B83" s="15">
        <v>42</v>
      </c>
      <c r="C83" s="8"/>
      <c r="D83" s="8"/>
      <c r="E83" s="8"/>
      <c r="F83" s="8"/>
      <c r="G83" s="8"/>
      <c r="H83" s="9"/>
      <c r="I83" s="10">
        <f>SUM(C83:H83)</f>
        <v>0</v>
      </c>
    </row>
    <row r="84" spans="1:13" ht="14" x14ac:dyDescent="0.15">
      <c r="A84" s="7"/>
      <c r="B84" s="7"/>
      <c r="C84" s="13">
        <f t="shared" ref="C84:H84" si="40">C83+C82</f>
        <v>0</v>
      </c>
      <c r="D84" s="13">
        <f t="shared" si="40"/>
        <v>0</v>
      </c>
      <c r="E84" s="13">
        <f t="shared" si="40"/>
        <v>0</v>
      </c>
      <c r="F84" s="13">
        <f t="shared" si="40"/>
        <v>0</v>
      </c>
      <c r="G84" s="13">
        <f t="shared" si="40"/>
        <v>0</v>
      </c>
      <c r="H84" s="14">
        <f t="shared" si="40"/>
        <v>0</v>
      </c>
    </row>
    <row r="85" spans="1:13" ht="14" x14ac:dyDescent="0.15">
      <c r="A85" s="7" t="str">
        <f>C1</f>
        <v>Dad</v>
      </c>
      <c r="B85" s="15">
        <v>43</v>
      </c>
      <c r="C85" s="8"/>
      <c r="D85" s="8"/>
      <c r="E85" s="8"/>
      <c r="F85" s="8"/>
      <c r="G85" s="8"/>
      <c r="H85" s="9"/>
      <c r="I85" s="10">
        <f>SUM(C85:H85)</f>
        <v>0</v>
      </c>
    </row>
    <row r="86" spans="1:13" ht="14" x14ac:dyDescent="0.15">
      <c r="A86" s="7"/>
      <c r="B86" s="7"/>
      <c r="C86" s="13">
        <f t="shared" ref="C86:H86" si="41">C85+C84</f>
        <v>0</v>
      </c>
      <c r="D86" s="13">
        <f t="shared" si="41"/>
        <v>0</v>
      </c>
      <c r="E86" s="13">
        <f t="shared" si="41"/>
        <v>0</v>
      </c>
      <c r="F86" s="13">
        <f t="shared" si="41"/>
        <v>0</v>
      </c>
      <c r="G86" s="13">
        <f t="shared" si="41"/>
        <v>0</v>
      </c>
      <c r="H86" s="14">
        <f t="shared" si="41"/>
        <v>0</v>
      </c>
    </row>
    <row r="87" spans="1:13" ht="14" x14ac:dyDescent="0.15">
      <c r="A87" s="15" t="str">
        <f>D1</f>
        <v>Mom</v>
      </c>
      <c r="B87" s="15">
        <v>44</v>
      </c>
      <c r="C87" s="8"/>
      <c r="D87" s="8"/>
      <c r="E87" s="8"/>
      <c r="F87" s="8"/>
      <c r="G87" s="8"/>
      <c r="H87" s="9"/>
      <c r="I87" s="10">
        <f>SUM(C87:H87)</f>
        <v>0</v>
      </c>
    </row>
    <row r="88" spans="1:13" ht="14" x14ac:dyDescent="0.15">
      <c r="A88" s="7"/>
      <c r="B88" s="7"/>
      <c r="C88" s="13">
        <f t="shared" ref="C88:H88" si="42">C87+C86</f>
        <v>0</v>
      </c>
      <c r="D88" s="13">
        <f t="shared" si="42"/>
        <v>0</v>
      </c>
      <c r="E88" s="13">
        <f t="shared" si="42"/>
        <v>0</v>
      </c>
      <c r="F88" s="13">
        <f t="shared" si="42"/>
        <v>0</v>
      </c>
      <c r="G88" s="13">
        <f t="shared" si="42"/>
        <v>0</v>
      </c>
      <c r="H88" s="14">
        <f t="shared" si="42"/>
        <v>0</v>
      </c>
    </row>
    <row r="89" spans="1:13" ht="14" x14ac:dyDescent="0.15">
      <c r="A89" s="15" t="str">
        <f>E1</f>
        <v>Boston</v>
      </c>
      <c r="B89" s="15">
        <v>45</v>
      </c>
      <c r="C89" s="8"/>
      <c r="D89" s="8"/>
      <c r="E89" s="8"/>
      <c r="F89" s="8"/>
      <c r="G89" s="8"/>
      <c r="H89" s="9"/>
      <c r="I89" s="10">
        <f>SUM(C89:H89)</f>
        <v>0</v>
      </c>
    </row>
    <row r="90" spans="1:13" ht="14" x14ac:dyDescent="0.15">
      <c r="A90" s="7"/>
      <c r="B90" s="7"/>
      <c r="C90" s="13">
        <f t="shared" ref="C90:H90" si="43">C89+C88</f>
        <v>0</v>
      </c>
      <c r="D90" s="13">
        <f t="shared" si="43"/>
        <v>0</v>
      </c>
      <c r="E90" s="13">
        <f t="shared" si="43"/>
        <v>0</v>
      </c>
      <c r="F90" s="13">
        <f t="shared" si="43"/>
        <v>0</v>
      </c>
      <c r="G90" s="13">
        <f t="shared" si="43"/>
        <v>0</v>
      </c>
      <c r="H90" s="14">
        <f t="shared" si="43"/>
        <v>0</v>
      </c>
    </row>
    <row r="91" spans="1:13" ht="14" x14ac:dyDescent="0.15">
      <c r="A91" s="15" t="str">
        <f>F1</f>
        <v>Chase</v>
      </c>
      <c r="B91" s="15">
        <v>46</v>
      </c>
      <c r="C91" s="8"/>
      <c r="D91" s="8"/>
      <c r="E91" s="8"/>
      <c r="F91" s="8"/>
      <c r="G91" s="8"/>
      <c r="H91" s="9"/>
      <c r="I91" s="10">
        <f>SUM(C91:H91)</f>
        <v>0</v>
      </c>
    </row>
    <row r="92" spans="1:13" ht="14" x14ac:dyDescent="0.15">
      <c r="A92" s="7"/>
      <c r="B92" s="7"/>
      <c r="C92" s="13">
        <f t="shared" ref="C92:H92" si="44">C91+C90</f>
        <v>0</v>
      </c>
      <c r="D92" s="13">
        <f t="shared" si="44"/>
        <v>0</v>
      </c>
      <c r="E92" s="13">
        <f t="shared" si="44"/>
        <v>0</v>
      </c>
      <c r="F92" s="13">
        <f t="shared" si="44"/>
        <v>0</v>
      </c>
      <c r="G92" s="13">
        <f t="shared" si="44"/>
        <v>0</v>
      </c>
      <c r="H92" s="14">
        <f t="shared" si="44"/>
        <v>0</v>
      </c>
    </row>
    <row r="93" spans="1:13" ht="14" x14ac:dyDescent="0.15">
      <c r="A93" s="15" t="str">
        <f>G1</f>
        <v>Luke</v>
      </c>
      <c r="B93" s="15">
        <v>47</v>
      </c>
      <c r="C93" s="8"/>
      <c r="D93" s="8"/>
      <c r="E93" s="8"/>
      <c r="F93" s="8"/>
      <c r="G93" s="8"/>
      <c r="H93" s="9"/>
      <c r="I93" s="10">
        <f>SUM(C93:H93)</f>
        <v>0</v>
      </c>
    </row>
    <row r="94" spans="1:13" ht="14" x14ac:dyDescent="0.15">
      <c r="A94" s="7"/>
      <c r="B94" s="7"/>
      <c r="C94" s="13">
        <f t="shared" ref="C94:H94" si="45">C93+C92</f>
        <v>0</v>
      </c>
      <c r="D94" s="13">
        <f t="shared" si="45"/>
        <v>0</v>
      </c>
      <c r="E94" s="13">
        <f t="shared" si="45"/>
        <v>0</v>
      </c>
      <c r="F94" s="13">
        <f t="shared" si="45"/>
        <v>0</v>
      </c>
      <c r="G94" s="13">
        <f t="shared" si="45"/>
        <v>0</v>
      </c>
      <c r="H94" s="14">
        <f t="shared" si="45"/>
        <v>0</v>
      </c>
    </row>
    <row r="95" spans="1:13" ht="14" x14ac:dyDescent="0.15">
      <c r="A95" s="7" t="str">
        <f>H1</f>
        <v>Eliza</v>
      </c>
      <c r="B95" s="15">
        <v>48</v>
      </c>
      <c r="C95" s="8"/>
      <c r="D95" s="8"/>
      <c r="E95" s="8"/>
      <c r="F95" s="8"/>
      <c r="G95" s="8"/>
      <c r="H95" s="9"/>
      <c r="I95" s="10">
        <f>SUM(C95:H95)</f>
        <v>0</v>
      </c>
    </row>
    <row r="96" spans="1:13" ht="14" x14ac:dyDescent="0.15">
      <c r="A96" s="7"/>
      <c r="B96" s="7"/>
      <c r="C96" s="13">
        <f t="shared" ref="C96:H96" si="46">C95+C94</f>
        <v>0</v>
      </c>
      <c r="D96" s="13">
        <f t="shared" si="46"/>
        <v>0</v>
      </c>
      <c r="E96" s="13">
        <f t="shared" si="46"/>
        <v>0</v>
      </c>
      <c r="F96" s="13">
        <f t="shared" si="46"/>
        <v>0</v>
      </c>
      <c r="G96" s="13">
        <f t="shared" si="46"/>
        <v>0</v>
      </c>
      <c r="H96" s="14">
        <f t="shared" si="46"/>
        <v>0</v>
      </c>
    </row>
    <row r="97" spans="1:9" ht="14" x14ac:dyDescent="0.15">
      <c r="A97" s="7" t="str">
        <f>C1</f>
        <v>Dad</v>
      </c>
      <c r="B97" s="15">
        <v>49</v>
      </c>
      <c r="C97" s="8"/>
      <c r="D97" s="8"/>
      <c r="E97" s="8"/>
      <c r="F97" s="8"/>
      <c r="G97" s="8"/>
      <c r="H97" s="9"/>
      <c r="I97" s="10">
        <f>SUM(C97:H97)</f>
        <v>0</v>
      </c>
    </row>
    <row r="98" spans="1:9" ht="14" x14ac:dyDescent="0.15">
      <c r="A98" s="7"/>
      <c r="B98" s="7"/>
      <c r="C98" s="13">
        <f t="shared" ref="C98:H98" si="47">C97+C96</f>
        <v>0</v>
      </c>
      <c r="D98" s="13">
        <f t="shared" si="47"/>
        <v>0</v>
      </c>
      <c r="E98" s="13">
        <f t="shared" si="47"/>
        <v>0</v>
      </c>
      <c r="F98" s="13">
        <f t="shared" si="47"/>
        <v>0</v>
      </c>
      <c r="G98" s="13">
        <f t="shared" si="47"/>
        <v>0</v>
      </c>
      <c r="H98" s="14">
        <f t="shared" si="47"/>
        <v>0</v>
      </c>
    </row>
    <row r="99" spans="1:9" ht="14" x14ac:dyDescent="0.15">
      <c r="A99" s="15" t="str">
        <f>D1</f>
        <v>Mom</v>
      </c>
      <c r="B99" s="15">
        <v>50</v>
      </c>
      <c r="C99" s="8"/>
      <c r="D99" s="8"/>
      <c r="E99" s="8"/>
      <c r="F99" s="8"/>
      <c r="G99" s="8"/>
      <c r="H99" s="9"/>
      <c r="I99" s="10">
        <f>SUM(C99:H99)</f>
        <v>0</v>
      </c>
    </row>
    <row r="100" spans="1:9" ht="14" x14ac:dyDescent="0.15">
      <c r="A100" s="7"/>
      <c r="B100" s="7"/>
      <c r="C100" s="13">
        <f t="shared" ref="C100:H100" si="48">C99+C98</f>
        <v>0</v>
      </c>
      <c r="D100" s="13">
        <f t="shared" si="48"/>
        <v>0</v>
      </c>
      <c r="E100" s="13">
        <f t="shared" si="48"/>
        <v>0</v>
      </c>
      <c r="F100" s="13">
        <f t="shared" si="48"/>
        <v>0</v>
      </c>
      <c r="G100" s="13">
        <f t="shared" si="48"/>
        <v>0</v>
      </c>
      <c r="H100" s="14">
        <f t="shared" si="48"/>
        <v>0</v>
      </c>
    </row>
    <row r="101" spans="1:9" ht="14" x14ac:dyDescent="0.15">
      <c r="A101" s="15" t="str">
        <f>E1</f>
        <v>Boston</v>
      </c>
      <c r="B101" s="15">
        <v>51</v>
      </c>
      <c r="C101" s="8"/>
      <c r="D101" s="8"/>
      <c r="E101" s="8"/>
      <c r="F101" s="8"/>
      <c r="G101" s="8"/>
      <c r="H101" s="9"/>
      <c r="I101" s="10">
        <f>SUM(C101:H101)</f>
        <v>0</v>
      </c>
    </row>
    <row r="102" spans="1:9" ht="14" x14ac:dyDescent="0.15">
      <c r="A102" s="7"/>
      <c r="B102" s="7"/>
      <c r="C102" s="13">
        <f t="shared" ref="C102:H102" si="49">C101+C100</f>
        <v>0</v>
      </c>
      <c r="D102" s="13">
        <f t="shared" si="49"/>
        <v>0</v>
      </c>
      <c r="E102" s="13">
        <f t="shared" si="49"/>
        <v>0</v>
      </c>
      <c r="F102" s="13">
        <f t="shared" si="49"/>
        <v>0</v>
      </c>
      <c r="G102" s="13">
        <f t="shared" si="49"/>
        <v>0</v>
      </c>
      <c r="H102" s="14">
        <f t="shared" si="49"/>
        <v>0</v>
      </c>
    </row>
    <row r="103" spans="1:9" ht="14" x14ac:dyDescent="0.15">
      <c r="A103" s="15" t="str">
        <f>F1</f>
        <v>Chase</v>
      </c>
      <c r="B103" s="15">
        <v>52</v>
      </c>
      <c r="C103" s="8"/>
      <c r="D103" s="8"/>
      <c r="E103" s="8"/>
      <c r="F103" s="8"/>
      <c r="G103" s="8"/>
      <c r="H103" s="9"/>
      <c r="I103" s="10">
        <f>SUM(C103:H103)</f>
        <v>0</v>
      </c>
    </row>
    <row r="104" spans="1:9" ht="14" x14ac:dyDescent="0.15">
      <c r="A104" s="7"/>
      <c r="B104" s="7"/>
      <c r="C104" s="13">
        <f t="shared" ref="C104:H104" si="50">C103+C102</f>
        <v>0</v>
      </c>
      <c r="D104" s="13">
        <f t="shared" si="50"/>
        <v>0</v>
      </c>
      <c r="E104" s="13">
        <f t="shared" si="50"/>
        <v>0</v>
      </c>
      <c r="F104" s="13">
        <f t="shared" si="50"/>
        <v>0</v>
      </c>
      <c r="G104" s="13">
        <f t="shared" si="50"/>
        <v>0</v>
      </c>
      <c r="H104" s="14">
        <f t="shared" si="50"/>
        <v>0</v>
      </c>
    </row>
    <row r="105" spans="1:9" ht="14" x14ac:dyDescent="0.15">
      <c r="A105" s="15" t="str">
        <f>G1</f>
        <v>Luke</v>
      </c>
      <c r="B105" s="15">
        <v>53</v>
      </c>
      <c r="C105" s="8"/>
      <c r="D105" s="8"/>
      <c r="E105" s="8"/>
      <c r="F105" s="8"/>
      <c r="G105" s="8"/>
      <c r="H105" s="9"/>
      <c r="I105" s="10">
        <f>SUM(C105:H105)</f>
        <v>0</v>
      </c>
    </row>
    <row r="106" spans="1:9" ht="14" x14ac:dyDescent="0.15">
      <c r="A106" s="7"/>
      <c r="B106" s="7"/>
      <c r="C106" s="13">
        <f t="shared" ref="C106:H106" si="51">C105+C104</f>
        <v>0</v>
      </c>
      <c r="D106" s="13">
        <f t="shared" si="51"/>
        <v>0</v>
      </c>
      <c r="E106" s="13">
        <f t="shared" si="51"/>
        <v>0</v>
      </c>
      <c r="F106" s="13">
        <f t="shared" si="51"/>
        <v>0</v>
      </c>
      <c r="G106" s="13">
        <f t="shared" si="51"/>
        <v>0</v>
      </c>
      <c r="H106" s="14">
        <f t="shared" si="51"/>
        <v>0</v>
      </c>
    </row>
    <row r="107" spans="1:9" ht="14" x14ac:dyDescent="0.15">
      <c r="A107" s="7" t="str">
        <f>H1</f>
        <v>Eliza</v>
      </c>
      <c r="B107" s="15">
        <v>54</v>
      </c>
      <c r="C107" s="8"/>
      <c r="D107" s="8"/>
      <c r="E107" s="8"/>
      <c r="F107" s="8"/>
      <c r="G107" s="8"/>
      <c r="H107" s="9"/>
      <c r="I107" s="10">
        <f>SUM(C107:H107)</f>
        <v>0</v>
      </c>
    </row>
    <row r="108" spans="1:9" ht="14" x14ac:dyDescent="0.15">
      <c r="A108" s="7"/>
      <c r="B108" s="7"/>
      <c r="C108" s="13">
        <f t="shared" ref="C108:H108" si="52">C107+C106</f>
        <v>0</v>
      </c>
      <c r="D108" s="13">
        <f t="shared" si="52"/>
        <v>0</v>
      </c>
      <c r="E108" s="13">
        <f t="shared" si="52"/>
        <v>0</v>
      </c>
      <c r="F108" s="13">
        <f t="shared" si="52"/>
        <v>0</v>
      </c>
      <c r="G108" s="13">
        <f t="shared" si="52"/>
        <v>0</v>
      </c>
      <c r="H108" s="14">
        <f t="shared" si="52"/>
        <v>0</v>
      </c>
    </row>
    <row r="109" spans="1:9" ht="14" x14ac:dyDescent="0.15">
      <c r="A109" s="7" t="str">
        <f>C1</f>
        <v>Dad</v>
      </c>
      <c r="B109" s="15">
        <v>55</v>
      </c>
      <c r="C109" s="8"/>
      <c r="D109" s="8"/>
      <c r="E109" s="8"/>
      <c r="F109" s="8"/>
      <c r="G109" s="8"/>
      <c r="H109" s="9"/>
      <c r="I109" s="10">
        <f>SUM(C109:H109)</f>
        <v>0</v>
      </c>
    </row>
    <row r="110" spans="1:9" ht="14" x14ac:dyDescent="0.15">
      <c r="A110" s="7"/>
      <c r="B110" s="7"/>
      <c r="C110" s="13">
        <f t="shared" ref="C110:H110" si="53">C109+C108</f>
        <v>0</v>
      </c>
      <c r="D110" s="13">
        <f t="shared" si="53"/>
        <v>0</v>
      </c>
      <c r="E110" s="13">
        <f t="shared" si="53"/>
        <v>0</v>
      </c>
      <c r="F110" s="13">
        <f t="shared" si="53"/>
        <v>0</v>
      </c>
      <c r="G110" s="13">
        <f t="shared" si="53"/>
        <v>0</v>
      </c>
      <c r="H110" s="14">
        <f t="shared" si="53"/>
        <v>0</v>
      </c>
    </row>
    <row r="111" spans="1:9" ht="14" x14ac:dyDescent="0.15">
      <c r="A111" s="15" t="str">
        <f>D1</f>
        <v>Mom</v>
      </c>
      <c r="B111" s="15">
        <v>56</v>
      </c>
      <c r="C111" s="8"/>
      <c r="D111" s="8"/>
      <c r="E111" s="8"/>
      <c r="F111" s="8"/>
      <c r="G111" s="8"/>
      <c r="H111" s="9"/>
      <c r="I111" s="10">
        <f>SUM(C111:H111)</f>
        <v>0</v>
      </c>
    </row>
    <row r="112" spans="1:9" ht="14" x14ac:dyDescent="0.15">
      <c r="A112" s="7"/>
      <c r="B112" s="7"/>
      <c r="C112" s="13">
        <f t="shared" ref="C112:H112" si="54">C111+C110</f>
        <v>0</v>
      </c>
      <c r="D112" s="13">
        <f t="shared" si="54"/>
        <v>0</v>
      </c>
      <c r="E112" s="13">
        <f t="shared" si="54"/>
        <v>0</v>
      </c>
      <c r="F112" s="13">
        <f t="shared" si="54"/>
        <v>0</v>
      </c>
      <c r="G112" s="13">
        <f t="shared" si="54"/>
        <v>0</v>
      </c>
      <c r="H112" s="14">
        <f t="shared" si="54"/>
        <v>0</v>
      </c>
    </row>
    <row r="113" spans="1:9" ht="14" x14ac:dyDescent="0.15">
      <c r="A113" s="15" t="str">
        <f>E1</f>
        <v>Boston</v>
      </c>
      <c r="B113" s="15">
        <v>57</v>
      </c>
      <c r="C113" s="8"/>
      <c r="D113" s="8"/>
      <c r="E113" s="8"/>
      <c r="F113" s="8"/>
      <c r="G113" s="8"/>
      <c r="H113" s="9"/>
      <c r="I113" s="10">
        <f>SUM(C113:H113)</f>
        <v>0</v>
      </c>
    </row>
    <row r="114" spans="1:9" ht="14" x14ac:dyDescent="0.15">
      <c r="A114" s="7"/>
      <c r="B114" s="7"/>
      <c r="C114" s="13">
        <f t="shared" ref="C114:H114" si="55">C113+C112</f>
        <v>0</v>
      </c>
      <c r="D114" s="13">
        <f t="shared" si="55"/>
        <v>0</v>
      </c>
      <c r="E114" s="13">
        <f t="shared" si="55"/>
        <v>0</v>
      </c>
      <c r="F114" s="13">
        <f t="shared" si="55"/>
        <v>0</v>
      </c>
      <c r="G114" s="13">
        <f t="shared" si="55"/>
        <v>0</v>
      </c>
      <c r="H114" s="14">
        <f t="shared" si="55"/>
        <v>0</v>
      </c>
    </row>
    <row r="115" spans="1:9" ht="14" x14ac:dyDescent="0.15">
      <c r="A115" s="15" t="str">
        <f>F1</f>
        <v>Chase</v>
      </c>
      <c r="B115" s="15">
        <v>58</v>
      </c>
      <c r="C115" s="8"/>
      <c r="D115" s="8"/>
      <c r="E115" s="8"/>
      <c r="F115" s="8"/>
      <c r="G115" s="8"/>
      <c r="H115" s="9"/>
      <c r="I115" s="10">
        <f>SUM(C115:H115)</f>
        <v>0</v>
      </c>
    </row>
    <row r="116" spans="1:9" ht="14" x14ac:dyDescent="0.15">
      <c r="A116" s="7"/>
      <c r="B116" s="7"/>
      <c r="C116" s="13">
        <f t="shared" ref="C116:H116" si="56">C115+C114</f>
        <v>0</v>
      </c>
      <c r="D116" s="13">
        <f t="shared" si="56"/>
        <v>0</v>
      </c>
      <c r="E116" s="13">
        <f t="shared" si="56"/>
        <v>0</v>
      </c>
      <c r="F116" s="13">
        <f t="shared" si="56"/>
        <v>0</v>
      </c>
      <c r="G116" s="13">
        <f t="shared" si="56"/>
        <v>0</v>
      </c>
      <c r="H116" s="14">
        <f t="shared" si="56"/>
        <v>0</v>
      </c>
    </row>
    <row r="117" spans="1:9" ht="14" x14ac:dyDescent="0.15">
      <c r="A117" s="15" t="str">
        <f>G1</f>
        <v>Luke</v>
      </c>
      <c r="B117" s="15">
        <v>59</v>
      </c>
      <c r="C117" s="8"/>
      <c r="D117" s="8"/>
      <c r="E117" s="8"/>
      <c r="F117" s="8"/>
      <c r="G117" s="8"/>
      <c r="H117" s="9"/>
      <c r="I117" s="10">
        <f>SUM(C117:H117)</f>
        <v>0</v>
      </c>
    </row>
    <row r="118" spans="1:9" ht="14" x14ac:dyDescent="0.15">
      <c r="A118" s="7"/>
      <c r="B118" s="7"/>
      <c r="C118" s="13">
        <f t="shared" ref="C118:H118" si="57">C117+C116</f>
        <v>0</v>
      </c>
      <c r="D118" s="13">
        <f t="shared" si="57"/>
        <v>0</v>
      </c>
      <c r="E118" s="13">
        <f t="shared" si="57"/>
        <v>0</v>
      </c>
      <c r="F118" s="13">
        <f t="shared" si="57"/>
        <v>0</v>
      </c>
      <c r="G118" s="13">
        <f t="shared" si="57"/>
        <v>0</v>
      </c>
      <c r="H118" s="14">
        <f t="shared" si="57"/>
        <v>0</v>
      </c>
    </row>
    <row r="119" spans="1:9" ht="14" x14ac:dyDescent="0.15">
      <c r="A119" s="7" t="str">
        <f>H1</f>
        <v>Eliza</v>
      </c>
      <c r="B119" s="15">
        <v>60</v>
      </c>
      <c r="C119" s="8"/>
      <c r="D119" s="8"/>
      <c r="E119" s="8"/>
      <c r="F119" s="8"/>
      <c r="G119" s="8"/>
      <c r="H119" s="9"/>
      <c r="I119" s="10">
        <f>SUM(C119:H119)</f>
        <v>0</v>
      </c>
    </row>
    <row r="120" spans="1:9" ht="14" x14ac:dyDescent="0.15">
      <c r="A120" s="7"/>
      <c r="B120" s="7"/>
      <c r="C120" s="13">
        <f t="shared" ref="C120:H120" si="58">C119+C118</f>
        <v>0</v>
      </c>
      <c r="D120" s="13">
        <f t="shared" si="58"/>
        <v>0</v>
      </c>
      <c r="E120" s="13">
        <f t="shared" si="58"/>
        <v>0</v>
      </c>
      <c r="F120" s="13">
        <f t="shared" si="58"/>
        <v>0</v>
      </c>
      <c r="G120" s="13">
        <f t="shared" si="58"/>
        <v>0</v>
      </c>
      <c r="H120" s="14">
        <f t="shared" si="58"/>
        <v>0</v>
      </c>
      <c r="I120" s="19" t="s">
        <v>86</v>
      </c>
    </row>
    <row r="121" spans="1:9" ht="14" x14ac:dyDescent="0.15">
      <c r="A121" s="7" t="str">
        <f>C1</f>
        <v>Dad</v>
      </c>
      <c r="B121" s="15">
        <v>61</v>
      </c>
      <c r="C121" s="8"/>
      <c r="D121" s="8"/>
      <c r="E121" s="8"/>
      <c r="F121" s="8"/>
      <c r="G121" s="8"/>
      <c r="H121" s="9"/>
      <c r="I121" s="10">
        <f>SUM(C121:H121)</f>
        <v>0</v>
      </c>
    </row>
    <row r="122" spans="1:9" ht="14" x14ac:dyDescent="0.15">
      <c r="A122" s="7"/>
      <c r="B122" s="7"/>
      <c r="C122" s="13">
        <f t="shared" ref="C122:H122" si="59">C121+C120</f>
        <v>0</v>
      </c>
      <c r="D122" s="13">
        <f t="shared" si="59"/>
        <v>0</v>
      </c>
      <c r="E122" s="13">
        <f t="shared" si="59"/>
        <v>0</v>
      </c>
      <c r="F122" s="13">
        <f t="shared" si="59"/>
        <v>0</v>
      </c>
      <c r="G122" s="13">
        <f t="shared" si="59"/>
        <v>0</v>
      </c>
      <c r="H122" s="14">
        <f t="shared" si="59"/>
        <v>0</v>
      </c>
    </row>
    <row r="123" spans="1:9" ht="14" x14ac:dyDescent="0.15">
      <c r="A123" s="15" t="str">
        <f>D1</f>
        <v>Mom</v>
      </c>
      <c r="B123" s="15">
        <v>62</v>
      </c>
      <c r="C123" s="8"/>
      <c r="D123" s="8"/>
      <c r="E123" s="8"/>
      <c r="F123" s="8"/>
      <c r="G123" s="8"/>
      <c r="H123" s="9"/>
      <c r="I123" s="10">
        <f>SUM(C123:H123)</f>
        <v>0</v>
      </c>
    </row>
    <row r="124" spans="1:9" ht="14" x14ac:dyDescent="0.15">
      <c r="A124" s="7"/>
      <c r="B124" s="7"/>
      <c r="C124" s="13">
        <f t="shared" ref="C124:H124" si="60">C123+C122</f>
        <v>0</v>
      </c>
      <c r="D124" s="13">
        <f t="shared" si="60"/>
        <v>0</v>
      </c>
      <c r="E124" s="13">
        <f t="shared" si="60"/>
        <v>0</v>
      </c>
      <c r="F124" s="13">
        <f t="shared" si="60"/>
        <v>0</v>
      </c>
      <c r="G124" s="13">
        <f t="shared" si="60"/>
        <v>0</v>
      </c>
      <c r="H124" s="14">
        <f t="shared" si="60"/>
        <v>0</v>
      </c>
    </row>
    <row r="125" spans="1:9" ht="14" x14ac:dyDescent="0.15">
      <c r="A125" s="15" t="str">
        <f>E1</f>
        <v>Boston</v>
      </c>
      <c r="B125" s="15">
        <v>63</v>
      </c>
      <c r="C125" s="8"/>
      <c r="D125" s="8"/>
      <c r="E125" s="8"/>
      <c r="F125" s="8"/>
      <c r="G125" s="8"/>
      <c r="H125" s="9"/>
      <c r="I125" s="10">
        <f>SUM(C125:H125)</f>
        <v>0</v>
      </c>
    </row>
    <row r="126" spans="1:9" ht="14" x14ac:dyDescent="0.15">
      <c r="A126" s="7"/>
      <c r="B126" s="7"/>
      <c r="C126" s="13">
        <f t="shared" ref="C126:H126" si="61">C125+C124</f>
        <v>0</v>
      </c>
      <c r="D126" s="13">
        <f t="shared" si="61"/>
        <v>0</v>
      </c>
      <c r="E126" s="13">
        <f t="shared" si="61"/>
        <v>0</v>
      </c>
      <c r="F126" s="13">
        <f t="shared" si="61"/>
        <v>0</v>
      </c>
      <c r="G126" s="13">
        <f t="shared" si="61"/>
        <v>0</v>
      </c>
      <c r="H126" s="14">
        <f t="shared" si="61"/>
        <v>0</v>
      </c>
    </row>
    <row r="127" spans="1:9" ht="14" x14ac:dyDescent="0.15">
      <c r="A127" s="15" t="str">
        <f>F1</f>
        <v>Chase</v>
      </c>
      <c r="B127" s="15">
        <v>64</v>
      </c>
      <c r="C127" s="8"/>
      <c r="D127" s="8"/>
      <c r="E127" s="8"/>
      <c r="F127" s="8"/>
      <c r="G127" s="8"/>
      <c r="H127" s="9"/>
      <c r="I127" s="10">
        <f>SUM(C127:H127)</f>
        <v>0</v>
      </c>
    </row>
    <row r="128" spans="1:9" ht="14" x14ac:dyDescent="0.15">
      <c r="A128" s="7"/>
      <c r="B128" s="7"/>
      <c r="C128" s="13">
        <f t="shared" ref="C128:H128" si="62">C127+C126</f>
        <v>0</v>
      </c>
      <c r="D128" s="13">
        <f t="shared" si="62"/>
        <v>0</v>
      </c>
      <c r="E128" s="13">
        <f t="shared" si="62"/>
        <v>0</v>
      </c>
      <c r="F128" s="13">
        <f t="shared" si="62"/>
        <v>0</v>
      </c>
      <c r="G128" s="13">
        <f t="shared" si="62"/>
        <v>0</v>
      </c>
      <c r="H128" s="14">
        <f t="shared" si="62"/>
        <v>0</v>
      </c>
    </row>
    <row r="129" spans="1:9" ht="14" x14ac:dyDescent="0.15">
      <c r="A129" s="15" t="str">
        <f>G1</f>
        <v>Luke</v>
      </c>
      <c r="B129" s="15">
        <v>65</v>
      </c>
      <c r="C129" s="8"/>
      <c r="D129" s="8"/>
      <c r="E129" s="8"/>
      <c r="F129" s="8"/>
      <c r="G129" s="8"/>
      <c r="H129" s="9"/>
      <c r="I129" s="10">
        <f>SUM(C129:H129)</f>
        <v>0</v>
      </c>
    </row>
    <row r="130" spans="1:9" ht="14" x14ac:dyDescent="0.15">
      <c r="A130" s="7"/>
      <c r="B130" s="7"/>
      <c r="C130" s="13">
        <f t="shared" ref="C130:H130" si="63">C129+C128</f>
        <v>0</v>
      </c>
      <c r="D130" s="13">
        <f t="shared" si="63"/>
        <v>0</v>
      </c>
      <c r="E130" s="13">
        <f t="shared" si="63"/>
        <v>0</v>
      </c>
      <c r="F130" s="13">
        <f t="shared" si="63"/>
        <v>0</v>
      </c>
      <c r="G130" s="13">
        <f t="shared" si="63"/>
        <v>0</v>
      </c>
      <c r="H130" s="14">
        <f t="shared" si="63"/>
        <v>0</v>
      </c>
    </row>
    <row r="131" spans="1:9" ht="14" x14ac:dyDescent="0.15">
      <c r="A131" s="7" t="str">
        <f>H1</f>
        <v>Eliza</v>
      </c>
      <c r="B131" s="15">
        <v>66</v>
      </c>
      <c r="C131" s="8"/>
      <c r="D131" s="8"/>
      <c r="E131" s="8"/>
      <c r="F131" s="8"/>
      <c r="G131" s="8"/>
      <c r="H131" s="9"/>
      <c r="I131" s="10">
        <f>SUM(C131:H131)</f>
        <v>0</v>
      </c>
    </row>
    <row r="132" spans="1:9" ht="14" x14ac:dyDescent="0.15">
      <c r="A132" s="7"/>
      <c r="B132" s="7"/>
      <c r="C132" s="13">
        <f t="shared" ref="C132:H132" si="64">C131+C130</f>
        <v>0</v>
      </c>
      <c r="D132" s="13">
        <f t="shared" si="64"/>
        <v>0</v>
      </c>
      <c r="E132" s="13">
        <f t="shared" si="64"/>
        <v>0</v>
      </c>
      <c r="F132" s="13">
        <f t="shared" si="64"/>
        <v>0</v>
      </c>
      <c r="G132" s="13">
        <f t="shared" si="64"/>
        <v>0</v>
      </c>
      <c r="H132" s="14">
        <f t="shared" si="64"/>
        <v>0</v>
      </c>
    </row>
    <row r="133" spans="1:9" ht="14" x14ac:dyDescent="0.15">
      <c r="A133" s="7" t="str">
        <f>C1</f>
        <v>Dad</v>
      </c>
      <c r="B133" s="15">
        <v>67</v>
      </c>
      <c r="C133" s="8"/>
      <c r="D133" s="8"/>
      <c r="E133" s="8"/>
      <c r="F133" s="8"/>
      <c r="G133" s="8"/>
      <c r="H133" s="9"/>
      <c r="I133" s="10">
        <f>SUM(C133:H133)</f>
        <v>0</v>
      </c>
    </row>
    <row r="134" spans="1:9" ht="14" x14ac:dyDescent="0.15">
      <c r="A134" s="7"/>
      <c r="B134" s="7"/>
      <c r="C134" s="13">
        <f t="shared" ref="C134:H134" si="65">C133+C132</f>
        <v>0</v>
      </c>
      <c r="D134" s="13">
        <f t="shared" si="65"/>
        <v>0</v>
      </c>
      <c r="E134" s="13">
        <f t="shared" si="65"/>
        <v>0</v>
      </c>
      <c r="F134" s="13">
        <f t="shared" si="65"/>
        <v>0</v>
      </c>
      <c r="G134" s="13">
        <f t="shared" si="65"/>
        <v>0</v>
      </c>
      <c r="H134" s="14">
        <f t="shared" si="65"/>
        <v>0</v>
      </c>
    </row>
    <row r="135" spans="1:9" ht="14" x14ac:dyDescent="0.15">
      <c r="A135" s="15" t="str">
        <f>D1</f>
        <v>Mom</v>
      </c>
      <c r="B135" s="15">
        <v>68</v>
      </c>
      <c r="C135" s="8"/>
      <c r="D135" s="8"/>
      <c r="E135" s="8"/>
      <c r="F135" s="8"/>
      <c r="G135" s="8"/>
      <c r="H135" s="9"/>
      <c r="I135" s="10">
        <f>SUM(C135:H135)</f>
        <v>0</v>
      </c>
    </row>
    <row r="136" spans="1:9" ht="14" x14ac:dyDescent="0.15">
      <c r="A136" s="7"/>
      <c r="B136" s="7"/>
      <c r="C136" s="13">
        <f t="shared" ref="C136:H136" si="66">C135+C134</f>
        <v>0</v>
      </c>
      <c r="D136" s="13">
        <f t="shared" si="66"/>
        <v>0</v>
      </c>
      <c r="E136" s="13">
        <f t="shared" si="66"/>
        <v>0</v>
      </c>
      <c r="F136" s="13">
        <f t="shared" si="66"/>
        <v>0</v>
      </c>
      <c r="G136" s="13">
        <f t="shared" si="66"/>
        <v>0</v>
      </c>
      <c r="H136" s="14">
        <f t="shared" si="66"/>
        <v>0</v>
      </c>
    </row>
    <row r="137" spans="1:9" ht="14" x14ac:dyDescent="0.15">
      <c r="A137" s="15" t="str">
        <f>E1</f>
        <v>Boston</v>
      </c>
      <c r="B137" s="15">
        <v>69</v>
      </c>
      <c r="C137" s="8"/>
      <c r="D137" s="8"/>
      <c r="E137" s="8"/>
      <c r="F137" s="8"/>
      <c r="G137" s="8"/>
      <c r="H137" s="9"/>
      <c r="I137" s="10">
        <f>SUM(C137:H137)</f>
        <v>0</v>
      </c>
    </row>
    <row r="138" spans="1:9" ht="14" x14ac:dyDescent="0.15">
      <c r="A138" s="7"/>
      <c r="B138" s="7"/>
      <c r="C138" s="13">
        <f t="shared" ref="C138:H138" si="67">C137+C136</f>
        <v>0</v>
      </c>
      <c r="D138" s="13">
        <f t="shared" si="67"/>
        <v>0</v>
      </c>
      <c r="E138" s="13">
        <f t="shared" si="67"/>
        <v>0</v>
      </c>
      <c r="F138" s="13">
        <f t="shared" si="67"/>
        <v>0</v>
      </c>
      <c r="G138" s="13">
        <f t="shared" si="67"/>
        <v>0</v>
      </c>
      <c r="H138" s="14">
        <f t="shared" si="67"/>
        <v>0</v>
      </c>
    </row>
    <row r="139" spans="1:9" ht="14" x14ac:dyDescent="0.15">
      <c r="A139" s="15" t="str">
        <f>F1</f>
        <v>Chase</v>
      </c>
      <c r="B139" s="15">
        <v>70</v>
      </c>
      <c r="C139" s="8"/>
      <c r="D139" s="8"/>
      <c r="E139" s="8"/>
      <c r="F139" s="8"/>
      <c r="G139" s="8"/>
      <c r="H139" s="9"/>
      <c r="I139" s="10">
        <f>SUM(C139:H139)</f>
        <v>0</v>
      </c>
    </row>
    <row r="140" spans="1:9" ht="14" x14ac:dyDescent="0.15">
      <c r="A140" s="7"/>
      <c r="B140" s="7"/>
      <c r="C140" s="13">
        <f t="shared" ref="C140:H140" si="68">C139+C138</f>
        <v>0</v>
      </c>
      <c r="D140" s="13">
        <f t="shared" si="68"/>
        <v>0</v>
      </c>
      <c r="E140" s="13">
        <f t="shared" si="68"/>
        <v>0</v>
      </c>
      <c r="F140" s="13">
        <f t="shared" si="68"/>
        <v>0</v>
      </c>
      <c r="G140" s="13">
        <f t="shared" si="68"/>
        <v>0</v>
      </c>
      <c r="H140" s="14">
        <f t="shared" si="68"/>
        <v>0</v>
      </c>
    </row>
    <row r="141" spans="1:9" ht="14" x14ac:dyDescent="0.15">
      <c r="A141" s="15" t="str">
        <f>G1</f>
        <v>Luke</v>
      </c>
      <c r="B141" s="15">
        <v>71</v>
      </c>
      <c r="C141" s="8"/>
      <c r="D141" s="8"/>
      <c r="E141" s="8"/>
      <c r="F141" s="8"/>
      <c r="G141" s="8"/>
      <c r="H141" s="9"/>
      <c r="I141" s="10">
        <f>SUM(C141:H141)</f>
        <v>0</v>
      </c>
    </row>
    <row r="142" spans="1:9" ht="14" x14ac:dyDescent="0.15">
      <c r="A142" s="7"/>
      <c r="B142" s="7"/>
      <c r="C142" s="13">
        <f t="shared" ref="C142:H142" si="69">C141+C140</f>
        <v>0</v>
      </c>
      <c r="D142" s="13">
        <f t="shared" si="69"/>
        <v>0</v>
      </c>
      <c r="E142" s="13">
        <f t="shared" si="69"/>
        <v>0</v>
      </c>
      <c r="F142" s="13">
        <f t="shared" si="69"/>
        <v>0</v>
      </c>
      <c r="G142" s="13">
        <f t="shared" si="69"/>
        <v>0</v>
      </c>
      <c r="H142" s="14">
        <f t="shared" si="69"/>
        <v>0</v>
      </c>
    </row>
    <row r="143" spans="1:9" ht="14" x14ac:dyDescent="0.15">
      <c r="A143" s="7" t="str">
        <f>H1</f>
        <v>Eliza</v>
      </c>
      <c r="B143" s="15">
        <v>72</v>
      </c>
      <c r="C143" s="8"/>
      <c r="D143" s="8"/>
      <c r="E143" s="8"/>
      <c r="F143" s="8"/>
      <c r="G143" s="8"/>
      <c r="H143" s="9"/>
      <c r="I143" s="10">
        <f>SUM(C143:H143)</f>
        <v>0</v>
      </c>
    </row>
    <row r="144" spans="1:9" ht="14" x14ac:dyDescent="0.15">
      <c r="A144" s="7"/>
      <c r="B144" s="7"/>
      <c r="C144" s="13">
        <f t="shared" ref="C144:H144" si="70">C143+C142</f>
        <v>0</v>
      </c>
      <c r="D144" s="13">
        <f t="shared" si="70"/>
        <v>0</v>
      </c>
      <c r="E144" s="13">
        <f t="shared" si="70"/>
        <v>0</v>
      </c>
      <c r="F144" s="13">
        <f t="shared" si="70"/>
        <v>0</v>
      </c>
      <c r="G144" s="13">
        <f t="shared" si="70"/>
        <v>0</v>
      </c>
      <c r="H144" s="14">
        <f t="shared" si="70"/>
        <v>0</v>
      </c>
    </row>
    <row r="145" spans="1:11" ht="14" x14ac:dyDescent="0.15">
      <c r="A145" s="7" t="str">
        <f>C1</f>
        <v>Dad</v>
      </c>
      <c r="B145" s="15">
        <v>73</v>
      </c>
      <c r="C145" s="8"/>
      <c r="D145" s="8"/>
      <c r="E145" s="8"/>
      <c r="F145" s="8"/>
      <c r="G145" s="8"/>
      <c r="H145" s="9"/>
      <c r="I145" s="10">
        <f>SUM(C145:H145)</f>
        <v>0</v>
      </c>
    </row>
    <row r="146" spans="1:11" ht="14" x14ac:dyDescent="0.15">
      <c r="A146" s="7"/>
      <c r="B146" s="7"/>
      <c r="C146" s="13">
        <f t="shared" ref="C146:H146" si="71">C145+C144</f>
        <v>0</v>
      </c>
      <c r="D146" s="13">
        <f t="shared" si="71"/>
        <v>0</v>
      </c>
      <c r="E146" s="13">
        <f t="shared" si="71"/>
        <v>0</v>
      </c>
      <c r="F146" s="13">
        <f t="shared" si="71"/>
        <v>0</v>
      </c>
      <c r="G146" s="13">
        <f t="shared" si="71"/>
        <v>0</v>
      </c>
      <c r="H146" s="14">
        <f t="shared" si="71"/>
        <v>0</v>
      </c>
    </row>
    <row r="147" spans="1:11" ht="14" x14ac:dyDescent="0.15">
      <c r="A147" s="15" t="str">
        <f>D1</f>
        <v>Mom</v>
      </c>
      <c r="B147" s="15">
        <v>74</v>
      </c>
      <c r="C147" s="8"/>
      <c r="D147" s="8"/>
      <c r="E147" s="8"/>
      <c r="F147" s="8"/>
      <c r="G147" s="8"/>
      <c r="H147" s="9"/>
      <c r="I147" s="10">
        <f>SUM(C147:H147)</f>
        <v>0</v>
      </c>
    </row>
    <row r="148" spans="1:11" ht="14" x14ac:dyDescent="0.15">
      <c r="A148" s="7"/>
      <c r="B148" s="7"/>
      <c r="C148" s="13">
        <f t="shared" ref="C148:H148" si="72">C147+C146</f>
        <v>0</v>
      </c>
      <c r="D148" s="13">
        <f t="shared" si="72"/>
        <v>0</v>
      </c>
      <c r="E148" s="13">
        <f t="shared" si="72"/>
        <v>0</v>
      </c>
      <c r="F148" s="13">
        <f t="shared" si="72"/>
        <v>0</v>
      </c>
      <c r="G148" s="13">
        <f t="shared" si="72"/>
        <v>0</v>
      </c>
      <c r="H148" s="14">
        <f t="shared" si="72"/>
        <v>0</v>
      </c>
      <c r="K148" s="20"/>
    </row>
    <row r="149" spans="1:11" ht="14" x14ac:dyDescent="0.15">
      <c r="A149" s="15" t="str">
        <f>E1</f>
        <v>Boston</v>
      </c>
      <c r="B149" s="15">
        <v>75</v>
      </c>
      <c r="C149" s="8"/>
      <c r="D149" s="8"/>
      <c r="E149" s="8"/>
      <c r="F149" s="8"/>
      <c r="G149" s="8"/>
      <c r="H149" s="9"/>
      <c r="I149" s="10">
        <f>SUM(C149:H149)</f>
        <v>0</v>
      </c>
    </row>
    <row r="150" spans="1:11" ht="14" x14ac:dyDescent="0.15">
      <c r="A150" s="7"/>
      <c r="B150" s="7"/>
      <c r="C150" s="13">
        <f t="shared" ref="C150:H150" si="73">C149+C148</f>
        <v>0</v>
      </c>
      <c r="D150" s="13">
        <f t="shared" si="73"/>
        <v>0</v>
      </c>
      <c r="E150" s="13">
        <f t="shared" si="73"/>
        <v>0</v>
      </c>
      <c r="F150" s="13">
        <f t="shared" si="73"/>
        <v>0</v>
      </c>
      <c r="G150" s="13">
        <f t="shared" si="73"/>
        <v>0</v>
      </c>
      <c r="H150" s="14">
        <f t="shared" si="73"/>
        <v>0</v>
      </c>
    </row>
    <row r="151" spans="1:11" ht="14" x14ac:dyDescent="0.15">
      <c r="A151" s="15" t="str">
        <f>F1</f>
        <v>Chase</v>
      </c>
      <c r="B151" s="15">
        <v>76</v>
      </c>
      <c r="C151" s="8"/>
      <c r="D151" s="8"/>
      <c r="E151" s="8"/>
      <c r="F151" s="8"/>
      <c r="G151" s="8"/>
      <c r="H151" s="9"/>
      <c r="I151" s="10">
        <f>SUM(C151:H151)</f>
        <v>0</v>
      </c>
    </row>
    <row r="152" spans="1:11" ht="14" x14ac:dyDescent="0.15">
      <c r="A152" s="7"/>
      <c r="B152" s="7"/>
      <c r="C152" s="13">
        <f t="shared" ref="C152:H152" si="74">C151+C150</f>
        <v>0</v>
      </c>
      <c r="D152" s="13">
        <f t="shared" si="74"/>
        <v>0</v>
      </c>
      <c r="E152" s="13">
        <f t="shared" si="74"/>
        <v>0</v>
      </c>
      <c r="F152" s="13">
        <f t="shared" si="74"/>
        <v>0</v>
      </c>
      <c r="G152" s="13">
        <f t="shared" si="74"/>
        <v>0</v>
      </c>
      <c r="H152" s="14">
        <f t="shared" si="74"/>
        <v>0</v>
      </c>
    </row>
    <row r="153" spans="1:11" ht="14" x14ac:dyDescent="0.15">
      <c r="A153" s="15" t="str">
        <f>G1</f>
        <v>Luke</v>
      </c>
      <c r="B153" s="15">
        <v>77</v>
      </c>
      <c r="C153" s="8"/>
      <c r="D153" s="8"/>
      <c r="E153" s="8"/>
      <c r="F153" s="8"/>
      <c r="G153" s="8"/>
      <c r="H153" s="9"/>
      <c r="I153" s="10">
        <f>SUM(C153:H153)</f>
        <v>0</v>
      </c>
    </row>
    <row r="154" spans="1:11" ht="14" x14ac:dyDescent="0.15">
      <c r="A154" s="7"/>
      <c r="B154" s="7"/>
      <c r="C154" s="13">
        <f t="shared" ref="C154:H154" si="75">C153+C152</f>
        <v>0</v>
      </c>
      <c r="D154" s="13">
        <f t="shared" si="75"/>
        <v>0</v>
      </c>
      <c r="E154" s="13">
        <f t="shared" si="75"/>
        <v>0</v>
      </c>
      <c r="F154" s="13">
        <f t="shared" si="75"/>
        <v>0</v>
      </c>
      <c r="G154" s="13">
        <f t="shared" si="75"/>
        <v>0</v>
      </c>
      <c r="H154" s="14">
        <f t="shared" si="75"/>
        <v>0</v>
      </c>
    </row>
    <row r="155" spans="1:11" ht="14" x14ac:dyDescent="0.15">
      <c r="A155" s="7" t="str">
        <f>H1</f>
        <v>Eliza</v>
      </c>
      <c r="B155" s="15">
        <v>78</v>
      </c>
      <c r="C155" s="8"/>
      <c r="D155" s="8"/>
      <c r="E155" s="8"/>
      <c r="F155" s="8"/>
      <c r="G155" s="8"/>
      <c r="H155" s="9"/>
      <c r="I155" s="10">
        <f>SUM(C155:H155)</f>
        <v>0</v>
      </c>
    </row>
    <row r="156" spans="1:11" ht="14" x14ac:dyDescent="0.15">
      <c r="A156" s="7"/>
      <c r="B156" s="7"/>
      <c r="C156" s="13">
        <f t="shared" ref="C156:H156" si="76">C155+C154</f>
        <v>0</v>
      </c>
      <c r="D156" s="13">
        <f t="shared" si="76"/>
        <v>0</v>
      </c>
      <c r="E156" s="13">
        <f t="shared" si="76"/>
        <v>0</v>
      </c>
      <c r="F156" s="13">
        <f t="shared" si="76"/>
        <v>0</v>
      </c>
      <c r="G156" s="13">
        <f t="shared" si="76"/>
        <v>0</v>
      </c>
      <c r="H156" s="14">
        <f t="shared" si="76"/>
        <v>0</v>
      </c>
    </row>
    <row r="157" spans="1:11" ht="14" x14ac:dyDescent="0.15">
      <c r="A157" s="7" t="str">
        <f>C1</f>
        <v>Dad</v>
      </c>
      <c r="B157" s="15">
        <v>79</v>
      </c>
      <c r="C157" s="8"/>
      <c r="D157" s="8"/>
      <c r="E157" s="8"/>
      <c r="F157" s="8"/>
      <c r="G157" s="8"/>
      <c r="H157" s="9"/>
      <c r="I157" s="10">
        <f>SUM(C157:H157)</f>
        <v>0</v>
      </c>
    </row>
    <row r="158" spans="1:11" ht="14" x14ac:dyDescent="0.15">
      <c r="A158" s="7"/>
      <c r="B158" s="7"/>
      <c r="C158" s="13">
        <f t="shared" ref="C158:H158" si="77">C157+C156</f>
        <v>0</v>
      </c>
      <c r="D158" s="13">
        <f t="shared" si="77"/>
        <v>0</v>
      </c>
      <c r="E158" s="13">
        <f t="shared" si="77"/>
        <v>0</v>
      </c>
      <c r="F158" s="13">
        <f t="shared" si="77"/>
        <v>0</v>
      </c>
      <c r="G158" s="13">
        <f t="shared" si="77"/>
        <v>0</v>
      </c>
      <c r="H158" s="14">
        <f t="shared" si="77"/>
        <v>0</v>
      </c>
    </row>
    <row r="159" spans="1:11" ht="14" x14ac:dyDescent="0.15">
      <c r="A159" s="15" t="str">
        <f>D1</f>
        <v>Mom</v>
      </c>
      <c r="B159" s="15">
        <v>80</v>
      </c>
      <c r="C159" s="8"/>
      <c r="D159" s="8"/>
      <c r="E159" s="8"/>
      <c r="F159" s="8"/>
      <c r="G159" s="8"/>
      <c r="H159" s="9"/>
      <c r="I159" s="10">
        <f>SUM(C159:H159)</f>
        <v>0</v>
      </c>
    </row>
    <row r="160" spans="1:11" ht="14" x14ac:dyDescent="0.15">
      <c r="A160" s="7"/>
      <c r="B160" s="7"/>
      <c r="C160" s="13">
        <f t="shared" ref="C160:H160" si="78">C159+C158</f>
        <v>0</v>
      </c>
      <c r="D160" s="13">
        <f t="shared" si="78"/>
        <v>0</v>
      </c>
      <c r="E160" s="13">
        <f t="shared" si="78"/>
        <v>0</v>
      </c>
      <c r="F160" s="13">
        <f t="shared" si="78"/>
        <v>0</v>
      </c>
      <c r="G160" s="13">
        <f t="shared" si="78"/>
        <v>0</v>
      </c>
      <c r="H160" s="14">
        <f t="shared" si="78"/>
        <v>0</v>
      </c>
    </row>
    <row r="161" spans="1:9" ht="14" x14ac:dyDescent="0.15">
      <c r="A161" s="15" t="str">
        <f>E1</f>
        <v>Boston</v>
      </c>
      <c r="B161" s="15">
        <v>81</v>
      </c>
      <c r="C161" s="8"/>
      <c r="D161" s="8"/>
      <c r="E161" s="8"/>
      <c r="F161" s="8"/>
      <c r="G161" s="8"/>
      <c r="H161" s="9"/>
      <c r="I161" s="10">
        <f>SUM(C161:H161)</f>
        <v>0</v>
      </c>
    </row>
    <row r="162" spans="1:9" ht="14" x14ac:dyDescent="0.15">
      <c r="A162" s="7"/>
      <c r="B162" s="7"/>
      <c r="C162" s="13">
        <f t="shared" ref="C162:H162" si="79">C161+C160</f>
        <v>0</v>
      </c>
      <c r="D162" s="13">
        <f t="shared" si="79"/>
        <v>0</v>
      </c>
      <c r="E162" s="13">
        <f t="shared" si="79"/>
        <v>0</v>
      </c>
      <c r="F162" s="13">
        <f t="shared" si="79"/>
        <v>0</v>
      </c>
      <c r="G162" s="13">
        <f t="shared" si="79"/>
        <v>0</v>
      </c>
      <c r="H162" s="14">
        <f t="shared" si="79"/>
        <v>0</v>
      </c>
    </row>
    <row r="163" spans="1:9" ht="14" x14ac:dyDescent="0.15">
      <c r="A163" s="15" t="str">
        <f>F1</f>
        <v>Chase</v>
      </c>
      <c r="B163" s="15">
        <v>82</v>
      </c>
      <c r="C163" s="8"/>
      <c r="D163" s="8"/>
      <c r="E163" s="8"/>
      <c r="F163" s="8"/>
      <c r="G163" s="8"/>
      <c r="H163" s="9"/>
      <c r="I163" s="10">
        <f>SUM(C163:H163)</f>
        <v>0</v>
      </c>
    </row>
    <row r="164" spans="1:9" ht="14" x14ac:dyDescent="0.15">
      <c r="A164" s="7"/>
      <c r="B164" s="7"/>
      <c r="C164" s="13">
        <f t="shared" ref="C164:H164" si="80">C163+C162</f>
        <v>0</v>
      </c>
      <c r="D164" s="13">
        <f t="shared" si="80"/>
        <v>0</v>
      </c>
      <c r="E164" s="13">
        <f t="shared" si="80"/>
        <v>0</v>
      </c>
      <c r="F164" s="13">
        <f t="shared" si="80"/>
        <v>0</v>
      </c>
      <c r="G164" s="13">
        <f t="shared" si="80"/>
        <v>0</v>
      </c>
      <c r="H164" s="14">
        <f t="shared" si="80"/>
        <v>0</v>
      </c>
    </row>
    <row r="165" spans="1:9" ht="14" x14ac:dyDescent="0.15">
      <c r="A165" s="15" t="str">
        <f>G1</f>
        <v>Luke</v>
      </c>
      <c r="B165" s="15">
        <v>83</v>
      </c>
      <c r="C165" s="8"/>
      <c r="D165" s="8"/>
      <c r="E165" s="8"/>
      <c r="F165" s="8"/>
      <c r="G165" s="8"/>
      <c r="H165" s="9"/>
      <c r="I165" s="10">
        <f>SUM(C165:H165)</f>
        <v>0</v>
      </c>
    </row>
    <row r="166" spans="1:9" ht="14" x14ac:dyDescent="0.15">
      <c r="A166" s="7"/>
      <c r="B166" s="7"/>
      <c r="C166" s="13">
        <f t="shared" ref="C166:H166" si="81">C165+C164</f>
        <v>0</v>
      </c>
      <c r="D166" s="13">
        <f t="shared" si="81"/>
        <v>0</v>
      </c>
      <c r="E166" s="13">
        <f t="shared" si="81"/>
        <v>0</v>
      </c>
      <c r="F166" s="13">
        <f t="shared" si="81"/>
        <v>0</v>
      </c>
      <c r="G166" s="13">
        <f t="shared" si="81"/>
        <v>0</v>
      </c>
      <c r="H166" s="14">
        <f t="shared" si="81"/>
        <v>0</v>
      </c>
    </row>
    <row r="167" spans="1:9" ht="14" x14ac:dyDescent="0.15">
      <c r="A167" s="7" t="str">
        <f>H1</f>
        <v>Eliza</v>
      </c>
      <c r="B167" s="15">
        <v>84</v>
      </c>
      <c r="C167" s="8"/>
      <c r="D167" s="8"/>
      <c r="E167" s="8"/>
      <c r="F167" s="8"/>
      <c r="G167" s="8"/>
      <c r="H167" s="9"/>
      <c r="I167" s="10">
        <f>SUM(C167:H167)</f>
        <v>0</v>
      </c>
    </row>
    <row r="168" spans="1:9" ht="14" x14ac:dyDescent="0.15">
      <c r="A168" s="7"/>
      <c r="B168" s="7"/>
      <c r="C168" s="13">
        <f t="shared" ref="C168:H168" si="82">C167+C166</f>
        <v>0</v>
      </c>
      <c r="D168" s="13">
        <f t="shared" si="82"/>
        <v>0</v>
      </c>
      <c r="E168" s="13">
        <f t="shared" si="82"/>
        <v>0</v>
      </c>
      <c r="F168" s="13">
        <f t="shared" si="82"/>
        <v>0</v>
      </c>
      <c r="G168" s="13">
        <f t="shared" si="82"/>
        <v>0</v>
      </c>
      <c r="H168" s="14">
        <f t="shared" si="82"/>
        <v>0</v>
      </c>
    </row>
    <row r="169" spans="1:9" ht="14" x14ac:dyDescent="0.15">
      <c r="A169" s="7" t="str">
        <f>C1</f>
        <v>Dad</v>
      </c>
      <c r="B169" s="15">
        <v>85</v>
      </c>
      <c r="C169" s="8"/>
      <c r="D169" s="8"/>
      <c r="E169" s="8"/>
      <c r="F169" s="8"/>
      <c r="G169" s="8"/>
      <c r="H169" s="9"/>
      <c r="I169" s="10">
        <f>SUM(C169:H169)</f>
        <v>0</v>
      </c>
    </row>
    <row r="170" spans="1:9" ht="14" x14ac:dyDescent="0.15">
      <c r="A170" s="7"/>
      <c r="B170" s="7"/>
      <c r="C170" s="13">
        <f t="shared" ref="C170:H170" si="83">C169+C168</f>
        <v>0</v>
      </c>
      <c r="D170" s="13">
        <f t="shared" si="83"/>
        <v>0</v>
      </c>
      <c r="E170" s="13">
        <f t="shared" si="83"/>
        <v>0</v>
      </c>
      <c r="F170" s="13">
        <f t="shared" si="83"/>
        <v>0</v>
      </c>
      <c r="G170" s="13">
        <f t="shared" si="83"/>
        <v>0</v>
      </c>
      <c r="H170" s="14">
        <f t="shared" si="83"/>
        <v>0</v>
      </c>
    </row>
    <row r="171" spans="1:9" ht="14" x14ac:dyDescent="0.15">
      <c r="A171" s="15" t="str">
        <f>D1</f>
        <v>Mom</v>
      </c>
      <c r="B171" s="15">
        <v>86</v>
      </c>
      <c r="C171" s="8"/>
      <c r="D171" s="8"/>
      <c r="E171" s="8"/>
      <c r="F171" s="8"/>
      <c r="G171" s="8"/>
      <c r="H171" s="9"/>
      <c r="I171" s="10">
        <f>SUM(C171:H171)</f>
        <v>0</v>
      </c>
    </row>
    <row r="172" spans="1:9" ht="14" x14ac:dyDescent="0.15">
      <c r="A172" s="7"/>
      <c r="B172" s="7"/>
      <c r="C172" s="13">
        <f t="shared" ref="C172:H172" si="84">C171+C170</f>
        <v>0</v>
      </c>
      <c r="D172" s="13">
        <f t="shared" si="84"/>
        <v>0</v>
      </c>
      <c r="E172" s="13">
        <f t="shared" si="84"/>
        <v>0</v>
      </c>
      <c r="F172" s="13">
        <f t="shared" si="84"/>
        <v>0</v>
      </c>
      <c r="G172" s="13">
        <f t="shared" si="84"/>
        <v>0</v>
      </c>
      <c r="H172" s="14">
        <f t="shared" si="84"/>
        <v>0</v>
      </c>
    </row>
    <row r="173" spans="1:9" ht="14" x14ac:dyDescent="0.15">
      <c r="A173" s="15" t="str">
        <f>E1</f>
        <v>Boston</v>
      </c>
      <c r="B173" s="15">
        <v>87</v>
      </c>
      <c r="C173" s="8"/>
      <c r="D173" s="8"/>
      <c r="E173" s="8"/>
      <c r="F173" s="8"/>
      <c r="G173" s="8"/>
      <c r="H173" s="9"/>
      <c r="I173" s="10">
        <f>SUM(C173:H173)</f>
        <v>0</v>
      </c>
    </row>
    <row r="174" spans="1:9" ht="14" x14ac:dyDescent="0.15">
      <c r="A174" s="7"/>
      <c r="B174" s="7"/>
      <c r="C174" s="13">
        <f t="shared" ref="C174:H174" si="85">C173+C172</f>
        <v>0</v>
      </c>
      <c r="D174" s="13">
        <f t="shared" si="85"/>
        <v>0</v>
      </c>
      <c r="E174" s="13">
        <f t="shared" si="85"/>
        <v>0</v>
      </c>
      <c r="F174" s="13">
        <f t="shared" si="85"/>
        <v>0</v>
      </c>
      <c r="G174" s="13">
        <f t="shared" si="85"/>
        <v>0</v>
      </c>
      <c r="H174" s="14">
        <f t="shared" si="85"/>
        <v>0</v>
      </c>
    </row>
    <row r="175" spans="1:9" ht="14" x14ac:dyDescent="0.15">
      <c r="A175" s="15" t="str">
        <f>F1</f>
        <v>Chase</v>
      </c>
      <c r="B175" s="15">
        <v>88</v>
      </c>
      <c r="C175" s="8"/>
      <c r="D175" s="8"/>
      <c r="E175" s="8"/>
      <c r="F175" s="8"/>
      <c r="G175" s="8"/>
      <c r="H175" s="9"/>
      <c r="I175" s="10">
        <f>SUM(C175:H175)</f>
        <v>0</v>
      </c>
    </row>
    <row r="176" spans="1:9" ht="14" x14ac:dyDescent="0.15">
      <c r="A176" s="7"/>
      <c r="B176" s="7"/>
      <c r="C176" s="13">
        <f t="shared" ref="C176:H176" si="86">C175+C174</f>
        <v>0</v>
      </c>
      <c r="D176" s="13">
        <f t="shared" si="86"/>
        <v>0</v>
      </c>
      <c r="E176" s="13">
        <f t="shared" si="86"/>
        <v>0</v>
      </c>
      <c r="F176" s="13">
        <f t="shared" si="86"/>
        <v>0</v>
      </c>
      <c r="G176" s="13">
        <f t="shared" si="86"/>
        <v>0</v>
      </c>
      <c r="H176" s="14">
        <f t="shared" si="86"/>
        <v>0</v>
      </c>
    </row>
    <row r="177" spans="1:14" ht="14" x14ac:dyDescent="0.15">
      <c r="A177" s="15" t="str">
        <f>G1</f>
        <v>Luke</v>
      </c>
      <c r="B177" s="15">
        <v>89</v>
      </c>
      <c r="C177" s="8"/>
      <c r="D177" s="8"/>
      <c r="E177" s="8"/>
      <c r="F177" s="8"/>
      <c r="G177" s="8"/>
      <c r="H177" s="9"/>
      <c r="I177" s="10">
        <f>SUM(C177:H177)</f>
        <v>0</v>
      </c>
    </row>
    <row r="178" spans="1:14" ht="14" x14ac:dyDescent="0.15">
      <c r="A178" s="7"/>
      <c r="B178" s="7"/>
      <c r="C178" s="13">
        <f t="shared" ref="C178:H178" si="87">C177+C176</f>
        <v>0</v>
      </c>
      <c r="D178" s="13">
        <f t="shared" si="87"/>
        <v>0</v>
      </c>
      <c r="E178" s="13">
        <f t="shared" si="87"/>
        <v>0</v>
      </c>
      <c r="F178" s="13">
        <f t="shared" si="87"/>
        <v>0</v>
      </c>
      <c r="G178" s="13">
        <f t="shared" si="87"/>
        <v>0</v>
      </c>
      <c r="H178" s="14">
        <f t="shared" si="87"/>
        <v>0</v>
      </c>
    </row>
    <row r="179" spans="1:14" ht="14" x14ac:dyDescent="0.15">
      <c r="A179" s="7" t="str">
        <f>H1</f>
        <v>Eliza</v>
      </c>
      <c r="B179" s="15">
        <v>90</v>
      </c>
      <c r="C179" s="8"/>
      <c r="D179" s="8"/>
      <c r="E179" s="8"/>
      <c r="F179" s="8"/>
      <c r="G179" s="8"/>
      <c r="H179" s="9"/>
      <c r="I179" s="10">
        <f>SUM(C179:H179)</f>
        <v>0</v>
      </c>
    </row>
    <row r="180" spans="1:14" ht="14" x14ac:dyDescent="0.15">
      <c r="A180" s="7"/>
      <c r="B180" s="7"/>
      <c r="C180" s="13">
        <f t="shared" ref="C180:H180" si="88">C179+C178</f>
        <v>0</v>
      </c>
      <c r="D180" s="13">
        <f t="shared" si="88"/>
        <v>0</v>
      </c>
      <c r="E180" s="13">
        <f t="shared" si="88"/>
        <v>0</v>
      </c>
      <c r="F180" s="13">
        <f t="shared" si="88"/>
        <v>0</v>
      </c>
      <c r="G180" s="13">
        <f t="shared" si="88"/>
        <v>0</v>
      </c>
      <c r="H180" s="14">
        <f t="shared" si="88"/>
        <v>0</v>
      </c>
    </row>
    <row r="181" spans="1:14" ht="14" x14ac:dyDescent="0.15">
      <c r="A181" s="7" t="str">
        <f>C1</f>
        <v>Dad</v>
      </c>
      <c r="B181" s="15">
        <v>91</v>
      </c>
      <c r="C181" s="8"/>
      <c r="D181" s="8"/>
      <c r="E181" s="8"/>
      <c r="F181" s="8"/>
      <c r="G181" s="8"/>
      <c r="H181" s="9"/>
      <c r="I181" s="10">
        <f>SUM(C181:H181)</f>
        <v>0</v>
      </c>
    </row>
    <row r="182" spans="1:14" ht="14" x14ac:dyDescent="0.15">
      <c r="A182" s="7"/>
      <c r="B182" s="7"/>
      <c r="C182" s="13">
        <f t="shared" ref="C182:H182" si="89">C181+C180</f>
        <v>0</v>
      </c>
      <c r="D182" s="13">
        <f t="shared" si="89"/>
        <v>0</v>
      </c>
      <c r="E182" s="13">
        <f t="shared" si="89"/>
        <v>0</v>
      </c>
      <c r="F182" s="13">
        <f t="shared" si="89"/>
        <v>0</v>
      </c>
      <c r="G182" s="13">
        <f t="shared" si="89"/>
        <v>0</v>
      </c>
      <c r="H182" s="14">
        <f t="shared" si="89"/>
        <v>0</v>
      </c>
    </row>
    <row r="183" spans="1:14" ht="14" x14ac:dyDescent="0.15">
      <c r="A183" s="15" t="str">
        <f>D1</f>
        <v>Mom</v>
      </c>
      <c r="B183" s="15">
        <v>92</v>
      </c>
      <c r="C183" s="8"/>
      <c r="D183" s="8"/>
      <c r="E183" s="8"/>
      <c r="F183" s="8"/>
      <c r="G183" s="8"/>
      <c r="H183" s="9"/>
      <c r="I183" s="10">
        <f>SUM(C183:H183)</f>
        <v>0</v>
      </c>
    </row>
    <row r="184" spans="1:14" ht="14" x14ac:dyDescent="0.15">
      <c r="A184" s="7"/>
      <c r="B184" s="7"/>
      <c r="C184" s="13">
        <f t="shared" ref="C184:H184" si="90">C183+C182</f>
        <v>0</v>
      </c>
      <c r="D184" s="13">
        <f t="shared" si="90"/>
        <v>0</v>
      </c>
      <c r="E184" s="13">
        <f t="shared" si="90"/>
        <v>0</v>
      </c>
      <c r="F184" s="13">
        <f t="shared" si="90"/>
        <v>0</v>
      </c>
      <c r="G184" s="13">
        <f t="shared" si="90"/>
        <v>0</v>
      </c>
      <c r="H184" s="14">
        <f t="shared" si="90"/>
        <v>0</v>
      </c>
    </row>
    <row r="185" spans="1:14" ht="14" x14ac:dyDescent="0.15">
      <c r="A185" s="15" t="str">
        <f>E1</f>
        <v>Boston</v>
      </c>
      <c r="B185" s="15">
        <v>93</v>
      </c>
      <c r="C185" s="8"/>
      <c r="D185" s="8"/>
      <c r="E185" s="8"/>
      <c r="F185" s="8"/>
      <c r="G185" s="8"/>
      <c r="H185" s="9"/>
      <c r="I185" s="10">
        <f>SUM(C185:H185)</f>
        <v>0</v>
      </c>
    </row>
    <row r="186" spans="1:14" ht="14" x14ac:dyDescent="0.15">
      <c r="A186" s="7"/>
      <c r="B186" s="7"/>
      <c r="C186" s="13">
        <f t="shared" ref="C186:H186" si="91">C185+C184</f>
        <v>0</v>
      </c>
      <c r="D186" s="13">
        <f t="shared" si="91"/>
        <v>0</v>
      </c>
      <c r="E186" s="13">
        <f t="shared" si="91"/>
        <v>0</v>
      </c>
      <c r="F186" s="13">
        <f t="shared" si="91"/>
        <v>0</v>
      </c>
      <c r="G186" s="13">
        <f t="shared" si="91"/>
        <v>0</v>
      </c>
      <c r="H186" s="14">
        <f t="shared" si="91"/>
        <v>0</v>
      </c>
    </row>
    <row r="187" spans="1:14" ht="14" x14ac:dyDescent="0.15">
      <c r="A187" s="15" t="str">
        <f>F1</f>
        <v>Chase</v>
      </c>
      <c r="B187" s="15">
        <v>94</v>
      </c>
      <c r="C187" s="8"/>
      <c r="D187" s="8"/>
      <c r="E187" s="8"/>
      <c r="F187" s="8"/>
      <c r="G187" s="8"/>
      <c r="H187" s="9"/>
      <c r="I187" s="10">
        <f>SUM(C187:H187)</f>
        <v>0</v>
      </c>
    </row>
    <row r="188" spans="1:14" ht="14" x14ac:dyDescent="0.15">
      <c r="A188" s="7"/>
      <c r="B188" s="7"/>
      <c r="C188" s="22">
        <f t="shared" ref="C188:H188" si="92">C187+C186</f>
        <v>0</v>
      </c>
      <c r="D188" s="13">
        <f t="shared" si="92"/>
        <v>0</v>
      </c>
      <c r="E188" s="13">
        <f t="shared" si="92"/>
        <v>0</v>
      </c>
      <c r="F188" s="13">
        <f t="shared" si="92"/>
        <v>0</v>
      </c>
      <c r="G188" s="13">
        <f t="shared" si="92"/>
        <v>0</v>
      </c>
      <c r="H188" s="14">
        <f t="shared" si="92"/>
        <v>0</v>
      </c>
      <c r="N188" s="27"/>
    </row>
    <row r="189" spans="1:14" ht="14" x14ac:dyDescent="0.15">
      <c r="A189" s="15" t="str">
        <f>G1</f>
        <v>Luke</v>
      </c>
      <c r="B189" s="15">
        <v>95</v>
      </c>
      <c r="C189" s="12"/>
      <c r="D189" s="26"/>
      <c r="E189" s="12"/>
      <c r="F189" s="12"/>
      <c r="G189" s="12"/>
      <c r="H189" s="23"/>
      <c r="I189" s="10">
        <f>SUM(C189:H189)</f>
        <v>0</v>
      </c>
    </row>
    <row r="190" spans="1:14" ht="14" x14ac:dyDescent="0.15">
      <c r="A190" s="7"/>
      <c r="B190" s="7"/>
      <c r="C190" s="13">
        <f t="shared" ref="C190:H190" si="93">C189+C188</f>
        <v>0</v>
      </c>
      <c r="D190" s="13">
        <f t="shared" si="93"/>
        <v>0</v>
      </c>
      <c r="E190" s="13">
        <f t="shared" si="93"/>
        <v>0</v>
      </c>
      <c r="F190" s="13">
        <f t="shared" si="93"/>
        <v>0</v>
      </c>
      <c r="G190" s="13">
        <f t="shared" si="93"/>
        <v>0</v>
      </c>
      <c r="H190" s="14">
        <f t="shared" si="93"/>
        <v>0</v>
      </c>
    </row>
    <row r="191" spans="1:14" ht="14" x14ac:dyDescent="0.15">
      <c r="A191" s="7" t="str">
        <f>H1</f>
        <v>Eliza</v>
      </c>
      <c r="B191" s="15">
        <v>96</v>
      </c>
      <c r="C191" s="12"/>
      <c r="D191" s="12"/>
      <c r="E191" s="12"/>
      <c r="F191" s="12"/>
      <c r="G191" s="12"/>
      <c r="H191" s="23"/>
      <c r="I191" s="10">
        <f>SUM(C191:H191)</f>
        <v>0</v>
      </c>
    </row>
    <row r="192" spans="1:14" ht="14" x14ac:dyDescent="0.15">
      <c r="A192" s="7"/>
      <c r="B192" s="7"/>
      <c r="C192" s="13">
        <f t="shared" ref="C192:H192" si="94">C191+C190</f>
        <v>0</v>
      </c>
      <c r="D192" s="13">
        <f t="shared" si="94"/>
        <v>0</v>
      </c>
      <c r="E192" s="13">
        <f t="shared" si="94"/>
        <v>0</v>
      </c>
      <c r="F192" s="13">
        <f t="shared" si="94"/>
        <v>0</v>
      </c>
      <c r="G192" s="13">
        <f t="shared" si="94"/>
        <v>0</v>
      </c>
      <c r="H192" s="14">
        <f t="shared" si="94"/>
        <v>0</v>
      </c>
    </row>
    <row r="193" spans="1:9" ht="14" x14ac:dyDescent="0.15">
      <c r="A193" s="7" t="str">
        <f>C1</f>
        <v>Dad</v>
      </c>
      <c r="B193" s="15">
        <v>97</v>
      </c>
      <c r="C193" s="12"/>
      <c r="D193" s="12"/>
      <c r="E193" s="12"/>
      <c r="F193" s="12"/>
      <c r="G193" s="12"/>
      <c r="H193" s="23"/>
      <c r="I193" s="10">
        <f>SUM(C193:H193)</f>
        <v>0</v>
      </c>
    </row>
    <row r="194" spans="1:9" ht="14" x14ac:dyDescent="0.15">
      <c r="A194" s="7"/>
      <c r="B194" s="7"/>
      <c r="C194" s="13">
        <f t="shared" ref="C194:H194" si="95">C193+C192</f>
        <v>0</v>
      </c>
      <c r="D194" s="13">
        <f t="shared" si="95"/>
        <v>0</v>
      </c>
      <c r="E194" s="13">
        <f t="shared" si="95"/>
        <v>0</v>
      </c>
      <c r="F194" s="13">
        <f t="shared" si="95"/>
        <v>0</v>
      </c>
      <c r="G194" s="13">
        <f t="shared" si="95"/>
        <v>0</v>
      </c>
      <c r="H194" s="14">
        <f t="shared" si="95"/>
        <v>0</v>
      </c>
    </row>
    <row r="195" spans="1:9" ht="14" x14ac:dyDescent="0.15">
      <c r="A195" s="15" t="str">
        <f>D1</f>
        <v>Mom</v>
      </c>
      <c r="B195" s="15">
        <v>98</v>
      </c>
      <c r="C195" s="12"/>
      <c r="D195" s="12"/>
      <c r="E195" s="12"/>
      <c r="F195" s="12"/>
      <c r="G195" s="12"/>
      <c r="H195" s="23"/>
      <c r="I195" s="10">
        <f>SUM(C195:H195)</f>
        <v>0</v>
      </c>
    </row>
    <row r="196" spans="1:9" ht="14" x14ac:dyDescent="0.15">
      <c r="A196" s="7"/>
      <c r="B196" s="7"/>
      <c r="C196" s="13">
        <f t="shared" ref="C196:H196" si="96">C195+C194</f>
        <v>0</v>
      </c>
      <c r="D196" s="13">
        <f t="shared" si="96"/>
        <v>0</v>
      </c>
      <c r="E196" s="13">
        <f t="shared" si="96"/>
        <v>0</v>
      </c>
      <c r="F196" s="13">
        <f t="shared" si="96"/>
        <v>0</v>
      </c>
      <c r="G196" s="13">
        <f t="shared" si="96"/>
        <v>0</v>
      </c>
      <c r="H196" s="14">
        <f t="shared" si="96"/>
        <v>0</v>
      </c>
    </row>
    <row r="197" spans="1:9" ht="14" x14ac:dyDescent="0.15">
      <c r="A197" s="15" t="str">
        <f>E1</f>
        <v>Boston</v>
      </c>
      <c r="B197" s="15">
        <v>99</v>
      </c>
      <c r="C197" s="12"/>
      <c r="D197" s="12"/>
      <c r="E197" s="12"/>
      <c r="F197" s="12"/>
      <c r="G197" s="12"/>
      <c r="H197" s="23"/>
      <c r="I197" s="10">
        <f>SUM(C197:H197)</f>
        <v>0</v>
      </c>
    </row>
    <row r="198" spans="1:9" ht="14" x14ac:dyDescent="0.15">
      <c r="A198" s="7"/>
      <c r="B198" s="7"/>
      <c r="C198" s="13">
        <f t="shared" ref="C198:H198" si="97">C197+C196</f>
        <v>0</v>
      </c>
      <c r="D198" s="13">
        <f t="shared" si="97"/>
        <v>0</v>
      </c>
      <c r="E198" s="13">
        <f t="shared" si="97"/>
        <v>0</v>
      </c>
      <c r="F198" s="13">
        <f t="shared" si="97"/>
        <v>0</v>
      </c>
      <c r="G198" s="28">
        <f t="shared" si="97"/>
        <v>0</v>
      </c>
      <c r="H198" s="14">
        <f t="shared" si="97"/>
        <v>0</v>
      </c>
    </row>
    <row r="199" spans="1:9" ht="14" x14ac:dyDescent="0.15">
      <c r="A199" s="78" t="str">
        <f>F1</f>
        <v>Chase</v>
      </c>
      <c r="B199" s="78">
        <v>100</v>
      </c>
      <c r="C199" s="12"/>
      <c r="D199" s="12"/>
      <c r="E199" s="12"/>
      <c r="F199" s="12"/>
      <c r="G199" s="12"/>
      <c r="H199" s="23"/>
      <c r="I199" s="10">
        <f>SUM(C199:H199)</f>
        <v>0</v>
      </c>
    </row>
    <row r="200" spans="1:9" ht="15" thickBot="1" x14ac:dyDescent="0.2">
      <c r="A200" s="79"/>
      <c r="B200" s="79"/>
      <c r="C200" s="77">
        <f t="shared" ref="C200:H200" si="98">C199+C198</f>
        <v>0</v>
      </c>
      <c r="D200" s="24">
        <f t="shared" si="98"/>
        <v>0</v>
      </c>
      <c r="E200" s="24">
        <f t="shared" si="98"/>
        <v>0</v>
      </c>
      <c r="F200" s="24">
        <f t="shared" si="98"/>
        <v>0</v>
      </c>
      <c r="G200" s="24">
        <f t="shared" si="98"/>
        <v>0</v>
      </c>
      <c r="H200" s="25">
        <f t="shared" si="98"/>
        <v>0</v>
      </c>
    </row>
    <row r="201" spans="1:9" ht="14" thickTop="1" x14ac:dyDescent="0.15"/>
  </sheetData>
  <autoFilter ref="A1:T200" xr:uid="{9AB3D611-A912-BB47-BA65-37A2F3A3D347}"/>
  <mergeCells count="1">
    <mergeCell ref="J4:M4"/>
  </mergeCells>
  <phoneticPr fontId="7" type="noConversion"/>
  <pageMargins left="0.7" right="0.7" top="0.75" bottom="0.75" header="0.3" footer="0.3"/>
  <pageSetup orientation="portrait" horizontalDpi="0" verticalDpi="0"/>
  <ignoredErrors>
    <ignoredError sqref="I7 I5 I9 I11 I13 I15 I17 I19 I21 I23 I25 I27 I29 I31 I33 I35 I37 I39 I41 I43 I45 I47 I49 I51 I53 I55 I57 I59 I61 I63 I65 I67 I69 I71 I73 I75 I77 I79 I81 I83 I85 I87 I89 I91 I93 I95 I97 I99 I101 I103 I105 I107 I109 I111 I113 I115 I117 I119 I121 I123 I125 I127 I129 I131 I133 I135 I137 I139 I141 I143 I145 I147 I149 I151 I153 I155 I157 I159 I161 I163 I165 I167 I169 I171 I173 I175 I177 I179 I181 I183 I185 I187 I189 I191 I193 I195 I197 I199 I2:I3" formulaRange="1"/>
    <ignoredError sqref="L3 N3 P3 R3"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92DA-6E99-8E4F-94F4-6EB99BD01D9B}">
  <dimension ref="A1:W200"/>
  <sheetViews>
    <sheetView zoomScale="111" zoomScaleNormal="100" workbookViewId="0">
      <selection activeCell="M21" sqref="M21"/>
    </sheetView>
  </sheetViews>
  <sheetFormatPr baseColWidth="10" defaultRowHeight="13" x14ac:dyDescent="0.15"/>
  <cols>
    <col min="1" max="1" width="10.6640625" customWidth="1"/>
    <col min="2" max="2" width="3.5" customWidth="1"/>
  </cols>
  <sheetData>
    <row r="1" spans="1:23" ht="15" thickTop="1" x14ac:dyDescent="0.15">
      <c r="A1" s="1"/>
      <c r="B1" s="80"/>
      <c r="C1" s="2" t="s">
        <v>0</v>
      </c>
      <c r="D1" s="2" t="s">
        <v>1</v>
      </c>
      <c r="E1" s="2" t="s">
        <v>183</v>
      </c>
      <c r="F1" s="2" t="s">
        <v>2</v>
      </c>
      <c r="G1" s="2" t="s">
        <v>3</v>
      </c>
      <c r="H1" s="84" t="s">
        <v>4</v>
      </c>
      <c r="I1" s="88" t="s">
        <v>5</v>
      </c>
      <c r="K1" s="95" t="s">
        <v>6</v>
      </c>
      <c r="L1" s="96"/>
      <c r="M1" s="97" t="s">
        <v>7</v>
      </c>
      <c r="N1" s="96"/>
      <c r="O1" s="97" t="s">
        <v>8</v>
      </c>
      <c r="P1" s="96"/>
      <c r="Q1" s="97" t="s">
        <v>9</v>
      </c>
      <c r="R1" s="96"/>
      <c r="S1" s="97" t="s">
        <v>10</v>
      </c>
      <c r="T1" s="96"/>
      <c r="U1" s="97" t="s">
        <v>11</v>
      </c>
      <c r="V1" s="96"/>
      <c r="W1" s="98" t="s">
        <v>184</v>
      </c>
    </row>
    <row r="2" spans="1:23" ht="14" x14ac:dyDescent="0.15">
      <c r="A2" s="7" t="str">
        <f>C1</f>
        <v>Dad</v>
      </c>
      <c r="B2" s="7">
        <v>1</v>
      </c>
      <c r="C2" s="8"/>
      <c r="D2" s="8"/>
      <c r="E2" s="8"/>
      <c r="F2" s="8"/>
      <c r="G2" s="8"/>
      <c r="H2" s="85"/>
      <c r="I2" s="89"/>
      <c r="J2" s="10">
        <f>SUM(C2:H2)</f>
        <v>0</v>
      </c>
      <c r="K2" s="99" t="str">
        <f>IF(C200=LARGE(C200:I200,7),C1,IF(D200=LARGE(C200:I200,7),D1,IF(E200=LARGE(C200:I200,7),E1,IF(F200=LARGE(C200:I200,7),F1,IF(G200=LARGE(C200:I200,7),G1,IF(I200=LARGE(C200:I200,7),H1,IF(I200=LARGE(C200:I200,7),I1)))))))</f>
        <v>Dad</v>
      </c>
      <c r="L2" s="12"/>
      <c r="M2" s="13" t="str">
        <f>IF(C200=LARGE(C200:I200,6),C1,IF(D200=LARGE(C200:I200,6),D1,IF(E200=LARGE(C200:I200,6),E1,IF(F200=LARGE(C200:I200,6),F1,IF(G200=LARGE(C200:I200,6),G1,IF(H200=LARGE(C200:I200,6),H1,IF(I200=LARGE(C200:I200,6),I1)))))))</f>
        <v>Dad</v>
      </c>
      <c r="N2" s="12"/>
      <c r="O2" s="13" t="str">
        <f>IF(C200=LARGE(C200:I200,5),C1,IF(D200=LARGE(C200:I200,5),D1,IF(E200=LARGE(C200:I200,5),E1,IF(F200=LARGE(C200:I200,5),F1,IF(G200=LARGE(C200:I200,5),G1,IF(H200=LARGE(C200:I200,5),H1,IF(I200=LARGE(C200:I200,5),I1)))))))</f>
        <v>Dad</v>
      </c>
      <c r="P2" s="12"/>
      <c r="Q2" s="13" t="str">
        <f>IF(C200=LARGE(C200:I200,4),C1,IF(D200=LARGE(C200:I200,4),D1,IF(E200=LARGE(C200:I200,4),E1,IF(F200=LARGE(C200:I200,4),F1,IF(G200=LARGE(C200:I200,4),G1,IF(H200=LARGE(C200:I200,4),H1,IF(I200=LARGE(C200:I200,4),I1)))))))</f>
        <v>Dad</v>
      </c>
      <c r="R2" s="12"/>
      <c r="S2" s="13" t="str">
        <f>IF(C200=LARGE(C200:I200,3),C1,IF(D200=LARGE(C200:I200,3),D1,IF(E200=LARGE(C200:I200,3),E1,IF(F200=LARGE(C200:I200,3),F1,IF(G200=LARGE(C200:I200,3),G1,IF(H200=LARGE(C200:I200,3),H1,IF(I200=LARGE(C200:I200,3),I1)))))))</f>
        <v>Dad</v>
      </c>
      <c r="T2" s="12"/>
      <c r="U2" s="13" t="str">
        <f>IF(C200=LARGE(C200:I200,2),C1,IF(D200=LARGE(C200:I200,2),D1,IF(E200=LARGE(C200:I200,2),E1,IF(F200=LARGE(C200:I200,2),F1,IF(G200=LARGE(C200:I200,2),G1,IF(H200=LARGE(C200:I200,2),H1,IF(I200=LARGE(C200:I200,2),I1)))))))</f>
        <v>Dad</v>
      </c>
      <c r="V2" s="12"/>
      <c r="W2" s="100" t="str">
        <f>IF(C200=LARGE(C200:I200,1),C1,IF(D200=LARGE(C200:I200,1),D1,IF(E200=LARGE(C200:I200,1),E1,IF(F200=LARGE(C200:I200,1),F1,IF(G200=LARGE(C200:I200,1),G1,IF(H200=LARGE(C200:I200,1),H1,IF(I200=LARGE(C200:I200,1),I1)))))))</f>
        <v>Dad</v>
      </c>
    </row>
    <row r="3" spans="1:23" ht="15" thickBot="1" x14ac:dyDescent="0.2">
      <c r="A3" s="15" t="str">
        <f>D1</f>
        <v>Mom</v>
      </c>
      <c r="B3" s="15">
        <v>2</v>
      </c>
      <c r="C3" s="8"/>
      <c r="D3" s="8"/>
      <c r="E3" s="8"/>
      <c r="F3" s="8"/>
      <c r="G3" s="8"/>
      <c r="H3" s="85"/>
      <c r="I3" s="89"/>
      <c r="J3" s="10">
        <f>SUM(C3:H3)</f>
        <v>0</v>
      </c>
      <c r="K3" s="101">
        <f>IF(C200=LARGE(C200:I200,7),C200,IF(D200=LARGE(C200:I200,7),D200,IF(E200=LARGE(C200:I200,7),E200,IF(F200=LARGE(C200:I200,7),F200,IF(G200=LARGE(C200:I200,7),G200,IF(H200=LARGE(C200:I200,7),H200,IF(I200=LARGE(C200:I200,7),I200)))))))</f>
        <v>0</v>
      </c>
      <c r="L3" s="102">
        <f>M3-K3</f>
        <v>0</v>
      </c>
      <c r="M3" s="103">
        <f>IF(C200=LARGE(C200:I200,6),C200,IF(D200=LARGE(C200:I200,6),D200,IF(E200=LARGE(C200:I200,6),E200,IF(F200=LARGE(C200:I200,6),F200,IF(G200=LARGE(C200:I200,6),G200,IF(H200=LARGE(C200:I200,6),H200,IF(I200=LARGE(C200:I200,6),I200)))))))</f>
        <v>0</v>
      </c>
      <c r="N3" s="102">
        <f>O3-M3</f>
        <v>0</v>
      </c>
      <c r="O3" s="103">
        <f>IF(C200=LARGE(C200:I200,5),C200,IF(D200=LARGE(C200:I200,5),D200,IF(E200=LARGE(C200:I200,5),E200,IF(F200=LARGE(C200:I200,5),F200,IF(G200=LARGE(C200:I200,5),G200,IF(H200=LARGE(C200:I200,5),H200,IF(I200=LARGE(C200:I200,5),I200)))))))</f>
        <v>0</v>
      </c>
      <c r="P3" s="102">
        <f>Q3-O3</f>
        <v>0</v>
      </c>
      <c r="Q3" s="103">
        <f>IF(C200=LARGE(C200:I200,4),C200,IF(D200=LARGE(C200:I200,4),D200,IF(E200=LARGE(C200:I200,4),E200,IF(F200=LARGE(C200:I200,4),F200,IF(G200=LARGE(C200:I200,4),G200,IF(H200=LARGE(C200:I200,4),H200,IF(I200=LARGE(C200:I200,4),I200)))))))</f>
        <v>0</v>
      </c>
      <c r="R3" s="102">
        <f>S3-Q3</f>
        <v>0</v>
      </c>
      <c r="S3" s="103">
        <f>IF(C200=LARGE(C200:I200,3),C200,IF(D200=LARGE(C200:I200,3),D200,IF(E200=LARGE(C200:I200,3),E200,IF(F200=LARGE(C200:I200,3),F200,IF(G200=LARGE(C200:I200,3),G200,IF(H200=LARGE(C200:I200,3),H200,IF(I200=LARGE(C200:I200,3),I200)))))))</f>
        <v>0</v>
      </c>
      <c r="T3" s="102">
        <f>U3-S3</f>
        <v>0</v>
      </c>
      <c r="U3" s="103">
        <f>IF(C200=LARGE(C200:I200,2),C200,IF(D200=LARGE(C200:I200,2),D200,IF(E200=LARGE(C200:I200,2),E200,IF(F200=LARGE(C200:I200,2),F200,IF(G200=LARGE(C200:I200,2),G200,IF(H200=LARGE(C200:I200,2),H200,IF(I200=LARGE(C200:I200,2),I200)))))))</f>
        <v>0</v>
      </c>
      <c r="V3" s="102">
        <f>W3-U3</f>
        <v>0</v>
      </c>
      <c r="W3" s="104">
        <f>IF(C200=LARGE(C200:I200,1),C200,IF(D200=LARGE(C200:I200,1),D200,IF(E200=LARGE(C200:I200,1),E200,IF(F200=LARGE(C200:I200,1),F200,IF(G200=LARGE(C200:I200,1),G200,IF(H200=LARGE(C200:I200,1),H200,IF(I200=LARGE(C200:I200,1),I200)))))))</f>
        <v>0</v>
      </c>
    </row>
    <row r="4" spans="1:23" ht="14" x14ac:dyDescent="0.15">
      <c r="A4" s="7"/>
      <c r="B4" s="7"/>
      <c r="C4" s="13">
        <f t="shared" ref="C4:H4" si="0">C3+C2</f>
        <v>0</v>
      </c>
      <c r="D4" s="13">
        <f t="shared" si="0"/>
        <v>0</v>
      </c>
      <c r="E4" s="13">
        <f t="shared" si="0"/>
        <v>0</v>
      </c>
      <c r="F4" s="13">
        <f t="shared" si="0"/>
        <v>0</v>
      </c>
      <c r="G4" s="13">
        <f t="shared" si="0"/>
        <v>0</v>
      </c>
      <c r="H4" s="86">
        <f t="shared" si="0"/>
        <v>0</v>
      </c>
      <c r="I4" s="90">
        <f>I2+I3</f>
        <v>0</v>
      </c>
      <c r="K4" s="107" t="s">
        <v>29</v>
      </c>
      <c r="L4" s="108"/>
      <c r="M4" s="108"/>
      <c r="N4" s="108"/>
      <c r="O4" s="10">
        <f>O3-K3</f>
        <v>0</v>
      </c>
      <c r="Q4" s="10">
        <f>Q3-K3</f>
        <v>0</v>
      </c>
      <c r="S4" s="10">
        <f>S3-K3</f>
        <v>0</v>
      </c>
      <c r="U4" s="10">
        <f>U3-K3</f>
        <v>0</v>
      </c>
    </row>
    <row r="5" spans="1:23" ht="14" x14ac:dyDescent="0.15">
      <c r="A5" s="15" t="str">
        <f>E1</f>
        <v>Garrison</v>
      </c>
      <c r="B5" s="15">
        <v>3</v>
      </c>
      <c r="C5" s="8"/>
      <c r="D5" s="8"/>
      <c r="E5" s="8"/>
      <c r="F5" s="8"/>
      <c r="G5" s="8"/>
      <c r="H5" s="85"/>
      <c r="I5" s="89"/>
      <c r="J5" s="10">
        <f>SUM(C5:H5)</f>
        <v>0</v>
      </c>
    </row>
    <row r="6" spans="1:23" ht="14" x14ac:dyDescent="0.15">
      <c r="A6" s="7"/>
      <c r="B6" s="7"/>
      <c r="C6" s="13">
        <f t="shared" ref="C6:H6" si="1">C5+C4</f>
        <v>0</v>
      </c>
      <c r="D6" s="13">
        <f t="shared" si="1"/>
        <v>0</v>
      </c>
      <c r="E6" s="13">
        <f t="shared" si="1"/>
        <v>0</v>
      </c>
      <c r="F6" s="13">
        <f t="shared" si="1"/>
        <v>0</v>
      </c>
      <c r="G6" s="13">
        <f t="shared" si="1"/>
        <v>0</v>
      </c>
      <c r="H6" s="86">
        <f t="shared" si="1"/>
        <v>0</v>
      </c>
      <c r="I6" s="90">
        <f>I4+I5</f>
        <v>0</v>
      </c>
    </row>
    <row r="7" spans="1:23" ht="14" x14ac:dyDescent="0.15">
      <c r="A7" s="15" t="str">
        <f>F1</f>
        <v>Boston</v>
      </c>
      <c r="B7" s="15">
        <v>4</v>
      </c>
      <c r="C7" s="8"/>
      <c r="D7" s="8"/>
      <c r="E7" s="8"/>
      <c r="F7" s="8"/>
      <c r="G7" s="8"/>
      <c r="H7" s="85"/>
      <c r="I7" s="89"/>
      <c r="J7" s="10">
        <f>SUM(C7:H7)</f>
        <v>0</v>
      </c>
    </row>
    <row r="8" spans="1:23" ht="14" x14ac:dyDescent="0.15">
      <c r="A8" s="7"/>
      <c r="B8" s="7"/>
      <c r="C8" s="13">
        <f t="shared" ref="C8:H8" si="2">C7+C6</f>
        <v>0</v>
      </c>
      <c r="D8" s="13">
        <f t="shared" si="2"/>
        <v>0</v>
      </c>
      <c r="E8" s="13">
        <f t="shared" si="2"/>
        <v>0</v>
      </c>
      <c r="F8" s="13">
        <f t="shared" si="2"/>
        <v>0</v>
      </c>
      <c r="G8" s="13">
        <f t="shared" si="2"/>
        <v>0</v>
      </c>
      <c r="H8" s="86">
        <f t="shared" si="2"/>
        <v>0</v>
      </c>
      <c r="I8" s="90">
        <f>I6+I7</f>
        <v>0</v>
      </c>
    </row>
    <row r="9" spans="1:23" ht="14" x14ac:dyDescent="0.15">
      <c r="A9" s="15" t="str">
        <f>G1</f>
        <v>Chase</v>
      </c>
      <c r="B9" s="15">
        <v>5</v>
      </c>
      <c r="C9" s="8"/>
      <c r="D9" s="8"/>
      <c r="E9" s="8"/>
      <c r="F9" s="8"/>
      <c r="G9" s="8"/>
      <c r="H9" s="85"/>
      <c r="I9" s="89"/>
      <c r="J9" s="10">
        <f>SUM(C9:H9)</f>
        <v>0</v>
      </c>
    </row>
    <row r="10" spans="1:23" ht="14" x14ac:dyDescent="0.15">
      <c r="A10" s="7"/>
      <c r="B10" s="7"/>
      <c r="C10" s="13">
        <f t="shared" ref="C10:H10" si="3">C9+C8</f>
        <v>0</v>
      </c>
      <c r="D10" s="13">
        <f t="shared" si="3"/>
        <v>0</v>
      </c>
      <c r="E10" s="13">
        <f t="shared" si="3"/>
        <v>0</v>
      </c>
      <c r="F10" s="13">
        <f t="shared" si="3"/>
        <v>0</v>
      </c>
      <c r="G10" s="13">
        <f t="shared" si="3"/>
        <v>0</v>
      </c>
      <c r="H10" s="86">
        <f t="shared" si="3"/>
        <v>0</v>
      </c>
      <c r="I10" s="90">
        <f t="shared" ref="I10" si="4">I8+I9</f>
        <v>0</v>
      </c>
    </row>
    <row r="11" spans="1:23" ht="14" x14ac:dyDescent="0.15">
      <c r="A11" s="15" t="str">
        <f>H1</f>
        <v>Luke</v>
      </c>
      <c r="B11" s="15">
        <v>6</v>
      </c>
      <c r="C11" s="8"/>
      <c r="D11" s="8"/>
      <c r="E11" s="8"/>
      <c r="F11" s="8"/>
      <c r="G11" s="8"/>
      <c r="H11" s="85"/>
      <c r="I11" s="89"/>
      <c r="J11" s="10">
        <f>SUM(C11:H11)</f>
        <v>0</v>
      </c>
    </row>
    <row r="12" spans="1:23" ht="14" x14ac:dyDescent="0.15">
      <c r="A12" s="7"/>
      <c r="B12" s="7"/>
      <c r="C12" s="13">
        <f t="shared" ref="C12:H12" si="5">C11+C10</f>
        <v>0</v>
      </c>
      <c r="D12" s="13">
        <f t="shared" si="5"/>
        <v>0</v>
      </c>
      <c r="E12" s="13">
        <f t="shared" si="5"/>
        <v>0</v>
      </c>
      <c r="F12" s="13">
        <f t="shared" si="5"/>
        <v>0</v>
      </c>
      <c r="G12" s="13">
        <f t="shared" si="5"/>
        <v>0</v>
      </c>
      <c r="H12" s="86">
        <f t="shared" si="5"/>
        <v>0</v>
      </c>
      <c r="I12" s="90">
        <f t="shared" ref="I12" si="6">I10+I11</f>
        <v>0</v>
      </c>
      <c r="N12" s="27"/>
    </row>
    <row r="13" spans="1:23" ht="14" x14ac:dyDescent="0.15">
      <c r="A13" s="7" t="str">
        <f>C1</f>
        <v>Dad</v>
      </c>
      <c r="B13" s="15">
        <v>7</v>
      </c>
      <c r="C13" s="8"/>
      <c r="D13" s="8"/>
      <c r="E13" s="8"/>
      <c r="F13" s="8"/>
      <c r="G13" s="8"/>
      <c r="H13" s="85"/>
      <c r="I13" s="89"/>
      <c r="J13" s="10">
        <f>SUM(C13:H13)</f>
        <v>0</v>
      </c>
    </row>
    <row r="14" spans="1:23" ht="14" x14ac:dyDescent="0.15">
      <c r="A14" s="7"/>
      <c r="B14" s="7"/>
      <c r="C14" s="13">
        <f t="shared" ref="C14:H14" si="7">C13+C12</f>
        <v>0</v>
      </c>
      <c r="D14" s="13">
        <f t="shared" si="7"/>
        <v>0</v>
      </c>
      <c r="E14" s="13">
        <f t="shared" si="7"/>
        <v>0</v>
      </c>
      <c r="F14" s="13">
        <f t="shared" si="7"/>
        <v>0</v>
      </c>
      <c r="G14" s="13">
        <f t="shared" si="7"/>
        <v>0</v>
      </c>
      <c r="H14" s="86">
        <f t="shared" si="7"/>
        <v>0</v>
      </c>
      <c r="I14" s="90">
        <f t="shared" ref="I14" si="8">I12+I13</f>
        <v>0</v>
      </c>
    </row>
    <row r="15" spans="1:23" ht="14" x14ac:dyDescent="0.15">
      <c r="A15" s="15" t="str">
        <f>D1</f>
        <v>Mom</v>
      </c>
      <c r="B15" s="15">
        <v>8</v>
      </c>
      <c r="C15" s="8"/>
      <c r="D15" s="8"/>
      <c r="E15" s="8"/>
      <c r="F15" s="8"/>
      <c r="G15" s="8"/>
      <c r="H15" s="85"/>
      <c r="I15" s="89"/>
      <c r="J15" s="10">
        <f>SUM(C15:H15)</f>
        <v>0</v>
      </c>
    </row>
    <row r="16" spans="1:23" ht="14" x14ac:dyDescent="0.15">
      <c r="A16" s="7"/>
      <c r="B16" s="7"/>
      <c r="C16" s="13">
        <f t="shared" ref="C16:H16" si="9">C15+C14</f>
        <v>0</v>
      </c>
      <c r="D16" s="13">
        <f t="shared" si="9"/>
        <v>0</v>
      </c>
      <c r="E16" s="13">
        <f t="shared" si="9"/>
        <v>0</v>
      </c>
      <c r="F16" s="13">
        <f t="shared" si="9"/>
        <v>0</v>
      </c>
      <c r="G16" s="13">
        <f t="shared" si="9"/>
        <v>0</v>
      </c>
      <c r="H16" s="86">
        <f t="shared" si="9"/>
        <v>0</v>
      </c>
      <c r="I16" s="90">
        <f t="shared" ref="I16" si="10">I14+I15</f>
        <v>0</v>
      </c>
    </row>
    <row r="17" spans="1:10" ht="14" x14ac:dyDescent="0.15">
      <c r="A17" s="15" t="str">
        <f>E1</f>
        <v>Garrison</v>
      </c>
      <c r="B17" s="15">
        <v>9</v>
      </c>
      <c r="C17" s="8"/>
      <c r="D17" s="8"/>
      <c r="E17" s="8"/>
      <c r="F17" s="8"/>
      <c r="G17" s="8"/>
      <c r="H17" s="85"/>
      <c r="I17" s="89"/>
      <c r="J17" s="10">
        <f>SUM(C17:H17)</f>
        <v>0</v>
      </c>
    </row>
    <row r="18" spans="1:10" ht="14" x14ac:dyDescent="0.15">
      <c r="A18" s="7"/>
      <c r="B18" s="7"/>
      <c r="C18" s="13">
        <f t="shared" ref="C18:H18" si="11">C17+C16</f>
        <v>0</v>
      </c>
      <c r="D18" s="13">
        <f t="shared" si="11"/>
        <v>0</v>
      </c>
      <c r="E18" s="13">
        <f t="shared" si="11"/>
        <v>0</v>
      </c>
      <c r="F18" s="13">
        <f t="shared" si="11"/>
        <v>0</v>
      </c>
      <c r="G18" s="13">
        <f t="shared" si="11"/>
        <v>0</v>
      </c>
      <c r="H18" s="86">
        <f t="shared" si="11"/>
        <v>0</v>
      </c>
      <c r="I18" s="90">
        <f t="shared" ref="I18" si="12">I16+I17</f>
        <v>0</v>
      </c>
    </row>
    <row r="19" spans="1:10" ht="14" x14ac:dyDescent="0.15">
      <c r="A19" s="15" t="str">
        <f>F1</f>
        <v>Boston</v>
      </c>
      <c r="B19" s="15">
        <v>10</v>
      </c>
      <c r="C19" s="8"/>
      <c r="D19" s="8"/>
      <c r="E19" s="8"/>
      <c r="F19" s="8"/>
      <c r="G19" s="8"/>
      <c r="H19" s="85"/>
      <c r="I19" s="89"/>
      <c r="J19" s="10">
        <f>SUM(C19:H19)</f>
        <v>0</v>
      </c>
    </row>
    <row r="20" spans="1:10" ht="14" x14ac:dyDescent="0.15">
      <c r="A20" s="7"/>
      <c r="B20" s="7"/>
      <c r="C20" s="13">
        <f t="shared" ref="C20:H20" si="13">C19+C18</f>
        <v>0</v>
      </c>
      <c r="D20" s="13">
        <f t="shared" si="13"/>
        <v>0</v>
      </c>
      <c r="E20" s="13">
        <f t="shared" si="13"/>
        <v>0</v>
      </c>
      <c r="F20" s="13">
        <f t="shared" si="13"/>
        <v>0</v>
      </c>
      <c r="G20" s="13">
        <f t="shared" si="13"/>
        <v>0</v>
      </c>
      <c r="H20" s="86">
        <f t="shared" si="13"/>
        <v>0</v>
      </c>
      <c r="I20" s="90">
        <f t="shared" ref="I20" si="14">I18+I19</f>
        <v>0</v>
      </c>
    </row>
    <row r="21" spans="1:10" ht="14" x14ac:dyDescent="0.15">
      <c r="A21" s="15" t="str">
        <f>G1</f>
        <v>Chase</v>
      </c>
      <c r="B21" s="15">
        <v>11</v>
      </c>
      <c r="C21" s="8"/>
      <c r="D21" s="8"/>
      <c r="E21" s="8"/>
      <c r="F21" s="8"/>
      <c r="G21" s="8"/>
      <c r="H21" s="85"/>
      <c r="I21" s="89"/>
      <c r="J21" s="10">
        <f>SUM(C21:H21)</f>
        <v>0</v>
      </c>
    </row>
    <row r="22" spans="1:10" ht="14" x14ac:dyDescent="0.15">
      <c r="A22" s="7"/>
      <c r="B22" s="7"/>
      <c r="C22" s="13">
        <f t="shared" ref="C22:H22" si="15">C21+C20</f>
        <v>0</v>
      </c>
      <c r="D22" s="13">
        <f t="shared" si="15"/>
        <v>0</v>
      </c>
      <c r="E22" s="13">
        <f t="shared" si="15"/>
        <v>0</v>
      </c>
      <c r="F22" s="13">
        <f t="shared" si="15"/>
        <v>0</v>
      </c>
      <c r="G22" s="13">
        <f t="shared" si="15"/>
        <v>0</v>
      </c>
      <c r="H22" s="86">
        <f t="shared" si="15"/>
        <v>0</v>
      </c>
      <c r="I22" s="90">
        <f t="shared" ref="I22" si="16">I20+I21</f>
        <v>0</v>
      </c>
    </row>
    <row r="23" spans="1:10" ht="14" x14ac:dyDescent="0.15">
      <c r="A23" s="7" t="str">
        <f>H1</f>
        <v>Luke</v>
      </c>
      <c r="B23" s="15">
        <v>12</v>
      </c>
      <c r="C23" s="8"/>
      <c r="D23" s="8"/>
      <c r="E23" s="8"/>
      <c r="F23" s="8"/>
      <c r="G23" s="8"/>
      <c r="H23" s="85"/>
      <c r="I23" s="89"/>
      <c r="J23" s="10">
        <f>SUM(C23:H23)</f>
        <v>0</v>
      </c>
    </row>
    <row r="24" spans="1:10" ht="14" x14ac:dyDescent="0.15">
      <c r="A24" s="7"/>
      <c r="B24" s="7"/>
      <c r="C24" s="13">
        <f t="shared" ref="C24:H24" si="17">C23+C22</f>
        <v>0</v>
      </c>
      <c r="D24" s="13">
        <f t="shared" si="17"/>
        <v>0</v>
      </c>
      <c r="E24" s="13">
        <f t="shared" si="17"/>
        <v>0</v>
      </c>
      <c r="F24" s="13">
        <f t="shared" si="17"/>
        <v>0</v>
      </c>
      <c r="G24" s="13">
        <f t="shared" si="17"/>
        <v>0</v>
      </c>
      <c r="H24" s="86">
        <f t="shared" si="17"/>
        <v>0</v>
      </c>
      <c r="I24" s="90">
        <f t="shared" ref="I24" si="18">I22+I23</f>
        <v>0</v>
      </c>
    </row>
    <row r="25" spans="1:10" ht="14" x14ac:dyDescent="0.15">
      <c r="A25" s="7" t="str">
        <f>C1</f>
        <v>Dad</v>
      </c>
      <c r="B25" s="15">
        <v>13</v>
      </c>
      <c r="C25" s="8"/>
      <c r="D25" s="8"/>
      <c r="E25" s="8"/>
      <c r="F25" s="8"/>
      <c r="G25" s="8"/>
      <c r="H25" s="85"/>
      <c r="I25" s="89"/>
      <c r="J25" s="10">
        <f>SUM(C25:H25)</f>
        <v>0</v>
      </c>
    </row>
    <row r="26" spans="1:10" ht="14" x14ac:dyDescent="0.15">
      <c r="A26" s="7"/>
      <c r="B26" s="7"/>
      <c r="C26" s="13">
        <f t="shared" ref="C26:H26" si="19">C25+C24</f>
        <v>0</v>
      </c>
      <c r="D26" s="13">
        <f t="shared" si="19"/>
        <v>0</v>
      </c>
      <c r="E26" s="13">
        <f t="shared" si="19"/>
        <v>0</v>
      </c>
      <c r="F26" s="13">
        <f t="shared" si="19"/>
        <v>0</v>
      </c>
      <c r="G26" s="13">
        <f t="shared" si="19"/>
        <v>0</v>
      </c>
      <c r="H26" s="86">
        <f t="shared" si="19"/>
        <v>0</v>
      </c>
      <c r="I26" s="90">
        <f t="shared" ref="I26" si="20">I24+I25</f>
        <v>0</v>
      </c>
    </row>
    <row r="27" spans="1:10" ht="14" x14ac:dyDescent="0.15">
      <c r="A27" s="15" t="str">
        <f>D1</f>
        <v>Mom</v>
      </c>
      <c r="B27" s="15">
        <v>14</v>
      </c>
      <c r="C27" s="8"/>
      <c r="D27" s="8"/>
      <c r="E27" s="8"/>
      <c r="F27" s="8"/>
      <c r="G27" s="8"/>
      <c r="H27" s="85"/>
      <c r="I27" s="89"/>
      <c r="J27" s="10">
        <f>SUM(C27:H27)</f>
        <v>0</v>
      </c>
    </row>
    <row r="28" spans="1:10" ht="14" x14ac:dyDescent="0.15">
      <c r="A28" s="7"/>
      <c r="B28" s="7"/>
      <c r="C28" s="13">
        <f t="shared" ref="C28:H28" si="21">C27+C26</f>
        <v>0</v>
      </c>
      <c r="D28" s="13">
        <f t="shared" si="21"/>
        <v>0</v>
      </c>
      <c r="E28" s="13">
        <f t="shared" si="21"/>
        <v>0</v>
      </c>
      <c r="F28" s="13">
        <f t="shared" si="21"/>
        <v>0</v>
      </c>
      <c r="G28" s="13">
        <f t="shared" si="21"/>
        <v>0</v>
      </c>
      <c r="H28" s="86">
        <f t="shared" si="21"/>
        <v>0</v>
      </c>
      <c r="I28" s="90">
        <f t="shared" ref="I28" si="22">I26+I27</f>
        <v>0</v>
      </c>
    </row>
    <row r="29" spans="1:10" ht="14" x14ac:dyDescent="0.15">
      <c r="A29" s="15" t="str">
        <f>E1</f>
        <v>Garrison</v>
      </c>
      <c r="B29" s="15">
        <v>15</v>
      </c>
      <c r="C29" s="8"/>
      <c r="D29" s="8"/>
      <c r="E29" s="8"/>
      <c r="F29" s="8"/>
      <c r="G29" s="8"/>
      <c r="H29" s="85"/>
      <c r="I29" s="89"/>
      <c r="J29" s="10">
        <f>SUM(C29:H29)</f>
        <v>0</v>
      </c>
    </row>
    <row r="30" spans="1:10" ht="14" x14ac:dyDescent="0.15">
      <c r="A30" s="7"/>
      <c r="B30" s="7"/>
      <c r="C30" s="13">
        <f t="shared" ref="C30:H30" si="23">C29+C28</f>
        <v>0</v>
      </c>
      <c r="D30" s="13">
        <f t="shared" si="23"/>
        <v>0</v>
      </c>
      <c r="E30" s="13">
        <f t="shared" si="23"/>
        <v>0</v>
      </c>
      <c r="F30" s="13">
        <f t="shared" si="23"/>
        <v>0</v>
      </c>
      <c r="G30" s="13">
        <f t="shared" si="23"/>
        <v>0</v>
      </c>
      <c r="H30" s="86">
        <f t="shared" si="23"/>
        <v>0</v>
      </c>
      <c r="I30" s="90">
        <f t="shared" ref="I30" si="24">I28+I29</f>
        <v>0</v>
      </c>
    </row>
    <row r="31" spans="1:10" ht="14" x14ac:dyDescent="0.15">
      <c r="A31" s="15" t="str">
        <f>F1</f>
        <v>Boston</v>
      </c>
      <c r="B31" s="15">
        <v>16</v>
      </c>
      <c r="C31" s="8"/>
      <c r="D31" s="8"/>
      <c r="E31" s="8"/>
      <c r="F31" s="8"/>
      <c r="G31" s="8"/>
      <c r="H31" s="85"/>
      <c r="I31" s="89"/>
      <c r="J31" s="10">
        <f>SUM(C31:H31)</f>
        <v>0</v>
      </c>
    </row>
    <row r="32" spans="1:10" ht="14" x14ac:dyDescent="0.15">
      <c r="A32" s="7"/>
      <c r="B32" s="7"/>
      <c r="C32" s="13">
        <f t="shared" ref="C32:H32" si="25">C31+C30</f>
        <v>0</v>
      </c>
      <c r="D32" s="13">
        <f t="shared" si="25"/>
        <v>0</v>
      </c>
      <c r="E32" s="13">
        <f t="shared" si="25"/>
        <v>0</v>
      </c>
      <c r="F32" s="13">
        <f t="shared" si="25"/>
        <v>0</v>
      </c>
      <c r="G32" s="13">
        <f t="shared" si="25"/>
        <v>0</v>
      </c>
      <c r="H32" s="86">
        <f t="shared" si="25"/>
        <v>0</v>
      </c>
      <c r="I32" s="90">
        <f t="shared" ref="I32" si="26">I30+I31</f>
        <v>0</v>
      </c>
    </row>
    <row r="33" spans="1:10" ht="14" x14ac:dyDescent="0.15">
      <c r="A33" s="15" t="str">
        <f>G1</f>
        <v>Chase</v>
      </c>
      <c r="B33" s="15">
        <v>17</v>
      </c>
      <c r="C33" s="8"/>
      <c r="D33" s="8"/>
      <c r="E33" s="8"/>
      <c r="F33" s="8"/>
      <c r="G33" s="8"/>
      <c r="H33" s="85"/>
      <c r="I33" s="89"/>
      <c r="J33" s="10">
        <f>SUM(C33:H33)</f>
        <v>0</v>
      </c>
    </row>
    <row r="34" spans="1:10" ht="14" x14ac:dyDescent="0.15">
      <c r="A34" s="7"/>
      <c r="B34" s="7"/>
      <c r="C34" s="13">
        <f t="shared" ref="C34:H34" si="27">C33+C32</f>
        <v>0</v>
      </c>
      <c r="D34" s="13">
        <f t="shared" si="27"/>
        <v>0</v>
      </c>
      <c r="E34" s="13">
        <f t="shared" si="27"/>
        <v>0</v>
      </c>
      <c r="F34" s="13">
        <f t="shared" si="27"/>
        <v>0</v>
      </c>
      <c r="G34" s="13">
        <f t="shared" si="27"/>
        <v>0</v>
      </c>
      <c r="H34" s="86">
        <f t="shared" si="27"/>
        <v>0</v>
      </c>
      <c r="I34" s="90">
        <f t="shared" ref="I34" si="28">I32+I33</f>
        <v>0</v>
      </c>
    </row>
    <row r="35" spans="1:10" ht="14" x14ac:dyDescent="0.15">
      <c r="A35" s="7" t="str">
        <f>H1</f>
        <v>Luke</v>
      </c>
      <c r="B35" s="15">
        <v>18</v>
      </c>
      <c r="C35" s="8"/>
      <c r="D35" s="8"/>
      <c r="E35" s="8"/>
      <c r="F35" s="8"/>
      <c r="G35" s="8"/>
      <c r="H35" s="85"/>
      <c r="I35" s="89"/>
      <c r="J35" s="10">
        <f>SUM(C35:H35)</f>
        <v>0</v>
      </c>
    </row>
    <row r="36" spans="1:10" ht="14" x14ac:dyDescent="0.15">
      <c r="A36" s="7"/>
      <c r="B36" s="7"/>
      <c r="C36" s="13">
        <f t="shared" ref="C36:H36" si="29">C35+C34</f>
        <v>0</v>
      </c>
      <c r="D36" s="13">
        <f t="shared" si="29"/>
        <v>0</v>
      </c>
      <c r="E36" s="13">
        <f t="shared" si="29"/>
        <v>0</v>
      </c>
      <c r="F36" s="13">
        <f t="shared" si="29"/>
        <v>0</v>
      </c>
      <c r="G36" s="13">
        <f t="shared" si="29"/>
        <v>0</v>
      </c>
      <c r="H36" s="86">
        <f t="shared" si="29"/>
        <v>0</v>
      </c>
      <c r="I36" s="90">
        <f t="shared" ref="I36" si="30">I34+I35</f>
        <v>0</v>
      </c>
    </row>
    <row r="37" spans="1:10" ht="14" x14ac:dyDescent="0.15">
      <c r="A37" s="7" t="str">
        <f>C1</f>
        <v>Dad</v>
      </c>
      <c r="B37" s="15">
        <v>19</v>
      </c>
      <c r="C37" s="8"/>
      <c r="D37" s="8"/>
      <c r="E37" s="8"/>
      <c r="F37" s="8"/>
      <c r="G37" s="8"/>
      <c r="H37" s="85"/>
      <c r="I37" s="89"/>
      <c r="J37" s="10">
        <f>SUM(C37:H37)</f>
        <v>0</v>
      </c>
    </row>
    <row r="38" spans="1:10" ht="14" x14ac:dyDescent="0.15">
      <c r="A38" s="7"/>
      <c r="B38" s="7"/>
      <c r="C38" s="13">
        <f t="shared" ref="C38:H38" si="31">C37+C36</f>
        <v>0</v>
      </c>
      <c r="D38" s="13">
        <f t="shared" si="31"/>
        <v>0</v>
      </c>
      <c r="E38" s="13">
        <f t="shared" si="31"/>
        <v>0</v>
      </c>
      <c r="F38" s="13">
        <f t="shared" si="31"/>
        <v>0</v>
      </c>
      <c r="G38" s="13">
        <f t="shared" si="31"/>
        <v>0</v>
      </c>
      <c r="H38" s="86">
        <f t="shared" si="31"/>
        <v>0</v>
      </c>
      <c r="I38" s="90">
        <f t="shared" ref="I38" si="32">I36+I37</f>
        <v>0</v>
      </c>
    </row>
    <row r="39" spans="1:10" ht="14" x14ac:dyDescent="0.15">
      <c r="A39" s="15" t="str">
        <f>D1</f>
        <v>Mom</v>
      </c>
      <c r="B39" s="15">
        <v>20</v>
      </c>
      <c r="C39" s="8"/>
      <c r="D39" s="8"/>
      <c r="E39" s="8"/>
      <c r="F39" s="8"/>
      <c r="G39" s="8"/>
      <c r="H39" s="85"/>
      <c r="I39" s="89"/>
      <c r="J39" s="10">
        <f>SUM(C39:H39)</f>
        <v>0</v>
      </c>
    </row>
    <row r="40" spans="1:10" ht="14" x14ac:dyDescent="0.15">
      <c r="A40" s="7"/>
      <c r="B40" s="7"/>
      <c r="C40" s="13">
        <f t="shared" ref="C40:H40" si="33">C39+C38</f>
        <v>0</v>
      </c>
      <c r="D40" s="13">
        <f t="shared" si="33"/>
        <v>0</v>
      </c>
      <c r="E40" s="13">
        <f t="shared" si="33"/>
        <v>0</v>
      </c>
      <c r="F40" s="13">
        <f t="shared" si="33"/>
        <v>0</v>
      </c>
      <c r="G40" s="13">
        <f t="shared" si="33"/>
        <v>0</v>
      </c>
      <c r="H40" s="86">
        <f t="shared" si="33"/>
        <v>0</v>
      </c>
      <c r="I40" s="90">
        <f t="shared" ref="I40" si="34">I38+I39</f>
        <v>0</v>
      </c>
    </row>
    <row r="41" spans="1:10" ht="14" x14ac:dyDescent="0.15">
      <c r="A41" s="15" t="str">
        <f>E1</f>
        <v>Garrison</v>
      </c>
      <c r="B41" s="15">
        <v>21</v>
      </c>
      <c r="C41" s="8"/>
      <c r="D41" s="8"/>
      <c r="E41" s="8"/>
      <c r="F41" s="8"/>
      <c r="G41" s="8"/>
      <c r="H41" s="85"/>
      <c r="I41" s="89"/>
      <c r="J41" s="10">
        <f>SUM(C41:H41)</f>
        <v>0</v>
      </c>
    </row>
    <row r="42" spans="1:10" ht="14" x14ac:dyDescent="0.15">
      <c r="A42" s="7"/>
      <c r="B42" s="7"/>
      <c r="C42" s="13">
        <f t="shared" ref="C42:H42" si="35">C41+C40</f>
        <v>0</v>
      </c>
      <c r="D42" s="13">
        <f t="shared" si="35"/>
        <v>0</v>
      </c>
      <c r="E42" s="13">
        <f t="shared" si="35"/>
        <v>0</v>
      </c>
      <c r="F42" s="13">
        <f t="shared" si="35"/>
        <v>0</v>
      </c>
      <c r="G42" s="13">
        <f t="shared" si="35"/>
        <v>0</v>
      </c>
      <c r="H42" s="86">
        <f t="shared" si="35"/>
        <v>0</v>
      </c>
      <c r="I42" s="90">
        <f t="shared" ref="I42" si="36">I40+I41</f>
        <v>0</v>
      </c>
    </row>
    <row r="43" spans="1:10" ht="14" x14ac:dyDescent="0.15">
      <c r="A43" s="15" t="str">
        <f>F1</f>
        <v>Boston</v>
      </c>
      <c r="B43" s="15">
        <v>22</v>
      </c>
      <c r="C43" s="8"/>
      <c r="D43" s="8"/>
      <c r="E43" s="8"/>
      <c r="F43" s="8"/>
      <c r="G43" s="8"/>
      <c r="H43" s="85"/>
      <c r="I43" s="89"/>
      <c r="J43" s="10">
        <f>SUM(C43:H43)</f>
        <v>0</v>
      </c>
    </row>
    <row r="44" spans="1:10" ht="14" x14ac:dyDescent="0.15">
      <c r="A44" s="7"/>
      <c r="B44" s="7"/>
      <c r="C44" s="13">
        <f t="shared" ref="C44:H44" si="37">C43+C42</f>
        <v>0</v>
      </c>
      <c r="D44" s="13">
        <f t="shared" si="37"/>
        <v>0</v>
      </c>
      <c r="E44" s="13">
        <f t="shared" si="37"/>
        <v>0</v>
      </c>
      <c r="F44" s="13">
        <f t="shared" si="37"/>
        <v>0</v>
      </c>
      <c r="G44" s="13">
        <f t="shared" si="37"/>
        <v>0</v>
      </c>
      <c r="H44" s="86">
        <f t="shared" si="37"/>
        <v>0</v>
      </c>
      <c r="I44" s="90">
        <f t="shared" ref="I44" si="38">I42+I43</f>
        <v>0</v>
      </c>
    </row>
    <row r="45" spans="1:10" ht="14" x14ac:dyDescent="0.15">
      <c r="A45" s="15" t="str">
        <f>G1</f>
        <v>Chase</v>
      </c>
      <c r="B45" s="15">
        <v>23</v>
      </c>
      <c r="C45" s="8"/>
      <c r="D45" s="8"/>
      <c r="E45" s="8"/>
      <c r="F45" s="8"/>
      <c r="G45" s="8"/>
      <c r="H45" s="85"/>
      <c r="I45" s="89"/>
      <c r="J45" s="10">
        <f>SUM(C45:H45)</f>
        <v>0</v>
      </c>
    </row>
    <row r="46" spans="1:10" ht="14" x14ac:dyDescent="0.15">
      <c r="A46" s="7"/>
      <c r="B46" s="7"/>
      <c r="C46" s="13">
        <f t="shared" ref="C46:H46" si="39">C45+C44</f>
        <v>0</v>
      </c>
      <c r="D46" s="13">
        <f t="shared" si="39"/>
        <v>0</v>
      </c>
      <c r="E46" s="13">
        <f t="shared" si="39"/>
        <v>0</v>
      </c>
      <c r="F46" s="13">
        <f t="shared" si="39"/>
        <v>0</v>
      </c>
      <c r="G46" s="13">
        <f t="shared" si="39"/>
        <v>0</v>
      </c>
      <c r="H46" s="86">
        <f t="shared" si="39"/>
        <v>0</v>
      </c>
      <c r="I46" s="90">
        <f t="shared" ref="I46" si="40">I44+I45</f>
        <v>0</v>
      </c>
    </row>
    <row r="47" spans="1:10" ht="14" x14ac:dyDescent="0.15">
      <c r="A47" s="7" t="str">
        <f>H1</f>
        <v>Luke</v>
      </c>
      <c r="B47" s="15">
        <v>24</v>
      </c>
      <c r="C47" s="8"/>
      <c r="D47" s="8"/>
      <c r="E47" s="8"/>
      <c r="F47" s="8"/>
      <c r="G47" s="8"/>
      <c r="H47" s="85"/>
      <c r="I47" s="89"/>
      <c r="J47" s="10">
        <f>SUM(C47:H47)</f>
        <v>0</v>
      </c>
    </row>
    <row r="48" spans="1:10" ht="14" x14ac:dyDescent="0.15">
      <c r="A48" s="7"/>
      <c r="B48" s="7"/>
      <c r="C48" s="13">
        <f t="shared" ref="C48:H48" si="41">C47+C46</f>
        <v>0</v>
      </c>
      <c r="D48" s="13">
        <f t="shared" si="41"/>
        <v>0</v>
      </c>
      <c r="E48" s="13">
        <f t="shared" si="41"/>
        <v>0</v>
      </c>
      <c r="F48" s="13">
        <f t="shared" si="41"/>
        <v>0</v>
      </c>
      <c r="G48" s="13">
        <f t="shared" si="41"/>
        <v>0</v>
      </c>
      <c r="H48" s="86">
        <f t="shared" si="41"/>
        <v>0</v>
      </c>
      <c r="I48" s="90">
        <f t="shared" ref="I48" si="42">I46+I47</f>
        <v>0</v>
      </c>
    </row>
    <row r="49" spans="1:10" ht="14" x14ac:dyDescent="0.15">
      <c r="A49" s="7" t="str">
        <f>C1</f>
        <v>Dad</v>
      </c>
      <c r="B49" s="15">
        <v>25</v>
      </c>
      <c r="C49" s="8"/>
      <c r="D49" s="8"/>
      <c r="E49" s="8"/>
      <c r="F49" s="8"/>
      <c r="G49" s="8"/>
      <c r="H49" s="85"/>
      <c r="I49" s="89"/>
      <c r="J49" s="10">
        <f>SUM(C49:H49)</f>
        <v>0</v>
      </c>
    </row>
    <row r="50" spans="1:10" ht="14" x14ac:dyDescent="0.15">
      <c r="A50" s="7"/>
      <c r="B50" s="7"/>
      <c r="C50" s="13">
        <f t="shared" ref="C50:H50" si="43">C49+C48</f>
        <v>0</v>
      </c>
      <c r="D50" s="13">
        <f t="shared" si="43"/>
        <v>0</v>
      </c>
      <c r="E50" s="13">
        <f t="shared" si="43"/>
        <v>0</v>
      </c>
      <c r="F50" s="13">
        <f t="shared" si="43"/>
        <v>0</v>
      </c>
      <c r="G50" s="13">
        <f t="shared" si="43"/>
        <v>0</v>
      </c>
      <c r="H50" s="86">
        <f t="shared" si="43"/>
        <v>0</v>
      </c>
      <c r="I50" s="90">
        <f t="shared" ref="I50" si="44">I48+I49</f>
        <v>0</v>
      </c>
    </row>
    <row r="51" spans="1:10" ht="14" x14ac:dyDescent="0.15">
      <c r="A51" s="15" t="str">
        <f>D1</f>
        <v>Mom</v>
      </c>
      <c r="B51" s="15">
        <v>26</v>
      </c>
      <c r="C51" s="8"/>
      <c r="D51" s="8"/>
      <c r="E51" s="8"/>
      <c r="F51" s="8"/>
      <c r="G51" s="8"/>
      <c r="H51" s="85"/>
      <c r="I51" s="89"/>
      <c r="J51" s="10">
        <f>SUM(C51:H51)</f>
        <v>0</v>
      </c>
    </row>
    <row r="52" spans="1:10" ht="14" x14ac:dyDescent="0.15">
      <c r="A52" s="7"/>
      <c r="B52" s="7"/>
      <c r="C52" s="13">
        <f t="shared" ref="C52:H52" si="45">C51+C50</f>
        <v>0</v>
      </c>
      <c r="D52" s="13">
        <f t="shared" si="45"/>
        <v>0</v>
      </c>
      <c r="E52" s="13">
        <f t="shared" si="45"/>
        <v>0</v>
      </c>
      <c r="F52" s="13">
        <f t="shared" si="45"/>
        <v>0</v>
      </c>
      <c r="G52" s="13">
        <f t="shared" si="45"/>
        <v>0</v>
      </c>
      <c r="H52" s="86">
        <f t="shared" si="45"/>
        <v>0</v>
      </c>
      <c r="I52" s="90">
        <f t="shared" ref="I52" si="46">I50+I51</f>
        <v>0</v>
      </c>
    </row>
    <row r="53" spans="1:10" ht="14" x14ac:dyDescent="0.15">
      <c r="A53" s="15" t="str">
        <f>E1</f>
        <v>Garrison</v>
      </c>
      <c r="B53" s="15">
        <v>27</v>
      </c>
      <c r="C53" s="8"/>
      <c r="D53" s="8"/>
      <c r="E53" s="8"/>
      <c r="F53" s="8"/>
      <c r="G53" s="8"/>
      <c r="H53" s="85"/>
      <c r="I53" s="89"/>
      <c r="J53" s="10">
        <f>SUM(C53:H53)</f>
        <v>0</v>
      </c>
    </row>
    <row r="54" spans="1:10" ht="14" x14ac:dyDescent="0.15">
      <c r="A54" s="7"/>
      <c r="B54" s="7"/>
      <c r="C54" s="13">
        <f t="shared" ref="C54:H54" si="47">C53+C52</f>
        <v>0</v>
      </c>
      <c r="D54" s="13">
        <f t="shared" si="47"/>
        <v>0</v>
      </c>
      <c r="E54" s="13">
        <f t="shared" si="47"/>
        <v>0</v>
      </c>
      <c r="F54" s="13">
        <f t="shared" si="47"/>
        <v>0</v>
      </c>
      <c r="G54" s="13">
        <f t="shared" si="47"/>
        <v>0</v>
      </c>
      <c r="H54" s="86">
        <f t="shared" si="47"/>
        <v>0</v>
      </c>
      <c r="I54" s="90">
        <f t="shared" ref="I54" si="48">I52+I53</f>
        <v>0</v>
      </c>
    </row>
    <row r="55" spans="1:10" ht="14" x14ac:dyDescent="0.15">
      <c r="A55" s="15" t="str">
        <f>F1</f>
        <v>Boston</v>
      </c>
      <c r="B55" s="15">
        <v>28</v>
      </c>
      <c r="C55" s="8"/>
      <c r="D55" s="8"/>
      <c r="E55" s="8"/>
      <c r="F55" s="8"/>
      <c r="G55" s="8"/>
      <c r="H55" s="85"/>
      <c r="I55" s="89"/>
      <c r="J55" s="10">
        <f>SUM(C55:H55)</f>
        <v>0</v>
      </c>
    </row>
    <row r="56" spans="1:10" ht="14" x14ac:dyDescent="0.15">
      <c r="A56" s="7"/>
      <c r="B56" s="7"/>
      <c r="C56" s="13">
        <f t="shared" ref="C56:H56" si="49">C55+C54</f>
        <v>0</v>
      </c>
      <c r="D56" s="13">
        <f t="shared" si="49"/>
        <v>0</v>
      </c>
      <c r="E56" s="13">
        <f t="shared" si="49"/>
        <v>0</v>
      </c>
      <c r="F56" s="13">
        <f t="shared" si="49"/>
        <v>0</v>
      </c>
      <c r="G56" s="13">
        <f t="shared" si="49"/>
        <v>0</v>
      </c>
      <c r="H56" s="86">
        <f t="shared" si="49"/>
        <v>0</v>
      </c>
      <c r="I56" s="90">
        <f t="shared" ref="I56" si="50">I54+I55</f>
        <v>0</v>
      </c>
    </row>
    <row r="57" spans="1:10" ht="14" x14ac:dyDescent="0.15">
      <c r="A57" s="15" t="str">
        <f>G1</f>
        <v>Chase</v>
      </c>
      <c r="B57" s="15">
        <v>29</v>
      </c>
      <c r="C57" s="8"/>
      <c r="D57" s="8"/>
      <c r="E57" s="8"/>
      <c r="F57" s="8"/>
      <c r="G57" s="8"/>
      <c r="H57" s="85"/>
      <c r="I57" s="89"/>
      <c r="J57" s="10">
        <f>SUM(C57:H57)</f>
        <v>0</v>
      </c>
    </row>
    <row r="58" spans="1:10" ht="14" x14ac:dyDescent="0.15">
      <c r="A58" s="7"/>
      <c r="B58" s="7"/>
      <c r="C58" s="13">
        <f t="shared" ref="C58:H58" si="51">C57+C56</f>
        <v>0</v>
      </c>
      <c r="D58" s="13">
        <f t="shared" si="51"/>
        <v>0</v>
      </c>
      <c r="E58" s="13">
        <f t="shared" si="51"/>
        <v>0</v>
      </c>
      <c r="F58" s="13">
        <f t="shared" si="51"/>
        <v>0</v>
      </c>
      <c r="G58" s="13">
        <f t="shared" si="51"/>
        <v>0</v>
      </c>
      <c r="H58" s="86">
        <f t="shared" si="51"/>
        <v>0</v>
      </c>
      <c r="I58" s="90">
        <f t="shared" ref="I58" si="52">I56+I57</f>
        <v>0</v>
      </c>
    </row>
    <row r="59" spans="1:10" ht="14" x14ac:dyDescent="0.15">
      <c r="A59" s="7" t="str">
        <f>H1</f>
        <v>Luke</v>
      </c>
      <c r="B59" s="15">
        <v>30</v>
      </c>
      <c r="C59" s="8"/>
      <c r="D59" s="8"/>
      <c r="E59" s="8"/>
      <c r="F59" s="8"/>
      <c r="G59" s="8"/>
      <c r="H59" s="85"/>
      <c r="I59" s="89"/>
      <c r="J59" s="10">
        <f>SUM(C59:H59)</f>
        <v>0</v>
      </c>
    </row>
    <row r="60" spans="1:10" ht="14" x14ac:dyDescent="0.15">
      <c r="A60" s="7"/>
      <c r="B60" s="7"/>
      <c r="C60" s="13">
        <f t="shared" ref="C60:H60" si="53">C59+C58</f>
        <v>0</v>
      </c>
      <c r="D60" s="13">
        <f t="shared" si="53"/>
        <v>0</v>
      </c>
      <c r="E60" s="13">
        <f t="shared" si="53"/>
        <v>0</v>
      </c>
      <c r="F60" s="13">
        <f t="shared" si="53"/>
        <v>0</v>
      </c>
      <c r="G60" s="13">
        <f t="shared" si="53"/>
        <v>0</v>
      </c>
      <c r="H60" s="86">
        <f t="shared" si="53"/>
        <v>0</v>
      </c>
      <c r="I60" s="90">
        <f t="shared" ref="I60" si="54">I58+I59</f>
        <v>0</v>
      </c>
    </row>
    <row r="61" spans="1:10" ht="14" x14ac:dyDescent="0.15">
      <c r="A61" s="7" t="str">
        <f>C1</f>
        <v>Dad</v>
      </c>
      <c r="B61" s="15">
        <v>31</v>
      </c>
      <c r="C61" s="8"/>
      <c r="D61" s="8"/>
      <c r="E61" s="8"/>
      <c r="F61" s="8"/>
      <c r="G61" s="8"/>
      <c r="H61" s="85"/>
      <c r="I61" s="89"/>
      <c r="J61" s="10">
        <f>SUM(C61:H61)</f>
        <v>0</v>
      </c>
    </row>
    <row r="62" spans="1:10" ht="14" x14ac:dyDescent="0.15">
      <c r="A62" s="7"/>
      <c r="B62" s="7"/>
      <c r="C62" s="13">
        <f t="shared" ref="C62:H62" si="55">C61+C60</f>
        <v>0</v>
      </c>
      <c r="D62" s="13">
        <f t="shared" si="55"/>
        <v>0</v>
      </c>
      <c r="E62" s="13">
        <f t="shared" si="55"/>
        <v>0</v>
      </c>
      <c r="F62" s="13">
        <f t="shared" si="55"/>
        <v>0</v>
      </c>
      <c r="G62" s="13">
        <f t="shared" si="55"/>
        <v>0</v>
      </c>
      <c r="H62" s="86">
        <f t="shared" si="55"/>
        <v>0</v>
      </c>
      <c r="I62" s="90">
        <f t="shared" ref="I62" si="56">I60+I61</f>
        <v>0</v>
      </c>
    </row>
    <row r="63" spans="1:10" ht="14" x14ac:dyDescent="0.15">
      <c r="A63" s="15" t="str">
        <f>D1</f>
        <v>Mom</v>
      </c>
      <c r="B63" s="15">
        <v>32</v>
      </c>
      <c r="C63" s="8"/>
      <c r="D63" s="8"/>
      <c r="E63" s="8"/>
      <c r="F63" s="8"/>
      <c r="G63" s="8"/>
      <c r="H63" s="85"/>
      <c r="I63" s="89"/>
      <c r="J63" s="10">
        <f>SUM(C63:H63)</f>
        <v>0</v>
      </c>
    </row>
    <row r="64" spans="1:10" ht="14" x14ac:dyDescent="0.15">
      <c r="A64" s="7"/>
      <c r="B64" s="7"/>
      <c r="C64" s="13">
        <f t="shared" ref="C64:H64" si="57">C63+C62</f>
        <v>0</v>
      </c>
      <c r="D64" s="13">
        <f t="shared" si="57"/>
        <v>0</v>
      </c>
      <c r="E64" s="13">
        <f t="shared" si="57"/>
        <v>0</v>
      </c>
      <c r="F64" s="13">
        <f t="shared" si="57"/>
        <v>0</v>
      </c>
      <c r="G64" s="13">
        <f t="shared" si="57"/>
        <v>0</v>
      </c>
      <c r="H64" s="86">
        <f t="shared" si="57"/>
        <v>0</v>
      </c>
      <c r="I64" s="90">
        <f t="shared" ref="I64" si="58">I62+I63</f>
        <v>0</v>
      </c>
    </row>
    <row r="65" spans="1:10" ht="14" x14ac:dyDescent="0.15">
      <c r="A65" s="15" t="str">
        <f>E1</f>
        <v>Garrison</v>
      </c>
      <c r="B65" s="15">
        <v>33</v>
      </c>
      <c r="C65" s="8"/>
      <c r="D65" s="8"/>
      <c r="E65" s="8"/>
      <c r="F65" s="8"/>
      <c r="G65" s="8"/>
      <c r="H65" s="85"/>
      <c r="I65" s="89"/>
      <c r="J65" s="10">
        <f>SUM(C65:H65)</f>
        <v>0</v>
      </c>
    </row>
    <row r="66" spans="1:10" ht="14" x14ac:dyDescent="0.15">
      <c r="A66" s="7"/>
      <c r="B66" s="7"/>
      <c r="C66" s="13">
        <f t="shared" ref="C66:H66" si="59">C65+C64</f>
        <v>0</v>
      </c>
      <c r="D66" s="13">
        <f t="shared" si="59"/>
        <v>0</v>
      </c>
      <c r="E66" s="13">
        <f t="shared" si="59"/>
        <v>0</v>
      </c>
      <c r="F66" s="13">
        <f t="shared" si="59"/>
        <v>0</v>
      </c>
      <c r="G66" s="13">
        <f t="shared" si="59"/>
        <v>0</v>
      </c>
      <c r="H66" s="86">
        <f t="shared" si="59"/>
        <v>0</v>
      </c>
      <c r="I66" s="90">
        <f t="shared" ref="I66" si="60">I64+I65</f>
        <v>0</v>
      </c>
    </row>
    <row r="67" spans="1:10" ht="14" x14ac:dyDescent="0.15">
      <c r="A67" s="15" t="str">
        <f>F1</f>
        <v>Boston</v>
      </c>
      <c r="B67" s="15">
        <v>34</v>
      </c>
      <c r="C67" s="8"/>
      <c r="D67" s="8"/>
      <c r="E67" s="8"/>
      <c r="F67" s="8"/>
      <c r="G67" s="8"/>
      <c r="H67" s="85"/>
      <c r="I67" s="89"/>
      <c r="J67" s="10">
        <f>SUM(C67:H67)</f>
        <v>0</v>
      </c>
    </row>
    <row r="68" spans="1:10" ht="14" x14ac:dyDescent="0.15">
      <c r="A68" s="7"/>
      <c r="B68" s="7"/>
      <c r="C68" s="13">
        <f t="shared" ref="C68:H68" si="61">C67+C66</f>
        <v>0</v>
      </c>
      <c r="D68" s="13">
        <f t="shared" si="61"/>
        <v>0</v>
      </c>
      <c r="E68" s="13">
        <f t="shared" si="61"/>
        <v>0</v>
      </c>
      <c r="F68" s="13">
        <f t="shared" si="61"/>
        <v>0</v>
      </c>
      <c r="G68" s="13">
        <f t="shared" si="61"/>
        <v>0</v>
      </c>
      <c r="H68" s="86">
        <f t="shared" si="61"/>
        <v>0</v>
      </c>
      <c r="I68" s="90">
        <f t="shared" ref="I68" si="62">I66+I67</f>
        <v>0</v>
      </c>
    </row>
    <row r="69" spans="1:10" ht="14" x14ac:dyDescent="0.15">
      <c r="A69" s="15" t="str">
        <f>G1</f>
        <v>Chase</v>
      </c>
      <c r="B69" s="15">
        <v>35</v>
      </c>
      <c r="C69" s="8"/>
      <c r="D69" s="8"/>
      <c r="E69" s="8"/>
      <c r="F69" s="8"/>
      <c r="G69" s="8"/>
      <c r="H69" s="85"/>
      <c r="I69" s="89"/>
      <c r="J69" s="10">
        <f>SUM(C69:H69)</f>
        <v>0</v>
      </c>
    </row>
    <row r="70" spans="1:10" ht="14" x14ac:dyDescent="0.15">
      <c r="A70" s="7"/>
      <c r="B70" s="7"/>
      <c r="C70" s="13">
        <f t="shared" ref="C70:H70" si="63">C69+C68</f>
        <v>0</v>
      </c>
      <c r="D70" s="13">
        <f t="shared" si="63"/>
        <v>0</v>
      </c>
      <c r="E70" s="13">
        <f t="shared" si="63"/>
        <v>0</v>
      </c>
      <c r="F70" s="13">
        <f t="shared" si="63"/>
        <v>0</v>
      </c>
      <c r="G70" s="13">
        <f t="shared" si="63"/>
        <v>0</v>
      </c>
      <c r="H70" s="86">
        <f t="shared" si="63"/>
        <v>0</v>
      </c>
      <c r="I70" s="90">
        <f t="shared" ref="I70" si="64">I68+I69</f>
        <v>0</v>
      </c>
    </row>
    <row r="71" spans="1:10" ht="14" x14ac:dyDescent="0.15">
      <c r="A71" s="7" t="str">
        <f>H1</f>
        <v>Luke</v>
      </c>
      <c r="B71" s="15">
        <v>36</v>
      </c>
      <c r="C71" s="8"/>
      <c r="D71" s="8"/>
      <c r="E71" s="8"/>
      <c r="F71" s="8"/>
      <c r="G71" s="8"/>
      <c r="H71" s="85"/>
      <c r="I71" s="89"/>
      <c r="J71" s="10">
        <f>SUM(C71:H71)</f>
        <v>0</v>
      </c>
    </row>
    <row r="72" spans="1:10" ht="14" x14ac:dyDescent="0.15">
      <c r="A72" s="7"/>
      <c r="B72" s="7"/>
      <c r="C72" s="13">
        <f t="shared" ref="C72:H72" si="65">C71+C70</f>
        <v>0</v>
      </c>
      <c r="D72" s="13">
        <f t="shared" si="65"/>
        <v>0</v>
      </c>
      <c r="E72" s="13">
        <f t="shared" si="65"/>
        <v>0</v>
      </c>
      <c r="F72" s="13">
        <f t="shared" si="65"/>
        <v>0</v>
      </c>
      <c r="G72" s="13">
        <f t="shared" si="65"/>
        <v>0</v>
      </c>
      <c r="H72" s="86">
        <f t="shared" si="65"/>
        <v>0</v>
      </c>
      <c r="I72" s="90">
        <f t="shared" ref="I72" si="66">I70+I71</f>
        <v>0</v>
      </c>
    </row>
    <row r="73" spans="1:10" ht="14" x14ac:dyDescent="0.15">
      <c r="A73" s="7" t="str">
        <f>C1</f>
        <v>Dad</v>
      </c>
      <c r="B73" s="15">
        <v>37</v>
      </c>
      <c r="C73" s="8"/>
      <c r="D73" s="8"/>
      <c r="E73" s="8"/>
      <c r="F73" s="8"/>
      <c r="G73" s="8"/>
      <c r="H73" s="85"/>
      <c r="I73" s="89"/>
      <c r="J73" s="10">
        <f>SUM(C73:H73)</f>
        <v>0</v>
      </c>
    </row>
    <row r="74" spans="1:10" ht="14" x14ac:dyDescent="0.15">
      <c r="A74" s="7"/>
      <c r="B74" s="7"/>
      <c r="C74" s="13">
        <f t="shared" ref="C74:H74" si="67">C73+C72</f>
        <v>0</v>
      </c>
      <c r="D74" s="13">
        <f t="shared" si="67"/>
        <v>0</v>
      </c>
      <c r="E74" s="13">
        <f t="shared" si="67"/>
        <v>0</v>
      </c>
      <c r="F74" s="13">
        <f t="shared" si="67"/>
        <v>0</v>
      </c>
      <c r="G74" s="13">
        <f t="shared" si="67"/>
        <v>0</v>
      </c>
      <c r="H74" s="86">
        <f t="shared" si="67"/>
        <v>0</v>
      </c>
      <c r="I74" s="90">
        <f t="shared" ref="I74" si="68">I72+I73</f>
        <v>0</v>
      </c>
    </row>
    <row r="75" spans="1:10" ht="14" x14ac:dyDescent="0.15">
      <c r="A75" s="15" t="str">
        <f>D1</f>
        <v>Mom</v>
      </c>
      <c r="B75" s="15">
        <v>38</v>
      </c>
      <c r="C75" s="8"/>
      <c r="D75" s="8"/>
      <c r="E75" s="8"/>
      <c r="F75" s="8"/>
      <c r="G75" s="8"/>
      <c r="H75" s="85"/>
      <c r="I75" s="89"/>
      <c r="J75" s="10">
        <f>SUM(C75:H75)</f>
        <v>0</v>
      </c>
    </row>
    <row r="76" spans="1:10" ht="14" x14ac:dyDescent="0.15">
      <c r="A76" s="7"/>
      <c r="B76" s="7"/>
      <c r="C76" s="13">
        <f t="shared" ref="C76:H76" si="69">C75+C74</f>
        <v>0</v>
      </c>
      <c r="D76" s="13">
        <f t="shared" si="69"/>
        <v>0</v>
      </c>
      <c r="E76" s="13">
        <f t="shared" si="69"/>
        <v>0</v>
      </c>
      <c r="F76" s="13">
        <f t="shared" si="69"/>
        <v>0</v>
      </c>
      <c r="G76" s="13">
        <f t="shared" si="69"/>
        <v>0</v>
      </c>
      <c r="H76" s="86">
        <f t="shared" si="69"/>
        <v>0</v>
      </c>
      <c r="I76" s="90">
        <f t="shared" ref="I76" si="70">I74+I75</f>
        <v>0</v>
      </c>
    </row>
    <row r="77" spans="1:10" ht="14" x14ac:dyDescent="0.15">
      <c r="A77" s="15" t="str">
        <f>E1</f>
        <v>Garrison</v>
      </c>
      <c r="B77" s="15">
        <v>39</v>
      </c>
      <c r="C77" s="8"/>
      <c r="D77" s="8"/>
      <c r="E77" s="8"/>
      <c r="F77" s="8"/>
      <c r="G77" s="8"/>
      <c r="H77" s="85"/>
      <c r="I77" s="89"/>
      <c r="J77" s="10">
        <f>SUM(C77:H77)</f>
        <v>0</v>
      </c>
    </row>
    <row r="78" spans="1:10" ht="14" x14ac:dyDescent="0.15">
      <c r="A78" s="7"/>
      <c r="B78" s="7"/>
      <c r="C78" s="13">
        <f t="shared" ref="C78:H78" si="71">C77+C76</f>
        <v>0</v>
      </c>
      <c r="D78" s="13">
        <f t="shared" si="71"/>
        <v>0</v>
      </c>
      <c r="E78" s="13">
        <f t="shared" si="71"/>
        <v>0</v>
      </c>
      <c r="F78" s="13">
        <f t="shared" si="71"/>
        <v>0</v>
      </c>
      <c r="G78" s="13">
        <f t="shared" si="71"/>
        <v>0</v>
      </c>
      <c r="H78" s="86">
        <f t="shared" si="71"/>
        <v>0</v>
      </c>
      <c r="I78" s="90">
        <f t="shared" ref="I78" si="72">I76+I77</f>
        <v>0</v>
      </c>
    </row>
    <row r="79" spans="1:10" ht="14" x14ac:dyDescent="0.15">
      <c r="A79" s="15" t="str">
        <f>F1</f>
        <v>Boston</v>
      </c>
      <c r="B79" s="15">
        <v>40</v>
      </c>
      <c r="C79" s="8"/>
      <c r="D79" s="8"/>
      <c r="E79" s="8"/>
      <c r="F79" s="8"/>
      <c r="G79" s="8"/>
      <c r="H79" s="85"/>
      <c r="I79" s="89"/>
      <c r="J79" s="10">
        <f>SUM(C79:H79)</f>
        <v>0</v>
      </c>
    </row>
    <row r="80" spans="1:10" ht="14" x14ac:dyDescent="0.15">
      <c r="A80" s="7"/>
      <c r="B80" s="7"/>
      <c r="C80" s="13">
        <f t="shared" ref="C80:H80" si="73">C79+C78</f>
        <v>0</v>
      </c>
      <c r="D80" s="13">
        <f t="shared" si="73"/>
        <v>0</v>
      </c>
      <c r="E80" s="13">
        <f t="shared" si="73"/>
        <v>0</v>
      </c>
      <c r="F80" s="13">
        <f t="shared" si="73"/>
        <v>0</v>
      </c>
      <c r="G80" s="13">
        <f t="shared" si="73"/>
        <v>0</v>
      </c>
      <c r="H80" s="86">
        <f t="shared" si="73"/>
        <v>0</v>
      </c>
      <c r="I80" s="90">
        <f t="shared" ref="I80" si="74">I78+I79</f>
        <v>0</v>
      </c>
    </row>
    <row r="81" spans="1:14" ht="14" x14ac:dyDescent="0.15">
      <c r="A81" s="15" t="str">
        <f>G1</f>
        <v>Chase</v>
      </c>
      <c r="B81" s="15">
        <v>41</v>
      </c>
      <c r="C81" s="8"/>
      <c r="D81" s="8"/>
      <c r="E81" s="8"/>
      <c r="F81" s="8"/>
      <c r="G81" s="8"/>
      <c r="H81" s="85"/>
      <c r="I81" s="89"/>
      <c r="J81" s="10">
        <f>SUM(C81:H81)</f>
        <v>0</v>
      </c>
    </row>
    <row r="82" spans="1:14" ht="14" x14ac:dyDescent="0.15">
      <c r="A82" s="7"/>
      <c r="B82" s="7"/>
      <c r="C82" s="13">
        <f t="shared" ref="C82:H82" si="75">C81+C80</f>
        <v>0</v>
      </c>
      <c r="D82" s="13">
        <f t="shared" si="75"/>
        <v>0</v>
      </c>
      <c r="E82" s="13">
        <f t="shared" si="75"/>
        <v>0</v>
      </c>
      <c r="F82" s="13">
        <f t="shared" si="75"/>
        <v>0</v>
      </c>
      <c r="G82" s="13">
        <f t="shared" si="75"/>
        <v>0</v>
      </c>
      <c r="H82" s="86">
        <f t="shared" si="75"/>
        <v>0</v>
      </c>
      <c r="I82" s="90">
        <f t="shared" ref="I82" si="76">I80+I81</f>
        <v>0</v>
      </c>
      <c r="N82" s="29"/>
    </row>
    <row r="83" spans="1:14" ht="14" x14ac:dyDescent="0.15">
      <c r="A83" s="7" t="str">
        <f>H1</f>
        <v>Luke</v>
      </c>
      <c r="B83" s="15">
        <v>42</v>
      </c>
      <c r="C83" s="8"/>
      <c r="D83" s="8"/>
      <c r="E83" s="8"/>
      <c r="F83" s="8"/>
      <c r="G83" s="8"/>
      <c r="H83" s="85"/>
      <c r="I83" s="89"/>
      <c r="J83" s="10">
        <f>SUM(C83:H83)</f>
        <v>0</v>
      </c>
    </row>
    <row r="84" spans="1:14" ht="14" x14ac:dyDescent="0.15">
      <c r="A84" s="7"/>
      <c r="B84" s="7"/>
      <c r="C84" s="13">
        <f t="shared" ref="C84:H84" si="77">C83+C82</f>
        <v>0</v>
      </c>
      <c r="D84" s="13">
        <f t="shared" si="77"/>
        <v>0</v>
      </c>
      <c r="E84" s="13">
        <f t="shared" si="77"/>
        <v>0</v>
      </c>
      <c r="F84" s="13">
        <f t="shared" si="77"/>
        <v>0</v>
      </c>
      <c r="G84" s="13">
        <f t="shared" si="77"/>
        <v>0</v>
      </c>
      <c r="H84" s="86">
        <f t="shared" si="77"/>
        <v>0</v>
      </c>
      <c r="I84" s="90">
        <f t="shared" ref="I84" si="78">I82+I83</f>
        <v>0</v>
      </c>
    </row>
    <row r="85" spans="1:14" ht="14" x14ac:dyDescent="0.15">
      <c r="A85" s="7" t="str">
        <f>C1</f>
        <v>Dad</v>
      </c>
      <c r="B85" s="15">
        <v>43</v>
      </c>
      <c r="C85" s="8"/>
      <c r="D85" s="8"/>
      <c r="E85" s="8"/>
      <c r="F85" s="8"/>
      <c r="G85" s="8"/>
      <c r="H85" s="85"/>
      <c r="I85" s="89"/>
      <c r="J85" s="10">
        <f>SUM(C85:H85)</f>
        <v>0</v>
      </c>
    </row>
    <row r="86" spans="1:14" ht="14" x14ac:dyDescent="0.15">
      <c r="A86" s="7"/>
      <c r="B86" s="7"/>
      <c r="C86" s="13">
        <f t="shared" ref="C86:H86" si="79">C85+C84</f>
        <v>0</v>
      </c>
      <c r="D86" s="13">
        <f t="shared" si="79"/>
        <v>0</v>
      </c>
      <c r="E86" s="13">
        <f t="shared" si="79"/>
        <v>0</v>
      </c>
      <c r="F86" s="13">
        <f t="shared" si="79"/>
        <v>0</v>
      </c>
      <c r="G86" s="13">
        <f t="shared" si="79"/>
        <v>0</v>
      </c>
      <c r="H86" s="86">
        <f t="shared" si="79"/>
        <v>0</v>
      </c>
      <c r="I86" s="90">
        <f t="shared" ref="I86" si="80">I84+I85</f>
        <v>0</v>
      </c>
    </row>
    <row r="87" spans="1:14" ht="14" x14ac:dyDescent="0.15">
      <c r="A87" s="15" t="str">
        <f>D1</f>
        <v>Mom</v>
      </c>
      <c r="B87" s="15">
        <v>44</v>
      </c>
      <c r="C87" s="8"/>
      <c r="D87" s="8"/>
      <c r="E87" s="8"/>
      <c r="F87" s="8"/>
      <c r="G87" s="8"/>
      <c r="H87" s="85"/>
      <c r="I87" s="89"/>
      <c r="J87" s="10">
        <f>SUM(C87:H87)</f>
        <v>0</v>
      </c>
    </row>
    <row r="88" spans="1:14" ht="14" x14ac:dyDescent="0.15">
      <c r="A88" s="7"/>
      <c r="B88" s="7"/>
      <c r="C88" s="13">
        <f t="shared" ref="C88:H88" si="81">C87+C86</f>
        <v>0</v>
      </c>
      <c r="D88" s="13">
        <f t="shared" si="81"/>
        <v>0</v>
      </c>
      <c r="E88" s="13">
        <f t="shared" si="81"/>
        <v>0</v>
      </c>
      <c r="F88" s="13">
        <f t="shared" si="81"/>
        <v>0</v>
      </c>
      <c r="G88" s="13">
        <f t="shared" si="81"/>
        <v>0</v>
      </c>
      <c r="H88" s="86">
        <f t="shared" si="81"/>
        <v>0</v>
      </c>
      <c r="I88" s="90">
        <f t="shared" ref="I88" si="82">I86+I87</f>
        <v>0</v>
      </c>
    </row>
    <row r="89" spans="1:14" ht="14" x14ac:dyDescent="0.15">
      <c r="A89" s="15" t="str">
        <f>E1</f>
        <v>Garrison</v>
      </c>
      <c r="B89" s="15">
        <v>45</v>
      </c>
      <c r="C89" s="8"/>
      <c r="D89" s="8"/>
      <c r="E89" s="8"/>
      <c r="F89" s="8"/>
      <c r="G89" s="8"/>
      <c r="H89" s="85"/>
      <c r="I89" s="89"/>
      <c r="J89" s="10">
        <f>SUM(C89:H89)</f>
        <v>0</v>
      </c>
    </row>
    <row r="90" spans="1:14" ht="14" x14ac:dyDescent="0.15">
      <c r="A90" s="7"/>
      <c r="B90" s="7"/>
      <c r="C90" s="13">
        <f t="shared" ref="C90:H90" si="83">C89+C88</f>
        <v>0</v>
      </c>
      <c r="D90" s="13">
        <f t="shared" si="83"/>
        <v>0</v>
      </c>
      <c r="E90" s="13">
        <f t="shared" si="83"/>
        <v>0</v>
      </c>
      <c r="F90" s="13">
        <f t="shared" si="83"/>
        <v>0</v>
      </c>
      <c r="G90" s="13">
        <f t="shared" si="83"/>
        <v>0</v>
      </c>
      <c r="H90" s="86">
        <f t="shared" si="83"/>
        <v>0</v>
      </c>
      <c r="I90" s="90">
        <f t="shared" ref="I90" si="84">I88+I89</f>
        <v>0</v>
      </c>
    </row>
    <row r="91" spans="1:14" ht="14" x14ac:dyDescent="0.15">
      <c r="A91" s="15" t="str">
        <f>F1</f>
        <v>Boston</v>
      </c>
      <c r="B91" s="15">
        <v>46</v>
      </c>
      <c r="C91" s="8"/>
      <c r="D91" s="8"/>
      <c r="E91" s="8"/>
      <c r="F91" s="8"/>
      <c r="G91" s="8"/>
      <c r="H91" s="85"/>
      <c r="I91" s="89"/>
      <c r="J91" s="10">
        <f>SUM(C91:H91)</f>
        <v>0</v>
      </c>
    </row>
    <row r="92" spans="1:14" ht="14" x14ac:dyDescent="0.15">
      <c r="A92" s="7"/>
      <c r="B92" s="7"/>
      <c r="C92" s="13">
        <f t="shared" ref="C92:H92" si="85">C91+C90</f>
        <v>0</v>
      </c>
      <c r="D92" s="13">
        <f t="shared" si="85"/>
        <v>0</v>
      </c>
      <c r="E92" s="13">
        <f t="shared" si="85"/>
        <v>0</v>
      </c>
      <c r="F92" s="13">
        <f t="shared" si="85"/>
        <v>0</v>
      </c>
      <c r="G92" s="13">
        <f t="shared" si="85"/>
        <v>0</v>
      </c>
      <c r="H92" s="86">
        <f t="shared" si="85"/>
        <v>0</v>
      </c>
      <c r="I92" s="90">
        <f t="shared" ref="I92" si="86">I90+I91</f>
        <v>0</v>
      </c>
    </row>
    <row r="93" spans="1:14" ht="14" x14ac:dyDescent="0.15">
      <c r="A93" s="15" t="str">
        <f>G1</f>
        <v>Chase</v>
      </c>
      <c r="B93" s="15">
        <v>47</v>
      </c>
      <c r="C93" s="8"/>
      <c r="D93" s="8"/>
      <c r="E93" s="8"/>
      <c r="F93" s="8"/>
      <c r="G93" s="8"/>
      <c r="H93" s="85"/>
      <c r="I93" s="89"/>
      <c r="J93" s="10">
        <f>SUM(C93:H93)</f>
        <v>0</v>
      </c>
    </row>
    <row r="94" spans="1:14" ht="14" x14ac:dyDescent="0.15">
      <c r="A94" s="7"/>
      <c r="B94" s="7"/>
      <c r="C94" s="13">
        <f t="shared" ref="C94:H94" si="87">C93+C92</f>
        <v>0</v>
      </c>
      <c r="D94" s="13">
        <f t="shared" si="87"/>
        <v>0</v>
      </c>
      <c r="E94" s="13">
        <f t="shared" si="87"/>
        <v>0</v>
      </c>
      <c r="F94" s="13">
        <f t="shared" si="87"/>
        <v>0</v>
      </c>
      <c r="G94" s="13">
        <f t="shared" si="87"/>
        <v>0</v>
      </c>
      <c r="H94" s="86">
        <f t="shared" si="87"/>
        <v>0</v>
      </c>
      <c r="I94" s="90">
        <f t="shared" ref="I94" si="88">I92+I93</f>
        <v>0</v>
      </c>
    </row>
    <row r="95" spans="1:14" ht="14" x14ac:dyDescent="0.15">
      <c r="A95" s="7" t="str">
        <f>H1</f>
        <v>Luke</v>
      </c>
      <c r="B95" s="15">
        <v>48</v>
      </c>
      <c r="C95" s="8"/>
      <c r="D95" s="8"/>
      <c r="E95" s="8"/>
      <c r="F95" s="8"/>
      <c r="G95" s="8"/>
      <c r="H95" s="85"/>
      <c r="I95" s="89"/>
      <c r="J95" s="10">
        <f>SUM(C95:H95)</f>
        <v>0</v>
      </c>
    </row>
    <row r="96" spans="1:14" ht="14" x14ac:dyDescent="0.15">
      <c r="A96" s="7"/>
      <c r="B96" s="7"/>
      <c r="C96" s="13">
        <f t="shared" ref="C96:H96" si="89">C95+C94</f>
        <v>0</v>
      </c>
      <c r="D96" s="13">
        <f t="shared" si="89"/>
        <v>0</v>
      </c>
      <c r="E96" s="13">
        <f t="shared" si="89"/>
        <v>0</v>
      </c>
      <c r="F96" s="13">
        <f t="shared" si="89"/>
        <v>0</v>
      </c>
      <c r="G96" s="13">
        <f t="shared" si="89"/>
        <v>0</v>
      </c>
      <c r="H96" s="86">
        <f t="shared" si="89"/>
        <v>0</v>
      </c>
      <c r="I96" s="90">
        <f t="shared" ref="I96" si="90">I94+I95</f>
        <v>0</v>
      </c>
    </row>
    <row r="97" spans="1:10" ht="14" x14ac:dyDescent="0.15">
      <c r="A97" s="7" t="str">
        <f>C1</f>
        <v>Dad</v>
      </c>
      <c r="B97" s="15">
        <v>49</v>
      </c>
      <c r="C97" s="8"/>
      <c r="D97" s="8"/>
      <c r="E97" s="8"/>
      <c r="F97" s="8"/>
      <c r="G97" s="8"/>
      <c r="H97" s="85"/>
      <c r="I97" s="89"/>
      <c r="J97" s="10">
        <f>SUM(C97:H97)</f>
        <v>0</v>
      </c>
    </row>
    <row r="98" spans="1:10" ht="14" x14ac:dyDescent="0.15">
      <c r="A98" s="7"/>
      <c r="B98" s="7"/>
      <c r="C98" s="13">
        <f t="shared" ref="C98:H98" si="91">C97+C96</f>
        <v>0</v>
      </c>
      <c r="D98" s="13">
        <f t="shared" si="91"/>
        <v>0</v>
      </c>
      <c r="E98" s="13">
        <f t="shared" si="91"/>
        <v>0</v>
      </c>
      <c r="F98" s="13">
        <f t="shared" si="91"/>
        <v>0</v>
      </c>
      <c r="G98" s="13">
        <f t="shared" si="91"/>
        <v>0</v>
      </c>
      <c r="H98" s="86">
        <f t="shared" si="91"/>
        <v>0</v>
      </c>
      <c r="I98" s="90">
        <f t="shared" ref="I98" si="92">I96+I97</f>
        <v>0</v>
      </c>
    </row>
    <row r="99" spans="1:10" ht="14" x14ac:dyDescent="0.15">
      <c r="A99" s="15" t="str">
        <f>D1</f>
        <v>Mom</v>
      </c>
      <c r="B99" s="15">
        <v>50</v>
      </c>
      <c r="C99" s="8"/>
      <c r="D99" s="8"/>
      <c r="E99" s="8"/>
      <c r="F99" s="8"/>
      <c r="G99" s="8"/>
      <c r="H99" s="85"/>
      <c r="I99" s="89"/>
      <c r="J99" s="10">
        <f>SUM(C99:H99)</f>
        <v>0</v>
      </c>
    </row>
    <row r="100" spans="1:10" ht="14" x14ac:dyDescent="0.15">
      <c r="A100" s="7"/>
      <c r="B100" s="7"/>
      <c r="C100" s="13">
        <f t="shared" ref="C100:H100" si="93">C99+C98</f>
        <v>0</v>
      </c>
      <c r="D100" s="13">
        <f t="shared" si="93"/>
        <v>0</v>
      </c>
      <c r="E100" s="13">
        <f t="shared" si="93"/>
        <v>0</v>
      </c>
      <c r="F100" s="13">
        <f t="shared" si="93"/>
        <v>0</v>
      </c>
      <c r="G100" s="13">
        <f t="shared" si="93"/>
        <v>0</v>
      </c>
      <c r="H100" s="86">
        <f t="shared" si="93"/>
        <v>0</v>
      </c>
      <c r="I100" s="90">
        <f t="shared" ref="I100" si="94">I98+I99</f>
        <v>0</v>
      </c>
    </row>
    <row r="101" spans="1:10" ht="14" x14ac:dyDescent="0.15">
      <c r="A101" s="15" t="str">
        <f>E1</f>
        <v>Garrison</v>
      </c>
      <c r="B101" s="15">
        <v>51</v>
      </c>
      <c r="C101" s="8"/>
      <c r="D101" s="8"/>
      <c r="E101" s="8"/>
      <c r="F101" s="8"/>
      <c r="G101" s="8"/>
      <c r="H101" s="85"/>
      <c r="I101" s="89"/>
      <c r="J101" s="10">
        <f>SUM(C101:H101)</f>
        <v>0</v>
      </c>
    </row>
    <row r="102" spans="1:10" ht="14" x14ac:dyDescent="0.15">
      <c r="A102" s="7"/>
      <c r="B102" s="7"/>
      <c r="C102" s="13">
        <f t="shared" ref="C102:H102" si="95">C101+C100</f>
        <v>0</v>
      </c>
      <c r="D102" s="13">
        <f t="shared" si="95"/>
        <v>0</v>
      </c>
      <c r="E102" s="13">
        <f t="shared" si="95"/>
        <v>0</v>
      </c>
      <c r="F102" s="13">
        <f t="shared" si="95"/>
        <v>0</v>
      </c>
      <c r="G102" s="13">
        <f t="shared" si="95"/>
        <v>0</v>
      </c>
      <c r="H102" s="86">
        <f t="shared" si="95"/>
        <v>0</v>
      </c>
      <c r="I102" s="90">
        <f t="shared" ref="I102" si="96">I100+I101</f>
        <v>0</v>
      </c>
    </row>
    <row r="103" spans="1:10" ht="14" x14ac:dyDescent="0.15">
      <c r="A103" s="15" t="str">
        <f>F1</f>
        <v>Boston</v>
      </c>
      <c r="B103" s="15">
        <v>52</v>
      </c>
      <c r="C103" s="8"/>
      <c r="D103" s="8"/>
      <c r="E103" s="8"/>
      <c r="F103" s="8"/>
      <c r="G103" s="8"/>
      <c r="H103" s="85"/>
      <c r="I103" s="89"/>
      <c r="J103" s="10">
        <f>SUM(C103:H103)</f>
        <v>0</v>
      </c>
    </row>
    <row r="104" spans="1:10" ht="14" x14ac:dyDescent="0.15">
      <c r="A104" s="7"/>
      <c r="B104" s="7"/>
      <c r="C104" s="13">
        <f t="shared" ref="C104:H104" si="97">C103+C102</f>
        <v>0</v>
      </c>
      <c r="D104" s="13">
        <f t="shared" si="97"/>
        <v>0</v>
      </c>
      <c r="E104" s="13">
        <f t="shared" si="97"/>
        <v>0</v>
      </c>
      <c r="F104" s="13">
        <f t="shared" si="97"/>
        <v>0</v>
      </c>
      <c r="G104" s="13">
        <f t="shared" si="97"/>
        <v>0</v>
      </c>
      <c r="H104" s="86">
        <f t="shared" si="97"/>
        <v>0</v>
      </c>
      <c r="I104" s="90">
        <f t="shared" ref="I104" si="98">I102+I103</f>
        <v>0</v>
      </c>
    </row>
    <row r="105" spans="1:10" ht="14" x14ac:dyDescent="0.15">
      <c r="A105" s="15" t="str">
        <f>G1</f>
        <v>Chase</v>
      </c>
      <c r="B105" s="15">
        <v>53</v>
      </c>
      <c r="C105" s="8"/>
      <c r="D105" s="8"/>
      <c r="E105" s="8"/>
      <c r="F105" s="8"/>
      <c r="G105" s="8"/>
      <c r="H105" s="85"/>
      <c r="I105" s="89"/>
      <c r="J105" s="10">
        <f>SUM(C105:H105)</f>
        <v>0</v>
      </c>
    </row>
    <row r="106" spans="1:10" ht="14" x14ac:dyDescent="0.15">
      <c r="A106" s="7"/>
      <c r="B106" s="7"/>
      <c r="C106" s="13">
        <f t="shared" ref="C106:H106" si="99">C105+C104</f>
        <v>0</v>
      </c>
      <c r="D106" s="13">
        <f t="shared" si="99"/>
        <v>0</v>
      </c>
      <c r="E106" s="13">
        <f t="shared" si="99"/>
        <v>0</v>
      </c>
      <c r="F106" s="13">
        <f t="shared" si="99"/>
        <v>0</v>
      </c>
      <c r="G106" s="13">
        <f t="shared" si="99"/>
        <v>0</v>
      </c>
      <c r="H106" s="86">
        <f t="shared" si="99"/>
        <v>0</v>
      </c>
      <c r="I106" s="90">
        <f t="shared" ref="I106" si="100">I104+I105</f>
        <v>0</v>
      </c>
    </row>
    <row r="107" spans="1:10" ht="14" x14ac:dyDescent="0.15">
      <c r="A107" s="7" t="str">
        <f>H1</f>
        <v>Luke</v>
      </c>
      <c r="B107" s="15">
        <v>54</v>
      </c>
      <c r="C107" s="8"/>
      <c r="D107" s="8"/>
      <c r="E107" s="8"/>
      <c r="F107" s="8"/>
      <c r="G107" s="8"/>
      <c r="H107" s="85"/>
      <c r="I107" s="89"/>
      <c r="J107" s="10">
        <f>SUM(C107:H107)</f>
        <v>0</v>
      </c>
    </row>
    <row r="108" spans="1:10" ht="14" x14ac:dyDescent="0.15">
      <c r="A108" s="7"/>
      <c r="B108" s="7"/>
      <c r="C108" s="13">
        <f t="shared" ref="C108:H108" si="101">C107+C106</f>
        <v>0</v>
      </c>
      <c r="D108" s="13">
        <f t="shared" si="101"/>
        <v>0</v>
      </c>
      <c r="E108" s="13">
        <f t="shared" si="101"/>
        <v>0</v>
      </c>
      <c r="F108" s="13">
        <f t="shared" si="101"/>
        <v>0</v>
      </c>
      <c r="G108" s="13">
        <f t="shared" si="101"/>
        <v>0</v>
      </c>
      <c r="H108" s="86">
        <f t="shared" si="101"/>
        <v>0</v>
      </c>
      <c r="I108" s="90">
        <f t="shared" ref="I108" si="102">I106+I107</f>
        <v>0</v>
      </c>
    </row>
    <row r="109" spans="1:10" ht="14" x14ac:dyDescent="0.15">
      <c r="A109" s="7" t="str">
        <f>C1</f>
        <v>Dad</v>
      </c>
      <c r="B109" s="15">
        <v>55</v>
      </c>
      <c r="C109" s="8"/>
      <c r="D109" s="8"/>
      <c r="E109" s="8"/>
      <c r="F109" s="8"/>
      <c r="G109" s="8"/>
      <c r="H109" s="85"/>
      <c r="I109" s="89"/>
      <c r="J109" s="10">
        <f>SUM(C109:H109)</f>
        <v>0</v>
      </c>
    </row>
    <row r="110" spans="1:10" ht="14" x14ac:dyDescent="0.15">
      <c r="A110" s="7"/>
      <c r="B110" s="7"/>
      <c r="C110" s="13">
        <f t="shared" ref="C110:H110" si="103">C109+C108</f>
        <v>0</v>
      </c>
      <c r="D110" s="13">
        <f t="shared" si="103"/>
        <v>0</v>
      </c>
      <c r="E110" s="13">
        <f t="shared" si="103"/>
        <v>0</v>
      </c>
      <c r="F110" s="13">
        <f t="shared" si="103"/>
        <v>0</v>
      </c>
      <c r="G110" s="13">
        <f t="shared" si="103"/>
        <v>0</v>
      </c>
      <c r="H110" s="86">
        <f t="shared" si="103"/>
        <v>0</v>
      </c>
      <c r="I110" s="90">
        <f t="shared" ref="I110" si="104">I108+I109</f>
        <v>0</v>
      </c>
    </row>
    <row r="111" spans="1:10" ht="14" x14ac:dyDescent="0.15">
      <c r="A111" s="15" t="str">
        <f>D1</f>
        <v>Mom</v>
      </c>
      <c r="B111" s="15">
        <v>56</v>
      </c>
      <c r="C111" s="8"/>
      <c r="D111" s="8"/>
      <c r="E111" s="8"/>
      <c r="F111" s="8"/>
      <c r="G111" s="8"/>
      <c r="H111" s="85"/>
      <c r="I111" s="89"/>
      <c r="J111" s="10">
        <f>SUM(C111:H111)</f>
        <v>0</v>
      </c>
    </row>
    <row r="112" spans="1:10" ht="14" x14ac:dyDescent="0.15">
      <c r="A112" s="7"/>
      <c r="B112" s="7"/>
      <c r="C112" s="13">
        <f t="shared" ref="C112:H112" si="105">C111+C110</f>
        <v>0</v>
      </c>
      <c r="D112" s="13">
        <f t="shared" si="105"/>
        <v>0</v>
      </c>
      <c r="E112" s="13">
        <f t="shared" si="105"/>
        <v>0</v>
      </c>
      <c r="F112" s="13">
        <f t="shared" si="105"/>
        <v>0</v>
      </c>
      <c r="G112" s="13">
        <f t="shared" si="105"/>
        <v>0</v>
      </c>
      <c r="H112" s="86">
        <f t="shared" si="105"/>
        <v>0</v>
      </c>
      <c r="I112" s="90">
        <f t="shared" ref="I112" si="106">I110+I111</f>
        <v>0</v>
      </c>
    </row>
    <row r="113" spans="1:10" ht="14" x14ac:dyDescent="0.15">
      <c r="A113" s="15" t="str">
        <f>E1</f>
        <v>Garrison</v>
      </c>
      <c r="B113" s="15">
        <v>57</v>
      </c>
      <c r="C113" s="8"/>
      <c r="D113" s="8"/>
      <c r="E113" s="8"/>
      <c r="F113" s="8"/>
      <c r="G113" s="8"/>
      <c r="H113" s="85"/>
      <c r="I113" s="89"/>
      <c r="J113" s="10">
        <f>SUM(C113:H113)</f>
        <v>0</v>
      </c>
    </row>
    <row r="114" spans="1:10" ht="14" x14ac:dyDescent="0.15">
      <c r="A114" s="7"/>
      <c r="B114" s="7"/>
      <c r="C114" s="13">
        <f t="shared" ref="C114:H114" si="107">C113+C112</f>
        <v>0</v>
      </c>
      <c r="D114" s="13">
        <f t="shared" si="107"/>
        <v>0</v>
      </c>
      <c r="E114" s="13">
        <f t="shared" si="107"/>
        <v>0</v>
      </c>
      <c r="F114" s="13">
        <f t="shared" si="107"/>
        <v>0</v>
      </c>
      <c r="G114" s="13">
        <f t="shared" si="107"/>
        <v>0</v>
      </c>
      <c r="H114" s="86">
        <f t="shared" si="107"/>
        <v>0</v>
      </c>
      <c r="I114" s="90">
        <f t="shared" ref="I114" si="108">I112+I113</f>
        <v>0</v>
      </c>
    </row>
    <row r="115" spans="1:10" ht="14" x14ac:dyDescent="0.15">
      <c r="A115" s="15" t="str">
        <f>F1</f>
        <v>Boston</v>
      </c>
      <c r="B115" s="15">
        <v>58</v>
      </c>
      <c r="C115" s="8"/>
      <c r="D115" s="8"/>
      <c r="E115" s="8"/>
      <c r="F115" s="8"/>
      <c r="G115" s="8"/>
      <c r="H115" s="85"/>
      <c r="I115" s="89"/>
      <c r="J115" s="10">
        <f>SUM(C115:H115)</f>
        <v>0</v>
      </c>
    </row>
    <row r="116" spans="1:10" ht="14" x14ac:dyDescent="0.15">
      <c r="A116" s="7"/>
      <c r="B116" s="7"/>
      <c r="C116" s="13">
        <f t="shared" ref="C116:H116" si="109">C115+C114</f>
        <v>0</v>
      </c>
      <c r="D116" s="13">
        <f t="shared" si="109"/>
        <v>0</v>
      </c>
      <c r="E116" s="13">
        <f t="shared" si="109"/>
        <v>0</v>
      </c>
      <c r="F116" s="13">
        <f t="shared" si="109"/>
        <v>0</v>
      </c>
      <c r="G116" s="13">
        <f t="shared" si="109"/>
        <v>0</v>
      </c>
      <c r="H116" s="86">
        <f t="shared" si="109"/>
        <v>0</v>
      </c>
      <c r="I116" s="90">
        <f t="shared" ref="I116" si="110">I114+I115</f>
        <v>0</v>
      </c>
    </row>
    <row r="117" spans="1:10" ht="14" x14ac:dyDescent="0.15">
      <c r="A117" s="15" t="str">
        <f>G1</f>
        <v>Chase</v>
      </c>
      <c r="B117" s="15">
        <v>59</v>
      </c>
      <c r="C117" s="8"/>
      <c r="D117" s="8"/>
      <c r="E117" s="8"/>
      <c r="F117" s="8"/>
      <c r="G117" s="8"/>
      <c r="H117" s="85"/>
      <c r="I117" s="89"/>
      <c r="J117" s="10">
        <f>SUM(C117:H117)</f>
        <v>0</v>
      </c>
    </row>
    <row r="118" spans="1:10" ht="14" x14ac:dyDescent="0.15">
      <c r="A118" s="7"/>
      <c r="B118" s="7"/>
      <c r="C118" s="13">
        <f t="shared" ref="C118:H118" si="111">C117+C116</f>
        <v>0</v>
      </c>
      <c r="D118" s="13">
        <f t="shared" si="111"/>
        <v>0</v>
      </c>
      <c r="E118" s="13">
        <f t="shared" si="111"/>
        <v>0</v>
      </c>
      <c r="F118" s="13">
        <f t="shared" si="111"/>
        <v>0</v>
      </c>
      <c r="G118" s="13">
        <f t="shared" si="111"/>
        <v>0</v>
      </c>
      <c r="H118" s="86">
        <f t="shared" si="111"/>
        <v>0</v>
      </c>
      <c r="I118" s="90">
        <f t="shared" ref="I118" si="112">I116+I117</f>
        <v>0</v>
      </c>
    </row>
    <row r="119" spans="1:10" ht="14" x14ac:dyDescent="0.15">
      <c r="A119" s="7" t="str">
        <f>H1</f>
        <v>Luke</v>
      </c>
      <c r="B119" s="15">
        <v>60</v>
      </c>
      <c r="C119" s="8"/>
      <c r="D119" s="8"/>
      <c r="E119" s="8"/>
      <c r="F119" s="8"/>
      <c r="G119" s="8"/>
      <c r="H119" s="85"/>
      <c r="I119" s="89"/>
      <c r="J119" s="10">
        <f>SUM(C119:H119)</f>
        <v>0</v>
      </c>
    </row>
    <row r="120" spans="1:10" ht="14" x14ac:dyDescent="0.15">
      <c r="A120" s="7"/>
      <c r="B120" s="7"/>
      <c r="C120" s="13">
        <f t="shared" ref="C120:H120" si="113">C119+C118</f>
        <v>0</v>
      </c>
      <c r="D120" s="13">
        <f t="shared" si="113"/>
        <v>0</v>
      </c>
      <c r="E120" s="13">
        <f t="shared" si="113"/>
        <v>0</v>
      </c>
      <c r="F120" s="13">
        <f t="shared" si="113"/>
        <v>0</v>
      </c>
      <c r="G120" s="13">
        <f t="shared" si="113"/>
        <v>0</v>
      </c>
      <c r="H120" s="86">
        <f t="shared" si="113"/>
        <v>0</v>
      </c>
      <c r="I120" s="90">
        <f t="shared" ref="I120" si="114">I118+I119</f>
        <v>0</v>
      </c>
      <c r="J120" s="19" t="s">
        <v>86</v>
      </c>
    </row>
    <row r="121" spans="1:10" ht="14" x14ac:dyDescent="0.15">
      <c r="A121" s="7" t="str">
        <f>C1</f>
        <v>Dad</v>
      </c>
      <c r="B121" s="15">
        <v>61</v>
      </c>
      <c r="C121" s="8"/>
      <c r="D121" s="8"/>
      <c r="E121" s="8"/>
      <c r="F121" s="8"/>
      <c r="G121" s="8"/>
      <c r="H121" s="85"/>
      <c r="I121" s="89"/>
      <c r="J121" s="10">
        <f>SUM(C121:H121)</f>
        <v>0</v>
      </c>
    </row>
    <row r="122" spans="1:10" ht="14" x14ac:dyDescent="0.15">
      <c r="A122" s="7"/>
      <c r="B122" s="7"/>
      <c r="C122" s="13">
        <f t="shared" ref="C122:H122" si="115">C121+C120</f>
        <v>0</v>
      </c>
      <c r="D122" s="13">
        <f t="shared" si="115"/>
        <v>0</v>
      </c>
      <c r="E122" s="13">
        <f t="shared" si="115"/>
        <v>0</v>
      </c>
      <c r="F122" s="13">
        <f t="shared" si="115"/>
        <v>0</v>
      </c>
      <c r="G122" s="13">
        <f t="shared" si="115"/>
        <v>0</v>
      </c>
      <c r="H122" s="86">
        <f t="shared" si="115"/>
        <v>0</v>
      </c>
      <c r="I122" s="90">
        <f t="shared" ref="I122" si="116">I120+I121</f>
        <v>0</v>
      </c>
    </row>
    <row r="123" spans="1:10" ht="14" x14ac:dyDescent="0.15">
      <c r="A123" s="15" t="str">
        <f>D1</f>
        <v>Mom</v>
      </c>
      <c r="B123" s="15">
        <v>62</v>
      </c>
      <c r="C123" s="8"/>
      <c r="D123" s="8"/>
      <c r="E123" s="8"/>
      <c r="F123" s="8"/>
      <c r="G123" s="8"/>
      <c r="H123" s="85"/>
      <c r="I123" s="89"/>
      <c r="J123" s="10">
        <f>SUM(C123:H123)</f>
        <v>0</v>
      </c>
    </row>
    <row r="124" spans="1:10" ht="14" x14ac:dyDescent="0.15">
      <c r="A124" s="7"/>
      <c r="B124" s="7"/>
      <c r="C124" s="13">
        <f t="shared" ref="C124:H124" si="117">C123+C122</f>
        <v>0</v>
      </c>
      <c r="D124" s="13">
        <f t="shared" si="117"/>
        <v>0</v>
      </c>
      <c r="E124" s="13">
        <f t="shared" si="117"/>
        <v>0</v>
      </c>
      <c r="F124" s="13">
        <f t="shared" si="117"/>
        <v>0</v>
      </c>
      <c r="G124" s="13">
        <f t="shared" si="117"/>
        <v>0</v>
      </c>
      <c r="H124" s="86">
        <f t="shared" si="117"/>
        <v>0</v>
      </c>
      <c r="I124" s="90">
        <f t="shared" ref="I124" si="118">I122+I123</f>
        <v>0</v>
      </c>
    </row>
    <row r="125" spans="1:10" ht="14" x14ac:dyDescent="0.15">
      <c r="A125" s="15" t="str">
        <f>E1</f>
        <v>Garrison</v>
      </c>
      <c r="B125" s="15">
        <v>63</v>
      </c>
      <c r="C125" s="8"/>
      <c r="D125" s="8"/>
      <c r="E125" s="8"/>
      <c r="F125" s="8"/>
      <c r="G125" s="8"/>
      <c r="H125" s="85"/>
      <c r="I125" s="89"/>
      <c r="J125" s="10">
        <f>SUM(C125:H125)</f>
        <v>0</v>
      </c>
    </row>
    <row r="126" spans="1:10" ht="14" x14ac:dyDescent="0.15">
      <c r="A126" s="7"/>
      <c r="B126" s="7"/>
      <c r="C126" s="13">
        <f t="shared" ref="C126:H126" si="119">C125+C124</f>
        <v>0</v>
      </c>
      <c r="D126" s="13">
        <f t="shared" si="119"/>
        <v>0</v>
      </c>
      <c r="E126" s="13">
        <f t="shared" si="119"/>
        <v>0</v>
      </c>
      <c r="F126" s="13">
        <f t="shared" si="119"/>
        <v>0</v>
      </c>
      <c r="G126" s="13">
        <f t="shared" si="119"/>
        <v>0</v>
      </c>
      <c r="H126" s="86">
        <f t="shared" si="119"/>
        <v>0</v>
      </c>
      <c r="I126" s="90">
        <f t="shared" ref="I126" si="120">I124+I125</f>
        <v>0</v>
      </c>
    </row>
    <row r="127" spans="1:10" ht="14" x14ac:dyDescent="0.15">
      <c r="A127" s="15" t="str">
        <f>F1</f>
        <v>Boston</v>
      </c>
      <c r="B127" s="15">
        <v>64</v>
      </c>
      <c r="C127" s="8"/>
      <c r="D127" s="8"/>
      <c r="E127" s="8"/>
      <c r="F127" s="8"/>
      <c r="G127" s="8"/>
      <c r="H127" s="85"/>
      <c r="I127" s="89"/>
      <c r="J127" s="10">
        <f>SUM(C127:H127)</f>
        <v>0</v>
      </c>
    </row>
    <row r="128" spans="1:10" ht="14" x14ac:dyDescent="0.15">
      <c r="A128" s="7"/>
      <c r="B128" s="7"/>
      <c r="C128" s="13">
        <f t="shared" ref="C128:H128" si="121">C127+C126</f>
        <v>0</v>
      </c>
      <c r="D128" s="13">
        <f t="shared" si="121"/>
        <v>0</v>
      </c>
      <c r="E128" s="13">
        <f t="shared" si="121"/>
        <v>0</v>
      </c>
      <c r="F128" s="13">
        <f t="shared" si="121"/>
        <v>0</v>
      </c>
      <c r="G128" s="13">
        <f t="shared" si="121"/>
        <v>0</v>
      </c>
      <c r="H128" s="86">
        <f t="shared" si="121"/>
        <v>0</v>
      </c>
      <c r="I128" s="90">
        <f t="shared" ref="I128" si="122">I126+I127</f>
        <v>0</v>
      </c>
    </row>
    <row r="129" spans="1:10" ht="14" x14ac:dyDescent="0.15">
      <c r="A129" s="15" t="str">
        <f>G1</f>
        <v>Chase</v>
      </c>
      <c r="B129" s="15">
        <v>65</v>
      </c>
      <c r="C129" s="8"/>
      <c r="D129" s="8"/>
      <c r="E129" s="8"/>
      <c r="F129" s="8"/>
      <c r="G129" s="8"/>
      <c r="H129" s="85"/>
      <c r="I129" s="89"/>
      <c r="J129" s="10">
        <f>SUM(C129:H129)</f>
        <v>0</v>
      </c>
    </row>
    <row r="130" spans="1:10" ht="14" x14ac:dyDescent="0.15">
      <c r="A130" s="7"/>
      <c r="B130" s="7"/>
      <c r="C130" s="13">
        <f t="shared" ref="C130:H130" si="123">C129+C128</f>
        <v>0</v>
      </c>
      <c r="D130" s="13">
        <f t="shared" si="123"/>
        <v>0</v>
      </c>
      <c r="E130" s="13">
        <f t="shared" si="123"/>
        <v>0</v>
      </c>
      <c r="F130" s="13">
        <f t="shared" si="123"/>
        <v>0</v>
      </c>
      <c r="G130" s="13">
        <f t="shared" si="123"/>
        <v>0</v>
      </c>
      <c r="H130" s="86">
        <f t="shared" si="123"/>
        <v>0</v>
      </c>
      <c r="I130" s="90">
        <f t="shared" ref="I130" si="124">I128+I129</f>
        <v>0</v>
      </c>
    </row>
    <row r="131" spans="1:10" ht="14" x14ac:dyDescent="0.15">
      <c r="A131" s="7" t="str">
        <f>H1</f>
        <v>Luke</v>
      </c>
      <c r="B131" s="15">
        <v>66</v>
      </c>
      <c r="C131" s="8"/>
      <c r="D131" s="8"/>
      <c r="E131" s="8"/>
      <c r="F131" s="8"/>
      <c r="G131" s="8"/>
      <c r="H131" s="85"/>
      <c r="I131" s="89"/>
      <c r="J131" s="10">
        <f>SUM(C131:H131)</f>
        <v>0</v>
      </c>
    </row>
    <row r="132" spans="1:10" ht="14" x14ac:dyDescent="0.15">
      <c r="A132" s="7"/>
      <c r="B132" s="7"/>
      <c r="C132" s="13">
        <f t="shared" ref="C132:H132" si="125">C131+C130</f>
        <v>0</v>
      </c>
      <c r="D132" s="13">
        <f t="shared" si="125"/>
        <v>0</v>
      </c>
      <c r="E132" s="13">
        <f t="shared" si="125"/>
        <v>0</v>
      </c>
      <c r="F132" s="13">
        <f t="shared" si="125"/>
        <v>0</v>
      </c>
      <c r="G132" s="13">
        <f t="shared" si="125"/>
        <v>0</v>
      </c>
      <c r="H132" s="86">
        <f t="shared" si="125"/>
        <v>0</v>
      </c>
      <c r="I132" s="90">
        <f t="shared" ref="I132" si="126">I130+I131</f>
        <v>0</v>
      </c>
    </row>
    <row r="133" spans="1:10" ht="14" x14ac:dyDescent="0.15">
      <c r="A133" s="7" t="str">
        <f>C1</f>
        <v>Dad</v>
      </c>
      <c r="B133" s="15">
        <v>67</v>
      </c>
      <c r="C133" s="8"/>
      <c r="D133" s="8"/>
      <c r="E133" s="8"/>
      <c r="F133" s="8"/>
      <c r="G133" s="8"/>
      <c r="H133" s="85"/>
      <c r="I133" s="89"/>
      <c r="J133" s="10">
        <f>SUM(C133:H133)</f>
        <v>0</v>
      </c>
    </row>
    <row r="134" spans="1:10" ht="14" x14ac:dyDescent="0.15">
      <c r="A134" s="7"/>
      <c r="B134" s="7"/>
      <c r="C134" s="13">
        <f t="shared" ref="C134:H134" si="127">C133+C132</f>
        <v>0</v>
      </c>
      <c r="D134" s="13">
        <f t="shared" si="127"/>
        <v>0</v>
      </c>
      <c r="E134" s="13">
        <f t="shared" si="127"/>
        <v>0</v>
      </c>
      <c r="F134" s="13">
        <f t="shared" si="127"/>
        <v>0</v>
      </c>
      <c r="G134" s="13">
        <f t="shared" si="127"/>
        <v>0</v>
      </c>
      <c r="H134" s="86">
        <f t="shared" si="127"/>
        <v>0</v>
      </c>
      <c r="I134" s="90">
        <f t="shared" ref="I134" si="128">I132+I133</f>
        <v>0</v>
      </c>
    </row>
    <row r="135" spans="1:10" ht="14" x14ac:dyDescent="0.15">
      <c r="A135" s="15" t="str">
        <f>D1</f>
        <v>Mom</v>
      </c>
      <c r="B135" s="15">
        <v>68</v>
      </c>
      <c r="C135" s="8"/>
      <c r="D135" s="8"/>
      <c r="E135" s="8"/>
      <c r="F135" s="8"/>
      <c r="G135" s="8"/>
      <c r="H135" s="85"/>
      <c r="I135" s="89"/>
      <c r="J135" s="10">
        <f>SUM(C135:H135)</f>
        <v>0</v>
      </c>
    </row>
    <row r="136" spans="1:10" ht="14" x14ac:dyDescent="0.15">
      <c r="A136" s="7"/>
      <c r="B136" s="7"/>
      <c r="C136" s="13">
        <f t="shared" ref="C136:H136" si="129">C135+C134</f>
        <v>0</v>
      </c>
      <c r="D136" s="13">
        <f t="shared" si="129"/>
        <v>0</v>
      </c>
      <c r="E136" s="13">
        <f t="shared" si="129"/>
        <v>0</v>
      </c>
      <c r="F136" s="13">
        <f t="shared" si="129"/>
        <v>0</v>
      </c>
      <c r="G136" s="13">
        <f t="shared" si="129"/>
        <v>0</v>
      </c>
      <c r="H136" s="86">
        <f t="shared" si="129"/>
        <v>0</v>
      </c>
      <c r="I136" s="90">
        <f t="shared" ref="I136" si="130">I134+I135</f>
        <v>0</v>
      </c>
    </row>
    <row r="137" spans="1:10" ht="14" x14ac:dyDescent="0.15">
      <c r="A137" s="15" t="str">
        <f>E1</f>
        <v>Garrison</v>
      </c>
      <c r="B137" s="15">
        <v>69</v>
      </c>
      <c r="C137" s="8"/>
      <c r="D137" s="8"/>
      <c r="E137" s="8"/>
      <c r="F137" s="8"/>
      <c r="G137" s="8"/>
      <c r="H137" s="85"/>
      <c r="I137" s="89"/>
      <c r="J137" s="10">
        <f>SUM(C137:H137)</f>
        <v>0</v>
      </c>
    </row>
    <row r="138" spans="1:10" ht="14" x14ac:dyDescent="0.15">
      <c r="A138" s="7"/>
      <c r="B138" s="7"/>
      <c r="C138" s="13">
        <f t="shared" ref="C138:H138" si="131">C137+C136</f>
        <v>0</v>
      </c>
      <c r="D138" s="13">
        <f t="shared" si="131"/>
        <v>0</v>
      </c>
      <c r="E138" s="13">
        <f t="shared" si="131"/>
        <v>0</v>
      </c>
      <c r="F138" s="13">
        <f t="shared" si="131"/>
        <v>0</v>
      </c>
      <c r="G138" s="13">
        <f t="shared" si="131"/>
        <v>0</v>
      </c>
      <c r="H138" s="86">
        <f t="shared" si="131"/>
        <v>0</v>
      </c>
      <c r="I138" s="90">
        <f t="shared" ref="I138" si="132">I136+I137</f>
        <v>0</v>
      </c>
    </row>
    <row r="139" spans="1:10" ht="14" x14ac:dyDescent="0.15">
      <c r="A139" s="15" t="str">
        <f>F1</f>
        <v>Boston</v>
      </c>
      <c r="B139" s="15">
        <v>70</v>
      </c>
      <c r="C139" s="8"/>
      <c r="D139" s="8"/>
      <c r="E139" s="8"/>
      <c r="F139" s="8"/>
      <c r="G139" s="8"/>
      <c r="H139" s="85"/>
      <c r="I139" s="89"/>
      <c r="J139" s="10">
        <f>SUM(C139:H139)</f>
        <v>0</v>
      </c>
    </row>
    <row r="140" spans="1:10" ht="14" x14ac:dyDescent="0.15">
      <c r="A140" s="7"/>
      <c r="B140" s="7"/>
      <c r="C140" s="13">
        <f t="shared" ref="C140:H140" si="133">C139+C138</f>
        <v>0</v>
      </c>
      <c r="D140" s="13">
        <f t="shared" si="133"/>
        <v>0</v>
      </c>
      <c r="E140" s="13">
        <f t="shared" si="133"/>
        <v>0</v>
      </c>
      <c r="F140" s="13">
        <f t="shared" si="133"/>
        <v>0</v>
      </c>
      <c r="G140" s="13">
        <f t="shared" si="133"/>
        <v>0</v>
      </c>
      <c r="H140" s="86">
        <f t="shared" si="133"/>
        <v>0</v>
      </c>
      <c r="I140" s="90">
        <f t="shared" ref="I140" si="134">I138+I139</f>
        <v>0</v>
      </c>
    </row>
    <row r="141" spans="1:10" ht="14" x14ac:dyDescent="0.15">
      <c r="A141" s="15" t="str">
        <f>G1</f>
        <v>Chase</v>
      </c>
      <c r="B141" s="15">
        <v>71</v>
      </c>
      <c r="C141" s="8"/>
      <c r="D141" s="8"/>
      <c r="E141" s="8"/>
      <c r="F141" s="8"/>
      <c r="G141" s="8"/>
      <c r="H141" s="85"/>
      <c r="I141" s="89"/>
      <c r="J141" s="10">
        <f>SUM(C141:H141)</f>
        <v>0</v>
      </c>
    </row>
    <row r="142" spans="1:10" ht="14" x14ac:dyDescent="0.15">
      <c r="A142" s="7"/>
      <c r="B142" s="7"/>
      <c r="C142" s="13">
        <f t="shared" ref="C142:H142" si="135">C141+C140</f>
        <v>0</v>
      </c>
      <c r="D142" s="13">
        <f t="shared" si="135"/>
        <v>0</v>
      </c>
      <c r="E142" s="13">
        <f t="shared" si="135"/>
        <v>0</v>
      </c>
      <c r="F142" s="13">
        <f t="shared" si="135"/>
        <v>0</v>
      </c>
      <c r="G142" s="13">
        <f t="shared" si="135"/>
        <v>0</v>
      </c>
      <c r="H142" s="86">
        <f t="shared" si="135"/>
        <v>0</v>
      </c>
      <c r="I142" s="90">
        <f t="shared" ref="I142" si="136">I140+I141</f>
        <v>0</v>
      </c>
    </row>
    <row r="143" spans="1:10" ht="14" x14ac:dyDescent="0.15">
      <c r="A143" s="7" t="str">
        <f>H1</f>
        <v>Luke</v>
      </c>
      <c r="B143" s="15">
        <v>72</v>
      </c>
      <c r="C143" s="8"/>
      <c r="D143" s="8"/>
      <c r="E143" s="8"/>
      <c r="F143" s="8"/>
      <c r="G143" s="8"/>
      <c r="H143" s="85"/>
      <c r="I143" s="89"/>
      <c r="J143" s="10">
        <f>SUM(C143:H143)</f>
        <v>0</v>
      </c>
    </row>
    <row r="144" spans="1:10" ht="14" x14ac:dyDescent="0.15">
      <c r="A144" s="7"/>
      <c r="B144" s="7"/>
      <c r="C144" s="13">
        <f t="shared" ref="C144:H144" si="137">C143+C142</f>
        <v>0</v>
      </c>
      <c r="D144" s="13">
        <f t="shared" si="137"/>
        <v>0</v>
      </c>
      <c r="E144" s="13">
        <f t="shared" si="137"/>
        <v>0</v>
      </c>
      <c r="F144" s="13">
        <f t="shared" si="137"/>
        <v>0</v>
      </c>
      <c r="G144" s="13">
        <f t="shared" si="137"/>
        <v>0</v>
      </c>
      <c r="H144" s="86">
        <f t="shared" si="137"/>
        <v>0</v>
      </c>
      <c r="I144" s="90">
        <f t="shared" ref="I144" si="138">I142+I143</f>
        <v>0</v>
      </c>
    </row>
    <row r="145" spans="1:12" ht="14" x14ac:dyDescent="0.15">
      <c r="A145" s="7" t="str">
        <f>C1</f>
        <v>Dad</v>
      </c>
      <c r="B145" s="15">
        <v>73</v>
      </c>
      <c r="C145" s="8"/>
      <c r="D145" s="8"/>
      <c r="E145" s="8"/>
      <c r="F145" s="8"/>
      <c r="G145" s="8"/>
      <c r="H145" s="85"/>
      <c r="I145" s="89"/>
      <c r="J145" s="10">
        <f>SUM(C145:H145)</f>
        <v>0</v>
      </c>
    </row>
    <row r="146" spans="1:12" ht="14" x14ac:dyDescent="0.15">
      <c r="A146" s="7"/>
      <c r="B146" s="7"/>
      <c r="C146" s="13">
        <f t="shared" ref="C146:H146" si="139">C145+C144</f>
        <v>0</v>
      </c>
      <c r="D146" s="13">
        <f t="shared" si="139"/>
        <v>0</v>
      </c>
      <c r="E146" s="13">
        <f t="shared" si="139"/>
        <v>0</v>
      </c>
      <c r="F146" s="13">
        <f t="shared" si="139"/>
        <v>0</v>
      </c>
      <c r="G146" s="13">
        <f t="shared" si="139"/>
        <v>0</v>
      </c>
      <c r="H146" s="86">
        <f t="shared" si="139"/>
        <v>0</v>
      </c>
      <c r="I146" s="90">
        <f t="shared" ref="I146" si="140">I144+I145</f>
        <v>0</v>
      </c>
    </row>
    <row r="147" spans="1:12" ht="14" x14ac:dyDescent="0.15">
      <c r="A147" s="15" t="str">
        <f>D1</f>
        <v>Mom</v>
      </c>
      <c r="B147" s="15">
        <v>74</v>
      </c>
      <c r="C147" s="8"/>
      <c r="D147" s="8"/>
      <c r="E147" s="8"/>
      <c r="F147" s="8"/>
      <c r="G147" s="8"/>
      <c r="H147" s="85"/>
      <c r="I147" s="89"/>
      <c r="J147" s="10">
        <f>SUM(C147:H147)</f>
        <v>0</v>
      </c>
    </row>
    <row r="148" spans="1:12" ht="14" x14ac:dyDescent="0.15">
      <c r="A148" s="7"/>
      <c r="B148" s="7"/>
      <c r="C148" s="13">
        <f t="shared" ref="C148:H148" si="141">C147+C146</f>
        <v>0</v>
      </c>
      <c r="D148" s="13">
        <f t="shared" si="141"/>
        <v>0</v>
      </c>
      <c r="E148" s="13">
        <f t="shared" si="141"/>
        <v>0</v>
      </c>
      <c r="F148" s="13">
        <f t="shared" si="141"/>
        <v>0</v>
      </c>
      <c r="G148" s="13">
        <f t="shared" si="141"/>
        <v>0</v>
      </c>
      <c r="H148" s="86">
        <f t="shared" si="141"/>
        <v>0</v>
      </c>
      <c r="I148" s="90">
        <f t="shared" ref="I148" si="142">I146+I147</f>
        <v>0</v>
      </c>
      <c r="L148" s="20"/>
    </row>
    <row r="149" spans="1:12" ht="14" x14ac:dyDescent="0.15">
      <c r="A149" s="15" t="str">
        <f>E1</f>
        <v>Garrison</v>
      </c>
      <c r="B149" s="15">
        <v>75</v>
      </c>
      <c r="C149" s="8"/>
      <c r="D149" s="8"/>
      <c r="E149" s="8"/>
      <c r="F149" s="8"/>
      <c r="G149" s="8"/>
      <c r="H149" s="85"/>
      <c r="I149" s="89"/>
      <c r="J149" s="10">
        <f>SUM(C149:H149)</f>
        <v>0</v>
      </c>
    </row>
    <row r="150" spans="1:12" ht="14" x14ac:dyDescent="0.15">
      <c r="A150" s="7"/>
      <c r="B150" s="7"/>
      <c r="C150" s="13">
        <f t="shared" ref="C150:H150" si="143">C149+C148</f>
        <v>0</v>
      </c>
      <c r="D150" s="13">
        <f t="shared" si="143"/>
        <v>0</v>
      </c>
      <c r="E150" s="13">
        <f t="shared" si="143"/>
        <v>0</v>
      </c>
      <c r="F150" s="13">
        <f t="shared" si="143"/>
        <v>0</v>
      </c>
      <c r="G150" s="13">
        <f t="shared" si="143"/>
        <v>0</v>
      </c>
      <c r="H150" s="86">
        <f t="shared" si="143"/>
        <v>0</v>
      </c>
      <c r="I150" s="90">
        <f t="shared" ref="I150" si="144">I148+I149</f>
        <v>0</v>
      </c>
    </row>
    <row r="151" spans="1:12" ht="14" x14ac:dyDescent="0.15">
      <c r="A151" s="15" t="str">
        <f>F1</f>
        <v>Boston</v>
      </c>
      <c r="B151" s="15">
        <v>76</v>
      </c>
      <c r="C151" s="8"/>
      <c r="D151" s="8"/>
      <c r="E151" s="8"/>
      <c r="F151" s="8"/>
      <c r="G151" s="8"/>
      <c r="H151" s="85"/>
      <c r="I151" s="89"/>
      <c r="J151" s="10">
        <f>SUM(C151:H151)</f>
        <v>0</v>
      </c>
    </row>
    <row r="152" spans="1:12" ht="14" x14ac:dyDescent="0.15">
      <c r="A152" s="7"/>
      <c r="B152" s="7"/>
      <c r="C152" s="13">
        <f t="shared" ref="C152:H152" si="145">C151+C150</f>
        <v>0</v>
      </c>
      <c r="D152" s="13">
        <f t="shared" si="145"/>
        <v>0</v>
      </c>
      <c r="E152" s="13">
        <f t="shared" si="145"/>
        <v>0</v>
      </c>
      <c r="F152" s="13">
        <f t="shared" si="145"/>
        <v>0</v>
      </c>
      <c r="G152" s="13">
        <f t="shared" si="145"/>
        <v>0</v>
      </c>
      <c r="H152" s="86">
        <f t="shared" si="145"/>
        <v>0</v>
      </c>
      <c r="I152" s="90">
        <f t="shared" ref="I152" si="146">I150+I151</f>
        <v>0</v>
      </c>
    </row>
    <row r="153" spans="1:12" ht="14" x14ac:dyDescent="0.15">
      <c r="A153" s="15" t="str">
        <f>G1</f>
        <v>Chase</v>
      </c>
      <c r="B153" s="15">
        <v>77</v>
      </c>
      <c r="C153" s="8"/>
      <c r="D153" s="8"/>
      <c r="E153" s="8"/>
      <c r="F153" s="8"/>
      <c r="G153" s="8"/>
      <c r="H153" s="85"/>
      <c r="I153" s="89"/>
      <c r="J153" s="10">
        <f>SUM(C153:H153)</f>
        <v>0</v>
      </c>
    </row>
    <row r="154" spans="1:12" ht="14" x14ac:dyDescent="0.15">
      <c r="A154" s="7"/>
      <c r="B154" s="7"/>
      <c r="C154" s="13">
        <f t="shared" ref="C154:H154" si="147">C153+C152</f>
        <v>0</v>
      </c>
      <c r="D154" s="13">
        <f t="shared" si="147"/>
        <v>0</v>
      </c>
      <c r="E154" s="13">
        <f t="shared" si="147"/>
        <v>0</v>
      </c>
      <c r="F154" s="13">
        <f t="shared" si="147"/>
        <v>0</v>
      </c>
      <c r="G154" s="13">
        <f t="shared" si="147"/>
        <v>0</v>
      </c>
      <c r="H154" s="86">
        <f t="shared" si="147"/>
        <v>0</v>
      </c>
      <c r="I154" s="90">
        <f t="shared" ref="I154" si="148">I152+I153</f>
        <v>0</v>
      </c>
    </row>
    <row r="155" spans="1:12" ht="14" x14ac:dyDescent="0.15">
      <c r="A155" s="7" t="str">
        <f>H1</f>
        <v>Luke</v>
      </c>
      <c r="B155" s="15">
        <v>78</v>
      </c>
      <c r="C155" s="8"/>
      <c r="D155" s="8"/>
      <c r="E155" s="8"/>
      <c r="F155" s="8"/>
      <c r="G155" s="8"/>
      <c r="H155" s="85"/>
      <c r="I155" s="89"/>
      <c r="J155" s="10">
        <f>SUM(C155:H155)</f>
        <v>0</v>
      </c>
    </row>
    <row r="156" spans="1:12" ht="14" x14ac:dyDescent="0.15">
      <c r="A156" s="7"/>
      <c r="B156" s="7"/>
      <c r="C156" s="13">
        <f t="shared" ref="C156:H156" si="149">C155+C154</f>
        <v>0</v>
      </c>
      <c r="D156" s="13">
        <f t="shared" si="149"/>
        <v>0</v>
      </c>
      <c r="E156" s="13">
        <f t="shared" si="149"/>
        <v>0</v>
      </c>
      <c r="F156" s="13">
        <f t="shared" si="149"/>
        <v>0</v>
      </c>
      <c r="G156" s="13">
        <f t="shared" si="149"/>
        <v>0</v>
      </c>
      <c r="H156" s="86">
        <f t="shared" si="149"/>
        <v>0</v>
      </c>
      <c r="I156" s="90">
        <f t="shared" ref="I156" si="150">I154+I155</f>
        <v>0</v>
      </c>
    </row>
    <row r="157" spans="1:12" ht="14" x14ac:dyDescent="0.15">
      <c r="A157" s="7" t="str">
        <f>C1</f>
        <v>Dad</v>
      </c>
      <c r="B157" s="15">
        <v>79</v>
      </c>
      <c r="C157" s="8"/>
      <c r="D157" s="8"/>
      <c r="E157" s="8"/>
      <c r="F157" s="8"/>
      <c r="G157" s="8"/>
      <c r="H157" s="85"/>
      <c r="I157" s="89"/>
      <c r="J157" s="10">
        <f>SUM(C157:H157)</f>
        <v>0</v>
      </c>
    </row>
    <row r="158" spans="1:12" ht="14" x14ac:dyDescent="0.15">
      <c r="A158" s="7"/>
      <c r="B158" s="7"/>
      <c r="C158" s="13">
        <f t="shared" ref="C158:H158" si="151">C157+C156</f>
        <v>0</v>
      </c>
      <c r="D158" s="13">
        <f t="shared" si="151"/>
        <v>0</v>
      </c>
      <c r="E158" s="13">
        <f t="shared" si="151"/>
        <v>0</v>
      </c>
      <c r="F158" s="13">
        <f t="shared" si="151"/>
        <v>0</v>
      </c>
      <c r="G158" s="13">
        <f t="shared" si="151"/>
        <v>0</v>
      </c>
      <c r="H158" s="86">
        <f t="shared" si="151"/>
        <v>0</v>
      </c>
      <c r="I158" s="90">
        <f t="shared" ref="I158" si="152">I156+I157</f>
        <v>0</v>
      </c>
    </row>
    <row r="159" spans="1:12" ht="14" x14ac:dyDescent="0.15">
      <c r="A159" s="15" t="str">
        <f>D1</f>
        <v>Mom</v>
      </c>
      <c r="B159" s="15">
        <v>80</v>
      </c>
      <c r="C159" s="8"/>
      <c r="D159" s="8"/>
      <c r="E159" s="8"/>
      <c r="F159" s="8"/>
      <c r="G159" s="8"/>
      <c r="H159" s="85"/>
      <c r="I159" s="89"/>
      <c r="J159" s="10">
        <f>SUM(C159:H159)</f>
        <v>0</v>
      </c>
    </row>
    <row r="160" spans="1:12" ht="14" x14ac:dyDescent="0.15">
      <c r="A160" s="7"/>
      <c r="B160" s="7"/>
      <c r="C160" s="13">
        <f t="shared" ref="C160:H160" si="153">C159+C158</f>
        <v>0</v>
      </c>
      <c r="D160" s="13">
        <f t="shared" si="153"/>
        <v>0</v>
      </c>
      <c r="E160" s="13">
        <f t="shared" si="153"/>
        <v>0</v>
      </c>
      <c r="F160" s="13">
        <f t="shared" si="153"/>
        <v>0</v>
      </c>
      <c r="G160" s="13">
        <f t="shared" si="153"/>
        <v>0</v>
      </c>
      <c r="H160" s="86">
        <f t="shared" si="153"/>
        <v>0</v>
      </c>
      <c r="I160" s="90">
        <f t="shared" ref="I160" si="154">I158+I159</f>
        <v>0</v>
      </c>
    </row>
    <row r="161" spans="1:10" ht="14" x14ac:dyDescent="0.15">
      <c r="A161" s="15" t="str">
        <f>E1</f>
        <v>Garrison</v>
      </c>
      <c r="B161" s="15">
        <v>81</v>
      </c>
      <c r="C161" s="8"/>
      <c r="D161" s="8"/>
      <c r="E161" s="8"/>
      <c r="F161" s="8"/>
      <c r="G161" s="8"/>
      <c r="H161" s="85"/>
      <c r="I161" s="89"/>
      <c r="J161" s="10">
        <f>SUM(C161:H161)</f>
        <v>0</v>
      </c>
    </row>
    <row r="162" spans="1:10" ht="14" x14ac:dyDescent="0.15">
      <c r="A162" s="7"/>
      <c r="B162" s="7"/>
      <c r="C162" s="13">
        <f t="shared" ref="C162:H162" si="155">C161+C160</f>
        <v>0</v>
      </c>
      <c r="D162" s="13">
        <f t="shared" si="155"/>
        <v>0</v>
      </c>
      <c r="E162" s="13">
        <f t="shared" si="155"/>
        <v>0</v>
      </c>
      <c r="F162" s="13">
        <f t="shared" si="155"/>
        <v>0</v>
      </c>
      <c r="G162" s="13">
        <f t="shared" si="155"/>
        <v>0</v>
      </c>
      <c r="H162" s="86">
        <f t="shared" si="155"/>
        <v>0</v>
      </c>
      <c r="I162" s="90">
        <f t="shared" ref="I162" si="156">I160+I161</f>
        <v>0</v>
      </c>
    </row>
    <row r="163" spans="1:10" ht="14" x14ac:dyDescent="0.15">
      <c r="A163" s="15" t="str">
        <f>F1</f>
        <v>Boston</v>
      </c>
      <c r="B163" s="15">
        <v>82</v>
      </c>
      <c r="C163" s="8"/>
      <c r="D163" s="8"/>
      <c r="E163" s="8"/>
      <c r="F163" s="8"/>
      <c r="G163" s="8"/>
      <c r="H163" s="85"/>
      <c r="I163" s="89"/>
      <c r="J163" s="10">
        <f>SUM(C163:H163)</f>
        <v>0</v>
      </c>
    </row>
    <row r="164" spans="1:10" ht="14" x14ac:dyDescent="0.15">
      <c r="A164" s="7"/>
      <c r="B164" s="7"/>
      <c r="C164" s="13">
        <f t="shared" ref="C164:H164" si="157">C163+C162</f>
        <v>0</v>
      </c>
      <c r="D164" s="13">
        <f t="shared" si="157"/>
        <v>0</v>
      </c>
      <c r="E164" s="13">
        <f t="shared" si="157"/>
        <v>0</v>
      </c>
      <c r="F164" s="13">
        <f t="shared" si="157"/>
        <v>0</v>
      </c>
      <c r="G164" s="13">
        <f t="shared" si="157"/>
        <v>0</v>
      </c>
      <c r="H164" s="86">
        <f t="shared" si="157"/>
        <v>0</v>
      </c>
      <c r="I164" s="90">
        <f t="shared" ref="I164" si="158">I162+I163</f>
        <v>0</v>
      </c>
    </row>
    <row r="165" spans="1:10" ht="14" x14ac:dyDescent="0.15">
      <c r="A165" s="15" t="str">
        <f>G1</f>
        <v>Chase</v>
      </c>
      <c r="B165" s="15">
        <v>83</v>
      </c>
      <c r="C165" s="8"/>
      <c r="D165" s="8"/>
      <c r="E165" s="8"/>
      <c r="F165" s="8"/>
      <c r="G165" s="8"/>
      <c r="H165" s="85"/>
      <c r="I165" s="89"/>
      <c r="J165" s="10">
        <f>SUM(C165:H165)</f>
        <v>0</v>
      </c>
    </row>
    <row r="166" spans="1:10" ht="14" x14ac:dyDescent="0.15">
      <c r="A166" s="7"/>
      <c r="B166" s="7"/>
      <c r="C166" s="13">
        <f t="shared" ref="C166:H166" si="159">C165+C164</f>
        <v>0</v>
      </c>
      <c r="D166" s="13">
        <f t="shared" si="159"/>
        <v>0</v>
      </c>
      <c r="E166" s="13">
        <f t="shared" si="159"/>
        <v>0</v>
      </c>
      <c r="F166" s="13">
        <f t="shared" si="159"/>
        <v>0</v>
      </c>
      <c r="G166" s="13">
        <f t="shared" si="159"/>
        <v>0</v>
      </c>
      <c r="H166" s="86">
        <f t="shared" si="159"/>
        <v>0</v>
      </c>
      <c r="I166" s="90">
        <f t="shared" ref="I166" si="160">I164+I165</f>
        <v>0</v>
      </c>
    </row>
    <row r="167" spans="1:10" ht="14" x14ac:dyDescent="0.15">
      <c r="A167" s="7" t="str">
        <f>H1</f>
        <v>Luke</v>
      </c>
      <c r="B167" s="15">
        <v>84</v>
      </c>
      <c r="C167" s="8"/>
      <c r="D167" s="8"/>
      <c r="E167" s="8"/>
      <c r="F167" s="8"/>
      <c r="G167" s="8"/>
      <c r="H167" s="85"/>
      <c r="I167" s="89"/>
      <c r="J167" s="10">
        <f>SUM(C167:H167)</f>
        <v>0</v>
      </c>
    </row>
    <row r="168" spans="1:10" ht="14" x14ac:dyDescent="0.15">
      <c r="A168" s="7"/>
      <c r="B168" s="7"/>
      <c r="C168" s="13">
        <f t="shared" ref="C168:H168" si="161">C167+C166</f>
        <v>0</v>
      </c>
      <c r="D168" s="13">
        <f t="shared" si="161"/>
        <v>0</v>
      </c>
      <c r="E168" s="13">
        <f t="shared" si="161"/>
        <v>0</v>
      </c>
      <c r="F168" s="13">
        <f t="shared" si="161"/>
        <v>0</v>
      </c>
      <c r="G168" s="13">
        <f t="shared" si="161"/>
        <v>0</v>
      </c>
      <c r="H168" s="86">
        <f t="shared" si="161"/>
        <v>0</v>
      </c>
      <c r="I168" s="90">
        <f t="shared" ref="I168" si="162">I166+I167</f>
        <v>0</v>
      </c>
    </row>
    <row r="169" spans="1:10" ht="14" x14ac:dyDescent="0.15">
      <c r="A169" s="7" t="str">
        <f>C1</f>
        <v>Dad</v>
      </c>
      <c r="B169" s="15">
        <v>85</v>
      </c>
      <c r="C169" s="8"/>
      <c r="D169" s="8"/>
      <c r="E169" s="8"/>
      <c r="F169" s="8"/>
      <c r="G169" s="8"/>
      <c r="H169" s="85"/>
      <c r="I169" s="89"/>
      <c r="J169" s="10">
        <f>SUM(C169:H169)</f>
        <v>0</v>
      </c>
    </row>
    <row r="170" spans="1:10" ht="14" x14ac:dyDescent="0.15">
      <c r="A170" s="7"/>
      <c r="B170" s="7"/>
      <c r="C170" s="13">
        <f t="shared" ref="C170:H170" si="163">C169+C168</f>
        <v>0</v>
      </c>
      <c r="D170" s="13">
        <f t="shared" si="163"/>
        <v>0</v>
      </c>
      <c r="E170" s="13">
        <f t="shared" si="163"/>
        <v>0</v>
      </c>
      <c r="F170" s="13">
        <f t="shared" si="163"/>
        <v>0</v>
      </c>
      <c r="G170" s="13">
        <f t="shared" si="163"/>
        <v>0</v>
      </c>
      <c r="H170" s="86">
        <f t="shared" si="163"/>
        <v>0</v>
      </c>
      <c r="I170" s="90">
        <f t="shared" ref="I170" si="164">I168+I169</f>
        <v>0</v>
      </c>
    </row>
    <row r="171" spans="1:10" ht="14" x14ac:dyDescent="0.15">
      <c r="A171" s="15" t="str">
        <f>D1</f>
        <v>Mom</v>
      </c>
      <c r="B171" s="15">
        <v>86</v>
      </c>
      <c r="C171" s="8"/>
      <c r="D171" s="8"/>
      <c r="E171" s="8"/>
      <c r="F171" s="8"/>
      <c r="G171" s="8"/>
      <c r="H171" s="85"/>
      <c r="I171" s="89"/>
      <c r="J171" s="10">
        <f>SUM(C171:H171)</f>
        <v>0</v>
      </c>
    </row>
    <row r="172" spans="1:10" ht="14" x14ac:dyDescent="0.15">
      <c r="A172" s="7"/>
      <c r="B172" s="7"/>
      <c r="C172" s="13">
        <f t="shared" ref="C172:H172" si="165">C171+C170</f>
        <v>0</v>
      </c>
      <c r="D172" s="13">
        <f t="shared" si="165"/>
        <v>0</v>
      </c>
      <c r="E172" s="13">
        <f t="shared" si="165"/>
        <v>0</v>
      </c>
      <c r="F172" s="13">
        <f t="shared" si="165"/>
        <v>0</v>
      </c>
      <c r="G172" s="13">
        <f t="shared" si="165"/>
        <v>0</v>
      </c>
      <c r="H172" s="86">
        <f t="shared" si="165"/>
        <v>0</v>
      </c>
      <c r="I172" s="90">
        <f t="shared" ref="I172" si="166">I170+I171</f>
        <v>0</v>
      </c>
    </row>
    <row r="173" spans="1:10" ht="14" x14ac:dyDescent="0.15">
      <c r="A173" s="15" t="str">
        <f>E1</f>
        <v>Garrison</v>
      </c>
      <c r="B173" s="15">
        <v>87</v>
      </c>
      <c r="C173" s="8"/>
      <c r="D173" s="8"/>
      <c r="E173" s="8"/>
      <c r="F173" s="8"/>
      <c r="G173" s="8"/>
      <c r="H173" s="85"/>
      <c r="I173" s="89"/>
      <c r="J173" s="10">
        <f>SUM(C173:H173)</f>
        <v>0</v>
      </c>
    </row>
    <row r="174" spans="1:10" ht="14" x14ac:dyDescent="0.15">
      <c r="A174" s="7"/>
      <c r="B174" s="7"/>
      <c r="C174" s="13">
        <f t="shared" ref="C174:H174" si="167">C173+C172</f>
        <v>0</v>
      </c>
      <c r="D174" s="13">
        <f t="shared" si="167"/>
        <v>0</v>
      </c>
      <c r="E174" s="13">
        <f t="shared" si="167"/>
        <v>0</v>
      </c>
      <c r="F174" s="13">
        <f t="shared" si="167"/>
        <v>0</v>
      </c>
      <c r="G174" s="13">
        <f t="shared" si="167"/>
        <v>0</v>
      </c>
      <c r="H174" s="86">
        <f t="shared" si="167"/>
        <v>0</v>
      </c>
      <c r="I174" s="90">
        <f t="shared" ref="I174" si="168">I172+I173</f>
        <v>0</v>
      </c>
    </row>
    <row r="175" spans="1:10" ht="14" x14ac:dyDescent="0.15">
      <c r="A175" s="15" t="str">
        <f>F1</f>
        <v>Boston</v>
      </c>
      <c r="B175" s="15">
        <v>88</v>
      </c>
      <c r="C175" s="8"/>
      <c r="D175" s="8"/>
      <c r="E175" s="8"/>
      <c r="F175" s="8"/>
      <c r="G175" s="8"/>
      <c r="H175" s="85"/>
      <c r="I175" s="89"/>
      <c r="J175" s="10">
        <f>SUM(C175:H175)</f>
        <v>0</v>
      </c>
    </row>
    <row r="176" spans="1:10" ht="14" x14ac:dyDescent="0.15">
      <c r="A176" s="7"/>
      <c r="B176" s="7"/>
      <c r="C176" s="13">
        <f t="shared" ref="C176:H176" si="169">C175+C174</f>
        <v>0</v>
      </c>
      <c r="D176" s="13">
        <f t="shared" si="169"/>
        <v>0</v>
      </c>
      <c r="E176" s="13">
        <f t="shared" si="169"/>
        <v>0</v>
      </c>
      <c r="F176" s="13">
        <f t="shared" si="169"/>
        <v>0</v>
      </c>
      <c r="G176" s="13">
        <f t="shared" si="169"/>
        <v>0</v>
      </c>
      <c r="H176" s="86">
        <f t="shared" si="169"/>
        <v>0</v>
      </c>
      <c r="I176" s="90">
        <f t="shared" ref="I176" si="170">I174+I175</f>
        <v>0</v>
      </c>
    </row>
    <row r="177" spans="1:15" ht="14" x14ac:dyDescent="0.15">
      <c r="A177" s="15" t="str">
        <f>G1</f>
        <v>Chase</v>
      </c>
      <c r="B177" s="15">
        <v>89</v>
      </c>
      <c r="C177" s="8"/>
      <c r="D177" s="8"/>
      <c r="E177" s="8"/>
      <c r="F177" s="8"/>
      <c r="G177" s="8"/>
      <c r="H177" s="85"/>
      <c r="I177" s="89"/>
      <c r="J177" s="10">
        <f>SUM(C177:H177)</f>
        <v>0</v>
      </c>
    </row>
    <row r="178" spans="1:15" ht="14" x14ac:dyDescent="0.15">
      <c r="A178" s="7"/>
      <c r="B178" s="7"/>
      <c r="C178" s="13">
        <f t="shared" ref="C178:H178" si="171">C177+C176</f>
        <v>0</v>
      </c>
      <c r="D178" s="13">
        <f t="shared" si="171"/>
        <v>0</v>
      </c>
      <c r="E178" s="13">
        <f t="shared" si="171"/>
        <v>0</v>
      </c>
      <c r="F178" s="13">
        <f t="shared" si="171"/>
        <v>0</v>
      </c>
      <c r="G178" s="13">
        <f t="shared" si="171"/>
        <v>0</v>
      </c>
      <c r="H178" s="86">
        <f t="shared" si="171"/>
        <v>0</v>
      </c>
      <c r="I178" s="90">
        <f t="shared" ref="I178" si="172">I176+I177</f>
        <v>0</v>
      </c>
    </row>
    <row r="179" spans="1:15" ht="14" x14ac:dyDescent="0.15">
      <c r="A179" s="7" t="str">
        <f>H1</f>
        <v>Luke</v>
      </c>
      <c r="B179" s="15">
        <v>90</v>
      </c>
      <c r="C179" s="8"/>
      <c r="D179" s="8"/>
      <c r="E179" s="8"/>
      <c r="F179" s="8"/>
      <c r="G179" s="8"/>
      <c r="H179" s="85"/>
      <c r="I179" s="89"/>
      <c r="J179" s="10">
        <f>SUM(C179:H179)</f>
        <v>0</v>
      </c>
    </row>
    <row r="180" spans="1:15" ht="14" x14ac:dyDescent="0.15">
      <c r="A180" s="7"/>
      <c r="B180" s="7"/>
      <c r="C180" s="13">
        <f t="shared" ref="C180:H180" si="173">C179+C178</f>
        <v>0</v>
      </c>
      <c r="D180" s="13">
        <f t="shared" si="173"/>
        <v>0</v>
      </c>
      <c r="E180" s="13">
        <f t="shared" si="173"/>
        <v>0</v>
      </c>
      <c r="F180" s="13">
        <f t="shared" si="173"/>
        <v>0</v>
      </c>
      <c r="G180" s="13">
        <f t="shared" si="173"/>
        <v>0</v>
      </c>
      <c r="H180" s="86">
        <f t="shared" si="173"/>
        <v>0</v>
      </c>
      <c r="I180" s="90">
        <f t="shared" ref="I180" si="174">I178+I179</f>
        <v>0</v>
      </c>
    </row>
    <row r="181" spans="1:15" ht="14" x14ac:dyDescent="0.15">
      <c r="A181" s="7" t="str">
        <f>C1</f>
        <v>Dad</v>
      </c>
      <c r="B181" s="15">
        <v>91</v>
      </c>
      <c r="C181" s="8"/>
      <c r="D181" s="8"/>
      <c r="E181" s="8"/>
      <c r="F181" s="8"/>
      <c r="G181" s="8"/>
      <c r="H181" s="85"/>
      <c r="I181" s="89"/>
      <c r="J181" s="10">
        <f>SUM(C181:H181)</f>
        <v>0</v>
      </c>
    </row>
    <row r="182" spans="1:15" ht="14" x14ac:dyDescent="0.15">
      <c r="A182" s="7"/>
      <c r="B182" s="7"/>
      <c r="C182" s="13">
        <f t="shared" ref="C182:H182" si="175">C181+C180</f>
        <v>0</v>
      </c>
      <c r="D182" s="13">
        <f t="shared" si="175"/>
        <v>0</v>
      </c>
      <c r="E182" s="13">
        <f t="shared" si="175"/>
        <v>0</v>
      </c>
      <c r="F182" s="13">
        <f t="shared" si="175"/>
        <v>0</v>
      </c>
      <c r="G182" s="13">
        <f t="shared" si="175"/>
        <v>0</v>
      </c>
      <c r="H182" s="86">
        <f t="shared" si="175"/>
        <v>0</v>
      </c>
      <c r="I182" s="90">
        <f t="shared" ref="I182" si="176">I180+I181</f>
        <v>0</v>
      </c>
    </row>
    <row r="183" spans="1:15" ht="14" x14ac:dyDescent="0.15">
      <c r="A183" s="15" t="str">
        <f>D1</f>
        <v>Mom</v>
      </c>
      <c r="B183" s="15">
        <v>92</v>
      </c>
      <c r="C183" s="8"/>
      <c r="D183" s="8"/>
      <c r="E183" s="8"/>
      <c r="F183" s="8"/>
      <c r="G183" s="8"/>
      <c r="H183" s="85"/>
      <c r="I183" s="89"/>
      <c r="J183" s="10">
        <f>SUM(C183:H183)</f>
        <v>0</v>
      </c>
    </row>
    <row r="184" spans="1:15" ht="14" x14ac:dyDescent="0.15">
      <c r="A184" s="7"/>
      <c r="B184" s="7"/>
      <c r="C184" s="13">
        <f t="shared" ref="C184:H184" si="177">C183+C182</f>
        <v>0</v>
      </c>
      <c r="D184" s="13">
        <f t="shared" si="177"/>
        <v>0</v>
      </c>
      <c r="E184" s="13">
        <f t="shared" si="177"/>
        <v>0</v>
      </c>
      <c r="F184" s="13">
        <f t="shared" si="177"/>
        <v>0</v>
      </c>
      <c r="G184" s="13">
        <f t="shared" si="177"/>
        <v>0</v>
      </c>
      <c r="H184" s="86">
        <f t="shared" si="177"/>
        <v>0</v>
      </c>
      <c r="I184" s="90">
        <f t="shared" ref="I184" si="178">I182+I183</f>
        <v>0</v>
      </c>
    </row>
    <row r="185" spans="1:15" ht="14" x14ac:dyDescent="0.15">
      <c r="A185" s="15" t="str">
        <f>E1</f>
        <v>Garrison</v>
      </c>
      <c r="B185" s="15">
        <v>93</v>
      </c>
      <c r="C185" s="8"/>
      <c r="D185" s="8"/>
      <c r="E185" s="8"/>
      <c r="F185" s="8"/>
      <c r="G185" s="8"/>
      <c r="H185" s="85"/>
      <c r="I185" s="89"/>
      <c r="J185" s="10">
        <f>SUM(C185:H185)</f>
        <v>0</v>
      </c>
    </row>
    <row r="186" spans="1:15" ht="14" x14ac:dyDescent="0.15">
      <c r="A186" s="7"/>
      <c r="B186" s="7"/>
      <c r="C186" s="13">
        <f t="shared" ref="C186:H186" si="179">C185+C184</f>
        <v>0</v>
      </c>
      <c r="D186" s="13">
        <f t="shared" si="179"/>
        <v>0</v>
      </c>
      <c r="E186" s="13">
        <f t="shared" si="179"/>
        <v>0</v>
      </c>
      <c r="F186" s="13">
        <f t="shared" si="179"/>
        <v>0</v>
      </c>
      <c r="G186" s="13">
        <f t="shared" si="179"/>
        <v>0</v>
      </c>
      <c r="H186" s="86">
        <f t="shared" si="179"/>
        <v>0</v>
      </c>
      <c r="I186" s="90">
        <f t="shared" ref="I186" si="180">I184+I185</f>
        <v>0</v>
      </c>
    </row>
    <row r="187" spans="1:15" ht="14" x14ac:dyDescent="0.15">
      <c r="A187" s="15" t="str">
        <f>F1</f>
        <v>Boston</v>
      </c>
      <c r="B187" s="15">
        <v>94</v>
      </c>
      <c r="C187" s="8"/>
      <c r="D187" s="8"/>
      <c r="E187" s="8"/>
      <c r="F187" s="8"/>
      <c r="G187" s="8"/>
      <c r="H187" s="85"/>
      <c r="I187" s="89"/>
      <c r="J187" s="10">
        <f>SUM(C187:H187)</f>
        <v>0</v>
      </c>
    </row>
    <row r="188" spans="1:15" ht="14" x14ac:dyDescent="0.15">
      <c r="A188" s="7"/>
      <c r="B188" s="7"/>
      <c r="C188" s="22">
        <f t="shared" ref="C188:H188" si="181">C187+C186</f>
        <v>0</v>
      </c>
      <c r="D188" s="13">
        <f t="shared" si="181"/>
        <v>0</v>
      </c>
      <c r="E188" s="13">
        <f t="shared" si="181"/>
        <v>0</v>
      </c>
      <c r="F188" s="13">
        <f t="shared" si="181"/>
        <v>0</v>
      </c>
      <c r="G188" s="13">
        <f t="shared" si="181"/>
        <v>0</v>
      </c>
      <c r="H188" s="86">
        <f t="shared" si="181"/>
        <v>0</v>
      </c>
      <c r="I188" s="90">
        <f t="shared" ref="I188" si="182">I186+I187</f>
        <v>0</v>
      </c>
      <c r="O188" s="27"/>
    </row>
    <row r="189" spans="1:15" ht="14" x14ac:dyDescent="0.15">
      <c r="A189" s="15" t="str">
        <f>G1</f>
        <v>Chase</v>
      </c>
      <c r="B189" s="15">
        <v>95</v>
      </c>
      <c r="C189" s="12"/>
      <c r="D189" s="26"/>
      <c r="E189" s="12"/>
      <c r="F189" s="12"/>
      <c r="G189" s="12"/>
      <c r="H189" s="87"/>
      <c r="I189" s="89"/>
      <c r="J189" s="10">
        <f>SUM(C189:H189)</f>
        <v>0</v>
      </c>
    </row>
    <row r="190" spans="1:15" ht="14" x14ac:dyDescent="0.15">
      <c r="A190" s="7"/>
      <c r="B190" s="7"/>
      <c r="C190" s="13">
        <f t="shared" ref="C190:H190" si="183">C189+C188</f>
        <v>0</v>
      </c>
      <c r="D190" s="13">
        <f t="shared" si="183"/>
        <v>0</v>
      </c>
      <c r="E190" s="13">
        <f t="shared" si="183"/>
        <v>0</v>
      </c>
      <c r="F190" s="13">
        <f t="shared" si="183"/>
        <v>0</v>
      </c>
      <c r="G190" s="13">
        <f t="shared" si="183"/>
        <v>0</v>
      </c>
      <c r="H190" s="86">
        <f t="shared" si="183"/>
        <v>0</v>
      </c>
      <c r="I190" s="90">
        <f t="shared" ref="I190" si="184">I188+I189</f>
        <v>0</v>
      </c>
    </row>
    <row r="191" spans="1:15" ht="14" x14ac:dyDescent="0.15">
      <c r="A191" s="7" t="str">
        <f>H1</f>
        <v>Luke</v>
      </c>
      <c r="B191" s="15">
        <v>96</v>
      </c>
      <c r="C191" s="12"/>
      <c r="D191" s="12"/>
      <c r="E191" s="12"/>
      <c r="F191" s="12"/>
      <c r="G191" s="12"/>
      <c r="H191" s="87"/>
      <c r="I191" s="89"/>
      <c r="J191" s="10">
        <f>SUM(C191:H191)</f>
        <v>0</v>
      </c>
    </row>
    <row r="192" spans="1:15" ht="14" x14ac:dyDescent="0.15">
      <c r="A192" s="7"/>
      <c r="B192" s="7"/>
      <c r="C192" s="13">
        <f t="shared" ref="C192:H192" si="185">C191+C190</f>
        <v>0</v>
      </c>
      <c r="D192" s="13">
        <f t="shared" si="185"/>
        <v>0</v>
      </c>
      <c r="E192" s="13">
        <f t="shared" si="185"/>
        <v>0</v>
      </c>
      <c r="F192" s="13">
        <f t="shared" si="185"/>
        <v>0</v>
      </c>
      <c r="G192" s="13">
        <f t="shared" si="185"/>
        <v>0</v>
      </c>
      <c r="H192" s="86">
        <f t="shared" si="185"/>
        <v>0</v>
      </c>
      <c r="I192" s="90">
        <f t="shared" ref="I192" si="186">I190+I191</f>
        <v>0</v>
      </c>
    </row>
    <row r="193" spans="1:10" ht="14" x14ac:dyDescent="0.15">
      <c r="A193" s="7" t="str">
        <f>C1</f>
        <v>Dad</v>
      </c>
      <c r="B193" s="15">
        <v>97</v>
      </c>
      <c r="C193" s="12"/>
      <c r="D193" s="12"/>
      <c r="E193" s="12"/>
      <c r="F193" s="12"/>
      <c r="G193" s="12"/>
      <c r="H193" s="87"/>
      <c r="I193" s="89"/>
      <c r="J193" s="10">
        <f>SUM(C193:H193)</f>
        <v>0</v>
      </c>
    </row>
    <row r="194" spans="1:10" ht="14" x14ac:dyDescent="0.15">
      <c r="A194" s="7"/>
      <c r="B194" s="7"/>
      <c r="C194" s="13">
        <f t="shared" ref="C194:H194" si="187">C193+C192</f>
        <v>0</v>
      </c>
      <c r="D194" s="13">
        <f t="shared" si="187"/>
        <v>0</v>
      </c>
      <c r="E194" s="13">
        <f t="shared" si="187"/>
        <v>0</v>
      </c>
      <c r="F194" s="13">
        <f t="shared" si="187"/>
        <v>0</v>
      </c>
      <c r="G194" s="13">
        <f t="shared" si="187"/>
        <v>0</v>
      </c>
      <c r="H194" s="86">
        <f t="shared" si="187"/>
        <v>0</v>
      </c>
      <c r="I194" s="90">
        <f t="shared" ref="I194" si="188">I192+I193</f>
        <v>0</v>
      </c>
    </row>
    <row r="195" spans="1:10" ht="14" x14ac:dyDescent="0.15">
      <c r="A195" s="15" t="str">
        <f>D1</f>
        <v>Mom</v>
      </c>
      <c r="B195" s="15">
        <v>98</v>
      </c>
      <c r="C195" s="12"/>
      <c r="D195" s="12"/>
      <c r="E195" s="12"/>
      <c r="F195" s="12"/>
      <c r="G195" s="12"/>
      <c r="H195" s="87"/>
      <c r="I195" s="89"/>
      <c r="J195" s="10">
        <f>SUM(C195:H195)</f>
        <v>0</v>
      </c>
    </row>
    <row r="196" spans="1:10" ht="14" x14ac:dyDescent="0.15">
      <c r="A196" s="7"/>
      <c r="B196" s="7"/>
      <c r="C196" s="13">
        <f t="shared" ref="C196:H196" si="189">C195+C194</f>
        <v>0</v>
      </c>
      <c r="D196" s="13">
        <f t="shared" si="189"/>
        <v>0</v>
      </c>
      <c r="E196" s="13">
        <f t="shared" si="189"/>
        <v>0</v>
      </c>
      <c r="F196" s="13">
        <f t="shared" si="189"/>
        <v>0</v>
      </c>
      <c r="G196" s="13">
        <f t="shared" si="189"/>
        <v>0</v>
      </c>
      <c r="H196" s="86">
        <f t="shared" si="189"/>
        <v>0</v>
      </c>
      <c r="I196" s="90">
        <f t="shared" ref="I196" si="190">I194+I195</f>
        <v>0</v>
      </c>
    </row>
    <row r="197" spans="1:10" ht="14" x14ac:dyDescent="0.15">
      <c r="A197" s="15" t="str">
        <f>E1</f>
        <v>Garrison</v>
      </c>
      <c r="B197" s="15">
        <v>99</v>
      </c>
      <c r="C197" s="12"/>
      <c r="D197" s="12"/>
      <c r="E197" s="12"/>
      <c r="F197" s="12"/>
      <c r="G197" s="12"/>
      <c r="H197" s="87"/>
      <c r="I197" s="89"/>
      <c r="J197" s="10">
        <f>SUM(C197:H197)</f>
        <v>0</v>
      </c>
    </row>
    <row r="198" spans="1:10" ht="14" x14ac:dyDescent="0.15">
      <c r="A198" s="7"/>
      <c r="B198" s="7"/>
      <c r="C198" s="13">
        <f t="shared" ref="C198:H198" si="191">C197+C196</f>
        <v>0</v>
      </c>
      <c r="D198" s="13">
        <f t="shared" si="191"/>
        <v>0</v>
      </c>
      <c r="E198" s="13">
        <f t="shared" si="191"/>
        <v>0</v>
      </c>
      <c r="F198" s="13">
        <f t="shared" si="191"/>
        <v>0</v>
      </c>
      <c r="G198" s="13">
        <f t="shared" si="191"/>
        <v>0</v>
      </c>
      <c r="H198" s="86">
        <f t="shared" si="191"/>
        <v>0</v>
      </c>
      <c r="I198" s="90">
        <f t="shared" ref="I198" si="192">I196+I197</f>
        <v>0</v>
      </c>
    </row>
    <row r="199" spans="1:10" ht="14" x14ac:dyDescent="0.15">
      <c r="A199" s="78" t="str">
        <f>F1</f>
        <v>Boston</v>
      </c>
      <c r="B199" s="78">
        <v>100</v>
      </c>
      <c r="C199" s="92"/>
      <c r="D199" s="92"/>
      <c r="E199" s="92"/>
      <c r="F199" s="92"/>
      <c r="G199" s="92"/>
      <c r="H199" s="93"/>
      <c r="I199" s="94"/>
      <c r="J199" s="10">
        <f>SUM(C199:H199)</f>
        <v>0</v>
      </c>
    </row>
    <row r="200" spans="1:10" ht="14" x14ac:dyDescent="0.15">
      <c r="A200" s="79"/>
      <c r="B200" s="79"/>
      <c r="C200" s="91">
        <f t="shared" ref="C200:I200" si="193">C199+C198</f>
        <v>0</v>
      </c>
      <c r="D200" s="91">
        <f t="shared" si="193"/>
        <v>0</v>
      </c>
      <c r="E200" s="91">
        <f t="shared" si="193"/>
        <v>0</v>
      </c>
      <c r="F200" s="91">
        <f t="shared" si="193"/>
        <v>0</v>
      </c>
      <c r="G200" s="91">
        <f t="shared" si="193"/>
        <v>0</v>
      </c>
      <c r="H200" s="91">
        <f t="shared" si="193"/>
        <v>0</v>
      </c>
      <c r="I200" s="91">
        <f t="shared" si="193"/>
        <v>0</v>
      </c>
    </row>
  </sheetData>
  <autoFilter ref="A1:U200" xr:uid="{9AB3D611-A912-BB47-BA65-37A2F3A3D347}"/>
  <mergeCells count="1">
    <mergeCell ref="K4:N4"/>
  </mergeCells>
  <pageMargins left="0.7" right="0.7" top="0.75" bottom="0.75" header="0.3" footer="0.3"/>
  <pageSetup orientation="portrait" horizontalDpi="0" verticalDpi="0"/>
  <ignoredErrors>
    <ignoredError sqref="J2"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Corona Uno 1</vt:lpstr>
      <vt:lpstr>Corona Uno 2</vt:lpstr>
      <vt:lpstr>Christmas 2020</vt:lpstr>
      <vt:lpstr>Beach 2021</vt:lpstr>
      <vt:lpstr>Beach 2022</vt:lpstr>
      <vt:lpstr>4 Template</vt:lpstr>
      <vt:lpstr>5 Template</vt:lpstr>
      <vt:lpstr>6 Template</vt:lpstr>
      <vt:lpstr>7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boston williams</cp:lastModifiedBy>
  <dcterms:created xsi:type="dcterms:W3CDTF">2020-05-19T15:06:22Z</dcterms:created>
  <dcterms:modified xsi:type="dcterms:W3CDTF">2025-01-25T22:45:14Z</dcterms:modified>
</cp:coreProperties>
</file>