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heliaguerra/Documents/Docencia/_Lecionacao_corrente/_ES/_ES_2021_2022/Recursos_Apoio/Documentacao_apoio/Apoio_Scrum/templates/"/>
    </mc:Choice>
  </mc:AlternateContent>
  <xr:revisionPtr revIDLastSave="0" documentId="13_ncr:1_{DAB2A003-76CA-FF4A-8009-7BECC52A7F29}" xr6:coauthVersionLast="47" xr6:coauthVersionMax="47" xr10:uidLastSave="{00000000-0000-0000-0000-000000000000}"/>
  <bookViews>
    <workbookView xWindow="0" yWindow="500" windowWidth="20480" windowHeight="12800" activeTab="3" xr2:uid="{00000000-000D-0000-FFFF-FFFF00000000}"/>
  </bookViews>
  <sheets>
    <sheet name="Project Charter" sheetId="2" r:id="rId1"/>
    <sheet name="Scrumboard" sheetId="4" r:id="rId2"/>
    <sheet name="Burndown" sheetId="1" r:id="rId3"/>
    <sheet name="A3 - AAR" sheetId="3" r:id="rId4"/>
  </sheets>
  <externalReferences>
    <externalReference r:id="rId5"/>
  </externalReferences>
  <definedNames>
    <definedName name="Correlation_Options">'[1]Data Validation Sources'!$C$2:$C$6</definedName>
    <definedName name="Min_Max_or_Target_Options">'[1]Data Validation Sources'!$A$2:$A$5</definedName>
    <definedName name="Relationship_Between_Requirements_Options">'[1]Data Validation Sources'!$B$2:$B$5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3" l="1"/>
  <c r="AA3" i="2"/>
  <c r="S4" i="1" l="1"/>
  <c r="N4" i="1"/>
  <c r="C9" i="1"/>
  <c r="T10" i="1" s="1"/>
  <c r="N5" i="1"/>
  <c r="S12" i="1" s="1"/>
  <c r="S33" i="1" l="1"/>
  <c r="S31" i="1"/>
  <c r="S29" i="1"/>
  <c r="S25" i="1"/>
  <c r="S23" i="1"/>
  <c r="S21" i="1"/>
  <c r="S17" i="1"/>
  <c r="S15" i="1"/>
  <c r="S13" i="1"/>
  <c r="S10" i="1"/>
  <c r="S27" i="1"/>
  <c r="S19" i="1"/>
  <c r="S11" i="1"/>
  <c r="C10" i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S34" i="1"/>
  <c r="S32" i="1"/>
  <c r="S30" i="1"/>
  <c r="S28" i="1"/>
  <c r="S26" i="1"/>
  <c r="S24" i="1"/>
  <c r="S22" i="1"/>
  <c r="S20" i="1"/>
  <c r="S18" i="1"/>
  <c r="S16" i="1"/>
  <c r="S14" i="1"/>
  <c r="T16" i="1"/>
  <c r="T14" i="1"/>
  <c r="T12" i="1"/>
  <c r="T21" i="1"/>
  <c r="T19" i="1"/>
  <c r="C21" i="1" l="1"/>
  <c r="T20" i="1"/>
  <c r="T18" i="1"/>
  <c r="T11" i="1"/>
  <c r="T13" i="1"/>
  <c r="T15" i="1"/>
  <c r="T17" i="1"/>
  <c r="C22" i="1" l="1"/>
  <c r="T22" i="1"/>
  <c r="C23" i="1" l="1"/>
  <c r="T23" i="1"/>
  <c r="C24" i="1" l="1"/>
  <c r="T24" i="1"/>
  <c r="C25" i="1" l="1"/>
  <c r="T25" i="1"/>
  <c r="C26" i="1" l="1"/>
  <c r="T26" i="1"/>
  <c r="C27" i="1" l="1"/>
  <c r="T27" i="1"/>
  <c r="C28" i="1" l="1"/>
  <c r="T28" i="1"/>
  <c r="T29" i="1" l="1"/>
  <c r="C29" i="1"/>
  <c r="C30" i="1" l="1"/>
  <c r="T30" i="1"/>
  <c r="C31" i="1" l="1"/>
  <c r="T31" i="1"/>
  <c r="C32" i="1" l="1"/>
  <c r="T32" i="1"/>
  <c r="C33" i="1" l="1"/>
  <c r="T33" i="1"/>
  <c r="S5" i="1" l="1"/>
  <c r="S6" i="1" s="1"/>
  <c r="H33" i="1" s="1"/>
  <c r="T34" i="1"/>
</calcChain>
</file>

<file path=xl/sharedStrings.xml><?xml version="1.0" encoding="utf-8"?>
<sst xmlns="http://schemas.openxmlformats.org/spreadsheetml/2006/main" count="71" uniqueCount="67">
  <si>
    <t>Scrum Master</t>
  </si>
  <si>
    <t>Project Title</t>
  </si>
  <si>
    <t>Current Day</t>
  </si>
  <si>
    <t>Day</t>
  </si>
  <si>
    <t>Accum</t>
  </si>
  <si>
    <t>Total Sprint Backlog</t>
  </si>
  <si>
    <t>Sprint Identification</t>
  </si>
  <si>
    <t>Average Work / Day</t>
  </si>
  <si>
    <t>hrs</t>
  </si>
  <si>
    <t>Done</t>
  </si>
  <si>
    <t>Work in Progress</t>
  </si>
  <si>
    <t>Projecto Scrum Infosystem</t>
  </si>
  <si>
    <t>Dias realizados</t>
  </si>
  <si>
    <t xml:space="preserve">Média do trabalho </t>
  </si>
  <si>
    <t>Dias em atraso</t>
  </si>
  <si>
    <t>Dados para o gráfico:</t>
  </si>
  <si>
    <t>Expected Sprint Delay</t>
  </si>
  <si>
    <t>days</t>
  </si>
  <si>
    <t>João Paulo Pinto, 2015 ©</t>
  </si>
  <si>
    <t>Norms</t>
  </si>
  <si>
    <t>Key Suppliers, Anexos (ex. desenhos)</t>
  </si>
  <si>
    <t>Refereces (previous projects)</t>
  </si>
  <si>
    <t>Communication Plan</t>
  </si>
  <si>
    <t>Risk Mitigation</t>
  </si>
  <si>
    <t>Important requirements</t>
  </si>
  <si>
    <t>Milestones</t>
  </si>
  <si>
    <t>Constraints</t>
  </si>
  <si>
    <t>Team Members</t>
  </si>
  <si>
    <t>Notes:</t>
  </si>
  <si>
    <t>Estimated Budget</t>
  </si>
  <si>
    <t>Sponsor</t>
  </si>
  <si>
    <t>Project Conclusion Date</t>
  </si>
  <si>
    <t>Project Leader</t>
  </si>
  <si>
    <t>Project Start Date</t>
  </si>
  <si>
    <t>Stakeholders</t>
  </si>
  <si>
    <t>Project Scope</t>
  </si>
  <si>
    <t>Deliverables</t>
  </si>
  <si>
    <t>Goals</t>
  </si>
  <si>
    <t>Opportunity</t>
  </si>
  <si>
    <t>Date</t>
  </si>
  <si>
    <t>PROJECT CHARTER</t>
  </si>
  <si>
    <t>JOAO PAULO PINTO © 2015</t>
  </si>
  <si>
    <t>Company Name here</t>
  </si>
  <si>
    <t>RECOMENDATIONS</t>
  </si>
  <si>
    <t>ANALYSIS OF RESULTS AND LESSONS LEARNT</t>
  </si>
  <si>
    <t>r</t>
  </si>
  <si>
    <t>ANALYSIS OF CRITICAL TASKS</t>
  </si>
  <si>
    <t>PROJECT'S SUMMARY</t>
  </si>
  <si>
    <t>Observations</t>
  </si>
  <si>
    <t>Leader</t>
  </si>
  <si>
    <t>Code</t>
  </si>
  <si>
    <t>Project</t>
  </si>
  <si>
    <r>
      <rPr>
        <sz val="16"/>
        <color theme="0"/>
        <rFont val="Arial Black"/>
        <family val="2"/>
      </rPr>
      <t xml:space="preserve">A3.  </t>
    </r>
    <r>
      <rPr>
        <sz val="16"/>
        <color theme="9" tint="0.59999389629810485"/>
        <rFont val="Arial Black"/>
        <family val="2"/>
      </rPr>
      <t>A F T E R   A C T I O N   R E P O R T</t>
    </r>
  </si>
  <si>
    <t>STORIES (US)</t>
  </si>
  <si>
    <t>TO DO</t>
  </si>
  <si>
    <t>IN PROGRESS</t>
  </si>
  <si>
    <t>TESTING</t>
  </si>
  <si>
    <t>DONE</t>
  </si>
  <si>
    <t>João Paulo Pinto, 2016 July - CLT Valuebased Services</t>
  </si>
  <si>
    <t>W E L C O M E   T O   T H E   S C R U M   B O A R D</t>
  </si>
  <si>
    <t>SCRUM MASTER CERTIFICATION - 2018/19 ©</t>
  </si>
  <si>
    <t>Christiane Tscharf</t>
  </si>
  <si>
    <t>S07</t>
  </si>
  <si>
    <r>
      <t xml:space="preserve">T H E  </t>
    </r>
    <r>
      <rPr>
        <b/>
        <sz val="24"/>
        <color theme="8" tint="-0.249977111117893"/>
        <rFont val="Calibri"/>
        <family val="2"/>
        <scheme val="minor"/>
      </rPr>
      <t xml:space="preserve"> S P R I N T  B U R N D O W N </t>
    </r>
    <r>
      <rPr>
        <b/>
        <sz val="24"/>
        <color theme="1"/>
        <rFont val="Calibri"/>
        <family val="2"/>
        <scheme val="minor"/>
      </rPr>
      <t xml:space="preserve">  C H A R T</t>
    </r>
  </si>
  <si>
    <t>Planeado</t>
  </si>
  <si>
    <t>Atual</t>
  </si>
  <si>
    <t>CLT VALUEBASED SERVICES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</si>
</sst>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8" tint="-0.249977111117893"/>
      <name val="Calibri"/>
      <family val="2"/>
      <scheme val="minor"/>
    </font>
    <font>
      <b/>
      <sz val="8"/>
      <color theme="9" tint="0.7999816888943144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8"/>
      <color theme="9" tint="0.59999389629810485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mbria Math"/>
      <family val="1"/>
    </font>
    <font>
      <sz val="16"/>
      <color theme="1"/>
      <name val="Arial Rounded MT Bold"/>
      <family val="2"/>
    </font>
    <font>
      <sz val="16"/>
      <color theme="1"/>
      <name val="Calibri"/>
      <family val="2"/>
      <scheme val="minor"/>
    </font>
    <font>
      <sz val="16"/>
      <color theme="9" tint="0.59999389629810485"/>
      <name val="Arial Black"/>
      <family val="2"/>
    </font>
    <font>
      <sz val="16"/>
      <color theme="0"/>
      <name val="Arial Black"/>
      <family val="2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left" indent="1"/>
    </xf>
    <xf numFmtId="0" fontId="0" fillId="3" borderId="0" xfId="0" applyFill="1"/>
    <xf numFmtId="0" fontId="0" fillId="3" borderId="0" xfId="0" applyFill="1" applyAlignment="1">
      <alignment horizontal="right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6" fillId="3" borderId="0" xfId="0" applyFont="1" applyFill="1" applyAlignment="1">
      <alignment vertical="center"/>
    </xf>
    <xf numFmtId="0" fontId="4" fillId="0" borderId="1" xfId="0" applyFont="1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9" fillId="4" borderId="0" xfId="0" applyFont="1" applyFill="1" applyAlignment="1">
      <alignment horizontal="right" vertical="center"/>
    </xf>
    <xf numFmtId="0" fontId="10" fillId="0" borderId="0" xfId="0" applyFont="1"/>
    <xf numFmtId="0" fontId="0" fillId="0" borderId="0" xfId="0" applyBorder="1" applyAlignment="1">
      <alignment horizontal="right"/>
    </xf>
    <xf numFmtId="0" fontId="0" fillId="5" borderId="0" xfId="0" applyFill="1"/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2" fillId="7" borderId="0" xfId="0" applyFont="1" applyFill="1" applyAlignment="1">
      <alignment horizontal="right"/>
    </xf>
    <xf numFmtId="0" fontId="13" fillId="7" borderId="0" xfId="0" applyFont="1" applyFill="1"/>
    <xf numFmtId="0" fontId="14" fillId="7" borderId="0" xfId="0" applyFont="1" applyFill="1"/>
    <xf numFmtId="0" fontId="0" fillId="0" borderId="0" xfId="0" applyBorder="1" applyAlignment="1"/>
    <xf numFmtId="0" fontId="0" fillId="0" borderId="0" xfId="0" applyBorder="1"/>
    <xf numFmtId="0" fontId="17" fillId="0" borderId="0" xfId="0" applyFont="1"/>
    <xf numFmtId="0" fontId="18" fillId="0" borderId="0" xfId="0" applyFont="1"/>
    <xf numFmtId="0" fontId="21" fillId="0" borderId="0" xfId="0" applyFont="1"/>
    <xf numFmtId="0" fontId="0" fillId="10" borderId="0" xfId="0" applyFill="1"/>
    <xf numFmtId="0" fontId="0" fillId="11" borderId="13" xfId="0" applyFill="1" applyBorder="1"/>
    <xf numFmtId="0" fontId="0" fillId="11" borderId="14" xfId="0" applyFill="1" applyBorder="1"/>
    <xf numFmtId="0" fontId="0" fillId="11" borderId="15" xfId="0" applyFill="1" applyBorder="1"/>
    <xf numFmtId="0" fontId="0" fillId="11" borderId="18" xfId="0" applyFill="1" applyBorder="1"/>
    <xf numFmtId="0" fontId="0" fillId="11" borderId="19" xfId="0" applyFill="1" applyBorder="1"/>
    <xf numFmtId="0" fontId="0" fillId="11" borderId="20" xfId="0" applyFill="1" applyBorder="1"/>
    <xf numFmtId="0" fontId="0" fillId="12" borderId="18" xfId="0" applyFill="1" applyBorder="1"/>
    <xf numFmtId="0" fontId="0" fillId="12" borderId="19" xfId="0" applyFill="1" applyBorder="1"/>
    <xf numFmtId="0" fontId="0" fillId="12" borderId="20" xfId="0" applyFill="1" applyBorder="1"/>
    <xf numFmtId="0" fontId="0" fillId="12" borderId="13" xfId="0" applyFill="1" applyBorder="1" applyProtection="1">
      <protection locked="0"/>
    </xf>
    <xf numFmtId="0" fontId="0" fillId="12" borderId="14" xfId="0" applyFill="1" applyBorder="1" applyProtection="1">
      <protection locked="0"/>
    </xf>
    <xf numFmtId="0" fontId="0" fillId="12" borderId="15" xfId="0" applyFill="1" applyBorder="1" applyProtection="1">
      <protection locked="0"/>
    </xf>
    <xf numFmtId="0" fontId="0" fillId="12" borderId="16" xfId="0" applyFill="1" applyBorder="1" applyProtection="1">
      <protection locked="0"/>
    </xf>
    <xf numFmtId="0" fontId="0" fillId="12" borderId="0" xfId="0" applyFill="1" applyBorder="1" applyProtection="1">
      <protection locked="0"/>
    </xf>
    <xf numFmtId="0" fontId="0" fillId="12" borderId="17" xfId="0" applyFill="1" applyBorder="1" applyProtection="1">
      <protection locked="0"/>
    </xf>
    <xf numFmtId="0" fontId="0" fillId="12" borderId="18" xfId="0" applyFill="1" applyBorder="1" applyProtection="1">
      <protection locked="0"/>
    </xf>
    <xf numFmtId="0" fontId="0" fillId="12" borderId="19" xfId="0" applyFill="1" applyBorder="1" applyProtection="1">
      <protection locked="0"/>
    </xf>
    <xf numFmtId="0" fontId="0" fillId="12" borderId="20" xfId="0" applyFill="1" applyBorder="1" applyProtection="1">
      <protection locked="0"/>
    </xf>
    <xf numFmtId="0" fontId="0" fillId="12" borderId="0" xfId="0" applyFill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5" borderId="0" xfId="0" applyFill="1" applyAlignment="1">
      <alignment horizontal="right"/>
    </xf>
    <xf numFmtId="0" fontId="0" fillId="5" borderId="5" xfId="0" applyFill="1" applyBorder="1" applyAlignment="1">
      <alignment horizontal="right"/>
    </xf>
    <xf numFmtId="0" fontId="0" fillId="6" borderId="1" xfId="0" applyFill="1" applyBorder="1" applyAlignment="1" applyProtection="1">
      <alignment horizontal="center"/>
      <protection locked="0"/>
    </xf>
    <xf numFmtId="0" fontId="0" fillId="5" borderId="0" xfId="0" applyFill="1" applyAlignment="1">
      <alignment horizontal="center"/>
    </xf>
    <xf numFmtId="0" fontId="0" fillId="0" borderId="2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11" fillId="4" borderId="7" xfId="0" applyFont="1" applyFill="1" applyBorder="1" applyAlignment="1">
      <alignment horizont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right" vertical="center"/>
    </xf>
    <xf numFmtId="0" fontId="0" fillId="5" borderId="5" xfId="0" applyFill="1" applyBorder="1" applyAlignment="1">
      <alignment horizontal="right" vertical="center"/>
    </xf>
    <xf numFmtId="0" fontId="23" fillId="9" borderId="14" xfId="0" applyFont="1" applyFill="1" applyBorder="1" applyAlignment="1">
      <alignment horizontal="right" vertical="center"/>
    </xf>
    <xf numFmtId="0" fontId="22" fillId="12" borderId="0" xfId="0" applyFont="1" applyFill="1" applyAlignment="1">
      <alignment horizontal="center"/>
    </xf>
    <xf numFmtId="0" fontId="21" fillId="11" borderId="16" xfId="0" applyFont="1" applyFill="1" applyBorder="1" applyAlignment="1">
      <alignment horizontal="center"/>
    </xf>
    <xf numFmtId="0" fontId="21" fillId="11" borderId="0" xfId="0" applyFont="1" applyFill="1" applyBorder="1" applyAlignment="1">
      <alignment horizontal="center"/>
    </xf>
    <xf numFmtId="0" fontId="21" fillId="11" borderId="17" xfId="0" applyFont="1" applyFill="1" applyBorder="1" applyAlignment="1">
      <alignment horizontal="center"/>
    </xf>
    <xf numFmtId="0" fontId="25" fillId="11" borderId="16" xfId="0" applyFont="1" applyFill="1" applyBorder="1" applyAlignment="1">
      <alignment horizontal="center"/>
    </xf>
    <xf numFmtId="0" fontId="25" fillId="11" borderId="0" xfId="0" applyFont="1" applyFill="1" applyBorder="1" applyAlignment="1">
      <alignment horizontal="center"/>
    </xf>
    <xf numFmtId="0" fontId="25" fillId="11" borderId="17" xfId="0" applyFont="1" applyFill="1" applyBorder="1" applyAlignment="1">
      <alignment horizontal="center"/>
    </xf>
    <xf numFmtId="0" fontId="24" fillId="11" borderId="16" xfId="0" applyFont="1" applyFill="1" applyBorder="1" applyAlignment="1">
      <alignment horizontal="center"/>
    </xf>
    <xf numFmtId="0" fontId="24" fillId="11" borderId="0" xfId="0" applyFont="1" applyFill="1" applyBorder="1" applyAlignment="1">
      <alignment horizontal="center"/>
    </xf>
    <xf numFmtId="0" fontId="24" fillId="11" borderId="17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16" fillId="0" borderId="12" xfId="0" applyFont="1" applyBorder="1" applyAlignment="1" applyProtection="1">
      <alignment horizontal="left" vertical="top"/>
      <protection locked="0"/>
    </xf>
    <xf numFmtId="0" fontId="16" fillId="0" borderId="11" xfId="0" applyFont="1" applyBorder="1" applyAlignment="1" applyProtection="1">
      <alignment horizontal="left" vertical="top"/>
      <protection locked="0"/>
    </xf>
    <xf numFmtId="0" fontId="16" fillId="0" borderId="10" xfId="0" applyFont="1" applyBorder="1" applyAlignment="1" applyProtection="1">
      <alignment horizontal="left" vertical="top"/>
      <protection locked="0"/>
    </xf>
    <xf numFmtId="0" fontId="16" fillId="0" borderId="6" xfId="0" applyFont="1" applyBorder="1" applyAlignment="1" applyProtection="1">
      <alignment horizontal="left" vertical="top"/>
      <protection locked="0"/>
    </xf>
    <xf numFmtId="0" fontId="16" fillId="0" borderId="0" xfId="0" applyFont="1" applyBorder="1" applyAlignment="1" applyProtection="1">
      <alignment horizontal="left" vertical="top"/>
      <protection locked="0"/>
    </xf>
    <xf numFmtId="0" fontId="16" fillId="0" borderId="5" xfId="0" applyFont="1" applyBorder="1" applyAlignment="1" applyProtection="1">
      <alignment horizontal="left" vertical="top"/>
      <protection locked="0"/>
    </xf>
    <xf numFmtId="0" fontId="16" fillId="0" borderId="9" xfId="0" applyFont="1" applyBorder="1" applyAlignment="1" applyProtection="1">
      <alignment horizontal="left" vertical="top"/>
      <protection locked="0"/>
    </xf>
    <xf numFmtId="0" fontId="16" fillId="0" borderId="7" xfId="0" applyFont="1" applyBorder="1" applyAlignment="1" applyProtection="1">
      <alignment horizontal="left" vertical="top"/>
      <protection locked="0"/>
    </xf>
    <xf numFmtId="0" fontId="16" fillId="0" borderId="8" xfId="0" applyFont="1" applyBorder="1" applyAlignment="1" applyProtection="1">
      <alignment horizontal="left" vertical="top"/>
      <protection locked="0"/>
    </xf>
    <xf numFmtId="0" fontId="15" fillId="7" borderId="0" xfId="0" applyFont="1" applyFill="1" applyAlignment="1" applyProtection="1">
      <alignment horizontal="center"/>
      <protection locked="0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19" fillId="7" borderId="0" xfId="0" applyFont="1" applyFill="1" applyAlignment="1">
      <alignment horizontal="center" vertical="center"/>
    </xf>
    <xf numFmtId="14" fontId="0" fillId="6" borderId="1" xfId="0" applyNumberFormat="1" applyFill="1" applyBorder="1" applyAlignment="1" applyProtection="1">
      <alignment horizontal="center"/>
      <protection locked="0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03155477922457"/>
          <c:y val="3.0209402844225009E-2"/>
          <c:w val="0.86698030657040071"/>
          <c:h val="0.84784537975619689"/>
        </c:manualLayout>
      </c:layout>
      <c:lineChart>
        <c:grouping val="standard"/>
        <c:varyColors val="0"/>
        <c:ser>
          <c:idx val="0"/>
          <c:order val="0"/>
          <c:tx>
            <c:strRef>
              <c:f>Burndown!$S$9</c:f>
              <c:strCache>
                <c:ptCount val="1"/>
                <c:pt idx="0">
                  <c:v>Planeado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lgDash"/>
              <a:round/>
            </a:ln>
            <a:effectLst>
              <a:outerShdw blurRad="50800" dist="50800" dir="5400000" algn="ctr" rotWithShape="0">
                <a:schemeClr val="tx2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>
                <a:outerShdw blurRad="50800" dist="50800" dir="5400000" algn="ctr" rotWithShape="0">
                  <a:schemeClr val="tx2"/>
                </a:outerShdw>
              </a:effectLst>
            </c:spPr>
          </c:marker>
          <c:val>
            <c:numRef>
              <c:f>Burndown!$S$10:$S$34</c:f>
              <c:numCache>
                <c:formatCode>General</c:formatCode>
                <c:ptCount val="25"/>
                <c:pt idx="0">
                  <c:v>432</c:v>
                </c:pt>
                <c:pt idx="1">
                  <c:v>414</c:v>
                </c:pt>
                <c:pt idx="2">
                  <c:v>396</c:v>
                </c:pt>
                <c:pt idx="3">
                  <c:v>378</c:v>
                </c:pt>
                <c:pt idx="4">
                  <c:v>360</c:v>
                </c:pt>
                <c:pt idx="5">
                  <c:v>342</c:v>
                </c:pt>
                <c:pt idx="6">
                  <c:v>324</c:v>
                </c:pt>
                <c:pt idx="7">
                  <c:v>306</c:v>
                </c:pt>
                <c:pt idx="8">
                  <c:v>288</c:v>
                </c:pt>
                <c:pt idx="9">
                  <c:v>270</c:v>
                </c:pt>
                <c:pt idx="10">
                  <c:v>252</c:v>
                </c:pt>
                <c:pt idx="11">
                  <c:v>234</c:v>
                </c:pt>
                <c:pt idx="12">
                  <c:v>216</c:v>
                </c:pt>
                <c:pt idx="13">
                  <c:v>198</c:v>
                </c:pt>
                <c:pt idx="14">
                  <c:v>180</c:v>
                </c:pt>
                <c:pt idx="15">
                  <c:v>162</c:v>
                </c:pt>
                <c:pt idx="16">
                  <c:v>144</c:v>
                </c:pt>
                <c:pt idx="17">
                  <c:v>126</c:v>
                </c:pt>
                <c:pt idx="18">
                  <c:v>108</c:v>
                </c:pt>
                <c:pt idx="19">
                  <c:v>90</c:v>
                </c:pt>
                <c:pt idx="20">
                  <c:v>72</c:v>
                </c:pt>
                <c:pt idx="21">
                  <c:v>54</c:v>
                </c:pt>
                <c:pt idx="22">
                  <c:v>36</c:v>
                </c:pt>
                <c:pt idx="23">
                  <c:v>18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83-4E3F-8BF0-75E8C62F9EC1}"/>
            </c:ext>
          </c:extLst>
        </c:ser>
        <c:ser>
          <c:idx val="1"/>
          <c:order val="1"/>
          <c:tx>
            <c:strRef>
              <c:f>Burndown!$T$9</c:f>
              <c:strCache>
                <c:ptCount val="1"/>
                <c:pt idx="0">
                  <c:v>Atual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0800" dist="50800" dir="5400000" algn="ctr" rotWithShape="0">
                <a:srgbClr val="C00000"/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outerShdw blurRad="50800" dist="50800" dir="5400000" algn="ctr" rotWithShape="0">
                  <a:srgbClr val="C00000"/>
                </a:outerShdw>
              </a:effectLst>
            </c:spPr>
          </c:marker>
          <c:val>
            <c:numRef>
              <c:f>Burndown!$T$10:$T$34</c:f>
              <c:numCache>
                <c:formatCode>General</c:formatCode>
                <c:ptCount val="25"/>
                <c:pt idx="0">
                  <c:v>450</c:v>
                </c:pt>
                <c:pt idx="1">
                  <c:v>436</c:v>
                </c:pt>
                <c:pt idx="2">
                  <c:v>414</c:v>
                </c:pt>
                <c:pt idx="3">
                  <c:v>409</c:v>
                </c:pt>
                <c:pt idx="4">
                  <c:v>404</c:v>
                </c:pt>
                <c:pt idx="5">
                  <c:v>402</c:v>
                </c:pt>
                <c:pt idx="6">
                  <c:v>377</c:v>
                </c:pt>
                <c:pt idx="7">
                  <c:v>357</c:v>
                </c:pt>
                <c:pt idx="8">
                  <c:v>357</c:v>
                </c:pt>
                <c:pt idx="9">
                  <c:v>342</c:v>
                </c:pt>
                <c:pt idx="10">
                  <c:v>312</c:v>
                </c:pt>
                <c:pt idx="11">
                  <c:v>307</c:v>
                </c:pt>
                <c:pt idx="12">
                  <c:v>307</c:v>
                </c:pt>
                <c:pt idx="13">
                  <c:v>307</c:v>
                </c:pt>
                <c:pt idx="14">
                  <c:v>302</c:v>
                </c:pt>
                <c:pt idx="15">
                  <c:v>267</c:v>
                </c:pt>
                <c:pt idx="16">
                  <c:v>242</c:v>
                </c:pt>
                <c:pt idx="17">
                  <c:v>217</c:v>
                </c:pt>
                <c:pt idx="18">
                  <c:v>177</c:v>
                </c:pt>
                <c:pt idx="19">
                  <c:v>127</c:v>
                </c:pt>
                <c:pt idx="20">
                  <c:v>62</c:v>
                </c:pt>
                <c:pt idx="21">
                  <c:v>57</c:v>
                </c:pt>
                <c:pt idx="22">
                  <c:v>32</c:v>
                </c:pt>
                <c:pt idx="23">
                  <c:v>29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83-4E3F-8BF0-75E8C62F9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96538592"/>
        <c:axId val="96537608"/>
      </c:lineChart>
      <c:catAx>
        <c:axId val="9653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1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 b="1" i="1">
                    <a:solidFill>
                      <a:schemeClr val="tx2"/>
                    </a:solidFill>
                  </a:rPr>
                  <a:t>Working Day</a:t>
                </a:r>
              </a:p>
            </c:rich>
          </c:tx>
          <c:layout>
            <c:manualLayout>
              <c:xMode val="edge"/>
              <c:yMode val="edge"/>
              <c:x val="0.48609653964072219"/>
              <c:y val="0.936271783423017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1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6537608"/>
        <c:crosses val="autoZero"/>
        <c:auto val="1"/>
        <c:lblAlgn val="ctr"/>
        <c:lblOffset val="100"/>
        <c:noMultiLvlLbl val="0"/>
      </c:catAx>
      <c:valAx>
        <c:axId val="96537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1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 b="1" i="1">
                    <a:solidFill>
                      <a:schemeClr val="tx2"/>
                    </a:solidFill>
                  </a:rPr>
                  <a:t>Sprint Backlog in hours</a:t>
                </a:r>
              </a:p>
            </c:rich>
          </c:tx>
          <c:layout>
            <c:manualLayout>
              <c:xMode val="edge"/>
              <c:yMode val="edge"/>
              <c:x val="2.020202312343523E-2"/>
              <c:y val="0.318155396995234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1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653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772258124879159"/>
          <c:y val="4.7201921638063242E-2"/>
          <c:w val="0.16453658482268421"/>
          <c:h val="0.12588519821433669"/>
        </c:manualLayout>
      </c:layout>
      <c:overlay val="0"/>
      <c:spPr>
        <a:solidFill>
          <a:schemeClr val="accent4">
            <a:lumMod val="20000"/>
            <a:lumOff val="80000"/>
          </a:schemeClr>
        </a:solidFill>
        <a:ln>
          <a:solidFill>
            <a:schemeClr val="accent2">
              <a:lumMod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accent4">
          <a:lumMod val="50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7</xdr:row>
      <xdr:rowOff>33337</xdr:rowOff>
    </xdr:from>
    <xdr:to>
      <xdr:col>14</xdr:col>
      <xdr:colOff>304799</xdr:colOff>
      <xdr:row>31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user/Desktop/formatos%20qf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use of Quality 1"/>
      <sheetName val="Data Validation Sources"/>
      <sheetName val="House of Quality 2"/>
      <sheetName val="House of Quality 3"/>
      <sheetName val="House of Quality 4"/>
      <sheetName val="About"/>
    </sheetNames>
    <sheetDataSet>
      <sheetData sheetId="0"/>
      <sheetData sheetId="1">
        <row r="2">
          <cell r="A2" t="str">
            <v>▼</v>
          </cell>
          <cell r="B2" t="str">
            <v>Θ</v>
          </cell>
          <cell r="C2" t="str">
            <v>┼┼</v>
          </cell>
        </row>
        <row r="3">
          <cell r="A3" t="str">
            <v>▲</v>
          </cell>
          <cell r="B3" t="str">
            <v>Ο</v>
          </cell>
          <cell r="C3" t="str">
            <v>┼</v>
          </cell>
        </row>
        <row r="4">
          <cell r="A4" t="str">
            <v>x</v>
          </cell>
          <cell r="B4" t="str">
            <v>▲</v>
          </cell>
          <cell r="C4" t="str">
            <v>▬</v>
          </cell>
        </row>
        <row r="5">
          <cell r="C5" t="str">
            <v>▼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6"/>
  <sheetViews>
    <sheetView showGridLines="0" zoomScale="120" zoomScaleNormal="120" workbookViewId="0">
      <selection activeCell="F30" sqref="F30:Q30"/>
    </sheetView>
  </sheetViews>
  <sheetFormatPr baseColWidth="10" defaultColWidth="8.83203125" defaultRowHeight="15" x14ac:dyDescent="0.2"/>
  <cols>
    <col min="1" max="30" width="3.33203125" customWidth="1"/>
  </cols>
  <sheetData>
    <row r="1" spans="1:30" ht="24" x14ac:dyDescent="0.3">
      <c r="A1" s="65" t="s">
        <v>40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</row>
    <row r="3" spans="1:30" s="27" customFormat="1" ht="18.75" customHeight="1" x14ac:dyDescent="0.2">
      <c r="A3" s="70" t="s">
        <v>1</v>
      </c>
      <c r="B3" s="70"/>
      <c r="C3" s="70"/>
      <c r="D3" s="71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8" t="s">
        <v>39</v>
      </c>
      <c r="Z3" s="69"/>
      <c r="AA3" s="66">
        <f ca="1">TODAY()</f>
        <v>44533</v>
      </c>
      <c r="AB3" s="67"/>
      <c r="AC3" s="67"/>
      <c r="AD3" s="67"/>
    </row>
    <row r="4" spans="1:30" ht="6.75" customHeight="1" x14ac:dyDescent="0.2"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6"/>
      <c r="AA4" s="25"/>
      <c r="AB4" s="25"/>
      <c r="AC4" s="25"/>
      <c r="AD4" s="25"/>
    </row>
    <row r="5" spans="1:30" x14ac:dyDescent="0.2">
      <c r="A5" s="57" t="s">
        <v>38</v>
      </c>
      <c r="B5" s="57"/>
      <c r="C5" s="57"/>
      <c r="D5" s="58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</row>
    <row r="6" spans="1:30" x14ac:dyDescent="0.2">
      <c r="A6" s="24"/>
      <c r="B6" s="24"/>
      <c r="C6" s="24"/>
      <c r="D6" s="23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</row>
    <row r="7" spans="1:30" x14ac:dyDescent="0.2"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</row>
    <row r="8" spans="1:30" x14ac:dyDescent="0.2"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</row>
    <row r="9" spans="1:30" ht="8.25" customHeight="1" x14ac:dyDescent="0.2"/>
    <row r="10" spans="1:30" x14ac:dyDescent="0.2">
      <c r="A10" s="57" t="s">
        <v>37</v>
      </c>
      <c r="B10" s="57"/>
      <c r="C10" s="57"/>
      <c r="D10" s="58"/>
      <c r="E10" s="61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3"/>
    </row>
    <row r="11" spans="1:30" x14ac:dyDescent="0.2">
      <c r="A11" s="1"/>
      <c r="B11" s="1"/>
      <c r="C11" s="1"/>
      <c r="D11" s="18"/>
      <c r="E11" s="22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0"/>
    </row>
    <row r="12" spans="1:30" x14ac:dyDescent="0.2">
      <c r="E12" s="61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3"/>
    </row>
    <row r="13" spans="1:30" x14ac:dyDescent="0.2">
      <c r="E13" s="61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3"/>
    </row>
    <row r="14" spans="1:30" ht="6.75" customHeight="1" x14ac:dyDescent="0.2"/>
    <row r="15" spans="1:30" x14ac:dyDescent="0.2">
      <c r="A15" s="57" t="s">
        <v>36</v>
      </c>
      <c r="B15" s="57"/>
      <c r="C15" s="57"/>
      <c r="D15" s="58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</row>
    <row r="16" spans="1:30" x14ac:dyDescent="0.2"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</row>
    <row r="17" spans="1:30" x14ac:dyDescent="0.2"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</row>
    <row r="18" spans="1:30" ht="6.75" customHeight="1" x14ac:dyDescent="0.2"/>
    <row r="19" spans="1:30" x14ac:dyDescent="0.2">
      <c r="A19" s="57" t="s">
        <v>35</v>
      </c>
      <c r="B19" s="57"/>
      <c r="C19" s="57"/>
      <c r="D19" s="58"/>
      <c r="E19" s="61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3"/>
    </row>
    <row r="20" spans="1:30" x14ac:dyDescent="0.2">
      <c r="E20" s="61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3"/>
    </row>
    <row r="21" spans="1:30" x14ac:dyDescent="0.2">
      <c r="E21" s="61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3"/>
    </row>
    <row r="22" spans="1:30" ht="6.75" customHeight="1" x14ac:dyDescent="0.2"/>
    <row r="23" spans="1:30" x14ac:dyDescent="0.2">
      <c r="A23" s="57" t="s">
        <v>34</v>
      </c>
      <c r="B23" s="57"/>
      <c r="C23" s="57"/>
      <c r="D23" s="58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</row>
    <row r="24" spans="1:30" x14ac:dyDescent="0.2"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</row>
    <row r="25" spans="1:30" x14ac:dyDescent="0.2"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</row>
    <row r="26" spans="1:30" ht="6.75" customHeight="1" x14ac:dyDescent="0.2"/>
    <row r="27" spans="1:30" x14ac:dyDescent="0.2">
      <c r="A27" s="57" t="s">
        <v>33</v>
      </c>
      <c r="B27" s="57"/>
      <c r="C27" s="57"/>
      <c r="D27" s="57"/>
      <c r="E27" s="58"/>
      <c r="F27" s="59"/>
      <c r="G27" s="59"/>
      <c r="H27" s="59"/>
      <c r="I27" s="59"/>
      <c r="J27" s="59"/>
      <c r="K27" s="59"/>
      <c r="L27" s="59"/>
      <c r="M27" s="59"/>
      <c r="N27" s="57" t="s">
        <v>32</v>
      </c>
      <c r="O27" s="57"/>
      <c r="P27" s="57"/>
      <c r="Q27" s="57"/>
      <c r="R27" s="58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r="28" spans="1:30" x14ac:dyDescent="0.2">
      <c r="A28" s="57" t="s">
        <v>31</v>
      </c>
      <c r="B28" s="57"/>
      <c r="C28" s="57"/>
      <c r="D28" s="57"/>
      <c r="E28" s="57"/>
      <c r="F28" s="57"/>
      <c r="G28" s="58"/>
      <c r="H28" s="59"/>
      <c r="I28" s="59"/>
      <c r="J28" s="59"/>
      <c r="K28" s="59"/>
      <c r="L28" s="59"/>
      <c r="M28" s="59"/>
      <c r="N28" s="57" t="s">
        <v>30</v>
      </c>
      <c r="O28" s="57"/>
      <c r="P28" s="57"/>
      <c r="Q28" s="57"/>
      <c r="R28" s="58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</row>
    <row r="29" spans="1:30" ht="6.75" customHeight="1" x14ac:dyDescent="0.2"/>
    <row r="30" spans="1:30" x14ac:dyDescent="0.2">
      <c r="A30" s="57" t="s">
        <v>29</v>
      </c>
      <c r="B30" s="57"/>
      <c r="C30" s="57"/>
      <c r="D30" s="57"/>
      <c r="E30" s="58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</row>
    <row r="31" spans="1:30" x14ac:dyDescent="0.2">
      <c r="Q31" s="19" t="s">
        <v>28</v>
      </c>
      <c r="R31" s="19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</row>
    <row r="32" spans="1:30" x14ac:dyDescent="0.2"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</row>
    <row r="33" spans="1:30" ht="6.75" customHeight="1" x14ac:dyDescent="0.2"/>
    <row r="34" spans="1:30" x14ac:dyDescent="0.2">
      <c r="A34" s="57" t="s">
        <v>27</v>
      </c>
      <c r="B34" s="57"/>
      <c r="C34" s="57"/>
      <c r="D34" s="57"/>
      <c r="E34" s="58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</row>
    <row r="35" spans="1:30" x14ac:dyDescent="0.2">
      <c r="A35" s="1"/>
      <c r="B35" s="1"/>
      <c r="C35" s="1"/>
      <c r="D35" s="1"/>
      <c r="E35" s="18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</row>
    <row r="36" spans="1:30" x14ac:dyDescent="0.2"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</row>
    <row r="37" spans="1:30" x14ac:dyDescent="0.2"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</row>
    <row r="38" spans="1:30" ht="6.75" customHeight="1" x14ac:dyDescent="0.2"/>
    <row r="39" spans="1:30" x14ac:dyDescent="0.2">
      <c r="A39" s="57" t="s">
        <v>26</v>
      </c>
      <c r="B39" s="57"/>
      <c r="C39" s="57"/>
      <c r="D39" s="57"/>
      <c r="E39" s="58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</row>
    <row r="40" spans="1:30" x14ac:dyDescent="0.2"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</row>
    <row r="41" spans="1:30" x14ac:dyDescent="0.2"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</row>
    <row r="42" spans="1:30" x14ac:dyDescent="0.2"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</row>
    <row r="43" spans="1:30" x14ac:dyDescent="0.2"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</row>
    <row r="44" spans="1:30" ht="6.75" customHeight="1" x14ac:dyDescent="0.2"/>
    <row r="45" spans="1:30" x14ac:dyDescent="0.2">
      <c r="A45" s="57" t="s">
        <v>25</v>
      </c>
      <c r="B45" s="57"/>
      <c r="C45" s="57"/>
      <c r="D45" s="57"/>
      <c r="E45" s="57"/>
      <c r="F45" s="17">
        <v>1</v>
      </c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S45" s="17">
        <v>4</v>
      </c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</row>
    <row r="46" spans="1:30" x14ac:dyDescent="0.2">
      <c r="F46" s="17">
        <v>2</v>
      </c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S46" s="17">
        <v>5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</row>
    <row r="47" spans="1:30" x14ac:dyDescent="0.2">
      <c r="F47" s="17">
        <v>3</v>
      </c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S47" s="17">
        <v>6</v>
      </c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</row>
    <row r="48" spans="1:30" ht="6.75" customHeight="1" x14ac:dyDescent="0.2"/>
    <row r="49" spans="1:30" x14ac:dyDescent="0.2">
      <c r="A49" s="60" t="s">
        <v>24</v>
      </c>
      <c r="B49" s="60"/>
      <c r="C49" s="60"/>
      <c r="D49" s="60"/>
      <c r="E49" s="60"/>
      <c r="F49" s="60"/>
      <c r="G49" s="60"/>
    </row>
    <row r="50" spans="1:30" x14ac:dyDescent="0.2">
      <c r="E50" s="56" t="s">
        <v>23</v>
      </c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</row>
    <row r="51" spans="1:30" x14ac:dyDescent="0.2">
      <c r="E51" s="56" t="s">
        <v>22</v>
      </c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</row>
    <row r="52" spans="1:30" x14ac:dyDescent="0.2">
      <c r="E52" s="56" t="s">
        <v>21</v>
      </c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r="53" spans="1:30" x14ac:dyDescent="0.2">
      <c r="E53" s="56" t="s">
        <v>20</v>
      </c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r="54" spans="1:30" x14ac:dyDescent="0.2">
      <c r="E54" s="56" t="s">
        <v>19</v>
      </c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</row>
    <row r="56" spans="1:30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 t="s">
        <v>18</v>
      </c>
    </row>
  </sheetData>
  <sheetProtection algorithmName="SHA-512" hashValue="ZqasGCSB8KRLWdiFZNJ+6I29QvCZGGdTYcX9LocQbVaO6LmKKvDe8qrSCWsdKtPY6bN7i1dBFwpvxtVie3u54g==" saltValue="Mt4c/2lo7i2AmJAQgPDfNw==" spinCount="100000" sheet="1" objects="1" scenarios="1" selectLockedCells="1"/>
  <mergeCells count="70">
    <mergeCell ref="E3:X3"/>
    <mergeCell ref="A1:AD1"/>
    <mergeCell ref="AA3:AD3"/>
    <mergeCell ref="Y3:Z3"/>
    <mergeCell ref="E5:AD5"/>
    <mergeCell ref="A3:D3"/>
    <mergeCell ref="A5:D5"/>
    <mergeCell ref="E6:AD6"/>
    <mergeCell ref="E24:Q24"/>
    <mergeCell ref="E25:Q25"/>
    <mergeCell ref="S23:AD23"/>
    <mergeCell ref="S24:AD24"/>
    <mergeCell ref="E12:AD12"/>
    <mergeCell ref="E13:AD13"/>
    <mergeCell ref="E20:AD20"/>
    <mergeCell ref="E21:AD21"/>
    <mergeCell ref="E16:AD16"/>
    <mergeCell ref="E17:AD17"/>
    <mergeCell ref="E15:AD15"/>
    <mergeCell ref="E19:AD19"/>
    <mergeCell ref="E7:AD7"/>
    <mergeCell ref="E8:AD8"/>
    <mergeCell ref="E10:AD10"/>
    <mergeCell ref="A34:E34"/>
    <mergeCell ref="E23:Q23"/>
    <mergeCell ref="S25:AD25"/>
    <mergeCell ref="S36:AD36"/>
    <mergeCell ref="S37:AD37"/>
    <mergeCell ref="F34:Q34"/>
    <mergeCell ref="F36:Q36"/>
    <mergeCell ref="S30:AD30"/>
    <mergeCell ref="F35:Q35"/>
    <mergeCell ref="S35:AD35"/>
    <mergeCell ref="S27:AD27"/>
    <mergeCell ref="N27:R27"/>
    <mergeCell ref="F43:AD43"/>
    <mergeCell ref="H28:M28"/>
    <mergeCell ref="N28:R28"/>
    <mergeCell ref="S28:AD28"/>
    <mergeCell ref="S31:AD31"/>
    <mergeCell ref="S32:AD32"/>
    <mergeCell ref="F41:AD41"/>
    <mergeCell ref="F37:Q37"/>
    <mergeCell ref="F30:Q30"/>
    <mergeCell ref="S34:AD34"/>
    <mergeCell ref="F42:AD42"/>
    <mergeCell ref="E54:AD54"/>
    <mergeCell ref="A15:D15"/>
    <mergeCell ref="A10:D10"/>
    <mergeCell ref="F39:AD39"/>
    <mergeCell ref="F40:AD40"/>
    <mergeCell ref="A19:D19"/>
    <mergeCell ref="A23:D23"/>
    <mergeCell ref="A27:E27"/>
    <mergeCell ref="A28:G28"/>
    <mergeCell ref="A30:E30"/>
    <mergeCell ref="F27:M27"/>
    <mergeCell ref="A39:E39"/>
    <mergeCell ref="A49:G49"/>
    <mergeCell ref="A45:E45"/>
    <mergeCell ref="G45:Q45"/>
    <mergeCell ref="T45:AD45"/>
    <mergeCell ref="E50:AD50"/>
    <mergeCell ref="E51:AD51"/>
    <mergeCell ref="E52:AD52"/>
    <mergeCell ref="E53:AD53"/>
    <mergeCell ref="T46:AD46"/>
    <mergeCell ref="T47:AD47"/>
    <mergeCell ref="G46:Q46"/>
    <mergeCell ref="G47:Q47"/>
  </mergeCells>
  <printOptions horizontalCentered="1"/>
  <pageMargins left="0.23622047244094491" right="0.23622047244094491" top="0.74803149606299213" bottom="0.55118110236220474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"/>
  <sheetViews>
    <sheetView workbookViewId="0">
      <selection activeCell="C8" sqref="C8"/>
    </sheetView>
  </sheetViews>
  <sheetFormatPr baseColWidth="10" defaultColWidth="8.83203125" defaultRowHeight="15" x14ac:dyDescent="0.2"/>
  <cols>
    <col min="1" max="15" width="8.83203125" customWidth="1"/>
  </cols>
  <sheetData>
    <row r="1" spans="1:15" ht="7.5" customHeight="1" x14ac:dyDescent="0.2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26" x14ac:dyDescent="0.3">
      <c r="A2" s="73" t="s">
        <v>59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1:15" ht="10.5" customHeight="1" thickBot="1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1:15" x14ac:dyDescent="0.2">
      <c r="A4" s="37"/>
      <c r="B4" s="38"/>
      <c r="C4" s="39"/>
      <c r="D4" s="37"/>
      <c r="E4" s="38"/>
      <c r="F4" s="39"/>
      <c r="G4" s="37"/>
      <c r="H4" s="38"/>
      <c r="I4" s="39"/>
      <c r="J4" s="37"/>
      <c r="K4" s="38"/>
      <c r="L4" s="39"/>
      <c r="M4" s="37"/>
      <c r="N4" s="38"/>
      <c r="O4" s="39"/>
    </row>
    <row r="5" spans="1:15" s="35" customFormat="1" ht="24" x14ac:dyDescent="0.3">
      <c r="A5" s="74" t="s">
        <v>53</v>
      </c>
      <c r="B5" s="75"/>
      <c r="C5" s="76"/>
      <c r="D5" s="77" t="s">
        <v>54</v>
      </c>
      <c r="E5" s="78"/>
      <c r="F5" s="79"/>
      <c r="G5" s="80" t="s">
        <v>55</v>
      </c>
      <c r="H5" s="81"/>
      <c r="I5" s="82"/>
      <c r="J5" s="80" t="s">
        <v>56</v>
      </c>
      <c r="K5" s="81"/>
      <c r="L5" s="82"/>
      <c r="M5" s="77" t="s">
        <v>57</v>
      </c>
      <c r="N5" s="78"/>
      <c r="O5" s="79"/>
    </row>
    <row r="6" spans="1:15" ht="16" thickBot="1" x14ac:dyDescent="0.25">
      <c r="A6" s="40"/>
      <c r="B6" s="41"/>
      <c r="C6" s="42"/>
      <c r="D6" s="40"/>
      <c r="E6" s="41"/>
      <c r="F6" s="42"/>
      <c r="G6" s="40"/>
      <c r="H6" s="41"/>
      <c r="I6" s="42"/>
      <c r="J6" s="40"/>
      <c r="K6" s="41"/>
      <c r="L6" s="42"/>
      <c r="M6" s="40"/>
      <c r="N6" s="41"/>
      <c r="O6" s="42"/>
    </row>
    <row r="7" spans="1:15" x14ac:dyDescent="0.2">
      <c r="A7" s="46"/>
      <c r="B7" s="47"/>
      <c r="C7" s="48"/>
      <c r="D7" s="46"/>
      <c r="E7" s="47"/>
      <c r="F7" s="48"/>
      <c r="G7" s="46"/>
      <c r="H7" s="47"/>
      <c r="I7" s="48"/>
      <c r="J7" s="46"/>
      <c r="K7" s="47"/>
      <c r="L7" s="48"/>
      <c r="M7" s="46"/>
      <c r="N7" s="47"/>
      <c r="O7" s="48"/>
    </row>
    <row r="8" spans="1:15" x14ac:dyDescent="0.2">
      <c r="A8" s="49"/>
      <c r="B8" s="50"/>
      <c r="C8" s="51"/>
      <c r="D8" s="49"/>
      <c r="E8" s="50"/>
      <c r="F8" s="51"/>
      <c r="G8" s="49"/>
      <c r="H8" s="50"/>
      <c r="I8" s="51"/>
      <c r="J8" s="49"/>
      <c r="K8" s="50"/>
      <c r="L8" s="51"/>
      <c r="M8" s="49"/>
      <c r="N8" s="50"/>
      <c r="O8" s="51"/>
    </row>
    <row r="9" spans="1:15" x14ac:dyDescent="0.2">
      <c r="A9" s="49"/>
      <c r="B9" s="50"/>
      <c r="C9" s="51"/>
      <c r="D9" s="49"/>
      <c r="E9" s="50"/>
      <c r="F9" s="51"/>
      <c r="G9" s="49"/>
      <c r="H9" s="50"/>
      <c r="I9" s="51"/>
      <c r="J9" s="49"/>
      <c r="K9" s="50"/>
      <c r="L9" s="51"/>
      <c r="M9" s="49"/>
      <c r="N9" s="50"/>
      <c r="O9" s="51"/>
    </row>
    <row r="10" spans="1:15" ht="16" thickBot="1" x14ac:dyDescent="0.25">
      <c r="A10" s="52"/>
      <c r="B10" s="53"/>
      <c r="C10" s="54"/>
      <c r="D10" s="52"/>
      <c r="E10" s="53"/>
      <c r="F10" s="54"/>
      <c r="G10" s="52"/>
      <c r="H10" s="53"/>
      <c r="I10" s="54"/>
      <c r="J10" s="52"/>
      <c r="K10" s="53"/>
      <c r="L10" s="54"/>
      <c r="M10" s="52"/>
      <c r="N10" s="53"/>
      <c r="O10" s="54"/>
    </row>
    <row r="11" spans="1:15" x14ac:dyDescent="0.2">
      <c r="A11" s="46"/>
      <c r="B11" s="47"/>
      <c r="C11" s="48"/>
      <c r="D11" s="47"/>
      <c r="E11" s="47"/>
      <c r="F11" s="47"/>
      <c r="G11" s="46"/>
      <c r="H11" s="47"/>
      <c r="I11" s="48"/>
      <c r="J11" s="47"/>
      <c r="K11" s="47"/>
      <c r="L11" s="48"/>
      <c r="M11" s="46"/>
      <c r="N11" s="47"/>
      <c r="O11" s="48"/>
    </row>
    <row r="12" spans="1:15" x14ac:dyDescent="0.2">
      <c r="A12" s="49"/>
      <c r="B12" s="50"/>
      <c r="C12" s="51"/>
      <c r="D12" s="50"/>
      <c r="E12" s="50"/>
      <c r="F12" s="50"/>
      <c r="G12" s="49"/>
      <c r="H12" s="50"/>
      <c r="I12" s="51"/>
      <c r="J12" s="50"/>
      <c r="K12" s="50"/>
      <c r="L12" s="51"/>
      <c r="M12" s="49"/>
      <c r="N12" s="50"/>
      <c r="O12" s="51"/>
    </row>
    <row r="13" spans="1:15" x14ac:dyDescent="0.2">
      <c r="A13" s="49"/>
      <c r="B13" s="50"/>
      <c r="C13" s="51"/>
      <c r="D13" s="50"/>
      <c r="E13" s="50"/>
      <c r="F13" s="50"/>
      <c r="G13" s="49"/>
      <c r="H13" s="50"/>
      <c r="I13" s="51"/>
      <c r="J13" s="50"/>
      <c r="K13" s="50"/>
      <c r="L13" s="51"/>
      <c r="M13" s="49"/>
      <c r="N13" s="50"/>
      <c r="O13" s="51"/>
    </row>
    <row r="14" spans="1:15" ht="16" thickBot="1" x14ac:dyDescent="0.25">
      <c r="A14" s="49"/>
      <c r="B14" s="50"/>
      <c r="C14" s="51"/>
      <c r="D14" s="53"/>
      <c r="E14" s="53"/>
      <c r="F14" s="53"/>
      <c r="G14" s="49"/>
      <c r="H14" s="50"/>
      <c r="I14" s="51"/>
      <c r="J14" s="53"/>
      <c r="K14" s="53"/>
      <c r="L14" s="54"/>
      <c r="M14" s="52"/>
      <c r="N14" s="53"/>
      <c r="O14" s="54"/>
    </row>
    <row r="15" spans="1:15" x14ac:dyDescent="0.2">
      <c r="A15" s="46"/>
      <c r="B15" s="47"/>
      <c r="C15" s="48"/>
      <c r="D15" s="47"/>
      <c r="E15" s="47"/>
      <c r="F15" s="47"/>
      <c r="G15" s="46"/>
      <c r="H15" s="47"/>
      <c r="I15" s="48"/>
      <c r="J15" s="47"/>
      <c r="K15" s="47"/>
      <c r="L15" s="48"/>
      <c r="M15" s="46"/>
      <c r="N15" s="47"/>
      <c r="O15" s="48"/>
    </row>
    <row r="16" spans="1:15" x14ac:dyDescent="0.2">
      <c r="A16" s="49"/>
      <c r="B16" s="50"/>
      <c r="C16" s="51"/>
      <c r="D16" s="50"/>
      <c r="E16" s="50"/>
      <c r="F16" s="50"/>
      <c r="G16" s="49"/>
      <c r="H16" s="50"/>
      <c r="I16" s="51"/>
      <c r="J16" s="50"/>
      <c r="K16" s="50"/>
      <c r="L16" s="51"/>
      <c r="M16" s="49"/>
      <c r="N16" s="50"/>
      <c r="O16" s="51"/>
    </row>
    <row r="17" spans="1:15" x14ac:dyDescent="0.2">
      <c r="A17" s="49"/>
      <c r="B17" s="50"/>
      <c r="C17" s="51"/>
      <c r="D17" s="50"/>
      <c r="E17" s="50"/>
      <c r="F17" s="50"/>
      <c r="G17" s="49"/>
      <c r="H17" s="50"/>
      <c r="I17" s="51"/>
      <c r="J17" s="50"/>
      <c r="K17" s="50"/>
      <c r="L17" s="51"/>
      <c r="M17" s="49"/>
      <c r="N17" s="50"/>
      <c r="O17" s="51"/>
    </row>
    <row r="18" spans="1:15" ht="16" thickBot="1" x14ac:dyDescent="0.25">
      <c r="A18" s="52"/>
      <c r="B18" s="53"/>
      <c r="C18" s="54"/>
      <c r="D18" s="53"/>
      <c r="E18" s="53"/>
      <c r="F18" s="53"/>
      <c r="G18" s="52"/>
      <c r="H18" s="53"/>
      <c r="I18" s="54"/>
      <c r="J18" s="53"/>
      <c r="K18" s="53"/>
      <c r="L18" s="54"/>
      <c r="M18" s="52"/>
      <c r="N18" s="53"/>
      <c r="O18" s="54"/>
    </row>
    <row r="19" spans="1:15" x14ac:dyDescent="0.2">
      <c r="A19" s="46"/>
      <c r="B19" s="47"/>
      <c r="C19" s="48"/>
      <c r="D19" s="47"/>
      <c r="E19" s="47"/>
      <c r="F19" s="47"/>
      <c r="G19" s="49"/>
      <c r="H19" s="50"/>
      <c r="I19" s="51"/>
      <c r="J19" s="47"/>
      <c r="K19" s="47"/>
      <c r="L19" s="48"/>
      <c r="M19" s="46"/>
      <c r="N19" s="47"/>
      <c r="O19" s="48"/>
    </row>
    <row r="20" spans="1:15" x14ac:dyDescent="0.2">
      <c r="A20" s="49"/>
      <c r="B20" s="50"/>
      <c r="C20" s="51"/>
      <c r="D20" s="50"/>
      <c r="E20" s="50"/>
      <c r="F20" s="50"/>
      <c r="G20" s="49"/>
      <c r="H20" s="50"/>
      <c r="I20" s="51"/>
      <c r="J20" s="50"/>
      <c r="K20" s="50"/>
      <c r="L20" s="51"/>
      <c r="M20" s="49"/>
      <c r="N20" s="50"/>
      <c r="O20" s="51"/>
    </row>
    <row r="21" spans="1:15" x14ac:dyDescent="0.2">
      <c r="A21" s="49"/>
      <c r="B21" s="50"/>
      <c r="C21" s="51"/>
      <c r="D21" s="50"/>
      <c r="E21" s="50"/>
      <c r="F21" s="50"/>
      <c r="G21" s="49"/>
      <c r="H21" s="50"/>
      <c r="I21" s="51"/>
      <c r="J21" s="50"/>
      <c r="K21" s="50"/>
      <c r="L21" s="51"/>
      <c r="M21" s="49"/>
      <c r="N21" s="50"/>
      <c r="O21" s="51"/>
    </row>
    <row r="22" spans="1:15" ht="16" thickBot="1" x14ac:dyDescent="0.25">
      <c r="A22" s="52"/>
      <c r="B22" s="53"/>
      <c r="C22" s="54"/>
      <c r="D22" s="53"/>
      <c r="E22" s="53"/>
      <c r="F22" s="53"/>
      <c r="G22" s="49"/>
      <c r="H22" s="50"/>
      <c r="I22" s="51"/>
      <c r="J22" s="53"/>
      <c r="K22" s="53"/>
      <c r="L22" s="54"/>
      <c r="M22" s="52"/>
      <c r="N22" s="53"/>
      <c r="O22" s="54"/>
    </row>
    <row r="23" spans="1:15" x14ac:dyDescent="0.2">
      <c r="A23" s="49"/>
      <c r="B23" s="50"/>
      <c r="C23" s="51"/>
      <c r="D23" s="47"/>
      <c r="E23" s="47"/>
      <c r="F23" s="47"/>
      <c r="G23" s="46"/>
      <c r="H23" s="47"/>
      <c r="I23" s="48"/>
      <c r="J23" s="47"/>
      <c r="K23" s="47"/>
      <c r="L23" s="48"/>
      <c r="M23" s="46"/>
      <c r="N23" s="47"/>
      <c r="O23" s="48"/>
    </row>
    <row r="24" spans="1:15" x14ac:dyDescent="0.2">
      <c r="A24" s="49"/>
      <c r="B24" s="50"/>
      <c r="C24" s="51"/>
      <c r="D24" s="50"/>
      <c r="E24" s="50"/>
      <c r="F24" s="50"/>
      <c r="G24" s="49"/>
      <c r="H24" s="50"/>
      <c r="I24" s="51"/>
      <c r="J24" s="50"/>
      <c r="K24" s="50"/>
      <c r="L24" s="51"/>
      <c r="M24" s="49"/>
      <c r="N24" s="50"/>
      <c r="O24" s="51"/>
    </row>
    <row r="25" spans="1:15" x14ac:dyDescent="0.2">
      <c r="A25" s="49"/>
      <c r="B25" s="50"/>
      <c r="C25" s="51"/>
      <c r="D25" s="50"/>
      <c r="E25" s="50"/>
      <c r="F25" s="50"/>
      <c r="G25" s="49"/>
      <c r="H25" s="50"/>
      <c r="I25" s="51"/>
      <c r="J25" s="50"/>
      <c r="K25" s="50"/>
      <c r="L25" s="51"/>
      <c r="M25" s="49"/>
      <c r="N25" s="50"/>
      <c r="O25" s="51"/>
    </row>
    <row r="26" spans="1:15" ht="16" thickBot="1" x14ac:dyDescent="0.25">
      <c r="A26" s="49"/>
      <c r="B26" s="50"/>
      <c r="C26" s="51"/>
      <c r="D26" s="53"/>
      <c r="E26" s="53"/>
      <c r="F26" s="53"/>
      <c r="G26" s="52"/>
      <c r="H26" s="53"/>
      <c r="I26" s="54"/>
      <c r="J26" s="53"/>
      <c r="K26" s="53"/>
      <c r="L26" s="54"/>
      <c r="M26" s="52"/>
      <c r="N26" s="53"/>
      <c r="O26" s="54"/>
    </row>
    <row r="27" spans="1:15" x14ac:dyDescent="0.2">
      <c r="A27" s="46"/>
      <c r="B27" s="47"/>
      <c r="C27" s="48"/>
      <c r="D27" s="55"/>
      <c r="E27" s="55"/>
      <c r="F27" s="55"/>
      <c r="G27" s="49"/>
      <c r="H27" s="50"/>
      <c r="I27" s="51"/>
      <c r="J27" s="55"/>
      <c r="K27" s="55"/>
      <c r="L27" s="55"/>
      <c r="M27" s="46"/>
      <c r="N27" s="47"/>
      <c r="O27" s="48"/>
    </row>
    <row r="28" spans="1:15" x14ac:dyDescent="0.2">
      <c r="A28" s="49"/>
      <c r="B28" s="50"/>
      <c r="C28" s="51"/>
      <c r="D28" s="55"/>
      <c r="E28" s="55"/>
      <c r="F28" s="55"/>
      <c r="G28" s="49"/>
      <c r="H28" s="50"/>
      <c r="I28" s="51"/>
      <c r="J28" s="55"/>
      <c r="K28" s="55"/>
      <c r="L28" s="55"/>
      <c r="M28" s="49"/>
      <c r="N28" s="50"/>
      <c r="O28" s="51"/>
    </row>
    <row r="29" spans="1:15" x14ac:dyDescent="0.2">
      <c r="A29" s="49"/>
      <c r="B29" s="50"/>
      <c r="C29" s="51"/>
      <c r="D29" s="55"/>
      <c r="E29" s="55"/>
      <c r="F29" s="55"/>
      <c r="G29" s="49"/>
      <c r="H29" s="50"/>
      <c r="I29" s="51"/>
      <c r="J29" s="55"/>
      <c r="K29" s="55"/>
      <c r="L29" s="55"/>
      <c r="M29" s="49"/>
      <c r="N29" s="50"/>
      <c r="O29" s="51"/>
    </row>
    <row r="30" spans="1:15" ht="16" thickBot="1" x14ac:dyDescent="0.25">
      <c r="A30" s="52"/>
      <c r="B30" s="53"/>
      <c r="C30" s="54"/>
      <c r="D30" s="55"/>
      <c r="E30" s="55"/>
      <c r="F30" s="55"/>
      <c r="G30" s="49"/>
      <c r="H30" s="50"/>
      <c r="I30" s="51"/>
      <c r="J30" s="55"/>
      <c r="K30" s="55"/>
      <c r="L30" s="55"/>
      <c r="M30" s="52"/>
      <c r="N30" s="53"/>
      <c r="O30" s="54"/>
    </row>
    <row r="31" spans="1:15" x14ac:dyDescent="0.2">
      <c r="A31" s="49"/>
      <c r="B31" s="50"/>
      <c r="C31" s="51"/>
      <c r="D31" s="47"/>
      <c r="E31" s="47"/>
      <c r="F31" s="47"/>
      <c r="G31" s="46"/>
      <c r="H31" s="47"/>
      <c r="I31" s="48"/>
      <c r="J31" s="47"/>
      <c r="K31" s="47"/>
      <c r="L31" s="48"/>
      <c r="M31" s="46"/>
      <c r="N31" s="47"/>
      <c r="O31" s="48"/>
    </row>
    <row r="32" spans="1:15" x14ac:dyDescent="0.2">
      <c r="A32" s="49"/>
      <c r="B32" s="50"/>
      <c r="C32" s="51"/>
      <c r="D32" s="50"/>
      <c r="E32" s="50"/>
      <c r="F32" s="50"/>
      <c r="G32" s="49"/>
      <c r="H32" s="50"/>
      <c r="I32" s="51"/>
      <c r="J32" s="50"/>
      <c r="K32" s="50"/>
      <c r="L32" s="51"/>
      <c r="M32" s="49"/>
      <c r="N32" s="50"/>
      <c r="O32" s="51"/>
    </row>
    <row r="33" spans="1:15" x14ac:dyDescent="0.2">
      <c r="A33" s="49"/>
      <c r="B33" s="50"/>
      <c r="C33" s="51"/>
      <c r="D33" s="50"/>
      <c r="E33" s="50"/>
      <c r="F33" s="50"/>
      <c r="G33" s="49"/>
      <c r="H33" s="50"/>
      <c r="I33" s="51"/>
      <c r="J33" s="50"/>
      <c r="K33" s="50"/>
      <c r="L33" s="51"/>
      <c r="M33" s="49"/>
      <c r="N33" s="50"/>
      <c r="O33" s="51"/>
    </row>
    <row r="34" spans="1:15" ht="16" thickBot="1" x14ac:dyDescent="0.25">
      <c r="A34" s="43"/>
      <c r="B34" s="44"/>
      <c r="C34" s="45"/>
      <c r="D34" s="44"/>
      <c r="E34" s="44"/>
      <c r="F34" s="44"/>
      <c r="G34" s="43"/>
      <c r="H34" s="44"/>
      <c r="I34" s="45"/>
      <c r="J34" s="44"/>
      <c r="K34" s="44"/>
      <c r="L34" s="45"/>
      <c r="M34" s="43"/>
      <c r="N34" s="44"/>
      <c r="O34" s="45"/>
    </row>
    <row r="35" spans="1:15" x14ac:dyDescent="0.2">
      <c r="A35" s="72" t="s">
        <v>58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</row>
  </sheetData>
  <sheetProtection algorithmName="SHA-512" hashValue="R2Hg1RsYnwz43z+8YPLjl9f1YzgqF8Ms6L8+jFg2uP0fK+dAN5d503Di1xgPTmQ0UVbAzZrgW2oUMpJJQYI3Jw==" saltValue="oquy+MK5dydas2sUiF1EBg==" spinCount="100000" sheet="1" objects="1" scenarios="1" selectLockedCells="1"/>
  <mergeCells count="7">
    <mergeCell ref="A35:O35"/>
    <mergeCell ref="A2:O2"/>
    <mergeCell ref="A5:C5"/>
    <mergeCell ref="D5:F5"/>
    <mergeCell ref="G5:I5"/>
    <mergeCell ref="J5:L5"/>
    <mergeCell ref="M5:O5"/>
  </mergeCells>
  <printOptions horizontalCentered="1" verticalCentered="1"/>
  <pageMargins left="0.51181102362204722" right="0.51181102362204722" top="0.55118110236220474" bottom="0.35433070866141736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5"/>
  <sheetViews>
    <sheetView showGridLines="0" topLeftCell="A7" workbookViewId="0">
      <selection activeCell="I5" sqref="I5"/>
    </sheetView>
  </sheetViews>
  <sheetFormatPr baseColWidth="10" defaultColWidth="8.83203125" defaultRowHeight="15" x14ac:dyDescent="0.2"/>
  <cols>
    <col min="13" max="14" width="10.6640625" bestFit="1" customWidth="1"/>
    <col min="15" max="15" width="7.5" customWidth="1"/>
    <col min="16" max="20" width="9.1640625" style="10"/>
  </cols>
  <sheetData>
    <row r="1" spans="1:20" ht="4.5" customHeight="1" x14ac:dyDescent="0.2"/>
    <row r="2" spans="1:20" ht="31" x14ac:dyDescent="0.35">
      <c r="A2" s="89" t="s">
        <v>63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4" spans="1:20" x14ac:dyDescent="0.2">
      <c r="A4" s="6" t="s">
        <v>1</v>
      </c>
      <c r="C4" s="85" t="s">
        <v>11</v>
      </c>
      <c r="D4" s="86"/>
      <c r="E4" s="87"/>
      <c r="G4" s="3" t="s">
        <v>6</v>
      </c>
      <c r="I4" s="15" t="s">
        <v>62</v>
      </c>
      <c r="L4" s="3" t="s">
        <v>2</v>
      </c>
      <c r="N4" s="5">
        <f ca="1">TODAY()</f>
        <v>44533</v>
      </c>
      <c r="Q4" s="10" t="s">
        <v>12</v>
      </c>
      <c r="S4" s="10">
        <f>25-COUNTBLANK(B9:B33)</f>
        <v>25</v>
      </c>
    </row>
    <row r="5" spans="1:20" x14ac:dyDescent="0.2">
      <c r="A5" s="6" t="s">
        <v>0</v>
      </c>
      <c r="C5" s="88" t="s">
        <v>61</v>
      </c>
      <c r="D5" s="88"/>
      <c r="E5" s="88"/>
      <c r="G5" s="3" t="s">
        <v>5</v>
      </c>
      <c r="I5" s="15">
        <v>450</v>
      </c>
      <c r="J5" t="s">
        <v>8</v>
      </c>
      <c r="L5" s="3" t="s">
        <v>7</v>
      </c>
      <c r="N5" s="15">
        <f>I5/A33</f>
        <v>18</v>
      </c>
      <c r="O5" t="s">
        <v>8</v>
      </c>
      <c r="Q5" s="10" t="s">
        <v>13</v>
      </c>
      <c r="S5" s="10">
        <f>C33/S4</f>
        <v>18</v>
      </c>
    </row>
    <row r="6" spans="1:20" x14ac:dyDescent="0.2">
      <c r="L6" s="3"/>
      <c r="Q6" s="10" t="s">
        <v>14</v>
      </c>
      <c r="S6" s="11">
        <f>(I5-S5*25)/S5</f>
        <v>0</v>
      </c>
    </row>
    <row r="7" spans="1:20" x14ac:dyDescent="0.2">
      <c r="B7" s="83" t="s">
        <v>10</v>
      </c>
      <c r="C7" s="84"/>
    </row>
    <row r="8" spans="1:20" x14ac:dyDescent="0.2">
      <c r="A8" s="2" t="s">
        <v>3</v>
      </c>
      <c r="B8" s="4" t="s">
        <v>9</v>
      </c>
      <c r="C8" s="4" t="s">
        <v>4</v>
      </c>
      <c r="Q8" s="10" t="s">
        <v>15</v>
      </c>
    </row>
    <row r="9" spans="1:20" x14ac:dyDescent="0.2">
      <c r="A9" s="2">
        <v>1</v>
      </c>
      <c r="B9" s="14">
        <v>0</v>
      </c>
      <c r="C9" s="14">
        <f>B9</f>
        <v>0</v>
      </c>
      <c r="R9" s="10" t="s">
        <v>3</v>
      </c>
      <c r="S9" s="10" t="s">
        <v>64</v>
      </c>
      <c r="T9" s="10" t="s">
        <v>65</v>
      </c>
    </row>
    <row r="10" spans="1:20" x14ac:dyDescent="0.2">
      <c r="A10" s="2">
        <v>2</v>
      </c>
      <c r="B10" s="14">
        <v>14</v>
      </c>
      <c r="C10" s="14">
        <f>C9+B10</f>
        <v>14</v>
      </c>
      <c r="R10" s="12">
        <v>1</v>
      </c>
      <c r="S10" s="12">
        <f>$I$5-R10*$N$5</f>
        <v>432</v>
      </c>
      <c r="T10" s="12">
        <f>$I$5-C9</f>
        <v>450</v>
      </c>
    </row>
    <row r="11" spans="1:20" x14ac:dyDescent="0.2">
      <c r="A11" s="2">
        <v>3</v>
      </c>
      <c r="B11" s="14">
        <v>22</v>
      </c>
      <c r="C11" s="14">
        <f t="shared" ref="C11:C33" si="0">C10+B11</f>
        <v>36</v>
      </c>
      <c r="R11" s="12">
        <v>2</v>
      </c>
      <c r="S11" s="12">
        <f t="shared" ref="S11:S34" si="1">$I$5-R11*$N$5</f>
        <v>414</v>
      </c>
      <c r="T11" s="12">
        <f t="shared" ref="T11:T34" si="2">$I$5-C10</f>
        <v>436</v>
      </c>
    </row>
    <row r="12" spans="1:20" x14ac:dyDescent="0.2">
      <c r="A12" s="2">
        <v>4</v>
      </c>
      <c r="B12" s="14">
        <v>5</v>
      </c>
      <c r="C12" s="14">
        <f t="shared" si="0"/>
        <v>41</v>
      </c>
      <c r="R12" s="12">
        <v>3</v>
      </c>
      <c r="S12" s="12">
        <f t="shared" si="1"/>
        <v>396</v>
      </c>
      <c r="T12" s="12">
        <f t="shared" si="2"/>
        <v>414</v>
      </c>
    </row>
    <row r="13" spans="1:20" x14ac:dyDescent="0.2">
      <c r="A13" s="2">
        <v>5</v>
      </c>
      <c r="B13" s="14">
        <v>5</v>
      </c>
      <c r="C13" s="14">
        <f t="shared" si="0"/>
        <v>46</v>
      </c>
      <c r="R13" s="12">
        <v>4</v>
      </c>
      <c r="S13" s="12">
        <f t="shared" si="1"/>
        <v>378</v>
      </c>
      <c r="T13" s="12">
        <f t="shared" si="2"/>
        <v>409</v>
      </c>
    </row>
    <row r="14" spans="1:20" x14ac:dyDescent="0.2">
      <c r="A14" s="2">
        <v>6</v>
      </c>
      <c r="B14" s="14">
        <v>2</v>
      </c>
      <c r="C14" s="14">
        <f t="shared" si="0"/>
        <v>48</v>
      </c>
      <c r="R14" s="12">
        <v>5</v>
      </c>
      <c r="S14" s="12">
        <f t="shared" si="1"/>
        <v>360</v>
      </c>
      <c r="T14" s="12">
        <f t="shared" si="2"/>
        <v>404</v>
      </c>
    </row>
    <row r="15" spans="1:20" x14ac:dyDescent="0.2">
      <c r="A15" s="2">
        <v>7</v>
      </c>
      <c r="B15" s="14">
        <v>25</v>
      </c>
      <c r="C15" s="14">
        <f t="shared" si="0"/>
        <v>73</v>
      </c>
      <c r="R15" s="12">
        <v>6</v>
      </c>
      <c r="S15" s="12">
        <f t="shared" si="1"/>
        <v>342</v>
      </c>
      <c r="T15" s="12">
        <f t="shared" si="2"/>
        <v>402</v>
      </c>
    </row>
    <row r="16" spans="1:20" x14ac:dyDescent="0.2">
      <c r="A16" s="2">
        <v>8</v>
      </c>
      <c r="B16" s="14">
        <v>20</v>
      </c>
      <c r="C16" s="14">
        <f t="shared" si="0"/>
        <v>93</v>
      </c>
      <c r="R16" s="12">
        <v>7</v>
      </c>
      <c r="S16" s="12">
        <f t="shared" si="1"/>
        <v>324</v>
      </c>
      <c r="T16" s="12">
        <f t="shared" si="2"/>
        <v>377</v>
      </c>
    </row>
    <row r="17" spans="1:20" x14ac:dyDescent="0.2">
      <c r="A17" s="2">
        <v>9</v>
      </c>
      <c r="B17" s="14">
        <v>0</v>
      </c>
      <c r="C17" s="14">
        <f t="shared" si="0"/>
        <v>93</v>
      </c>
      <c r="R17" s="12">
        <v>8</v>
      </c>
      <c r="S17" s="12">
        <f t="shared" si="1"/>
        <v>306</v>
      </c>
      <c r="T17" s="12">
        <f t="shared" si="2"/>
        <v>357</v>
      </c>
    </row>
    <row r="18" spans="1:20" x14ac:dyDescent="0.2">
      <c r="A18" s="2">
        <v>10</v>
      </c>
      <c r="B18" s="14">
        <v>15</v>
      </c>
      <c r="C18" s="14">
        <f t="shared" si="0"/>
        <v>108</v>
      </c>
      <c r="R18" s="12">
        <v>9</v>
      </c>
      <c r="S18" s="12">
        <f t="shared" si="1"/>
        <v>288</v>
      </c>
      <c r="T18" s="12">
        <f t="shared" si="2"/>
        <v>357</v>
      </c>
    </row>
    <row r="19" spans="1:20" x14ac:dyDescent="0.2">
      <c r="A19" s="2">
        <v>11</v>
      </c>
      <c r="B19" s="14">
        <v>30</v>
      </c>
      <c r="C19" s="14">
        <f t="shared" si="0"/>
        <v>138</v>
      </c>
      <c r="R19" s="12">
        <v>10</v>
      </c>
      <c r="S19" s="12">
        <f t="shared" si="1"/>
        <v>270</v>
      </c>
      <c r="T19" s="12">
        <f t="shared" si="2"/>
        <v>342</v>
      </c>
    </row>
    <row r="20" spans="1:20" x14ac:dyDescent="0.2">
      <c r="A20" s="2">
        <v>12</v>
      </c>
      <c r="B20" s="14">
        <v>5</v>
      </c>
      <c r="C20" s="14">
        <f t="shared" si="0"/>
        <v>143</v>
      </c>
      <c r="R20" s="12">
        <v>11</v>
      </c>
      <c r="S20" s="12">
        <f t="shared" si="1"/>
        <v>252</v>
      </c>
      <c r="T20" s="12">
        <f t="shared" si="2"/>
        <v>312</v>
      </c>
    </row>
    <row r="21" spans="1:20" x14ac:dyDescent="0.2">
      <c r="A21" s="2">
        <v>13</v>
      </c>
      <c r="B21" s="14">
        <v>0</v>
      </c>
      <c r="C21" s="14">
        <f t="shared" si="0"/>
        <v>143</v>
      </c>
      <c r="R21" s="12">
        <v>12</v>
      </c>
      <c r="S21" s="12">
        <f t="shared" si="1"/>
        <v>234</v>
      </c>
      <c r="T21" s="12">
        <f t="shared" si="2"/>
        <v>307</v>
      </c>
    </row>
    <row r="22" spans="1:20" x14ac:dyDescent="0.2">
      <c r="A22" s="2">
        <v>14</v>
      </c>
      <c r="B22" s="14">
        <v>0</v>
      </c>
      <c r="C22" s="14">
        <f t="shared" si="0"/>
        <v>143</v>
      </c>
      <c r="R22" s="12">
        <v>13</v>
      </c>
      <c r="S22" s="12">
        <f t="shared" si="1"/>
        <v>216</v>
      </c>
      <c r="T22" s="12">
        <f t="shared" si="2"/>
        <v>307</v>
      </c>
    </row>
    <row r="23" spans="1:20" x14ac:dyDescent="0.2">
      <c r="A23" s="2">
        <v>15</v>
      </c>
      <c r="B23" s="14">
        <v>5</v>
      </c>
      <c r="C23" s="14">
        <f t="shared" si="0"/>
        <v>148</v>
      </c>
      <c r="R23" s="12">
        <v>14</v>
      </c>
      <c r="S23" s="12">
        <f t="shared" si="1"/>
        <v>198</v>
      </c>
      <c r="T23" s="12">
        <f t="shared" si="2"/>
        <v>307</v>
      </c>
    </row>
    <row r="24" spans="1:20" x14ac:dyDescent="0.2">
      <c r="A24" s="2">
        <v>16</v>
      </c>
      <c r="B24" s="14">
        <v>35</v>
      </c>
      <c r="C24" s="14">
        <f t="shared" si="0"/>
        <v>183</v>
      </c>
      <c r="R24" s="12">
        <v>15</v>
      </c>
      <c r="S24" s="12">
        <f t="shared" si="1"/>
        <v>180</v>
      </c>
      <c r="T24" s="12">
        <f t="shared" si="2"/>
        <v>302</v>
      </c>
    </row>
    <row r="25" spans="1:20" x14ac:dyDescent="0.2">
      <c r="A25" s="2">
        <v>17</v>
      </c>
      <c r="B25" s="14">
        <v>25</v>
      </c>
      <c r="C25" s="14">
        <f t="shared" si="0"/>
        <v>208</v>
      </c>
      <c r="R25" s="12">
        <v>16</v>
      </c>
      <c r="S25" s="12">
        <f t="shared" si="1"/>
        <v>162</v>
      </c>
      <c r="T25" s="12">
        <f t="shared" si="2"/>
        <v>267</v>
      </c>
    </row>
    <row r="26" spans="1:20" x14ac:dyDescent="0.2">
      <c r="A26" s="2">
        <v>18</v>
      </c>
      <c r="B26" s="14">
        <v>25</v>
      </c>
      <c r="C26" s="14">
        <f t="shared" si="0"/>
        <v>233</v>
      </c>
      <c r="R26" s="12">
        <v>17</v>
      </c>
      <c r="S26" s="12">
        <f t="shared" si="1"/>
        <v>144</v>
      </c>
      <c r="T26" s="12">
        <f t="shared" si="2"/>
        <v>242</v>
      </c>
    </row>
    <row r="27" spans="1:20" x14ac:dyDescent="0.2">
      <c r="A27" s="2">
        <v>19</v>
      </c>
      <c r="B27" s="14">
        <v>40</v>
      </c>
      <c r="C27" s="14">
        <f t="shared" si="0"/>
        <v>273</v>
      </c>
      <c r="R27" s="12">
        <v>18</v>
      </c>
      <c r="S27" s="12">
        <f t="shared" si="1"/>
        <v>126</v>
      </c>
      <c r="T27" s="12">
        <f t="shared" si="2"/>
        <v>217</v>
      </c>
    </row>
    <row r="28" spans="1:20" x14ac:dyDescent="0.2">
      <c r="A28" s="2">
        <v>20</v>
      </c>
      <c r="B28" s="14">
        <v>50</v>
      </c>
      <c r="C28" s="14">
        <f t="shared" si="0"/>
        <v>323</v>
      </c>
      <c r="R28" s="12">
        <v>19</v>
      </c>
      <c r="S28" s="12">
        <f t="shared" si="1"/>
        <v>108</v>
      </c>
      <c r="T28" s="12">
        <f t="shared" si="2"/>
        <v>177</v>
      </c>
    </row>
    <row r="29" spans="1:20" x14ac:dyDescent="0.2">
      <c r="A29" s="2">
        <v>21</v>
      </c>
      <c r="B29" s="14">
        <v>65</v>
      </c>
      <c r="C29" s="14">
        <f t="shared" si="0"/>
        <v>388</v>
      </c>
      <c r="R29" s="12">
        <v>20</v>
      </c>
      <c r="S29" s="12">
        <f t="shared" si="1"/>
        <v>90</v>
      </c>
      <c r="T29" s="12">
        <f t="shared" si="2"/>
        <v>127</v>
      </c>
    </row>
    <row r="30" spans="1:20" x14ac:dyDescent="0.2">
      <c r="A30" s="2">
        <v>22</v>
      </c>
      <c r="B30" s="14">
        <v>5</v>
      </c>
      <c r="C30" s="14">
        <f t="shared" si="0"/>
        <v>393</v>
      </c>
      <c r="R30" s="12">
        <v>21</v>
      </c>
      <c r="S30" s="12">
        <f t="shared" si="1"/>
        <v>72</v>
      </c>
      <c r="T30" s="12">
        <f t="shared" si="2"/>
        <v>62</v>
      </c>
    </row>
    <row r="31" spans="1:20" x14ac:dyDescent="0.2">
      <c r="A31" s="2">
        <v>23</v>
      </c>
      <c r="B31" s="14">
        <v>25</v>
      </c>
      <c r="C31" s="14">
        <f t="shared" si="0"/>
        <v>418</v>
      </c>
      <c r="R31" s="12">
        <v>22</v>
      </c>
      <c r="S31" s="12">
        <f t="shared" si="1"/>
        <v>54</v>
      </c>
      <c r="T31" s="12">
        <f t="shared" si="2"/>
        <v>57</v>
      </c>
    </row>
    <row r="32" spans="1:20" x14ac:dyDescent="0.2">
      <c r="A32" s="2">
        <v>24</v>
      </c>
      <c r="B32" s="14">
        <v>3</v>
      </c>
      <c r="C32" s="14">
        <f t="shared" si="0"/>
        <v>421</v>
      </c>
      <c r="R32" s="12">
        <v>23</v>
      </c>
      <c r="S32" s="12">
        <f t="shared" si="1"/>
        <v>36</v>
      </c>
      <c r="T32" s="12">
        <f t="shared" si="2"/>
        <v>32</v>
      </c>
    </row>
    <row r="33" spans="1:20" x14ac:dyDescent="0.2">
      <c r="A33" s="2">
        <v>25</v>
      </c>
      <c r="B33" s="14">
        <v>29</v>
      </c>
      <c r="C33" s="14">
        <f t="shared" si="0"/>
        <v>450</v>
      </c>
      <c r="G33" s="1" t="s">
        <v>16</v>
      </c>
      <c r="H33" s="9">
        <f>S6</f>
        <v>0</v>
      </c>
      <c r="I33" s="3" t="s">
        <v>17</v>
      </c>
      <c r="R33" s="12">
        <v>24</v>
      </c>
      <c r="S33" s="12">
        <f t="shared" si="1"/>
        <v>18</v>
      </c>
      <c r="T33" s="12">
        <f t="shared" si="2"/>
        <v>29</v>
      </c>
    </row>
    <row r="34" spans="1:20" x14ac:dyDescent="0.2">
      <c r="R34" s="12">
        <v>25</v>
      </c>
      <c r="S34" s="12">
        <f t="shared" si="1"/>
        <v>0</v>
      </c>
      <c r="T34" s="12">
        <f t="shared" si="2"/>
        <v>0</v>
      </c>
    </row>
    <row r="35" spans="1:20" x14ac:dyDescent="0.2">
      <c r="A35" s="13" t="s">
        <v>66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8" t="s">
        <v>60</v>
      </c>
    </row>
  </sheetData>
  <sheetProtection algorithmName="SHA-512" hashValue="c473mRCx80ekCrMEZujXpcrZ7USbK0KeqrTipx0lyTJEmxccl+eaI+QOs59sr0vvx4omSCzb3vi77S3pxfD+Rg==" saltValue="8wtrgn7A2Sg0CcJ3pzyhjQ==" spinCount="100000" sheet="1" objects="1" scenarios="1" selectLockedCells="1"/>
  <mergeCells count="4">
    <mergeCell ref="B7:C7"/>
    <mergeCell ref="C4:E4"/>
    <mergeCell ref="C5:E5"/>
    <mergeCell ref="A2:O2"/>
  </mergeCells>
  <conditionalFormatting sqref="H33">
    <cfRule type="cellIs" dxfId="2" priority="1" operator="lessThan">
      <formula>0</formula>
    </cfRule>
    <cfRule type="cellIs" dxfId="1" priority="2" operator="greaterThan">
      <formula>0</formula>
    </cfRule>
    <cfRule type="cellIs" dxfId="0" priority="3" operator="lessThan">
      <formula>0</formula>
    </cfRule>
  </conditionalFormatting>
  <printOptions horizontalCentered="1" verticalCentered="1"/>
  <pageMargins left="0.31496062992125984" right="0.31496062992125984" top="0.74803149606299213" bottom="0.35433070866141736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9"/>
  <sheetViews>
    <sheetView showGridLines="0" tabSelected="1" workbookViewId="0">
      <selection activeCell="I8" sqref="I8:O21"/>
    </sheetView>
  </sheetViews>
  <sheetFormatPr baseColWidth="10" defaultColWidth="8.83203125" defaultRowHeight="15" x14ac:dyDescent="0.2"/>
  <cols>
    <col min="3" max="3" width="11.5" customWidth="1"/>
    <col min="8" max="8" width="2.83203125" customWidth="1"/>
    <col min="12" max="12" width="11.1640625" customWidth="1"/>
  </cols>
  <sheetData>
    <row r="1" spans="1:15" s="34" customFormat="1" ht="21" customHeight="1" x14ac:dyDescent="0.25">
      <c r="A1" s="103" t="s">
        <v>52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</row>
    <row r="2" spans="1:15" s="33" customFormat="1" ht="6" customHeight="1" x14ac:dyDescent="0.2"/>
    <row r="3" spans="1:15" x14ac:dyDescent="0.2">
      <c r="A3" s="1" t="s">
        <v>51</v>
      </c>
      <c r="B3" s="59"/>
      <c r="C3" s="59"/>
      <c r="D3" s="59"/>
      <c r="E3" s="59"/>
      <c r="F3" s="59"/>
      <c r="G3" s="59"/>
      <c r="I3" s="18" t="s">
        <v>50</v>
      </c>
      <c r="J3" s="59"/>
      <c r="K3" s="59"/>
      <c r="L3" s="31"/>
      <c r="M3" s="18" t="s">
        <v>39</v>
      </c>
      <c r="N3" s="104">
        <f ca="1">TODAY()</f>
        <v>44533</v>
      </c>
      <c r="O3" s="59"/>
    </row>
    <row r="4" spans="1:15" s="32" customFormat="1" ht="5.25" customHeight="1" x14ac:dyDescent="0.2">
      <c r="A4" s="18"/>
      <c r="B4" s="25"/>
      <c r="C4" s="25"/>
      <c r="D4" s="25"/>
      <c r="E4" s="25"/>
      <c r="F4" s="25"/>
      <c r="G4" s="25"/>
      <c r="I4" s="18"/>
      <c r="J4" s="25"/>
      <c r="K4" s="25"/>
      <c r="L4" s="31"/>
      <c r="M4" s="18"/>
      <c r="N4" s="25"/>
      <c r="O4" s="25"/>
    </row>
    <row r="5" spans="1:15" x14ac:dyDescent="0.2">
      <c r="A5" s="1" t="s">
        <v>49</v>
      </c>
      <c r="B5" s="59"/>
      <c r="C5" s="59"/>
      <c r="D5" s="59"/>
      <c r="E5" s="31"/>
      <c r="F5" s="18" t="s">
        <v>48</v>
      </c>
      <c r="G5" s="59"/>
      <c r="H5" s="59"/>
      <c r="I5" s="59"/>
      <c r="J5" s="59"/>
      <c r="K5" s="59"/>
      <c r="L5" s="59"/>
      <c r="M5" s="59"/>
      <c r="N5" s="59"/>
      <c r="O5" s="59"/>
    </row>
    <row r="6" spans="1:15" ht="9" customHeight="1" x14ac:dyDescent="0.2"/>
    <row r="7" spans="1:15" x14ac:dyDescent="0.2">
      <c r="A7" s="100" t="s">
        <v>47</v>
      </c>
      <c r="B7" s="101"/>
      <c r="C7" s="101"/>
      <c r="D7" s="101"/>
      <c r="E7" s="101"/>
      <c r="F7" s="101"/>
      <c r="G7" s="102"/>
      <c r="I7" s="100" t="s">
        <v>46</v>
      </c>
      <c r="J7" s="101"/>
      <c r="K7" s="101"/>
      <c r="L7" s="101"/>
      <c r="M7" s="101"/>
      <c r="N7" s="101"/>
      <c r="O7" s="102"/>
    </row>
    <row r="8" spans="1:15" x14ac:dyDescent="0.2">
      <c r="A8" s="90" t="s">
        <v>45</v>
      </c>
      <c r="B8" s="91"/>
      <c r="C8" s="91"/>
      <c r="D8" s="91"/>
      <c r="E8" s="91"/>
      <c r="F8" s="91"/>
      <c r="G8" s="92"/>
      <c r="I8" s="90"/>
      <c r="J8" s="91"/>
      <c r="K8" s="91"/>
      <c r="L8" s="91"/>
      <c r="M8" s="91"/>
      <c r="N8" s="91"/>
      <c r="O8" s="92"/>
    </row>
    <row r="9" spans="1:15" x14ac:dyDescent="0.2">
      <c r="A9" s="93"/>
      <c r="B9" s="94"/>
      <c r="C9" s="94"/>
      <c r="D9" s="94"/>
      <c r="E9" s="94"/>
      <c r="F9" s="94"/>
      <c r="G9" s="95"/>
      <c r="I9" s="93"/>
      <c r="J9" s="94"/>
      <c r="K9" s="94"/>
      <c r="L9" s="94"/>
      <c r="M9" s="94"/>
      <c r="N9" s="94"/>
      <c r="O9" s="95"/>
    </row>
    <row r="10" spans="1:15" x14ac:dyDescent="0.2">
      <c r="A10" s="93"/>
      <c r="B10" s="94"/>
      <c r="C10" s="94"/>
      <c r="D10" s="94"/>
      <c r="E10" s="94"/>
      <c r="F10" s="94"/>
      <c r="G10" s="95"/>
      <c r="I10" s="93"/>
      <c r="J10" s="94"/>
      <c r="K10" s="94"/>
      <c r="L10" s="94"/>
      <c r="M10" s="94"/>
      <c r="N10" s="94"/>
      <c r="O10" s="95"/>
    </row>
    <row r="11" spans="1:15" x14ac:dyDescent="0.2">
      <c r="A11" s="93"/>
      <c r="B11" s="94"/>
      <c r="C11" s="94"/>
      <c r="D11" s="94"/>
      <c r="E11" s="94"/>
      <c r="F11" s="94"/>
      <c r="G11" s="95"/>
      <c r="I11" s="93"/>
      <c r="J11" s="94"/>
      <c r="K11" s="94"/>
      <c r="L11" s="94"/>
      <c r="M11" s="94"/>
      <c r="N11" s="94"/>
      <c r="O11" s="95"/>
    </row>
    <row r="12" spans="1:15" x14ac:dyDescent="0.2">
      <c r="A12" s="93"/>
      <c r="B12" s="94"/>
      <c r="C12" s="94"/>
      <c r="D12" s="94"/>
      <c r="E12" s="94"/>
      <c r="F12" s="94"/>
      <c r="G12" s="95"/>
      <c r="I12" s="93"/>
      <c r="J12" s="94"/>
      <c r="K12" s="94"/>
      <c r="L12" s="94"/>
      <c r="M12" s="94"/>
      <c r="N12" s="94"/>
      <c r="O12" s="95"/>
    </row>
    <row r="13" spans="1:15" x14ac:dyDescent="0.2">
      <c r="A13" s="93"/>
      <c r="B13" s="94"/>
      <c r="C13" s="94"/>
      <c r="D13" s="94"/>
      <c r="E13" s="94"/>
      <c r="F13" s="94"/>
      <c r="G13" s="95"/>
      <c r="I13" s="93"/>
      <c r="J13" s="94"/>
      <c r="K13" s="94"/>
      <c r="L13" s="94"/>
      <c r="M13" s="94"/>
      <c r="N13" s="94"/>
      <c r="O13" s="95"/>
    </row>
    <row r="14" spans="1:15" x14ac:dyDescent="0.2">
      <c r="A14" s="93"/>
      <c r="B14" s="94"/>
      <c r="C14" s="94"/>
      <c r="D14" s="94"/>
      <c r="E14" s="94"/>
      <c r="F14" s="94"/>
      <c r="G14" s="95"/>
      <c r="I14" s="93"/>
      <c r="J14" s="94"/>
      <c r="K14" s="94"/>
      <c r="L14" s="94"/>
      <c r="M14" s="94"/>
      <c r="N14" s="94"/>
      <c r="O14" s="95"/>
    </row>
    <row r="15" spans="1:15" x14ac:dyDescent="0.2">
      <c r="A15" s="93"/>
      <c r="B15" s="94"/>
      <c r="C15" s="94"/>
      <c r="D15" s="94"/>
      <c r="E15" s="94"/>
      <c r="F15" s="94"/>
      <c r="G15" s="95"/>
      <c r="I15" s="93"/>
      <c r="J15" s="94"/>
      <c r="K15" s="94"/>
      <c r="L15" s="94"/>
      <c r="M15" s="94"/>
      <c r="N15" s="94"/>
      <c r="O15" s="95"/>
    </row>
    <row r="16" spans="1:15" x14ac:dyDescent="0.2">
      <c r="A16" s="93"/>
      <c r="B16" s="94"/>
      <c r="C16" s="94"/>
      <c r="D16" s="94"/>
      <c r="E16" s="94"/>
      <c r="F16" s="94"/>
      <c r="G16" s="95"/>
      <c r="I16" s="93"/>
      <c r="J16" s="94"/>
      <c r="K16" s="94"/>
      <c r="L16" s="94"/>
      <c r="M16" s="94"/>
      <c r="N16" s="94"/>
      <c r="O16" s="95"/>
    </row>
    <row r="17" spans="1:15" x14ac:dyDescent="0.2">
      <c r="A17" s="93"/>
      <c r="B17" s="94"/>
      <c r="C17" s="94"/>
      <c r="D17" s="94"/>
      <c r="E17" s="94"/>
      <c r="F17" s="94"/>
      <c r="G17" s="95"/>
      <c r="I17" s="93"/>
      <c r="J17" s="94"/>
      <c r="K17" s="94"/>
      <c r="L17" s="94"/>
      <c r="M17" s="94"/>
      <c r="N17" s="94"/>
      <c r="O17" s="95"/>
    </row>
    <row r="18" spans="1:15" x14ac:dyDescent="0.2">
      <c r="A18" s="93"/>
      <c r="B18" s="94"/>
      <c r="C18" s="94"/>
      <c r="D18" s="94"/>
      <c r="E18" s="94"/>
      <c r="F18" s="94"/>
      <c r="G18" s="95"/>
      <c r="I18" s="93"/>
      <c r="J18" s="94"/>
      <c r="K18" s="94"/>
      <c r="L18" s="94"/>
      <c r="M18" s="94"/>
      <c r="N18" s="94"/>
      <c r="O18" s="95"/>
    </row>
    <row r="19" spans="1:15" x14ac:dyDescent="0.2">
      <c r="A19" s="93"/>
      <c r="B19" s="94"/>
      <c r="C19" s="94"/>
      <c r="D19" s="94"/>
      <c r="E19" s="94"/>
      <c r="F19" s="94"/>
      <c r="G19" s="95"/>
      <c r="I19" s="93"/>
      <c r="J19" s="94"/>
      <c r="K19" s="94"/>
      <c r="L19" s="94"/>
      <c r="M19" s="94"/>
      <c r="N19" s="94"/>
      <c r="O19" s="95"/>
    </row>
    <row r="20" spans="1:15" x14ac:dyDescent="0.2">
      <c r="A20" s="93"/>
      <c r="B20" s="94"/>
      <c r="C20" s="94"/>
      <c r="D20" s="94"/>
      <c r="E20" s="94"/>
      <c r="F20" s="94"/>
      <c r="G20" s="95"/>
      <c r="I20" s="93"/>
      <c r="J20" s="94"/>
      <c r="K20" s="94"/>
      <c r="L20" s="94"/>
      <c r="M20" s="94"/>
      <c r="N20" s="94"/>
      <c r="O20" s="95"/>
    </row>
    <row r="21" spans="1:15" x14ac:dyDescent="0.2">
      <c r="A21" s="96"/>
      <c r="B21" s="97"/>
      <c r="C21" s="97"/>
      <c r="D21" s="97"/>
      <c r="E21" s="97"/>
      <c r="F21" s="97"/>
      <c r="G21" s="98"/>
      <c r="I21" s="96"/>
      <c r="J21" s="97"/>
      <c r="K21" s="97"/>
      <c r="L21" s="97"/>
      <c r="M21" s="97"/>
      <c r="N21" s="97"/>
      <c r="O21" s="98"/>
    </row>
    <row r="22" spans="1:15" ht="7.5" customHeight="1" x14ac:dyDescent="0.2"/>
    <row r="23" spans="1:15" x14ac:dyDescent="0.2">
      <c r="A23" s="100" t="s">
        <v>44</v>
      </c>
      <c r="B23" s="101"/>
      <c r="C23" s="101"/>
      <c r="D23" s="101"/>
      <c r="E23" s="101"/>
      <c r="F23" s="101"/>
      <c r="G23" s="102"/>
      <c r="I23" s="100" t="s">
        <v>43</v>
      </c>
      <c r="J23" s="101"/>
      <c r="K23" s="101"/>
      <c r="L23" s="101"/>
      <c r="M23" s="101"/>
      <c r="N23" s="101"/>
      <c r="O23" s="102"/>
    </row>
    <row r="24" spans="1:15" x14ac:dyDescent="0.2">
      <c r="A24" s="90"/>
      <c r="B24" s="91"/>
      <c r="C24" s="91"/>
      <c r="D24" s="91"/>
      <c r="E24" s="91"/>
      <c r="F24" s="91"/>
      <c r="G24" s="92"/>
      <c r="I24" s="90"/>
      <c r="J24" s="91"/>
      <c r="K24" s="91"/>
      <c r="L24" s="91"/>
      <c r="M24" s="91"/>
      <c r="N24" s="91"/>
      <c r="O24" s="92"/>
    </row>
    <row r="25" spans="1:15" x14ac:dyDescent="0.2">
      <c r="A25" s="93"/>
      <c r="B25" s="94"/>
      <c r="C25" s="94"/>
      <c r="D25" s="94"/>
      <c r="E25" s="94"/>
      <c r="F25" s="94"/>
      <c r="G25" s="95"/>
      <c r="I25" s="93"/>
      <c r="J25" s="94"/>
      <c r="K25" s="94"/>
      <c r="L25" s="94"/>
      <c r="M25" s="94"/>
      <c r="N25" s="94"/>
      <c r="O25" s="95"/>
    </row>
    <row r="26" spans="1:15" x14ac:dyDescent="0.2">
      <c r="A26" s="93"/>
      <c r="B26" s="94"/>
      <c r="C26" s="94"/>
      <c r="D26" s="94"/>
      <c r="E26" s="94"/>
      <c r="F26" s="94"/>
      <c r="G26" s="95"/>
      <c r="I26" s="93"/>
      <c r="J26" s="94"/>
      <c r="K26" s="94"/>
      <c r="L26" s="94"/>
      <c r="M26" s="94"/>
      <c r="N26" s="94"/>
      <c r="O26" s="95"/>
    </row>
    <row r="27" spans="1:15" x14ac:dyDescent="0.2">
      <c r="A27" s="93"/>
      <c r="B27" s="94"/>
      <c r="C27" s="94"/>
      <c r="D27" s="94"/>
      <c r="E27" s="94"/>
      <c r="F27" s="94"/>
      <c r="G27" s="95"/>
      <c r="I27" s="93"/>
      <c r="J27" s="94"/>
      <c r="K27" s="94"/>
      <c r="L27" s="94"/>
      <c r="M27" s="94"/>
      <c r="N27" s="94"/>
      <c r="O27" s="95"/>
    </row>
    <row r="28" spans="1:15" x14ac:dyDescent="0.2">
      <c r="A28" s="93"/>
      <c r="B28" s="94"/>
      <c r="C28" s="94"/>
      <c r="D28" s="94"/>
      <c r="E28" s="94"/>
      <c r="F28" s="94"/>
      <c r="G28" s="95"/>
      <c r="I28" s="93"/>
      <c r="J28" s="94"/>
      <c r="K28" s="94"/>
      <c r="L28" s="94"/>
      <c r="M28" s="94"/>
      <c r="N28" s="94"/>
      <c r="O28" s="95"/>
    </row>
    <row r="29" spans="1:15" x14ac:dyDescent="0.2">
      <c r="A29" s="93"/>
      <c r="B29" s="94"/>
      <c r="C29" s="94"/>
      <c r="D29" s="94"/>
      <c r="E29" s="94"/>
      <c r="F29" s="94"/>
      <c r="G29" s="95"/>
      <c r="I29" s="93"/>
      <c r="J29" s="94"/>
      <c r="K29" s="94"/>
      <c r="L29" s="94"/>
      <c r="M29" s="94"/>
      <c r="N29" s="94"/>
      <c r="O29" s="95"/>
    </row>
    <row r="30" spans="1:15" x14ac:dyDescent="0.2">
      <c r="A30" s="93"/>
      <c r="B30" s="94"/>
      <c r="C30" s="94"/>
      <c r="D30" s="94"/>
      <c r="E30" s="94"/>
      <c r="F30" s="94"/>
      <c r="G30" s="95"/>
      <c r="I30" s="93"/>
      <c r="J30" s="94"/>
      <c r="K30" s="94"/>
      <c r="L30" s="94"/>
      <c r="M30" s="94"/>
      <c r="N30" s="94"/>
      <c r="O30" s="95"/>
    </row>
    <row r="31" spans="1:15" x14ac:dyDescent="0.2">
      <c r="A31" s="93"/>
      <c r="B31" s="94"/>
      <c r="C31" s="94"/>
      <c r="D31" s="94"/>
      <c r="E31" s="94"/>
      <c r="F31" s="94"/>
      <c r="G31" s="95"/>
      <c r="I31" s="93"/>
      <c r="J31" s="94"/>
      <c r="K31" s="94"/>
      <c r="L31" s="94"/>
      <c r="M31" s="94"/>
      <c r="N31" s="94"/>
      <c r="O31" s="95"/>
    </row>
    <row r="32" spans="1:15" x14ac:dyDescent="0.2">
      <c r="A32" s="93"/>
      <c r="B32" s="94"/>
      <c r="C32" s="94"/>
      <c r="D32" s="94"/>
      <c r="E32" s="94"/>
      <c r="F32" s="94"/>
      <c r="G32" s="95"/>
      <c r="I32" s="93"/>
      <c r="J32" s="94"/>
      <c r="K32" s="94"/>
      <c r="L32" s="94"/>
      <c r="M32" s="94"/>
      <c r="N32" s="94"/>
      <c r="O32" s="95"/>
    </row>
    <row r="33" spans="1:15" x14ac:dyDescent="0.2">
      <c r="A33" s="93"/>
      <c r="B33" s="94"/>
      <c r="C33" s="94"/>
      <c r="D33" s="94"/>
      <c r="E33" s="94"/>
      <c r="F33" s="94"/>
      <c r="G33" s="95"/>
      <c r="I33" s="93"/>
      <c r="J33" s="94"/>
      <c r="K33" s="94"/>
      <c r="L33" s="94"/>
      <c r="M33" s="94"/>
      <c r="N33" s="94"/>
      <c r="O33" s="95"/>
    </row>
    <row r="34" spans="1:15" x14ac:dyDescent="0.2">
      <c r="A34" s="93"/>
      <c r="B34" s="94"/>
      <c r="C34" s="94"/>
      <c r="D34" s="94"/>
      <c r="E34" s="94"/>
      <c r="F34" s="94"/>
      <c r="G34" s="95"/>
      <c r="I34" s="93"/>
      <c r="J34" s="94"/>
      <c r="K34" s="94"/>
      <c r="L34" s="94"/>
      <c r="M34" s="94"/>
      <c r="N34" s="94"/>
      <c r="O34" s="95"/>
    </row>
    <row r="35" spans="1:15" x14ac:dyDescent="0.2">
      <c r="A35" s="93"/>
      <c r="B35" s="94"/>
      <c r="C35" s="94"/>
      <c r="D35" s="94"/>
      <c r="E35" s="94"/>
      <c r="F35" s="94"/>
      <c r="G35" s="95"/>
      <c r="I35" s="93"/>
      <c r="J35" s="94"/>
      <c r="K35" s="94"/>
      <c r="L35" s="94"/>
      <c r="M35" s="94"/>
      <c r="N35" s="94"/>
      <c r="O35" s="95"/>
    </row>
    <row r="36" spans="1:15" x14ac:dyDescent="0.2">
      <c r="A36" s="93"/>
      <c r="B36" s="94"/>
      <c r="C36" s="94"/>
      <c r="D36" s="94"/>
      <c r="E36" s="94"/>
      <c r="F36" s="94"/>
      <c r="G36" s="95"/>
      <c r="I36" s="93"/>
      <c r="J36" s="94"/>
      <c r="K36" s="94"/>
      <c r="L36" s="94"/>
      <c r="M36" s="94"/>
      <c r="N36" s="94"/>
      <c r="O36" s="95"/>
    </row>
    <row r="37" spans="1:15" x14ac:dyDescent="0.2">
      <c r="A37" s="96"/>
      <c r="B37" s="97"/>
      <c r="C37" s="97"/>
      <c r="D37" s="97"/>
      <c r="E37" s="97"/>
      <c r="F37" s="97"/>
      <c r="G37" s="98"/>
      <c r="I37" s="96"/>
      <c r="J37" s="97"/>
      <c r="K37" s="97"/>
      <c r="L37" s="97"/>
      <c r="M37" s="97"/>
      <c r="N37" s="97"/>
      <c r="O37" s="98"/>
    </row>
    <row r="38" spans="1:15" ht="5.25" customHeight="1" x14ac:dyDescent="0.2"/>
    <row r="39" spans="1:15" ht="12.75" customHeight="1" x14ac:dyDescent="0.2">
      <c r="A39" s="30"/>
      <c r="B39" s="99" t="s">
        <v>42</v>
      </c>
      <c r="C39" s="99"/>
      <c r="D39" s="99"/>
      <c r="E39" s="99"/>
      <c r="F39" s="99"/>
      <c r="G39" s="99"/>
      <c r="H39" s="30"/>
      <c r="I39" s="30"/>
      <c r="J39" s="30"/>
      <c r="K39" s="30"/>
      <c r="L39" s="30"/>
      <c r="M39" s="30"/>
      <c r="N39" s="29"/>
      <c r="O39" s="28" t="s">
        <v>41</v>
      </c>
    </row>
  </sheetData>
  <sheetProtection algorithmName="SHA-512" hashValue="t1kucG1ZXNVV6jjyoIoHzGxO6HFSNqRpR4UiFdBEQE1mBC//m1OK74c+M7bMwYp1t9wtKMpRLGAYcMXOUYPe1g==" saltValue="DVtw0N6hboj/ecl7D1tDBA==" spinCount="100000" sheet="1" objects="1" scenarios="1" selectLockedCells="1"/>
  <mergeCells count="15">
    <mergeCell ref="A1:O1"/>
    <mergeCell ref="B3:G3"/>
    <mergeCell ref="A7:G7"/>
    <mergeCell ref="I7:O7"/>
    <mergeCell ref="J3:K3"/>
    <mergeCell ref="N3:O3"/>
    <mergeCell ref="B5:D5"/>
    <mergeCell ref="G5:O5"/>
    <mergeCell ref="A8:G21"/>
    <mergeCell ref="I8:O21"/>
    <mergeCell ref="A24:G37"/>
    <mergeCell ref="I24:O37"/>
    <mergeCell ref="B39:G39"/>
    <mergeCell ref="A23:G23"/>
    <mergeCell ref="I23:O23"/>
  </mergeCells>
  <pageMargins left="0.23622047244094491" right="0.23622047244094491" top="0.55118110236220474" bottom="0.35433070866141736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Project Charter</vt:lpstr>
      <vt:lpstr>Scrumboard</vt:lpstr>
      <vt:lpstr>Burndown</vt:lpstr>
      <vt:lpstr>A3 - AAR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Pinto</dc:creator>
  <cp:lastModifiedBy>Microsoft Office User</cp:lastModifiedBy>
  <dcterms:created xsi:type="dcterms:W3CDTF">2016-07-07T16:49:04Z</dcterms:created>
  <dcterms:modified xsi:type="dcterms:W3CDTF">2021-12-03T16:05:11Z</dcterms:modified>
</cp:coreProperties>
</file>