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55D6724-4EE2-4B15-9A92-41D1A1BB8C8C}" xr6:coauthVersionLast="34" xr6:coauthVersionMax="34" xr10:uidLastSave="{00000000-0000-0000-0000-000000000000}"/>
  <bookViews>
    <workbookView xWindow="2790" yWindow="0" windowWidth="19560" windowHeight="8130" activeTab="3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fF">Cpd_values!$B$3</definedName>
    <definedName name="mm">Area!$B$2</definedName>
    <definedName name="nA">Icc_values!$B$3</definedName>
    <definedName name="pF">Cpd_values!$B$2</definedName>
    <definedName name="uA">Icc_values!$B$2</definedName>
    <definedName name="um">Area!$B$3</definedName>
    <definedName name="Vdd">ssxlibx2!$A$2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8" i="17"/>
  <c r="C8" i="16"/>
  <c r="C9" i="8"/>
  <c r="C10" i="8"/>
  <c r="C11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8" i="8"/>
  <c r="C9" i="16" l="1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8" i="15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L8" i="1"/>
  <c r="Q15" i="7" l="1"/>
  <c r="Q17" i="7"/>
  <c r="Q18" i="7"/>
  <c r="Q19" i="7"/>
  <c r="Q20" i="7"/>
  <c r="Q21" i="7"/>
  <c r="Q23" i="7"/>
  <c r="Q24" i="7"/>
  <c r="Q25" i="7"/>
  <c r="Q26" i="7"/>
  <c r="Q27" i="7"/>
  <c r="Q28" i="7"/>
  <c r="P11" i="7"/>
  <c r="Q11" i="7" s="1"/>
  <c r="P12" i="7"/>
  <c r="Q12" i="7" s="1"/>
  <c r="P13" i="7"/>
  <c r="Q13" i="7" s="1"/>
  <c r="P14" i="7"/>
  <c r="Q14" i="7" s="1"/>
  <c r="P15" i="7"/>
  <c r="P16" i="7"/>
  <c r="Q16" i="7" s="1"/>
  <c r="P17" i="7"/>
  <c r="P18" i="7"/>
  <c r="P19" i="7"/>
  <c r="P20" i="7"/>
  <c r="P21" i="7"/>
  <c r="P22" i="7"/>
  <c r="Q22" i="7" s="1"/>
  <c r="P23" i="7"/>
  <c r="P24" i="7"/>
  <c r="P25" i="7"/>
  <c r="P26" i="7"/>
  <c r="P27" i="7"/>
  <c r="P28" i="7"/>
  <c r="P8" i="7"/>
  <c r="Q8" i="7" s="1"/>
  <c r="P9" i="7"/>
  <c r="Q9" i="7" s="1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Q25" i="6"/>
  <c r="Q26" i="6"/>
  <c r="Q27" i="6"/>
  <c r="Q28" i="6"/>
  <c r="P25" i="6"/>
  <c r="P26" i="6"/>
  <c r="P27" i="6"/>
  <c r="P28" i="6"/>
  <c r="O25" i="6"/>
  <c r="O26" i="6"/>
  <c r="O27" i="6"/>
  <c r="O28" i="6"/>
  <c r="N25" i="6"/>
  <c r="N26" i="6"/>
  <c r="N27" i="6"/>
  <c r="N28" i="6"/>
  <c r="M25" i="6"/>
  <c r="M26" i="6"/>
  <c r="M27" i="6"/>
  <c r="M28" i="6"/>
  <c r="L25" i="6"/>
  <c r="L26" i="6"/>
  <c r="L27" i="6"/>
  <c r="L28" i="6"/>
  <c r="Q14" i="6"/>
  <c r="Q15" i="6"/>
  <c r="Q17" i="6"/>
  <c r="Q18" i="6"/>
  <c r="Q20" i="6"/>
  <c r="Q21" i="6"/>
  <c r="Q23" i="6"/>
  <c r="Q24" i="6"/>
  <c r="P11" i="6"/>
  <c r="Q11" i="6" s="1"/>
  <c r="P12" i="6"/>
  <c r="Q12" i="6" s="1"/>
  <c r="P13" i="6"/>
  <c r="Q13" i="6" s="1"/>
  <c r="P14" i="6"/>
  <c r="P15" i="6"/>
  <c r="P16" i="6"/>
  <c r="Q16" i="6" s="1"/>
  <c r="P17" i="6"/>
  <c r="P18" i="6"/>
  <c r="P19" i="6"/>
  <c r="Q19" i="6" s="1"/>
  <c r="P20" i="6"/>
  <c r="P21" i="6"/>
  <c r="P22" i="6"/>
  <c r="Q22" i="6" s="1"/>
  <c r="P23" i="6"/>
  <c r="P24" i="6"/>
  <c r="P8" i="6"/>
  <c r="Q8" i="6" s="1"/>
  <c r="P9" i="6"/>
  <c r="Q9" i="6" s="1"/>
  <c r="O8" i="6"/>
  <c r="O9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Q28" i="5" s="1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Q8" i="5"/>
  <c r="P8" i="5"/>
  <c r="O8" i="5"/>
  <c r="N8" i="5"/>
  <c r="M8" i="5"/>
  <c r="L8" i="5"/>
  <c r="P28" i="3"/>
  <c r="O28" i="3"/>
  <c r="N28" i="3"/>
  <c r="M28" i="3"/>
  <c r="L28" i="3"/>
  <c r="Q28" i="2"/>
  <c r="P28" i="2"/>
  <c r="O28" i="2"/>
  <c r="N28" i="2"/>
  <c r="M28" i="2"/>
  <c r="L28" i="2"/>
  <c r="Q28" i="1"/>
  <c r="P28" i="1"/>
  <c r="O28" i="1"/>
  <c r="N28" i="1"/>
  <c r="M28" i="1"/>
  <c r="L28" i="1"/>
  <c r="Q28" i="4"/>
  <c r="P28" i="4"/>
  <c r="O28" i="4"/>
  <c r="N28" i="4"/>
  <c r="M28" i="4"/>
  <c r="L28" i="4"/>
  <c r="Q27" i="4"/>
  <c r="P27" i="4"/>
  <c r="O27" i="4"/>
  <c r="N27" i="4"/>
  <c r="M27" i="4"/>
  <c r="L27" i="4"/>
  <c r="P26" i="4"/>
  <c r="O26" i="4"/>
  <c r="Q26" i="4" s="1"/>
  <c r="N26" i="4"/>
  <c r="M26" i="4"/>
  <c r="L26" i="4"/>
  <c r="Q25" i="4"/>
  <c r="P25" i="4"/>
  <c r="O25" i="4"/>
  <c r="N25" i="4"/>
  <c r="M25" i="4"/>
  <c r="L25" i="4"/>
  <c r="Q8" i="4"/>
  <c r="P8" i="4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Q23" i="3" s="1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Q26" i="2" s="1"/>
  <c r="O26" i="2"/>
  <c r="N26" i="2"/>
  <c r="M26" i="2"/>
  <c r="L26" i="2"/>
  <c r="P8" i="2"/>
  <c r="O8" i="2"/>
  <c r="Q8" i="2" s="1"/>
  <c r="N8" i="2"/>
  <c r="M8" i="2"/>
  <c r="L8" i="2"/>
  <c r="Q27" i="1"/>
  <c r="P27" i="1"/>
  <c r="O27" i="1"/>
  <c r="M27" i="1"/>
  <c r="L27" i="1"/>
  <c r="N27" i="1"/>
  <c r="Q26" i="1"/>
  <c r="P26" i="1"/>
  <c r="O26" i="1"/>
  <c r="N26" i="1"/>
  <c r="M26" i="1"/>
  <c r="L26" i="1"/>
  <c r="P8" i="1"/>
  <c r="O8" i="1"/>
  <c r="N8" i="1"/>
  <c r="M8" i="1"/>
  <c r="Q28" i="3" l="1"/>
  <c r="Q8" i="3"/>
  <c r="Q8" i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Q10" i="7" s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Q23" i="5" s="1"/>
  <c r="N23" i="5"/>
  <c r="M23" i="5"/>
  <c r="L23" i="5"/>
  <c r="P16" i="5"/>
  <c r="Q16" i="5" s="1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Q9" i="5"/>
  <c r="P9" i="5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/>
  <c r="N11" i="4"/>
  <c r="M11" i="4"/>
  <c r="L11" i="4"/>
  <c r="Q20" i="5" l="1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L23" i="2"/>
  <c r="N16" i="2"/>
  <c r="M16" i="2"/>
  <c r="L16" i="2"/>
  <c r="N15" i="2"/>
  <c r="M15" i="2"/>
  <c r="L15" i="2"/>
  <c r="N14" i="2"/>
  <c r="M14" i="2"/>
  <c r="L14" i="2"/>
  <c r="N24" i="2"/>
  <c r="M24" i="2"/>
  <c r="L24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25" i="2"/>
  <c r="M25" i="2"/>
  <c r="L25" i="2"/>
  <c r="N10" i="2"/>
  <c r="M10" i="2"/>
  <c r="L10" i="2"/>
  <c r="N9" i="2"/>
  <c r="M9" i="2"/>
  <c r="L9" i="2"/>
  <c r="N13" i="2"/>
  <c r="M13" i="2"/>
  <c r="L13" i="2"/>
  <c r="N12" i="2"/>
  <c r="M12" i="2"/>
  <c r="L12" i="2"/>
  <c r="P11" i="2"/>
  <c r="Q11" i="2" s="1"/>
  <c r="N11" i="2"/>
  <c r="M11" i="2"/>
  <c r="L11" i="2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N25" i="1"/>
  <c r="N17" i="1"/>
  <c r="N18" i="1"/>
  <c r="N19" i="1"/>
  <c r="N20" i="1"/>
  <c r="N21" i="1"/>
  <c r="N22" i="1"/>
  <c r="N24" i="1"/>
  <c r="N14" i="1"/>
  <c r="N15" i="1"/>
  <c r="N16" i="1"/>
  <c r="N23" i="1"/>
  <c r="N13" i="1"/>
  <c r="N12" i="1"/>
  <c r="N11" i="1"/>
  <c r="Q13" i="3" l="1"/>
  <c r="Q16" i="2"/>
  <c r="Q9" i="2"/>
  <c r="Q15" i="2"/>
  <c r="Q21" i="2"/>
  <c r="Q17" i="2"/>
  <c r="Q13" i="2"/>
  <c r="Q14" i="2"/>
  <c r="Q20" i="2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Q16" i="1"/>
  <c r="Q19" i="1"/>
  <c r="Q24" i="1"/>
  <c r="Q11" i="1"/>
  <c r="Q14" i="1"/>
  <c r="Q25" i="1"/>
  <c r="Q12" i="1"/>
  <c r="Q17" i="3"/>
  <c r="Q15" i="3"/>
  <c r="Q9" i="3"/>
  <c r="Q24" i="3"/>
  <c r="Q19" i="3"/>
  <c r="Q20" i="3"/>
  <c r="Q16" i="3"/>
  <c r="Q12" i="3"/>
  <c r="Q18" i="3"/>
  <c r="Q21" i="3"/>
  <c r="Q22" i="3"/>
</calcChain>
</file>

<file path=xl/sharedStrings.xml><?xml version="1.0" encoding="utf-8"?>
<sst xmlns="http://schemas.openxmlformats.org/spreadsheetml/2006/main" count="539" uniqueCount="74">
  <si>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</si>
  <si>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</si>
  <si>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</si>
  <si>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</si>
  <si>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</si>
  <si>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</si>
  <si>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</si>
  <si>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</si>
  <si>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</si>
  <si>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</si>
  <si>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</si>
  <si>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</si>
  <si>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</si>
  <si>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</si>
  <si>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</si>
  <si>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</si>
  <si>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</si>
  <si>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</si>
  <si>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</si>
  <si>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</si>
  <si>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</si>
  <si>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</si>
  <si>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</si>
  <si>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</si>
  <si>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</si>
  <si>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</si>
  <si>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</si>
  <si>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</si>
  <si>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</si>
  <si>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</si>
  <si>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</si>
  <si>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</si>
  <si>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</si>
  <si>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</si>
  <si>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</si>
  <si>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</si>
  <si>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</si>
  <si>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</si>
  <si>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</si>
  <si>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</si>
  <si>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</si>
  <si>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</si>
  <si>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</si>
  <si>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</si>
  <si>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</si>
  <si>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</si>
  <si>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</si>
  <si>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</si>
  <si>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</si>
  <si>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</si>
  <si>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</si>
  <si>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</si>
  <si>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anad3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</si>
  <si>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</si>
  <si>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</si>
  <si>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</si>
  <si>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</si>
  <si>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</si>
  <si>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</si>
  <si>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</si>
  <si>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</si>
  <si>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</si>
  <si>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</si>
  <si>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</si>
  <si>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</si>
  <si>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</si>
  <si>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</si>
  <si>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</si>
  <si>
    <t>mm</t>
  </si>
  <si>
    <t>um</t>
  </si>
  <si>
    <t>pF</t>
  </si>
  <si>
    <t>fF</t>
  </si>
  <si>
    <t>uA</t>
  </si>
  <si>
    <t>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</si>
</sst>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quotePrefix="1" applyNumberFormat="1"/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2:C28"/>
  <sheetViews>
    <sheetView zoomScale="71" zoomScaleNormal="71" workbookViewId="0">
      <selection activeCell="C9" sqref="C9"/>
    </sheetView>
  </sheetViews>
  <sheetFormatPr defaultRowHeight="15" x14ac:dyDescent="0.25"/>
  <cols>
    <col min="2" max="2" width="9.85546875" bestFit="1" customWidth="1"/>
    <col min="3" max="3" width="227.7109375" customWidth="1"/>
  </cols>
  <sheetData>
    <row r="2" spans="1:3" x14ac:dyDescent="0.25">
      <c r="A2" t="s">
        <v>68</v>
      </c>
      <c r="B2" s="21">
        <v>1E-3</v>
      </c>
    </row>
    <row r="3" spans="1:3" x14ac:dyDescent="0.25">
      <c r="A3" t="s">
        <v>69</v>
      </c>
      <c r="B3" s="21">
        <v>9.9999999999999995E-7</v>
      </c>
    </row>
    <row r="8" spans="1:3" x14ac:dyDescent="0.25">
      <c r="C8" t="str">
        <f>ssxlibx2!A8 &amp; " =&gt;( C7ssxlib =&gt; " &amp; TEXT(ssxlibx2!Q8*um*um,"0.00E+00") &amp; ", sxlib =&gt;  "  &amp; TEXT(sxlibx2!Q8*um*um,"0.00E+00") &amp; " , vxlib =&gt; " &amp; TEXT(vxlibx2!Q8*um*um,"0.00E+00")&amp; " , vsclib =&gt; " &amp; TEXT(vsclibx2!Q8*um*um, "0.00E+00") &amp; " , wsclib =&gt; " &amp; TEXT(wsclibx2!Q8*um*um, "0.00E+00") &amp; " , vgalib =&gt; " &amp; TEXT(vgalibx2!Q8*um*um, "0.00E+00") &amp; " , rgalib =&gt; " &amp; TEXT(rgalibx2!Q8*um*um, "0.00E+00") &amp; " , ac =&gt; " &amp; TEXT(ac!Q8*mm*mm, "0.00E+00") &amp; " , act =&gt; " &amp; TEXT(act!Q8*mm*mm, "0.00E+00") &amp; " , hc =&gt; " &amp; TEXT(hc!Q8*mm*mm, "0.00E+00") &amp; " , hct =&gt; " &amp; TEXT(hct!Q8*mm*mm, "0.00E+00") &amp; " , cmos =&gt; " &amp; TEXT(cmos!Q8*mm*mm,"0.00E+00")&amp;"),"</f>
        <v>tristate_buffer =&gt;( C7ssxlib =&gt; 0.000E+00, sxlib =&gt;  0.000E+00 , vxlib =&gt; 0.000E+00 , vsclib =&gt; 0.000E+00 , wsclib =&gt; 0.000E+00 , vgalib =&gt; 0.000E+00 , rgalib =&gt; 0.000E+00 , ac =&gt; 0.000E+00 , act =&gt; 0.000E+00 , hc =&gt; 0.000E+00 , hct =&gt; 0.000E+00 , cmos =&gt; 0.000E+00),</v>
      </c>
    </row>
    <row r="9" spans="1:3" x14ac:dyDescent="0.25">
      <c r="C9" t="str">
        <f>ssxlibx2!A9 &amp; " =&gt;( ssxlib =&gt; " &amp; TEXT(ssxlibx2!Q9*um*um,"0.00E+00") &amp; ", sxlib =&gt;  "  &amp; TEXT(sxlibx2!Q9*um*um,"0.00E+00") &amp; " , vxlib =&gt; " &amp; TEXT(vxlibx2!Q9*um*um,"0.00E+00")&amp; " , vsclib =&gt; " &amp; TEXT(vsclibx2!Q9*um*um, "0.00E+00") &amp; " , wsclib =&gt; " &amp; TEXT(wsclibx2!Q9*um*um, "0.00E+00") &amp; " , vgalib =&gt; " &amp; TEXT(vgalibx2!Q9*um*um, "0.00E+00") &amp; " , rgalib =&gt; " &amp; TEXT(rgalibx2!Q9*um*um, "0.00E+00") &amp; " , ac =&gt; " &amp; TEXT(ac!Q9*mm*mm, "0.00E+00") &amp; " , act =&gt; " &amp; TEXT(act!Q9*mm*mm, "0.00E+00") &amp; " , hc =&gt; " &amp; TEXT(hc!Q9*mm*mm, "0.00E+00") &amp; " , hct =&gt; " &amp; TEXT(hct!Q9*mm*mm, "0.00E+00") &amp; " , cmos =&gt; " &amp; TEXT(cmos!Q9*mm*mm,"0.00E+00")&amp;"),"</f>
        <v>buffer_non_inv =&gt;( ssxlib =&gt; 1.21E-11, sxlib =&gt;  1.21E-11 , vxlib =&gt; 1.21E-11 , vsclib =&gt; 6.97E-12 , wsclib =&gt; 7.74E-12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TEXT(ssxlibx2!Q10*um*um,"0.00E+00") &amp; ", sxlib =&gt;  "  &amp; TEXT(sxlibx2!Q10*um*um,"0.00E+00") &amp; " , vxlib =&gt; " &amp; TEXT(vxlibx2!Q10*um*um,"0.00E+00")&amp; " , vsclib =&gt; " &amp; TEXT(vsclibx2!Q10*um*um, "0.00E+00") &amp; " , wsclib =&gt; " &amp; TEXT(wsclibx2!Q10*um*um, "0.00E+00") &amp; " , vgalib =&gt; " &amp; TEXT(vgalibx2!Q10*um*um, "0.00E+00") &amp; " , rgalib =&gt; " &amp; TEXT(rgalibx2!Q10*um*um, "0.00E+00") &amp; " , ac =&gt; " &amp; TEXT(ac!Q10*mm*mm, "0.00E+00") &amp; " , act =&gt; " &amp; TEXT(act!Q10*mm*mm, "0.00E+00") &amp; " , hc =&gt; " &amp; TEXT(hc!Q10*mm*mm, "0.00E+00") &amp; " , hct =&gt; " &amp; TEXT(hct!Q10*mm*mm, "0.00E+00") &amp; " , cmos =&gt; " &amp; TEXT(cmos!Q10*mm*mm,"0.00E+00")&amp;"),"</f>
        <v>inverter =&gt;( ssxlib =&gt; 9.08E-12, sxlib =&gt;  9.08E-12 , vxlib =&gt; 9.08E-12 , vsclib =&gt; 5.23E-12 , wsclib =&gt; 5.81E-12 , vgalib =&gt; 8.52E-12 , rgalib =&gt; 8.52E-12 , ac =&gt; 0.00E+00 , act =&gt; 0.00E+00 , hc =&gt; 0.00E+00 , hct =&gt; 0.00E+00 , cmos =&gt; 0.00E+00),</v>
      </c>
    </row>
    <row r="11" spans="1:3" x14ac:dyDescent="0.25">
      <c r="C11" t="str">
        <f>ssxlibx2!A11 &amp; " =&gt;( ssxlib =&gt; " &amp; TEXT(ssxlibx2!Q11*um*um,"0.00E+00") &amp; ", sxlib =&gt;  "  &amp; TEXT(sxlibx2!Q11*um*um,"0.00E+00") &amp; " , vxlib =&gt; " &amp; TEXT(vxlibx2!Q11*um*um,"0.00E+00")&amp; " , vsclib =&gt; " &amp; TEXT(vsclibx2!Q11*um*um, "0.00E+00") &amp; " , wsclib =&gt; " &amp; TEXT(wsclibx2!Q11*um*um, "0.00E+00") &amp; " , vgalib =&gt; " &amp; TEXT(vgalibx2!Q11*um*um, "0.00E+00") &amp; " , rgalib =&gt; " &amp; TEXT(rgalibx2!Q11*um*um, "0.00E+00") &amp; " , ac =&gt; " &amp; TEXT(ac!Q11*mm*mm, "0.00E+00") &amp; " , act =&gt; " &amp; TEXT(act!Q11*mm*mm, "0.00E+00") &amp; " , hc =&gt; " &amp; TEXT(hc!Q11*mm*mm, "0.00E+00") &amp; " , hct =&gt; " &amp; TEXT(hct!Q11*mm*mm, "0.00E+00") &amp; " , cmos =&gt; " &amp; TEXT(cmos!Q11*mm*mm,"0.00E+00")&amp;"),"</f>
        <v>and2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2" spans="1:3" x14ac:dyDescent="0.25">
      <c r="C12" t="str">
        <f>ssxlibx2!A12 &amp; " =&gt;( ssxlib =&gt; " &amp; TEXT(ssxlibx2!Q12*um*um,"0.00E+00") &amp; ", sxlib =&gt;  "  &amp; TEXT(sxlibx2!Q12*um*um,"0.00E+00") &amp; " , vxlib =&gt; " &amp; TEXT(vxlibx2!Q12*um*um,"0.00E+00")&amp; " , vsclib =&gt; " &amp; TEXT(vsclibx2!Q12*um*um, "0.00E+00") &amp; " , wsclib =&gt; " &amp; TEXT(wsclibx2!Q12*um*um, "0.00E+00") &amp; " , vgalib =&gt; " &amp; TEXT(vgalibx2!Q12*um*um, "0.00E+00") &amp; " , rgalib =&gt; " &amp; TEXT(rgalibx2!Q12*um*um, "0.00E+00") &amp; " , ac =&gt; " &amp; TEXT(ac!Q12*mm*mm, "0.00E+00") &amp; " , act =&gt; " &amp; TEXT(act!Q12*mm*mm, "0.00E+00") &amp; " , hc =&gt; " &amp; TEXT(hc!Q12*mm*mm, "0.00E+00") &amp; " , hct =&gt; " &amp; TEXT(hct!Q12*mm*mm, "0.00E+00") &amp; " , cmos =&gt; " &amp; TEXT(cmos!Q12*mm*mm,"0.00E+00")&amp;"),"</f>
        <v>and3 =&gt;( ssxlib =&gt; 1.82E-11, sxlib =&gt;  1.82E-11 , vxlib =&gt; 1.82E-11 , vsclib =&gt; 1.22E-11 , wsclib =&gt; 1.36E-11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TEXT(ssxlibx2!Q13*um*um,"0.00E+00") &amp; ", sxlib =&gt;  "  &amp; TEXT(sxlibx2!Q13*um*um,"0.00E+00") &amp; " , vxlib =&gt; " &amp; TEXT(vxlibx2!Q13*um*um,"0.00E+00")&amp; " , vsclib =&gt; " &amp; TEXT(vsclibx2!Q13*um*um, "0.00E+00") &amp; " , wsclib =&gt; " &amp; TEXT(wsclibx2!Q13*um*um, "0.00E+00") &amp; " , vgalib =&gt; " &amp; TEXT(vgalibx2!Q13*um*um, "0.00E+00") &amp; " , rgalib =&gt; " &amp; TEXT(rgalibx2!Q13*um*um, "0.00E+00") &amp; " , ac =&gt; " &amp; TEXT(ac!Q13*mm*mm, "0.00E+00") &amp; " , act =&gt; " &amp; TEXT(act!Q13*mm*mm, "0.00E+00") &amp; " , hc =&gt; " &amp; TEXT(hc!Q13*mm*mm, "0.00E+00") &amp; " , hct =&gt; " &amp; TEXT(hct!Q13*mm*mm, "0.00E+00") &amp; " , cmos =&gt; " &amp; TEXT(cmos!Q13*mm*mm,"0.00E+00")&amp;"),"</f>
        <v>and4 =&gt;( ssxlib =&gt; 2.12E-11, sxlib =&gt;  2.12E-11 , vxlib =&gt; 2.12E-11 , vsclib =&gt; 1.39E-11 , wsclib =&gt; 1.55E-11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TEXT(ssxlibx2!Q14*um*um,"0.00E+00") &amp; ", sxlib =&gt;  "  &amp; TEXT(sxlibx2!Q14*um*um,"0.00E+00") &amp; " , vxlib =&gt; " &amp; TEXT(vxlibx2!Q14*um*um,"0.00E+00")&amp; " , vsclib =&gt; " &amp; TEXT(vsclibx2!Q14*um*um, "0.00E+00") &amp; " , wsclib =&gt; " &amp; TEXT(wsclibx2!Q14*um*um, "0.00E+00") &amp; " , vgalib =&gt; " &amp; TEXT(vgalibx2!Q14*um*um, "0.00E+00") &amp; " , rgalib =&gt; " &amp; TEXT(rgalibx2!Q14*um*um, "0.00E+00") &amp; " , ac =&gt; " &amp; TEXT(ac!Q14*mm*mm, "0.00E+00") &amp; " , act =&gt; " &amp; TEXT(act!Q14*mm*mm, "0.00E+00") &amp; " , hc =&gt; " &amp; TEXT(hc!Q14*mm*mm, "0.00E+00") &amp; " , hct =&gt; " &amp; TEXT(hct!Q14*mm*mm, "0.00E+00") &amp; " , cmos =&gt; " &amp; TEXT(cmos!Q14*mm*mm,"0.00E+00")&amp;"),"</f>
        <v>or2 =&gt;( ssxlib =&gt; 1.51E-11, sxlib =&gt;  1.51E-11 , vxlib =&gt; 1.51E-11 , vsclib =&gt; 8.71E-12 , wsclib =&gt; 9.68E-12 , vgalib =&gt; 0.00E+00 , rgalib =&gt; 0.00E+00 , ac =&gt; 0.00E+00 , act =&gt; 0.00E+00 , hc =&gt; 0.00E+00 , hct =&gt; 0.00E+00 , cmos =&gt; 0.00E+00),</v>
      </c>
    </row>
    <row r="15" spans="1:3" x14ac:dyDescent="0.25">
      <c r="C15" t="str">
        <f>ssxlibx2!A15 &amp; " =&gt;( ssxlib =&gt; " &amp; TEXT(ssxlibx2!Q15*um*um,"0.00E+00") &amp; ", sxlib =&gt;  "  &amp; TEXT(sxlibx2!Q15*um*um,"0.00E+00") &amp; " , vxlib =&gt; " &amp; TEXT(vxlibx2!Q15*um*um,"0.00E+00")&amp; " , vsclib =&gt; " &amp; TEXT(vsclibx2!Q15*um*um, "0.00E+00") &amp; " , wsclib =&gt; " &amp; TEXT(wsclibx2!Q15*um*um, "0.00E+00") &amp; " , vgalib =&gt; " &amp; TEXT(vgalibx2!Q15*um*um, "0.00E+00") &amp; " , rgalib =&gt; " &amp; TEXT(rgalibx2!Q15*um*um, "0.00E+00") &amp; " , ac =&gt; " &amp; TEXT(ac!Q15*mm*mm, "0.00E+00") &amp; " , act =&gt; " &amp; TEXT(act!Q15*mm*mm, "0.00E+00") &amp; " , hc =&gt; " &amp; TEXT(hc!Q15*mm*mm, "0.00E+00") &amp; " , hct =&gt; " &amp; TEXT(hct!Q15*mm*mm, "0.00E+00") &amp; " , cmos =&gt; " &amp; TEXT(cmos!Q15*mm*mm,"0.00E+00")&amp;"),"</f>
        <v>or3 =&gt;( ssxlib =&gt; 1.82E-11, sxlib =&gt;  1.82E-11 , vxlib =&gt; 1.82E-11 , vsclib =&gt; 1.57E-11 , wsclib =&gt; 1.74E-11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TEXT(ssxlibx2!Q16*um*um,"0.00E+00") &amp; ", sxlib =&gt;  "  &amp; TEXT(sxlibx2!Q16*um*um,"0.00E+00") &amp; " , vxlib =&gt; " &amp; TEXT(vxlibx2!Q16*um*um,"0.00E+00")&amp; " , vsclib =&gt; " &amp; TEXT(vsclibx2!Q16*um*um, "0.00E+00") &amp; " , wsclib =&gt; " &amp; TEXT(wsclibx2!Q16*um*um, "0.00E+00") &amp; " , vgalib =&gt; " &amp; TEXT(vgalibx2!Q16*um*um, "0.00E+00") &amp; " , rgalib =&gt; " &amp; TEXT(rgalibx2!Q16*um*um, "0.00E+00") &amp; " , ac =&gt; " &amp; TEXT(ac!Q16*mm*mm, "0.00E+00") &amp; " , act =&gt; " &amp; TEXT(act!Q16*mm*mm, "0.00E+00") &amp; " , hc =&gt; " &amp; TEXT(hc!Q16*mm*mm, "0.00E+00") &amp; " , hct =&gt; " &amp; TEXT(hct!Q16*mm*mm, "0.00E+00") &amp; " , cmos =&gt; " &amp; TEXT(cmos!Q16*mm*mm,"0.00E+00")&amp;"),"</f>
        <v>or4 =&gt;( ssxlib =&gt; 2.12E-11, sxlib =&gt;  2.12E-11 , vxlib =&gt; 2.42E-11 , vsclib =&gt; 1.92E-11 , wsclib =&gt; 2.13E-11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TEXT(ssxlibx2!Q17*um*um,"0.00E+00") &amp; ", sxlib =&gt;  "  &amp; TEXT(sxlibx2!Q17*um*um,"0.00E+00") &amp; " , vxlib =&gt; " &amp; TEXT(vxlibx2!Q17*um*um,"0.00E+00")&amp; " , vsclib =&gt; " &amp; TEXT(vsclibx2!Q17*um*um, "0.00E+00") &amp; " , wsclib =&gt; " &amp; TEXT(wsclibx2!Q17*um*um, "0.00E+00") &amp; " , vgalib =&gt; " &amp; TEXT(vgalibx2!Q17*um*um, "0.00E+00") &amp; " , rgalib =&gt; " &amp; TEXT(rgalibx2!Q17*um*um, "0.00E+00") &amp; " , ac =&gt; " &amp; TEXT(ac!Q17*mm*mm, "0.00E+00") &amp; " , act =&gt; " &amp; TEXT(act!Q17*mm*mm, "0.00E+00") &amp; " , hc =&gt; " &amp; TEXT(hc!Q17*mm*mm, "0.00E+00") &amp; " , hct =&gt; " &amp; TEXT(hct!Q17*mm*mm, "0.00E+00") &amp; " , cmos =&gt; " &amp; TEXT(cmos!Q17*mm*mm,"0.00E+00")&amp;"),"</f>
        <v>nand2 =&gt;( ssxlib =&gt; 1.21E-11, sxlib =&gt;  1.21E-11 , vxlib =&gt; 1.21E-11 , vsclib =&gt; 6.97E-12 , wsclib =&gt; 7.74E-12 , vgalib =&gt; 8.52E-12 , rgalib =&gt; 8.52E-12 , ac =&gt; 0.00E+00 , act =&gt; 0.00E+00 , hc =&gt; 0.00E+00 , hct =&gt; 0.00E+00 , cmos =&gt; 0.00E+00),</v>
      </c>
    </row>
    <row r="18" spans="3:3" x14ac:dyDescent="0.25">
      <c r="C18" t="str">
        <f>ssxlibx2!A18 &amp; " =&gt;( ssxlib =&gt; " &amp; TEXT(ssxlibx2!Q18*um*um,"0.00E+00") &amp; ", sxlib =&gt;  "  &amp; TEXT(sxlibx2!Q18*um*um,"0.00E+00") &amp; " , vxlib =&gt; " &amp; TEXT(vxlibx2!Q18*um*um,"0.00E+00")&amp; " , vsclib =&gt; " &amp; TEXT(vsclibx2!Q18*um*um, "0.00E+00") &amp; " , wsclib =&gt; " &amp; TEXT(wsclibx2!Q18*um*um, "0.00E+00") &amp; " , vgalib =&gt; " &amp; TEXT(vgalibx2!Q18*um*um, "0.00E+00") &amp; " , rgalib =&gt; " &amp; TEXT(rgalibx2!Q18*um*um, "0.00E+00") &amp; " , ac =&gt; " &amp; TEXT(ac!Q18*mm*mm, "0.00E+00") &amp; " , act =&gt; " &amp; TEXT(act!Q18*mm*mm, "0.00E+00") &amp; " , hc =&gt; " &amp; TEXT(hc!Q18*mm*mm, "0.00E+00") &amp; " , hct =&gt; " &amp; TEXT(hct!Q18*mm*mm, "0.00E+00") &amp; " , cmos =&gt; " &amp; TEXT(cmos!Q18*mm*mm,"0.00E+00")&amp;"),"</f>
        <v>nand3 =&gt;( ssxlib =&gt; 1.51E-11, sxlib =&gt;  1.51E-11 , vxlib =&gt; 1.51E-11 , vsclib =&gt; 1.39E-11 , wsclib =&gt; 1.55E-11 , vgalib =&gt; 1.70E-11 , rgalib =&gt; 1.70E-11 , ac =&gt; 0.00E+00 , act =&gt; 0.00E+00 , hc =&gt; 0.00E+00 , hct =&gt; 0.00E+00 , cmos =&gt; 0.00E+00),</v>
      </c>
    </row>
    <row r="19" spans="3:3" x14ac:dyDescent="0.25">
      <c r="C19" t="str">
        <f>ssxlibx2!A19 &amp; " =&gt;( ssxlib =&gt; " &amp; TEXT(ssxlibx2!Q19*um*um,"0.00E+00") &amp; ", sxlib =&gt;  "  &amp; TEXT(sxlibx2!Q19*um*um,"0.00E+00") &amp; " , vxlib =&gt; " &amp; TEXT(vxlibx2!Q19*um*um,"0.00E+00")&amp; " , vsclib =&gt; " &amp; TEXT(vsclibx2!Q19*um*um, "0.00E+00") &amp; " , wsclib =&gt; " &amp; TEXT(wsclibx2!Q19*um*um, "0.00E+00") &amp; " , vgalib =&gt; " &amp; TEXT(vgalibx2!Q19*um*um, "0.00E+00") &amp; " , rgalib =&gt; " &amp; TEXT(rgalibx2!Q19*um*um, "0.00E+00") &amp; " , ac =&gt; " &amp; TEXT(ac!Q19*mm*mm, "0.00E+00") &amp; " , act =&gt; " &amp; TEXT(act!Q19*mm*mm, "0.00E+00") &amp; " , hc =&gt; " &amp; TEXT(hc!Q19*mm*mm, "0.00E+00") &amp; " , hct =&gt; " &amp; TEXT(hct!Q19*mm*mm, "0.00E+00") &amp; " , cmos =&gt; " &amp; TEXT(cmos!Q19*mm*mm,"0.00E+00")&amp;"),"</f>
        <v>nand4 =&gt;( ssxlib =&gt; 1.82E-11, sxlib =&gt;  1.82E-11 , vxlib =&gt; 2.72E-11 , vsclib =&gt; 1.74E-11 , wsclib =&gt; 1.94E-11 , vgalib =&gt; 0.00E+00 , rgalib =&gt; 0.00E+00 , ac =&gt; 0.00E+00 , act =&gt; 0.00E+00 , hc =&gt; 0.00E+00 , hct =&gt; 0.00E+00 , cmos =&gt; 0.00E+00),</v>
      </c>
    </row>
    <row r="20" spans="3:3" x14ac:dyDescent="0.25">
      <c r="C20" t="str">
        <f>ssxlibx2!A20 &amp; " =&gt;( ssxlib =&gt; " &amp; TEXT(ssxlibx2!Q20*um*um,"0.00E+00") &amp; ", sxlib =&gt;  "  &amp; TEXT(sxlibx2!Q20*um*um,"0.00E+00") &amp; " , vxlib =&gt; " &amp; TEXT(vxlibx2!Q20*um*um,"0.00E+00")&amp; " , vsclib =&gt; " &amp; TEXT(vsclibx2!Q20*um*um, "0.00E+00") &amp; " , wsclib =&gt; " &amp; TEXT(wsclibx2!Q20*um*um, "0.00E+00") &amp; " , vgalib =&gt; " &amp; TEXT(vgalibx2!Q20*um*um, "0.00E+00") &amp; " , rgalib =&gt; " &amp; TEXT(rgalibx2!Q20*um*um, "0.00E+00") &amp; " , ac =&gt; " &amp; TEXT(ac!Q20*mm*mm, "0.00E+00") &amp; " , act =&gt; " &amp; TEXT(act!Q20*mm*mm, "0.00E+00") &amp; " , hc =&gt; " &amp; TEXT(hc!Q20*mm*mm, "0.00E+00") &amp; " , hct =&gt; " &amp; TEXT(hct!Q20*mm*mm, "0.00E+00") &amp; " , cmos =&gt; " &amp; TEXT(cmos!Q20*mm*mm,"0.00E+00")&amp;"),"</f>
        <v>nor2 =&gt;( ssxlib =&gt; 1.21E-11, sxlib =&gt;  1.21E-11 , vxlib =&gt; 1.82E-11 , vsclib =&gt; 1.05E-11 , wsclib =&gt; 1.16E-11 , vgalib =&gt; 1.70E-11 , rgalib =&gt; 1.70E-11 , ac =&gt; 0.00E+00 , act =&gt; 0.00E+00 , hc =&gt; 0.00E+00 , hct =&gt; 0.00E+00 , cmos =&gt; 0.00E+00),</v>
      </c>
    </row>
    <row r="21" spans="3:3" x14ac:dyDescent="0.25">
      <c r="C21" t="str">
        <f>ssxlibx2!A21 &amp; " =&gt;( ssxlib =&gt; " &amp; TEXT(ssxlibx2!Q21*um*um,"0.00E+00") &amp; ", sxlib =&gt;  "  &amp; TEXT(sxlibx2!Q21*um*um,"0.00E+00") &amp; " , vxlib =&gt; " &amp; TEXT(vxlibx2!Q21*um*um,"0.00E+00")&amp; " , vsclib =&gt; " &amp; TEXT(vsclibx2!Q21*um*um, "0.00E+00") &amp; " , wsclib =&gt; " &amp; TEXT(wsclibx2!Q21*um*um, "0.00E+00") &amp; " , vgalib =&gt; " &amp; TEXT(vgalibx2!Q21*um*um, "0.00E+00") &amp; " , rgalib =&gt; " &amp; TEXT(rgalibx2!Q21*um*um, "0.00E+00") &amp; " , ac =&gt; " &amp; TEXT(ac!Q21*mm*mm, "0.00E+00") &amp; " , act =&gt; " &amp; TEXT(act!Q21*mm*mm, "0.00E+00") &amp; " , hc =&gt; " &amp; TEXT(hc!Q21*mm*mm, "0.00E+00") &amp; " , hct =&gt; " &amp; TEXT(hct!Q21*mm*mm, "0.00E+00") &amp; " , cmos =&gt; " &amp; TEXT(cmos!Q21*mm*mm,"0.00E+00")&amp;"),"</f>
        <v>nor3 =&gt;( ssxlib =&gt; 1.51E-11, sxlib =&gt;  1.51E-11 , vxlib =&gt; 2.12E-11 , vsclib =&gt; 1.92E-11 , wsclib =&gt; 2.13E-11 , vgalib =&gt; 2.56E-11 , rgalib =&gt; 2.56E-11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TEXT(ssxlibx2!Q22*um*um,"0.00E+00") &amp; ", sxlib =&gt;  "  &amp; TEXT(sxlibx2!Q22*um*um,"0.00E+00") &amp; " , vxlib =&gt; " &amp; TEXT(vxlibx2!Q22*um*um,"0.00E+00")&amp; " , vsclib =&gt; " &amp; TEXT(vsclibx2!Q22*um*um, "0.00E+00") &amp; " , wsclib =&gt; " &amp; TEXT(wsclibx2!Q22*um*um, "0.00E+00") &amp; " , vgalib =&gt; " &amp; TEXT(vgalibx2!Q22*um*um, "0.00E+00") &amp; " , rgalib =&gt; " &amp; TEXT(rgalibx2!Q22*um*um, "0.00E+00") &amp; " , ac =&gt; " &amp; TEXT(ac!Q22*mm*mm, "0.00E+00") &amp; " , act =&gt; " &amp; TEXT(act!Q22*mm*mm, "0.00E+00") &amp; " , hc =&gt; " &amp; TEXT(hc!Q22*mm*mm, "0.00E+00") &amp; " , hct =&gt; " &amp; TEXT(hct!Q22*mm*mm, "0.00E+00") &amp; " , cmos =&gt; " &amp; TEXT(cmos!Q22*mm*mm,"0.00E+00")&amp;"),"</f>
        <v>nor4 =&gt;( ssxlib =&gt; 1.82E-11, sxlib =&gt;  1.82E-11 , vxlib =&gt; 2.72E-11 , vsclib =&gt; 2.44E-11 , wsclib =&gt; 2.71E-11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TEXT(ssxlibx2!Q23*um*um,"0.00E+00") &amp; ", sxlib =&gt;  "  &amp; TEXT(sxlibx2!Q23*um*um,"0.00E+00") &amp; " , vxlib =&gt; " &amp; TEXT(vxlibx2!Q23*um*um,"0.00E+00")&amp; " , vsclib =&gt; " &amp; TEXT(vsclibx2!Q23*um*um, "0.00E+00") &amp; " , wsclib =&gt; " &amp; TEXT(wsclibx2!Q23*um*um, "0.00E+00") &amp; " , vgalib =&gt; " &amp; TEXT(vgalibx2!Q23*um*um, "0.00E+00") &amp; " , rgalib =&gt; " &amp; TEXT(rgalibx2!Q23*um*um, "0.00E+00") &amp; " , ac =&gt; " &amp; TEXT(ac!Q23*mm*mm, "0.00E+00") &amp; " , act =&gt; " &amp; TEXT(act!Q23*mm*mm, "0.00E+00") &amp; " , hc =&gt; " &amp; TEXT(hc!Q23*mm*mm, "0.00E+00") &amp; " , hct =&gt; " &amp; TEXT(hct!Q23*mm*mm, "0.00E+00") &amp; " , cmos =&gt; " &amp; TEXT(cmos!Q23*mm*mm,"0.00E+00")&amp;"),"</f>
        <v>xor2 =&gt;( ssxlib =&gt; 2.72E-11, sxlib =&gt;  2.72E-11 , vxlib =&gt; 2.12E-11 , vsclib =&gt; 2.44E-11 , wsclib =&gt; 2.71E-11 , vgalib =&gt; 2.56E-11 , rgalib =&gt; 2.56E-11 , ac =&gt; 0.00E+00 , act =&gt; 0.00E+00 , hc =&gt; 0.00E+00 , hct =&gt; 0.00E+00 , cmos =&gt; 0.00E+00),</v>
      </c>
    </row>
    <row r="24" spans="3:3" x14ac:dyDescent="0.25">
      <c r="C24" t="str">
        <f>ssxlibx2!A24 &amp; " =&gt;( ssxlib =&gt; " &amp; TEXT(ssxlibx2!Q24*um*um,"0.00E+00") &amp; ", sxlib =&gt;  "  &amp; TEXT(sxlibx2!Q24*um*um,"0.00E+00") &amp; " , vxlib =&gt; " &amp; TEXT(vxlibx2!Q24*um*um,"0.00E+00")&amp; " , vsclib =&gt; " &amp; TEXT(vsclibx2!Q24*um*um, "0.00E+00") &amp; " , wsclib =&gt; " &amp; TEXT(wsclibx2!Q24*um*um, "0.00E+00") &amp; " , vgalib =&gt; " &amp; TEXT(vgalibx2!Q24*um*um, "0.00E+00") &amp; " , rgalib =&gt; " &amp; TEXT(rgalibx2!Q24*um*um, "0.00E+00") &amp; " , ac =&gt; " &amp; TEXT(ac!Q24*mm*mm, "0.00E+00") &amp; " , act =&gt; " &amp; TEXT(act!Q24*mm*mm, "0.00E+00") &amp; " , hc =&gt; " &amp; TEXT(hc!Q24*mm*mm, "0.00E+00") &amp; " , hct =&gt; " &amp; TEXT(hct!Q24*mm*mm, "0.00E+00") &amp; " , cmos =&gt; " &amp; TEXT(cmos!Q24*mm*mm,"0.00E+00")&amp;"),"</f>
        <v>xnor2 =&gt;( ssxlib =&gt; 2.72E-11, sxlib =&gt;  2.72E-11 , vxlib =&gt; 2.12E-11 , vsclib =&gt; 2.27E-11 , wsclib =&gt; 2.52E-11 , vgalib =&gt; 2.56E-11 , rgalib =&gt; 2.56E-11 , ac =&gt; 0.00E+00 , act =&gt; 0.00E+00 , hc =&gt; 0.00E+00 , hct =&gt; 0.00E+00 , cmos =&gt; 0.00E+00),</v>
      </c>
    </row>
    <row r="25" spans="3:3" x14ac:dyDescent="0.25">
      <c r="C25" t="str">
        <f>ssxlibx2!A25 &amp; " =&gt;( ssxlib =&gt; " &amp; TEXT(ssxlibx2!Q25*um*um,"0.00E+00") &amp; ", sxlib =&gt;  "  &amp; TEXT(sxlibx2!Q25*um*um,"0.00E+00") &amp; " , vxlib =&gt; " &amp; TEXT(vxlibx2!Q25*um*um,"0.00E+00")&amp; " , vsclib =&gt; " &amp; TEXT(vsclibx2!Q25*um*um, "0.00E+00") &amp; " , wsclib =&gt; " &amp; TEXT(wsclibx2!Q25*um*um, "0.00E+00") &amp; " , vgalib =&gt; " &amp; TEXT(vgalibx2!Q25*um*um, "0.00E+00") &amp; " , rgalib =&gt; " &amp; TEXT(rgalibx2!Q25*um*um, "0.00E+00") &amp; " , ac =&gt; " &amp; TEXT(ac!Q25*mm*mm, "0.00E+00") &amp; " , act =&gt; " &amp; TEXT(act!Q25*mm*mm, "0.00E+00") &amp; " , hc =&gt; " &amp; TEXT(hc!Q25*mm*mm, "0.00E+00") &amp; " , hct =&gt; " &amp; TEXT(hct!Q25*mm*mm, "0.00E+00") &amp; " , cmos =&gt; " &amp; TEXT(cmos!Q25*mm*mm,"0.00E+00")&amp;"),"</f>
        <v>mux2 =&gt;( ssxlib =&gt; 2.72E-11, sxlib =&gt;  2.72E-11 , vxlib =&gt; 0.00E+00 , vsclib =&gt; 0.00E+00 , wsclib =&gt; 1.55E-11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TEXT(ssxlibx2!Q26*um*um,"0.00E+00") &amp; ", sxlib =&gt;  "  &amp; TEXT(sxlibx2!Q26*um*um,"0.00E+00") &amp; " , vxlib =&gt; " &amp; TEXT(vxlibx2!Q26*um*um,"0.00E+00")&amp; " , vsclib =&gt; " &amp; TEXT(vsclibx2!Q26*um*um, "0.00E+00") &amp; " , wsclib =&gt; " &amp; TEXT(wsclibx2!Q26*um*um, "0.00E+00") &amp; " , vgalib =&gt; " &amp; TEXT(vgalibx2!Q26*um*um, "0.00E+00") &amp; " , rgalib =&gt; " &amp; TEXT(rgalibx2!Q26*um*um, "0.00E+00") &amp; " , ac =&gt; " &amp; TEXT(ac!Q26*mm*mm, "0.00E+00") &amp; " , act =&gt; " &amp; TEXT(act!Q26*mm*mm, "0.00E+00") &amp; " , hc =&gt; " &amp; TEXT(hc!Q26*mm*mm, "0.00E+00") &amp; " , hct =&gt; " &amp; TEXT(hct!Q26*mm*mm, "0.00E+00") &amp; " , cmos =&gt; " &amp; TEXT(cmos!Q26*mm*mm,"0.00E+00")&amp;"),"</f>
        <v>mux4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7" spans="3:3" x14ac:dyDescent="0.25">
      <c r="C27" t="str">
        <f>ssxlibx2!A27 &amp; " =&gt;( ssxlib =&gt; " &amp; TEXT(ssxlibx2!Q27*um*um,"0.00E+00") &amp; ", sxlib =&gt;  "  &amp; TEXT(sxlibx2!Q27*um*um,"0.00E+00") &amp; " , vxlib =&gt; " &amp; TEXT(vxlibx2!Q27*um*um,"0.00E+00")&amp; " , vsclib =&gt; " &amp; TEXT(vsclibx2!Q27*um*um, "0.00E+00") &amp; " , wsclib =&gt; " &amp; TEXT(wsclibx2!Q27*um*um, "0.00E+00") &amp; " , vgalib =&gt; " &amp; TEXT(vgalibx2!Q27*um*um, "0.00E+00") &amp; " , rgalib =&gt; " &amp; TEXT(rgalibx2!Q27*um*um, "0.00E+00") &amp; " , ac =&gt; " &amp; TEXT(ac!Q27*mm*mm, "0.00E+00") &amp; " , act =&gt; " &amp; TEXT(act!Q27*mm*mm, "0.00E+00") &amp; " , hc =&gt; " &amp; TEXT(hc!Q27*mm*mm, "0.00E+00") &amp; " , hct =&gt; " &amp; TEXT(hct!Q27*mm*mm, "0.00E+00") &amp; " , cmos =&gt; " &amp; TEXT(cmos!Q27*mm*mm,"0.00E+00")&amp;"),"</f>
        <v>num163 =&gt;( ssxlib =&gt; 0.00E+00, sxlib =&gt;  0.00E+00 , vxlib =&gt; 0.00E+00 , vsclib =&gt; 0.00E+00 , wsclib =&gt; 0.00E+00 , vgalib =&gt; 0.00E+00 , rgalib =&gt; 0.00E+00 , ac =&gt; 0.00E+00 , act =&gt; 0.00E+00 , hc =&gt; 0.00E+00 , hct =&gt; 0.00E+00 , cmos =&gt; 0.00E+00),</v>
      </c>
    </row>
    <row r="28" spans="3:3" x14ac:dyDescent="0.25">
      <c r="C28" t="str">
        <f>ssxlibx2!A28 &amp; " =&gt;( ssxlib =&gt; " &amp; TEXT(ssxlibx2!Q28*um*um,"0.00E+00") &amp; ", sxlib =&gt;  "  &amp; TEXT(sxlibx2!Q28*um*um,"0.00E+00") &amp; " , vxlib =&gt; " &amp; TEXT(vxlibx2!Q28*um*um,"0.00E+00")&amp; " , vsclib =&gt; " &amp; TEXT(vsclibx2!Q28*um*um, "0.00E+00") &amp; " , wsclib =&gt; " &amp; TEXT(wsclibx2!Q28*um*um, "0.00E+00") &amp; " , vgalib =&gt; " &amp; TEXT(vgalibx2!Q28*um*um, "0.00E+00") &amp; " , rgalib =&gt; " &amp; TEXT(rgalibx2!Q28*um*um, "0.00E+00") &amp; " , ac =&gt; " &amp; TEXT(ac!Q28*mm*mm, "0.00E+00") &amp; " , act =&gt; " &amp; TEXT(act!Q28*mm*mm, "0.00E+00") &amp; " , hc =&gt; " &amp; TEXT(hc!Q28*mm*mm, "0.00E+00") &amp; " , hct =&gt; " &amp; TEXT(hct!Q28*mm*mm, "0.00E+00") &amp; " , cmos =&gt; " &amp; TEXT(cmos!Q28*mm*mm,"0.00E+00")&amp;"),"</f>
        <v>dff_rising_edge =&gt;( ssxlib =&gt; 0.00E+00, sxlib =&gt;  0.00E+00 , vxlib =&gt; 0.00E+00 , vsclib =&gt; 4.36E-11 , wsclib =&gt; 3.48E-11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54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55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57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58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54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topLeftCell="A19" workbookViewId="0">
      <selection activeCell="Q7" sqref="Q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53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workbookViewId="0">
      <selection activeCell="H19" sqref="H19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12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22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22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8</v>
      </c>
      <c r="M26" s="10">
        <v>40</v>
      </c>
      <c r="N26" s="10">
        <v>3.5</v>
      </c>
      <c r="Q26" s="10">
        <v>0</v>
      </c>
    </row>
    <row r="27" spans="1:17" x14ac:dyDescent="0.25">
      <c r="A27" s="13" t="s">
        <v>61</v>
      </c>
      <c r="L27" s="10">
        <v>8</v>
      </c>
      <c r="M27" s="10">
        <v>60</v>
      </c>
      <c r="N27" s="10">
        <v>3.5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workbookViewId="0">
      <selection activeCell="F14" sqref="F14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v>0</v>
      </c>
    </row>
    <row r="18" spans="1:17" x14ac:dyDescent="0.25">
      <c r="A18" s="13" t="s">
        <v>52</v>
      </c>
      <c r="L18" s="10">
        <v>0</v>
      </c>
      <c r="M18" s="10">
        <v>14</v>
      </c>
      <c r="N18" s="10">
        <v>3.5</v>
      </c>
      <c r="Q18" s="10">
        <v>0</v>
      </c>
    </row>
    <row r="19" spans="1:17" x14ac:dyDescent="0.25">
      <c r="A19" s="13" t="s">
        <v>53</v>
      </c>
      <c r="L19" s="10">
        <v>0</v>
      </c>
      <c r="M19" s="10">
        <v>17</v>
      </c>
      <c r="N19" s="10">
        <v>3.5</v>
      </c>
      <c r="Q19" s="10">
        <v>0</v>
      </c>
    </row>
    <row r="20" spans="1:17" x14ac:dyDescent="0.25">
      <c r="A20" s="13" t="s">
        <v>54</v>
      </c>
      <c r="L20" s="10">
        <v>0</v>
      </c>
      <c r="M20" s="10">
        <v>24</v>
      </c>
      <c r="N20" s="10">
        <v>3.5</v>
      </c>
      <c r="Q20" s="10">
        <v>0</v>
      </c>
    </row>
    <row r="21" spans="1:17" x14ac:dyDescent="0.25">
      <c r="A21" s="13" t="s">
        <v>55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56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57</v>
      </c>
      <c r="L23" s="10">
        <v>0</v>
      </c>
      <c r="M23" s="10">
        <v>30</v>
      </c>
      <c r="N23" s="10">
        <v>3.5</v>
      </c>
      <c r="Q23" s="10">
        <v>0</v>
      </c>
    </row>
    <row r="24" spans="1:17" x14ac:dyDescent="0.25">
      <c r="A24" s="13" t="s">
        <v>58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5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52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53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54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55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56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57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58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59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60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61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62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2:C28"/>
  <sheetViews>
    <sheetView zoomScale="70" zoomScaleNormal="70" workbookViewId="0">
      <selection activeCell="B3" sqref="B3"/>
    </sheetView>
  </sheetViews>
  <sheetFormatPr defaultRowHeight="15" x14ac:dyDescent="0.25"/>
  <cols>
    <col min="3" max="3" width="223.5703125" customWidth="1"/>
  </cols>
  <sheetData>
    <row r="2" spans="1:3" x14ac:dyDescent="0.25">
      <c r="A2" t="s">
        <v>70</v>
      </c>
      <c r="B2" s="21">
        <v>9.9999999999999998E-13</v>
      </c>
    </row>
    <row r="3" spans="1:3" x14ac:dyDescent="0.25">
      <c r="A3" t="s">
        <v>71</v>
      </c>
      <c r="B3" s="21">
        <v>1.0000000000000001E-15</v>
      </c>
    </row>
    <row r="8" spans="1:3" x14ac:dyDescent="0.25">
      <c r="C8" t="str">
        <f>ssxlibx2!A8 &amp; " =&gt;( ssxlib =&gt; " &amp; TEXT(ssxlibx2!M8*fF,"0.00E+00") &amp; ", sxlib =&gt;  "  &amp; TEXT(sxlibx2!M8*fF,"0.00E+00") &amp; " , vxlib =&gt; " &amp; TEXT(vxlibx2!M8*fF,"0.00E+00")&amp; " , vsclib =&gt; " &amp; TEXT(vsclibx2!M8*fF, "0.00E+00") &amp; " , wsclib =&gt; " &amp; TEXT(wsclibx2!M8*fF, "0.00E+00") &amp; " , vgalib =&gt; " &amp; TEXT(vgalibx2!M8*fF, "0.00E+00") &amp; " , rgalib =&gt; " &amp; TEXT(rgalibx2!M8*fF, "0.00E+00") &amp; " , ac =&gt; " &amp; TEXT(ac!M8*pF, "0.00E+00") &amp; " , act =&gt; " &amp; TEXT(act!M8*pF, "0.00E+00") &amp; " , hc =&gt; " &amp; TEXT(hc!M8*pF, "0.00E+00") &amp; " , hct =&gt; " &amp; TEXT(hct!M8*pF, "0.00E+00") &amp; " , cmos =&gt; " &amp; TEXT(cmos!M8*pF,"0.00E+00")&amp;"),"</f>
        <v>tristate_buffer =&gt;( ssxlib =&gt; 0.00E+00, sxlib =&gt;  0.00E+00 , vxlib =&gt; 0.00E+00 , vsclib =&gt; 0.00E+00 , wsclib =&gt; 0.00E+00 , vgalib =&gt; 0.00E+00 , rgalib =&gt; 0.00E+00 , ac =&gt; 2.10E-11 , act =&gt; 2.40E-11 , hc =&gt; 3.40E-11 , hct =&gt; 3.50E-11 , cmos =&gt; 0.00E+00),</v>
      </c>
    </row>
    <row r="9" spans="1:3" x14ac:dyDescent="0.25">
      <c r="C9" t="str">
        <f>ssxlibx2!A9 &amp; " =&gt;( ssxlib =&gt; " &amp; TEXT(ssxlibx2!M9*fF,"0.00E+00") &amp; ", sxlib =&gt;  "  &amp; TEXT(sxlibx2!M9*fF,"0.00E+00") &amp; " , vxlib =&gt; " &amp; TEXT(vxlibx2!M9*fF,"0.00E+00")&amp; " , vsclib =&gt; " &amp; TEXT(vsclibx2!M9*fF, "0.00E+00") &amp; " , wsclib =&gt; " &amp; TEXT(wsclibx2!M9*fF, "0.00E+00") &amp; " , vgalib =&gt; " &amp; TEXT(vgalibx2!M9*fF, "0.00E+00") &amp; " , rgalib =&gt; " &amp; TEXT(rgalibx2!M9*fF, "0.00E+00") &amp; " , ac =&gt; " &amp; TEXT(ac!M9*pF, "0.00E+00") &amp; " , act =&gt; " &amp; TEXT(act!M9*pF, "0.00E+00") &amp; " , hc =&gt; " &amp; TEXT(hc!M9*pF, "0.00E+00") &amp; " , hct =&gt; " &amp; TEXT(hct!M9*pF, "0.00E+00") &amp; " , cmos =&gt; " &amp; TEXT(cmos!M9*pF,"0.00E+00")&amp;"),"</f>
        <v>buffer_non_inv =&gt;( ssxlib =&gt; 1.65E-14, sxlib =&gt;  1.67E-14 , vxlib =&gt; 1.83E-14 , vsclib =&gt; 1.35E-14 , wsclib =&gt; 1.35E-14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TEXT(ssxlibx2!M10*fF,"0.00E+00") &amp; ", sxlib =&gt;  "  &amp; TEXT(sxlibx2!M10*fF,"0.00E+00") &amp; " , vxlib =&gt; " &amp; TEXT(vxlibx2!M10*fF,"0.00E+00")&amp; " , vsclib =&gt; " &amp; TEXT(vsclibx2!M10*fF, "0.00E+00") &amp; " , wsclib =&gt; " &amp; TEXT(wsclibx2!M10*fF, "0.00E+00") &amp; " , vgalib =&gt; " &amp; TEXT(vgalibx2!M10*fF, "0.00E+00") &amp; " , rgalib =&gt; " &amp; TEXT(rgalibx2!M10*fF, "0.00E+00") &amp; " , ac =&gt; " &amp; TEXT(ac!M10*pF, "0.00E+00") &amp; " , act =&gt; " &amp; TEXT(act!M10*pF, "0.00E+00") &amp; " , hc =&gt; " &amp; TEXT(hc!M10*pF, "0.00E+00") &amp; " , hct =&gt; " &amp; TEXT(hct!M10*pF, "0.00E+00") &amp; " , cmos =&gt; " &amp; TEXT(cmos!M10*pF,"0.00E+00")&amp;"),"</f>
        <v>inverter =&gt;( ssxlib =&gt; 6.11E-15, sxlib =&gt;  6.04E-15 , vxlib =&gt; 6.60E-15 , vsclib =&gt; 4.93E-15 , wsclib =&gt; 4.93E-15 , vgalib =&gt; 6.81E-15 , rgalib =&gt; 5.83E-15 , ac =&gt; 3.00E-11 , act =&gt; 3.00E-11 , hc =&gt; 2.10E-11 , hct =&gt; 2.40E-11 , cmos =&gt; 1.20E-11),</v>
      </c>
    </row>
    <row r="11" spans="1:3" x14ac:dyDescent="0.25">
      <c r="C11" t="str">
        <f>ssxlibx2!A11 &amp; " =&gt;( ssxlib =&gt; " &amp; TEXT(ssxlibx2!M11*fF,"0.00E+00") &amp; ", sxlib =&gt;  "  &amp; TEXT(sxlibx2!M11*fF,"0.00E+00") &amp; " , vxlib =&gt; " &amp; TEXT(vxlibx2!M11*fF,"0.00E+00")&amp; " , vsclib =&gt; " &amp; TEXT(vsclibx2!M11*fF, "0.00E+00") &amp; " , wsclib =&gt; " &amp; TEXT(wsclibx2!M11*fF, "0.00E+00") &amp; " , vgalib =&gt; " &amp; TEXT(vgalibx2!M11*fF, "0.00E+00") &amp; " , rgalib =&gt; " &amp; TEXT(rgalibx2!M11*fF, "0.00E+00") &amp; " , ac =&gt; " &amp; TEXT(ac!M11*pF, "0.00E+00") &amp; " , act =&gt; " &amp; TEXT(act!M11*pF, "0.00E+00") &amp; " , hc =&gt; " &amp; TEXT(hc!M11*pF, "0.00E+00") &amp; " , hct =&gt; " &amp; TEXT(hct!M11*pF, "0.00E+00") &amp; " , cmos =&gt; " &amp; TEXT(cmos!M11*pF,"0.00E+00")&amp;"),"</f>
        <v>and2 =&gt;( ssxlib =&gt; 1.99E-14, sxlib =&gt;  2.01E-14 , vxlib =&gt; 2.01E-14 , vsclib =&gt; 1.48E-14 , wsclib =&gt; 1.48E-14 , vgalib =&gt; 0.00E+00 , rgalib =&gt; 0.00E+00 , ac =&gt; 2.00E-11 , act =&gt; 2.00E-11 , hc =&gt; 1.00E-11 , hct =&gt; 2.00E-11 , cmos =&gt; 1.80E-11),</v>
      </c>
    </row>
    <row r="12" spans="1:3" x14ac:dyDescent="0.25">
      <c r="C12" t="str">
        <f>ssxlibx2!A12 &amp; " =&gt;( ssxlib =&gt; " &amp; TEXT(ssxlibx2!M12*fF,"0.00E+00") &amp; ", sxlib =&gt;  "  &amp; TEXT(sxlibx2!M12*fF,"0.00E+00") &amp; " , vxlib =&gt; " &amp; TEXT(vxlibx2!M12*fF,"0.00E+00")&amp; " , vsclib =&gt; " &amp; TEXT(vsclibx2!M12*fF, "0.00E+00") &amp; " , wsclib =&gt; " &amp; TEXT(wsclibx2!M12*fF, "0.00E+00") &amp; " , vgalib =&gt; " &amp; TEXT(vgalibx2!M12*fF, "0.00E+00") &amp; " , rgalib =&gt; " &amp; TEXT(rgalibx2!M12*fF, "0.00E+00") &amp; " , ac =&gt; " &amp; TEXT(ac!M12*pF, "0.00E+00") &amp; " , act =&gt; " &amp; TEXT(act!M12*pF, "0.00E+00") &amp; " , hc =&gt; " &amp; TEXT(hc!M12*pF, "0.00E+00") &amp; " , hct =&gt; " &amp; TEXT(hct!M12*pF, "0.00E+00") &amp; " , cmos =&gt; " &amp; TEXT(cmos!M12*pF,"0.00E+00")&amp;"),"</f>
        <v>and3 =&gt;( ssxlib =&gt; 2.66E-14, sxlib =&gt;  2.69E-14 , vxlib =&gt; 2.24E-14 , vsclib =&gt; 1.63E-14 , wsclib =&gt; 1.63E-14 , vgalib =&gt; 0.00E+00 , rgalib =&gt; 0.00E+00 , ac =&gt; 0.00E+00 , act =&gt; 0.00E+00 , hc =&gt; 0.00E+00 , hct =&gt; 0.00E+00 , cmos =&gt; 0.00E+00),</v>
      </c>
    </row>
    <row r="13" spans="1:3" x14ac:dyDescent="0.25">
      <c r="C13" t="str">
        <f>ssxlibx2!A13 &amp; " =&gt;( ssxlib =&gt; " &amp; TEXT(ssxlibx2!M13*fF,"0.00E+00") &amp; ", sxlib =&gt;  "  &amp; TEXT(sxlibx2!M13*fF,"0.00E+00") &amp; " , vxlib =&gt; " &amp; TEXT(vxlibx2!M13*fF,"0.00E+00")&amp; " , vsclib =&gt; " &amp; TEXT(vsclibx2!M13*fF, "0.00E+00") &amp; " , wsclib =&gt; " &amp; TEXT(wsclibx2!M13*fF, "0.00E+00") &amp; " , vgalib =&gt; " &amp; TEXT(vgalibx2!M13*fF, "0.00E+00") &amp; " , rgalib =&gt; " &amp; TEXT(rgalibx2!M13*fF, "0.00E+00") &amp; " , ac =&gt; " &amp; TEXT(ac!M13*pF, "0.00E+00") &amp; " , act =&gt; " &amp; TEXT(act!M13*pF, "0.00E+00") &amp; " , hc =&gt; " &amp; TEXT(hc!M13*pF, "0.00E+00") &amp; " , hct =&gt; " &amp; TEXT(hct!M13*pF, "0.00E+00") &amp; " , cmos =&gt; " &amp; TEXT(cmos!M13*pF,"0.00E+00")&amp;"),"</f>
        <v>and4 =&gt;( ssxlib =&gt; 2.26E-14, sxlib =&gt;  2.30E-14 , vxlib =&gt; 2.41E-14 , vsclib =&gt; 1.71E-14 , wsclib =&gt; 1.71E-14 , vgalib =&gt; 0.00E+00 , rgalib =&gt; 0.00E+00 , ac =&gt; 0.00E+00 , act =&gt; 0.00E+00 , hc =&gt; 0.00E+00 , hct =&gt; 0.00E+00 , cmos =&gt; 0.00E+00),</v>
      </c>
    </row>
    <row r="14" spans="1:3" x14ac:dyDescent="0.25">
      <c r="C14" t="str">
        <f>ssxlibx2!A14 &amp; " =&gt;( ssxlib =&gt; " &amp; TEXT(ssxlibx2!M14*fF,"0.00E+00") &amp; ", sxlib =&gt;  "  &amp; TEXT(sxlibx2!M14*fF,"0.00E+00") &amp; " , vxlib =&gt; " &amp; TEXT(vxlibx2!M14*fF,"0.00E+00")&amp; " , vsclib =&gt; " &amp; TEXT(vsclibx2!M14*fF, "0.00E+00") &amp; " , wsclib =&gt; " &amp; TEXT(wsclibx2!M14*fF, "0.00E+00") &amp; " , vgalib =&gt; " &amp; TEXT(vgalibx2!M14*fF, "0.00E+00") &amp; " , rgalib =&gt; " &amp; TEXT(rgalibx2!M14*fF, "0.00E+00") &amp; " , ac =&gt; " &amp; TEXT(ac!M14*pF, "0.00E+00") &amp; " , act =&gt; " &amp; TEXT(act!M14*pF, "0.00E+00") &amp; " , hc =&gt; " &amp; TEXT(hc!M14*pF, "0.00E+00") &amp; " , hct =&gt; " &amp; TEXT(hct!M14*pF, "0.00E+00") &amp; " , cmos =&gt; " &amp; TEXT(cmos!M14*pF,"0.00E+00")&amp;"),"</f>
        <v>or2 =&gt;( ssxlib =&gt; 2.01E-14, sxlib =&gt;  2.02E-14 , vxlib =&gt; 1.22E-14 , vsclib =&gt; 1.49E-14 , wsclib =&gt; 1.49E-14 , vgalib =&gt; 0.00E+00 , rgalib =&gt; 0.00E+00 , ac =&gt; 2.00E-11 , act =&gt; 2.00E-11 , hc =&gt; 1.60E-11 , hct =&gt; 2.80E-11 , cmos =&gt; 1.80E-11),</v>
      </c>
    </row>
    <row r="15" spans="1:3" x14ac:dyDescent="0.25">
      <c r="C15" t="str">
        <f>ssxlibx2!A15 &amp; " =&gt;( ssxlib =&gt; " &amp; TEXT(ssxlibx2!M15*fF,"0.00E+00") &amp; ", sxlib =&gt;  "  &amp; TEXT(sxlibx2!M15*fF,"0.00E+00") &amp; " , vxlib =&gt; " &amp; TEXT(vxlibx2!M15*fF,"0.00E+00")&amp; " , vsclib =&gt; " &amp; TEXT(vsclibx2!M15*fF, "0.00E+00") &amp; " , wsclib =&gt; " &amp; TEXT(wsclibx2!M15*fF, "0.00E+00") &amp; " , vgalib =&gt; " &amp; TEXT(vgalibx2!M15*fF, "0.00E+00") &amp; " , rgalib =&gt; " &amp; TEXT(rgalibx2!M15*fF, "0.00E+00") &amp; " , ac =&gt; " &amp; TEXT(ac!M15*pF, "0.00E+00") &amp; " , act =&gt; " &amp; TEXT(act!M15*pF, "0.00E+00") &amp; " , hc =&gt; " &amp; TEXT(hc!M15*pF, "0.00E+00") &amp; " , hct =&gt; " &amp; TEXT(hct!M15*pF, "0.00E+00") &amp; " , cmos =&gt; " &amp; TEXT(cmos!M15*pF,"0.00E+00")&amp;"),"</f>
        <v>or3 =&gt;( ssxlib =&gt; 2.13E-14, sxlib =&gt;  2.13E-14 , vxlib =&gt; 1.43E-14 , vsclib =&gt; 1.62E-14 , wsclib =&gt; 1.62E-14 , vgalib =&gt; 0.00E+00 , rgalib =&gt; 0.00E+00 , ac =&gt; 0.00E+00 , act =&gt; 0.00E+00 , hc =&gt; 0.00E+00 , hct =&gt; 0.00E+00 , cmos =&gt; 0.00E+00),</v>
      </c>
    </row>
    <row r="16" spans="1:3" x14ac:dyDescent="0.25">
      <c r="C16" t="str">
        <f>ssxlibx2!A16 &amp; " =&gt;( ssxlib =&gt; " &amp; TEXT(ssxlibx2!M16*fF,"0.00E+00") &amp; ", sxlib =&gt;  "  &amp; TEXT(sxlibx2!M16*fF,"0.00E+00") &amp; " , vxlib =&gt; " &amp; TEXT(vxlibx2!M16*fF,"0.00E+00")&amp; " , vsclib =&gt; " &amp; TEXT(vsclibx2!M16*fF, "0.00E+00") &amp; " , wsclib =&gt; " &amp; TEXT(wsclibx2!M16*fF, "0.00E+00") &amp; " , vgalib =&gt; " &amp; TEXT(vgalibx2!M16*fF, "0.00E+00") &amp; " , rgalib =&gt; " &amp; TEXT(rgalibx2!M16*fF, "0.00E+00") &amp; " , ac =&gt; " &amp; TEXT(ac!M16*pF, "0.00E+00") &amp; " , act =&gt; " &amp; TEXT(act!M16*pF, "0.00E+00") &amp; " , hc =&gt; " &amp; TEXT(hc!M16*pF, "0.00E+00") &amp; " , hct =&gt; " &amp; TEXT(hct!M16*pF, "0.00E+00") &amp; " , cmos =&gt; " &amp; TEXT(cmos!M16*pF,"0.00E+00")&amp;"),"</f>
        <v>or4 =&gt;( ssxlib =&gt; 2.19E-14, sxlib =&gt;  2.19E-14 , vxlib =&gt; 1.44E-14 , vsclib =&gt; 1.72E-14 , wsclib =&gt; 1.72E-14 , vgalib =&gt; 0.00E+00 , rgalib =&gt; 0.00E+00 , ac =&gt; 0.00E+00 , act =&gt; 0.00E+00 , hc =&gt; 0.00E+00 , hct =&gt; 0.00E+00 , cmos =&gt; 0.00E+00),</v>
      </c>
    </row>
    <row r="17" spans="3:3" x14ac:dyDescent="0.25">
      <c r="C17" t="str">
        <f>ssxlibx2!A17 &amp; " =&gt;( ssxlib =&gt; " &amp; TEXT(ssxlibx2!M17*fF,"0.00E+00") &amp; ", sxlib =&gt;  "  &amp; TEXT(sxlibx2!M17*fF,"0.00E+00") &amp; " , vxlib =&gt; " &amp; TEXT(vxlibx2!M17*fF,"0.00E+00")&amp; " , vsclib =&gt; " &amp; TEXT(vsclibx2!M17*fF, "0.00E+00") &amp; " , wsclib =&gt; " &amp; TEXT(wsclibx2!M17*fF, "0.00E+00") &amp; " , vgalib =&gt; " &amp; TEXT(vgalibx2!M17*fF, "0.00E+00") &amp; " , rgalib =&gt; " &amp; TEXT(rgalibx2!M17*fF, "0.00E+00") &amp; " , ac =&gt; " &amp; TEXT(ac!M17*pF, "0.00E+00") &amp; " , act =&gt; " &amp; TEXT(act!M17*pF, "0.00E+00") &amp; " , hc =&gt; " &amp; TEXT(hc!M17*pF, "0.00E+00") &amp; " , hct =&gt; " &amp; TEXT(hct!M17*pF, "0.00E+00") &amp; " , cmos =&gt; " &amp; TEXT(cmos!M17*pF,"0.00E+00")&amp;"),"</f>
        <v>nand2 =&gt;( ssxlib =&gt; 6.04E-15, sxlib =&gt;  6.04E-15 , vxlib =&gt; 9.93E-15 , vsclib =&gt; 6.04E-15 , wsclib =&gt; 6.04E-15 , vgalib =&gt; 6.46E-15 , rgalib =&gt; 7.36E-15 , ac =&gt; 3.00E-11 , act =&gt; 3.00E-11 , hc =&gt; 2.20E-11 , hct =&gt; 2.20E-11 , cmos =&gt; 1.40E-11),</v>
      </c>
    </row>
    <row r="18" spans="3:3" x14ac:dyDescent="0.25">
      <c r="C18" t="str">
        <f>ssxlibx2!A18 &amp; " =&gt;( ssxlib =&gt; " &amp; TEXT(ssxlibx2!M18*fF,"0.00E+00") &amp; ", sxlib =&gt;  "  &amp; TEXT(sxlibx2!M18*fF,"0.00E+00") &amp; " , vxlib =&gt; " &amp; TEXT(vxlibx2!M18*fF,"0.00E+00")&amp; " , vsclib =&gt; " &amp; TEXT(vsclibx2!M18*fF, "0.00E+00") &amp; " , wsclib =&gt; " &amp; TEXT(wsclibx2!M18*fF, "0.00E+00") &amp; " , vgalib =&gt; " &amp; TEXT(vgalibx2!M18*fF, "0.00E+00") &amp; " , rgalib =&gt; " &amp; TEXT(rgalibx2!M18*fF, "0.00E+00") &amp; " , ac =&gt; " &amp; TEXT(ac!M18*pF, "0.00E+00") &amp; " , act =&gt; " &amp; TEXT(act!M18*pF, "0.00E+00") &amp; " , hc =&gt; " &amp; TEXT(hc!M18*pF, "0.00E+00") &amp; " , hct =&gt; " &amp; TEXT(hct!M18*pF, "0.00E+00") &amp; " , cmos =&gt; " &amp; TEXT(cmos!M18*pF,"0.00E+00")&amp;"),"</f>
        <v>nand3 =&gt;( ssxlib =&gt; 7.78E-15, sxlib =&gt;  7.85E-15 , vxlib =&gt; 1.15E-14 , vsclib =&gt; 9.17E-15 , wsclib =&gt; 9.17E-15 , vgalib =&gt; 8.54E-15 , rgalib =&gt; 9.58E-15 , ac =&gt; 2.50E-11 , act =&gt; 2.50E-11 , hc =&gt; 1.20E-11 , hct =&gt; 1.40E-11 , cmos =&gt; 1.70E-11),</v>
      </c>
    </row>
    <row r="19" spans="3:3" x14ac:dyDescent="0.25">
      <c r="C19" t="str">
        <f>ssxlibx2!A19 &amp; " =&gt;( ssxlib =&gt; " &amp; TEXT(ssxlibx2!M19*fF,"0.00E+00") &amp; ", sxlib =&gt;  "  &amp; TEXT(sxlibx2!M19*fF,"0.00E+00") &amp; " , vxlib =&gt; " &amp; TEXT(vxlibx2!M19*fF,"0.00E+00")&amp; " , vsclib =&gt; " &amp; TEXT(vsclibx2!M19*fF, "0.00E+00") &amp; " , wsclib =&gt; " &amp; TEXT(wsclibx2!M19*fF, "0.00E+00") &amp; " , vgalib =&gt; " &amp; TEXT(vgalibx2!M19*fF, "0.00E+00") &amp; " , rgalib =&gt; " &amp; TEXT(rgalibx2!M19*fF, "0.00E+00") &amp; " , ac =&gt; " &amp; TEXT(ac!M19*pF, "0.00E+00") &amp; " , act =&gt; " &amp; TEXT(act!M19*pF, "0.00E+00") &amp; " , hc =&gt; " &amp; TEXT(hc!M19*pF, "0.00E+00") &amp; " , hct =&gt; " &amp; TEXT(hct!M19*pF, "0.00E+00") &amp; " , cmos =&gt; " &amp; TEXT(cmos!M19*pF,"0.00E+00")&amp;"),"</f>
        <v>nand4 =&gt;( ssxlib =&gt; 8.89E-15, sxlib =&gt;  8.89E-15 , vxlib =&gt; 1.58E-14 , vsclib =&gt; 9.93E-15 , wsclib =&gt; 9.93E-15 , vgalib =&gt; 0.00E+00 , rgalib =&gt; 0.00E+00 , ac =&gt; 4.00E-11 , act =&gt; 3.30E-11 , hc =&gt; 2.20E-11 , hct =&gt; 1.70E-11 , cmos =&gt; 0.00E+00),</v>
      </c>
    </row>
    <row r="20" spans="3:3" x14ac:dyDescent="0.25">
      <c r="C20" t="str">
        <f>ssxlibx2!A20 &amp; " =&gt;( ssxlib =&gt; " &amp; TEXT(ssxlibx2!M20*fF,"0.00E+00") &amp; ", sxlib =&gt;  "  &amp; TEXT(sxlibx2!M20*fF,"0.00E+00") &amp; " , vxlib =&gt; " &amp; TEXT(vxlibx2!M20*fF,"0.00E+00")&amp; " , vsclib =&gt; " &amp; TEXT(vsclibx2!M20*fF, "0.00E+00") &amp; " , wsclib =&gt; " &amp; TEXT(wsclibx2!M20*fF, "0.00E+00") &amp; " , vgalib =&gt; " &amp; TEXT(vgalibx2!M20*fF, "0.00E+00") &amp; " , rgalib =&gt; " &amp; TEXT(rgalibx2!M20*fF, "0.00E+00") &amp; " , ac =&gt; " &amp; TEXT(ac!M20*pF, "0.00E+00") &amp; " , act =&gt; " &amp; TEXT(act!M20*pF, "0.00E+00") &amp; " , hc =&gt; " &amp; TEXT(hc!M20*pF, "0.00E+00") &amp; " , hct =&gt; " &amp; TEXT(hct!M20*pF, "0.00E+00") &amp; " , cmos =&gt; " &amp; TEXT(cmos!M20*pF,"0.00E+00")&amp;"),"</f>
        <v>nor2 =&gt;( ssxlib =&gt; 7.01E-15, sxlib =&gt;  7.08E-15 , vxlib =&gt; 1.11E-14 , vsclib =&gt; 7.36E-15 , wsclib =&gt; 7.36E-15 , vgalib =&gt; 8.19E-15 , rgalib =&gt; 1.33E-14 , ac =&gt; 3.00E-11 , act =&gt; 3.00E-11 , hc =&gt; 2.20E-11 , hct =&gt; 2.40E-11 , cmos =&gt; 1.40E-11),</v>
      </c>
    </row>
    <row r="21" spans="3:3" x14ac:dyDescent="0.25">
      <c r="C21" t="str">
        <f>ssxlibx2!A21 &amp; " =&gt;( ssxlib =&gt; " &amp; TEXT(ssxlibx2!M21*fF,"0.00E+00") &amp; ", sxlib =&gt;  "  &amp; TEXT(sxlibx2!M21*fF,"0.00E+00") &amp; " , vxlib =&gt; " &amp; TEXT(vxlibx2!M21*fF,"0.00E+00")&amp; " , vsclib =&gt; " &amp; TEXT(vsclibx2!M21*fF, "0.00E+00") &amp; " , wsclib =&gt; " &amp; TEXT(wsclibx2!M21*fF, "0.00E+00") &amp; " , vgalib =&gt; " &amp; TEXT(vgalibx2!M21*fF, "0.00E+00") &amp; " , rgalib =&gt; " &amp; TEXT(rgalibx2!M21*fF, "0.00E+00") &amp; " , ac =&gt; " &amp; TEXT(ac!M21*pF, "0.00E+00") &amp; " , act =&gt; " &amp; TEXT(act!M21*pF, "0.00E+00") &amp; " , hc =&gt; " &amp; TEXT(hc!M21*pF, "0.00E+00") &amp; " , hct =&gt; " &amp; TEXT(hct!M21*pF, "0.00E+00") &amp; " , cmos =&gt; " &amp; TEXT(cmos!M21*pF,"0.00E+00")&amp;"),"</f>
        <v>nor3 =&gt;( ssxlib =&gt; 8.13E-15, sxlib =&gt;  8.13E-15 , vxlib =&gt; 1.15E-14 , vsclib =&gt; 1.20E-14 , wsclib =&gt; 1.20E-14 , vgalib =&gt; 1.04E-14 , rgalib =&gt; 1.63E-14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TEXT(ssxlibx2!M22*fF,"0.00E+00") &amp; ", sxlib =&gt;  "  &amp; TEXT(sxlibx2!M22*fF,"0.00E+00") &amp; " , vxlib =&gt; " &amp; TEXT(vxlibx2!M22*fF,"0.00E+00")&amp; " , vsclib =&gt; " &amp; TEXT(vsclibx2!M22*fF, "0.00E+00") &amp; " , wsclib =&gt; " &amp; TEXT(wsclibx2!M22*fF, "0.00E+00") &amp; " , vgalib =&gt; " &amp; TEXT(vgalibx2!M22*fF, "0.00E+00") &amp; " , rgalib =&gt; " &amp; TEXT(rgalibx2!M22*fF, "0.00E+00") &amp; " , ac =&gt; " &amp; TEXT(ac!M22*pF, "0.00E+00") &amp; " , act =&gt; " &amp; TEXT(act!M22*pF, "0.00E+00") &amp; " , hc =&gt; " &amp; TEXT(hc!M22*pF, "0.00E+00") &amp; " , hct =&gt; " &amp; TEXT(hct!M22*pF, "0.00E+00") &amp; " , cmos =&gt; " &amp; TEXT(cmos!M22*pF,"0.00E+00")&amp;"),"</f>
        <v>nor4 =&gt;( ssxlib =&gt; 8.40E-15, sxlib =&gt;  8.40E-15 , vxlib =&gt; 3.51E-14 , vsclib =&gt; 1.18E-14 , wsclib =&gt; 1.18E-14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TEXT(ssxlibx2!M23*fF,"0.00E+00") &amp; ", sxlib =&gt;  "  &amp; TEXT(sxlibx2!M23*fF,"0.00E+00") &amp; " , vxlib =&gt; " &amp; TEXT(vxlibx2!M23*fF,"0.00E+00")&amp; " , vsclib =&gt; " &amp; TEXT(vsclibx2!M23*fF, "0.00E+00") &amp; " , wsclib =&gt; " &amp; TEXT(wsclibx2!M23*fF, "0.00E+00") &amp; " , vgalib =&gt; " &amp; TEXT(vgalibx2!M23*fF, "0.00E+00") &amp; " , rgalib =&gt; " &amp; TEXT(rgalibx2!M23*fF, "0.00E+00") &amp; " , ac =&gt; " &amp; TEXT(ac!M23*pF, "0.00E+00") &amp; " , act =&gt; " &amp; TEXT(act!M23*pF, "0.00E+00") &amp; " , hc =&gt; " &amp; TEXT(hc!M23*pF, "0.00E+00") &amp; " , hct =&gt; " &amp; TEXT(hct!M23*pF, "0.00E+00") &amp; " , cmos =&gt; " &amp; TEXT(cmos!M23*pF,"0.00E+00")&amp;"),"</f>
        <v>xor2 =&gt;( ssxlib =&gt; 2.24E-14, sxlib =&gt;  2.30E-14 , vxlib =&gt; 2.09E-14 , vsclib =&gt; 2.78E-14 , wsclib =&gt; 2.78E-14 , vgalib =&gt; 1.99E-14 , rgalib =&gt; 2.22E-14 , ac =&gt; 3.50E-11 , act =&gt; 3.00E-11 , hc =&gt; 3.00E-11 , hct =&gt; 3.00E-11 , cmos =&gt; 0.00E+00),</v>
      </c>
    </row>
    <row r="24" spans="3:3" x14ac:dyDescent="0.25">
      <c r="C24" t="str">
        <f>ssxlibx2!A24 &amp; " =&gt;( ssxlib =&gt; " &amp; TEXT(ssxlibx2!M24*fF,"0.00E+00") &amp; ", sxlib =&gt;  "  &amp; TEXT(sxlibx2!M24*fF,"0.00E+00") &amp; " , vxlib =&gt; " &amp; TEXT(vxlibx2!M24*fF,"0.00E+00")&amp; " , vsclib =&gt; " &amp; TEXT(vsclibx2!M24*fF, "0.00E+00") &amp; " , wsclib =&gt; " &amp; TEXT(wsclibx2!M24*fF, "0.00E+00") &amp; " , vgalib =&gt; " &amp; TEXT(vgalibx2!M24*fF, "0.00E+00") &amp; " , rgalib =&gt; " &amp; TEXT(rgalibx2!M24*fF, "0.00E+00") &amp; " , ac =&gt; " &amp; TEXT(ac!M24*pF, "0.00E+00") &amp; " , act =&gt; " &amp; TEXT(act!M24*pF, "0.00E+00") &amp; " , hc =&gt; " &amp; TEXT(hc!M24*pF, "0.00E+00") &amp; " , hct =&gt; " &amp; TEXT(hct!M24*pF, "0.00E+00") &amp; " , cmos =&gt; " &amp; TEXT(cmos!M24*pF,"0.00E+00")&amp;"),"</f>
        <v>xnor2 =&gt;( ssxlib =&gt; 2.25E-14, sxlib =&gt;  2.32E-14 , vxlib =&gt; 2.19E-14 , vsclib =&gt; 2.28E-14 , wsclib =&gt; 2.28E-14 , vgalib =&gt; 2.03E-14 , rgalib =&gt; 2.27E-14 , ac =&gt; 0.00E+00 , act =&gt; 0.00E+00 , hc =&gt; 0.00E+00 , hct =&gt; 0.00E+00 , cmos =&gt; 2.00E-11),</v>
      </c>
    </row>
    <row r="25" spans="3:3" x14ac:dyDescent="0.25">
      <c r="C25" t="str">
        <f>ssxlibx2!A25 &amp; " =&gt;( ssxlib =&gt; " &amp; TEXT(ssxlibx2!M25*fF,"0.00E+00") &amp; ", sxlib =&gt;  "  &amp; TEXT(sxlibx2!M25*fF,"0.00E+00") &amp; " , vxlib =&gt; " &amp; TEXT(vxlibx2!M25*fF,"0.00E+00")&amp; " , vsclib =&gt; " &amp; TEXT(vsclibx2!M25*fF, "0.00E+00") &amp; " , wsclib =&gt; " &amp; TEXT(wsclibx2!M25*fF, "0.00E+00") &amp; " , vgalib =&gt; " &amp; TEXT(vgalibx2!M25*fF, "0.00E+00") &amp; " , rgalib =&gt; " &amp; TEXT(rgalibx2!M25*fF, "0.00E+00") &amp; " , ac =&gt; " &amp; TEXT(ac!M25*pF, "0.00E+00") &amp; " , act =&gt; " &amp; TEXT(act!M25*pF, "0.00E+00") &amp; " , hc =&gt; " &amp; TEXT(hc!M25*pF, "0.00E+00") &amp; " , hct =&gt; " &amp; TEXT(hct!M25*pF, "0.00E+00") &amp; " , cmos =&gt; " &amp; TEXT(cmos!M25*pF,"0.00E+00")&amp;"),"</f>
        <v>mux2 =&gt;( ssxlib =&gt; 2.29E-14, sxlib =&gt;  2.38E-14 , vxlib =&gt; 0.00E+00 , vsclib =&gt; 0.00E+00 , wsclib =&gt; 1.51E-14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TEXT(ssxlibx2!M26*fF,"0.00E+00") &amp; ", sxlib =&gt;  "  &amp; TEXT(sxlibx2!M26*fF,"0.00E+00") &amp; " , vxlib =&gt; " &amp; TEXT(vxlibx2!M26*fF,"0.00E+00")&amp; " , vsclib =&gt; " &amp; TEXT(vsclibx2!M26*fF, "0.00E+00") &amp; " , wsclib =&gt; " &amp; TEXT(wsclibx2!M26*fF, "0.00E+00") &amp; " , vgalib =&gt; " &amp; TEXT(vgalibx2!M26*fF, "0.00E+00") &amp; " , rgalib =&gt; " &amp; TEXT(rgalibx2!M26*fF, "0.00E+00") &amp; " , ac =&gt; " &amp; TEXT(ac!M26*pF, "0.00E+00") &amp; " , act =&gt; " &amp; TEXT(act!M26*pF, "0.00E+00") &amp; " , hc =&gt; " &amp; TEXT(hc!M26*pF, "0.00E+00") &amp; " , hct =&gt; " &amp; TEXT(hct!M26*pF, "0.00E+00") &amp; " , cmos =&gt; " &amp; TEXT(cmos!M26*pF,"0.00E+00")&amp;"),"</f>
        <v>mux4 =&gt;( ssxlib =&gt; 0.00E+00, sxlib =&gt;  0.00E+00 , vxlib =&gt; 0.00E+00 , vsclib =&gt; 0.00E+00 , wsclib =&gt; 0.00E+00 , vgalib =&gt; 0.00E+00 , rgalib =&gt; 0.00E+00 , ac =&gt; 0.00E+00 , act =&gt; 0.00E+00 , hc =&gt; 4.00E-11 , hct =&gt; 0.00E+00 , cmos =&gt; 0.00E+00),</v>
      </c>
    </row>
    <row r="27" spans="3:3" x14ac:dyDescent="0.25">
      <c r="C27" t="str">
        <f>ssxlibx2!A27 &amp; " =&gt;( ssxlib =&gt; " &amp; TEXT(ssxlibx2!M27*fF,"0.00E+00") &amp; ", sxlib =&gt;  "  &amp; TEXT(sxlibx2!M27*fF,"0.00E+00") &amp; " , vxlib =&gt; " &amp; TEXT(vxlibx2!M27*fF,"0.00E+00")&amp; " , vsclib =&gt; " &amp; TEXT(vsclibx2!M27*fF, "0.00E+00") &amp; " , wsclib =&gt; " &amp; TEXT(wsclibx2!M27*fF, "0.00E+00") &amp; " , vgalib =&gt; " &amp; TEXT(vgalibx2!M27*fF, "0.00E+00") &amp; " , rgalib =&gt; " &amp; TEXT(rgalibx2!M27*fF, "0.00E+00") &amp; " , ac =&gt; " &amp; TEXT(ac!M27*pF, "0.00E+00") &amp; " , act =&gt; " &amp; TEXT(act!M27*pF, "0.00E+00") &amp; " , hc =&gt; " &amp; TEXT(hc!M27*pF, "0.00E+00") &amp; " , hct =&gt; " &amp; TEXT(hct!M27*pF, "0.00E+00") &amp; " , cmos =&gt; " &amp; TEXT(cmos!M27*pF,"0.00E+00")&amp;"),"</f>
        <v>num163 =&gt;( ssxlib =&gt; 0.00E+00, sxlib =&gt;  0.00E+00 , vxlib =&gt; 0.00E+00 , vsclib =&gt; 0.00E+00 , wsclib =&gt; 0.00E+00 , vgalib =&gt; 0.00E+00 , rgalib =&gt; 0.00E+00 , ac =&gt; 0.00E+00 , act =&gt; 0.00E+00 , hc =&gt; 6.00E-11 , hct =&gt; 0.00E+00 , cmos =&gt; 0.00E+00),</v>
      </c>
    </row>
    <row r="28" spans="3:3" x14ac:dyDescent="0.25">
      <c r="C28" t="str">
        <f>ssxlibx2!A28 &amp; " =&gt;( ssxlib =&gt; " &amp; TEXT(ssxlibx2!M28*fF,"0.00E+00") &amp; ", sxlib =&gt;  "  &amp; TEXT(sxlibx2!M28*fF,"0.00E+00") &amp; " , vxlib =&gt; " &amp; TEXT(vxlibx2!M28*fF,"0.00E+00")&amp; " , vsclib =&gt; " &amp; TEXT(vsclibx2!M28*fF, "0.00E+00") &amp; " , wsclib =&gt; " &amp; TEXT(wsclibx2!M28*fF, "0.00E+00") &amp; " , vgalib =&gt; " &amp; TEXT(vgalibx2!M28*fF, "0.00E+00") &amp; " , rgalib =&gt; " &amp; TEXT(rgalibx2!M28*fF, "0.00E+00") &amp; " , ac =&gt; " &amp; TEXT(ac!M28*pF, "0.00E+00") &amp; " , act =&gt; " &amp; TEXT(act!M28*pF, "0.00E+00") &amp; " , hc =&gt; " &amp; TEXT(hc!M28*pF, "0.00E+00") &amp; " , hct =&gt; " &amp; TEXT(hct!M28*pF, "0.00E+00") &amp; " , cmos =&gt; " &amp; TEXT(cmos!M28*pF,"0.00E+00")&amp;"),"</f>
        <v>dff_rising_edge =&gt;( ssxlib =&gt; 0.00E+00, sxlib =&gt;  0.00E+00 , vxlib =&gt; 0.00E+00 , vsclib =&gt; 9.31E-15 , wsclib =&gt; 9.31E-15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B2:C28"/>
  <sheetViews>
    <sheetView topLeftCell="B1" zoomScale="70" zoomScaleNormal="70" workbookViewId="0">
      <selection activeCell="C6" sqref="C6"/>
    </sheetView>
  </sheetViews>
  <sheetFormatPr defaultRowHeight="15" x14ac:dyDescent="0.25"/>
  <cols>
    <col min="3" max="3" width="245.5703125" customWidth="1"/>
  </cols>
  <sheetData>
    <row r="2" spans="2:3" x14ac:dyDescent="0.25">
      <c r="B2" s="21"/>
    </row>
    <row r="3" spans="2:3" x14ac:dyDescent="0.25">
      <c r="B3" s="21"/>
    </row>
    <row r="8" spans="2:3" x14ac:dyDescent="0.25">
      <c r="C8" t="str">
        <f>ssxlibx2!A8 &amp; " =&gt;( ssxlib =&gt; " &amp; TEXT(ssxlibx2!N8*fF,"0.00E+00") &amp; ", sxlib =&gt;  "  &amp; TEXT(sxlibx2!N8*fF,"0.00E+00") &amp; " , vxlib =&gt; " &amp; TEXT(vxlibx2!N8*fF,"0.00E+00")&amp; " , vsclib =&gt; " &amp; TEXT(vsclibx2!N8*fF, "0.00E+00") &amp; " , wsclib =&gt; " &amp; TEXT(wsclibx2!N8*fF, "0.00E+00") &amp; " , vgalib =&gt; " &amp; TEXT(vgalibx2!N8*fF, "0.00E+00") &amp; " , rgalib =&gt; " &amp; TEXT(rgalibx2!N8*fF, "0.00E+00") &amp; " , ac =&gt; " &amp; TEXT(ac!N8*pF, "0.00E+00") &amp; " , act =&gt; " &amp; TEXT(act!N8*pF, "0.00E+00") &amp; " , hc =&gt; " &amp; TEXT(hc!N8*pF, "0.00E+00") &amp; " , hct =&gt; " &amp; TEXT(hct!N8*pF, "0.00E+00") &amp; " , cmos =&gt; " &amp; TEXT(cmos!N8*pF,"0.00E+00")&amp;"),"</f>
        <v>tristate_buffer =&gt;( ssxlib =&gt; 0.000E+00, sxlib =&gt;  0.000E+00 , vxlib =&gt; 0.000E+00 , vsclib =&gt; 0.000E+00 , wsclib =&gt; 0.000E+00 , vgalib =&gt; 0.000E+00 , rgalib =&gt; 0.000E+00 , ac =&gt; 004E-12 , act =&gt; 004E-12 , hc =&gt; 010E-12 , hct =&gt; 004E-12 , cmos =&gt; 0.000E+00),</v>
      </c>
    </row>
    <row r="9" spans="2:3" x14ac:dyDescent="0.25">
      <c r="C9" t="str">
        <f>ssxlibx2!A9 &amp; " =&gt;( ssxlib =&gt; " &amp; TEXT(ssxlibx2!N9*fF,"0.00E+00") &amp; ", sxlib =&gt;  "  &amp; TEXT(sxlibx2!N9*fF,"0.00E+00") &amp; " , vxlib =&gt; " &amp; TEXT(vxlibx2!N9*fF,"0.00E+00")&amp; " , vsclib =&gt; " &amp; TEXT(vsclibx2!N9*fF, "0.00E+00") &amp; " , wsclib =&gt; " &amp; TEXT(wsclibx2!N9*fF, "0.00E+00") &amp; " , vgalib =&gt; " &amp; TEXT(vgalibx2!N9*fF, "0.00E+00") &amp; " , rgalib =&gt; " &amp; TEXT(rgalibx2!N9*fF, "0.00E+00") &amp; " , ac =&gt; " &amp; TEXT(ac!N9*pF, "0.00E+00") &amp; " , act =&gt; " &amp; TEXT(act!N9*pF, "0.00E+00") &amp; " , hc =&gt; " &amp; TEXT(hc!N9*pF, "0.00E+00") &amp; " , hct =&gt; " &amp; TEXT(hct!N9*pF, "0.00E+00") &amp; " , cmos =&gt; " &amp; TEXT(cmos!N9*pF,"0.00E+00")&amp;"),"</f>
        <v>buffer_non_inv =&gt;( ssxlib =&gt; 2.60E-15, sxlib =&gt;  2.50E-15 , vxlib =&gt; 4.90E-15 , vsclib =&gt; 3.40E-15 , wsclib =&gt; 3.40E-15 , vgalib =&gt; 0.00E+00 , rgalib =&gt; 0.00E+00 , ac =&gt; 0.00E+00 , act =&gt; 0.00E+00 , hc =&gt; 0.00E+00 , hct =&gt; 0.00E+00 , cmos =&gt; 0.00E+00),</v>
      </c>
    </row>
    <row r="10" spans="2:3" x14ac:dyDescent="0.25">
      <c r="C10" t="str">
        <f>ssxlibx2!A10 &amp; " =&gt;( ssxlib =&gt; " &amp; TEXT(ssxlibx2!N10*fF,"0.00E+00") &amp; ", sxlib =&gt;  "  &amp; TEXT(sxlibx2!N10*fF,"0.00E+00") &amp; " , vxlib =&gt; " &amp; TEXT(vxlibx2!N10*fF,"0.00E+00")&amp; " , vsclib =&gt; " &amp; TEXT(vsclibx2!N10*fF, "0.00E+00") &amp; " , wsclib =&gt; " &amp; TEXT(wsclibx2!N10*fF, "0.00E+00") &amp; " , vgalib =&gt; " &amp; TEXT(vgalibx2!N10*fF, "0.00E+00") &amp; " , rgalib =&gt; " &amp; TEXT(rgalibx2!N10*fF, "0.00E+00") &amp; " , ac =&gt; " &amp; TEXT(ac!N10*pF, "0.00E+00") &amp; " , act =&gt; " &amp; TEXT(act!N10*pF, "0.00E+00") &amp; " , hc =&gt; " &amp; TEXT(hc!N10*pF, "0.00E+00") &amp; " , hct =&gt; " &amp; TEXT(hct!N10*pF, "0.00E+00") &amp; " , cmos =&gt; " &amp; TEXT(cmos!N10*pF,"0.00E+00")&amp;"),"</f>
        <v>inverter =&gt;( ssxlib =&gt; 5.60E-15, sxlib =&gt;  5.50E-15 , vxlib =&gt; 5.90E-15 , vsclib =&gt; 4.60E-15 , wsclib =&gt; 4.60E-15 , vgalib =&gt; 5.00E-15 , rgalib =&gt; 5.40E-15 , ac =&gt; 4.50E-12 , act =&gt; 4.50E-12 , hc =&gt; 3.50E-12 , hct =&gt; 3.50E-12 , cmos =&gt; 6.00E-12),</v>
      </c>
    </row>
    <row r="11" spans="2:3" x14ac:dyDescent="0.25">
      <c r="C11" t="str">
        <f>ssxlibx2!A11 &amp; " =&gt;( ssxlib =&gt; " &amp; TEXT(ssxlibx2!N11*fF,"0.00E+00") &amp; ", sxlib =&gt;  "  &amp; TEXT(sxlibx2!N11*fF,"0.00E+00") &amp; " , vxlib =&gt; " &amp; TEXT(vxlibx2!N11*fF,"0.00E+00")&amp; " , vsclib =&gt; " &amp; TEXT(vsclibx2!N11*fF, "0.00E+00") &amp; " , wsclib =&gt; " &amp; TEXT(wsclibx2!N11*fF, "0.00E+00") &amp; " , vgalib =&gt; " &amp; TEXT(vgalibx2!N11*fF, "0.00E+00") &amp; " , rgalib =&gt; " &amp; TEXT(rgalibx2!N11*fF, "0.00E+00") &amp; " , ac =&gt; " &amp; TEXT(ac!N11*pF, "0.00E+00") &amp; " , act =&gt; " &amp; TEXT(act!N11*pF, "0.00E+00") &amp; " , hc =&gt; " &amp; TEXT(hc!N11*pF, "0.00E+00") &amp; " , hct =&gt; " &amp; TEXT(hct!N11*pF, "0.00E+00") &amp; " , cmos =&gt; " &amp; TEXT(cmos!N11*pF,"0.00E+00")&amp;"),"</f>
        <v>and2 =&gt;( ssxlib =&gt; 4.90E-15, sxlib =&gt;  4.80E-15 , vxlib =&gt; 5.50E-15 , vsclib =&gt; 3.90E-15 , wsclib =&gt; 3.90E-15 , vgalib =&gt; 0.00E+00 , rgalib =&gt; 0.00E+00 , ac =&gt; 4.50E-12 , act =&gt; 4.50E-12 , hc =&gt; 3.50E-12 , hct =&gt; 3.50E-12 , cmos =&gt; 5.00E-12),</v>
      </c>
    </row>
    <row r="12" spans="2:3" x14ac:dyDescent="0.25">
      <c r="C12" t="str">
        <f>ssxlibx2!A12 &amp; " =&gt;( ssxlib =&gt; " &amp; TEXT(ssxlibx2!N12*fF,"0.00E+00") &amp; ", sxlib =&gt;  "  &amp; TEXT(sxlibx2!N12*fF,"0.00E+00") &amp; " , vxlib =&gt; " &amp; TEXT(vxlibx2!N12*fF,"0.00E+00")&amp; " , vsclib =&gt; " &amp; TEXT(vsclibx2!N12*fF, "0.00E+00") &amp; " , wsclib =&gt; " &amp; TEXT(wsclibx2!N12*fF, "0.00E+00") &amp; " , vgalib =&gt; " &amp; TEXT(vgalibx2!N12*fF, "0.00E+00") &amp; " , rgalib =&gt; " &amp; TEXT(rgalibx2!N12*fF, "0.00E+00") &amp; " , ac =&gt; " &amp; TEXT(ac!N12*pF, "0.00E+00") &amp; " , act =&gt; " &amp; TEXT(act!N12*pF, "0.00E+00") &amp; " , hc =&gt; " &amp; TEXT(hc!N12*pF, "0.00E+00") &amp; " , hct =&gt; " &amp; TEXT(hct!N12*pF, "0.00E+00") &amp; " , cmos =&gt; " &amp; TEXT(cmos!N12*pF,"0.00E+00")&amp;"),"</f>
        <v>and3 =&gt;( ssxlib =&gt; 4.90E-15, sxlib =&gt;  4.90E-15 , vxlib =&gt; 5.70E-15 , vsclib =&gt; 4.10E-15 , wsclib =&gt; 4.10E-15 , vgalib =&gt; 0.00E+00 , rgalib =&gt; 0.00E+00 , ac =&gt; 0.00E+00 , act =&gt; 0.00E+00 , hc =&gt; 0.00E+00 , hct =&gt; 0.00E+00 , cmos =&gt; 5.00E-12),</v>
      </c>
    </row>
    <row r="13" spans="2:3" x14ac:dyDescent="0.25">
      <c r="C13" t="str">
        <f>ssxlibx2!A13 &amp; " =&gt;( ssxlib =&gt; " &amp; TEXT(ssxlibx2!N13*fF,"0.00E+00") &amp; ", sxlib =&gt;  "  &amp; TEXT(sxlibx2!N13*fF,"0.00E+00") &amp; " , vxlib =&gt; " &amp; TEXT(vxlibx2!N13*fF,"0.00E+00")&amp; " , vsclib =&gt; " &amp; TEXT(vsclibx2!N13*fF, "0.00E+00") &amp; " , wsclib =&gt; " &amp; TEXT(wsclibx2!N13*fF, "0.00E+00") &amp; " , vgalib =&gt; " &amp; TEXT(vgalibx2!N13*fF, "0.00E+00") &amp; " , rgalib =&gt; " &amp; TEXT(rgalibx2!N13*fF, "0.00E+00") &amp; " , ac =&gt; " &amp; TEXT(ac!N13*pF, "0.00E+00") &amp; " , act =&gt; " &amp; TEXT(act!N13*pF, "0.00E+00") &amp; " , hc =&gt; " &amp; TEXT(hc!N13*pF, "0.00E+00") &amp; " , hct =&gt; " &amp; TEXT(hct!N13*pF, "0.00E+00") &amp; " , cmos =&gt; " &amp; TEXT(cmos!N13*pF,"0.00E+00")&amp;"),"</f>
        <v>and4 =&gt;( ssxlib =&gt; 4.70E-15, sxlib =&gt;  4.80E-15 , vxlib =&gt; 5.90E-15 , vsclib =&gt; 4.60E-15 , wsclib =&gt; 4.60E-15 , vgalib =&gt; 0.00E+00 , rgalib =&gt; 0.00E+00 , ac =&gt; 0.00E+00 , act =&gt; 0.00E+00 , hc =&gt; 0.00E+00 , hct =&gt; 0.00E+00 , cmos =&gt; 0.00E+00),</v>
      </c>
    </row>
    <row r="14" spans="2:3" x14ac:dyDescent="0.25">
      <c r="C14" t="str">
        <f>ssxlibx2!A14 &amp; " =&gt;( ssxlib =&gt; " &amp; TEXT(ssxlibx2!N14*fF,"0.00E+00") &amp; ", sxlib =&gt;  "  &amp; TEXT(sxlibx2!N14*fF,"0.00E+00") &amp; " , vxlib =&gt; " &amp; TEXT(vxlibx2!N14*fF,"0.00E+00")&amp; " , vsclib =&gt; " &amp; TEXT(vsclibx2!N14*fF, "0.00E+00") &amp; " , wsclib =&gt; " &amp; TEXT(wsclibx2!N14*fF, "0.00E+00") &amp; " , vgalib =&gt; " &amp; TEXT(vgalibx2!N14*fF, "0.00E+00") &amp; " , rgalib =&gt; " &amp; TEXT(rgalibx2!N14*fF, "0.00E+00") &amp; " , ac =&gt; " &amp; TEXT(ac!N14*pF, "0.00E+00") &amp; " , act =&gt; " &amp; TEXT(act!N14*pF, "0.00E+00") &amp; " , hc =&gt; " &amp; TEXT(hc!N14*pF, "0.00E+00") &amp; " , hct =&gt; " &amp; TEXT(hct!N14*pF, "0.00E+00") &amp; " , cmos =&gt; " &amp; TEXT(cmos!N14*pF,"0.00E+00")&amp;"),"</f>
        <v>or2 =&gt;( ssxlib =&gt; 4.70E-15, sxlib =&gt;  4.70E-15 , vxlib =&gt; 4.10E-15 , vsclib =&gt; 4.30E-15 , wsclib =&gt; 4.30E-15 , vgalib =&gt; 0.00E+00 , rgalib =&gt; 0.00E+00 , ac =&gt; 4.50E-12 , act =&gt; 4.50E-12 , hc =&gt; 3.50E-12 , hct =&gt; 3.50E-12 , cmos =&gt; 5.00E-12),</v>
      </c>
    </row>
    <row r="15" spans="2:3" x14ac:dyDescent="0.25">
      <c r="C15" t="str">
        <f>ssxlibx2!A15 &amp; " =&gt;( ssxlib =&gt; " &amp; TEXT(ssxlibx2!N15*fF,"0.00E+00") &amp; ", sxlib =&gt;  "  &amp; TEXT(sxlibx2!N15*fF,"0.00E+00") &amp; " , vxlib =&gt; " &amp; TEXT(vxlibx2!N15*fF,"0.00E+00")&amp; " , vsclib =&gt; " &amp; TEXT(vsclibx2!N15*fF, "0.00E+00") &amp; " , wsclib =&gt; " &amp; TEXT(wsclibx2!N15*fF, "0.00E+00") &amp; " , vgalib =&gt; " &amp; TEXT(vgalibx2!N15*fF, "0.00E+00") &amp; " , rgalib =&gt; " &amp; TEXT(rgalibx2!N15*fF, "0.00E+00") &amp; " , ac =&gt; " &amp; TEXT(ac!N15*pF, "0.00E+00") &amp; " , act =&gt; " &amp; TEXT(act!N15*pF, "0.00E+00") &amp; " , hc =&gt; " &amp; TEXT(hc!N15*pF, "0.00E+00") &amp; " , hct =&gt; " &amp; TEXT(hct!N15*pF, "0.00E+00") &amp; " , cmos =&gt; " &amp; TEXT(cmos!N15*pF,"0.00E+00")&amp;"),"</f>
        <v>or3 =&gt;( ssxlib =&gt; 4.40E-15, sxlib =&gt;  4.40E-15 , vxlib =&gt; 5.00E-15 , vsclib =&gt; 5.60E-15 , wsclib =&gt; 5.60E-15 , vgalib =&gt; 0.00E+00 , rgalib =&gt; 0.00E+00 , ac =&gt; 0.00E+00 , act =&gt; 0.00E+00 , hc =&gt; 0.00E+00 , hct =&gt; 0.00E+00 , cmos =&gt; 5.00E-12),</v>
      </c>
    </row>
    <row r="16" spans="2:3" x14ac:dyDescent="0.25">
      <c r="C16" t="str">
        <f>ssxlibx2!A16 &amp; " =&gt;( ssxlib =&gt; " &amp; TEXT(ssxlibx2!N16*fF,"0.00E+00") &amp; ", sxlib =&gt;  "  &amp; TEXT(sxlibx2!N16*fF,"0.00E+00") &amp; " , vxlib =&gt; " &amp; TEXT(vxlibx2!N16*fF,"0.00E+00")&amp; " , vsclib =&gt; " &amp; TEXT(vsclibx2!N16*fF, "0.00E+00") &amp; " , wsclib =&gt; " &amp; TEXT(wsclibx2!N16*fF, "0.00E+00") &amp; " , vgalib =&gt; " &amp; TEXT(vgalibx2!N16*fF, "0.00E+00") &amp; " , rgalib =&gt; " &amp; TEXT(rgalibx2!N16*fF, "0.00E+00") &amp; " , ac =&gt; " &amp; TEXT(ac!N16*pF, "0.00E+00") &amp; " , act =&gt; " &amp; TEXT(act!N16*pF, "0.00E+00") &amp; " , hc =&gt; " &amp; TEXT(hc!N16*pF, "0.00E+00") &amp; " , hct =&gt; " &amp; TEXT(hct!N16*pF, "0.00E+00") &amp; " , cmos =&gt; " &amp; TEXT(cmos!N16*pF,"0.00E+00")&amp;"),"</f>
        <v>or4 =&gt;( ssxlib =&gt; 4.20E-15, sxlib =&gt;  4.20E-15 , vxlib =&gt; 4.90E-15 , vsclib =&gt; 6.10E-15 , wsclib =&gt; 6.10E-15 , vgalib =&gt; 0.00E+00 , rgalib =&gt; 0.00E+00 , ac =&gt; 0.00E+00 , act =&gt; 0.00E+00 , hc =&gt; 0.00E+00 , hct =&gt; 0.00E+00 , cmos =&gt; 7.50E-12),</v>
      </c>
    </row>
    <row r="17" spans="3:3" x14ac:dyDescent="0.25">
      <c r="C17" t="str">
        <f>ssxlibx2!A17 &amp; " =&gt;( ssxlib =&gt; " &amp; TEXT(ssxlibx2!N17*fF,"0.00E+00") &amp; ", sxlib =&gt;  "  &amp; TEXT(sxlibx2!N17*fF,"0.00E+00") &amp; " , vxlib =&gt; " &amp; TEXT(vxlibx2!N17*fF,"0.00E+00")&amp; " , vsclib =&gt; " &amp; TEXT(vsclibx2!N17*fF, "0.00E+00") &amp; " , wsclib =&gt; " &amp; TEXT(wsclibx2!N17*fF, "0.00E+00") &amp; " , vgalib =&gt; " &amp; TEXT(vgalibx2!N17*fF, "0.00E+00") &amp; " , rgalib =&gt; " &amp; TEXT(rgalibx2!N17*fF, "0.00E+00") &amp; " , ac =&gt; " &amp; TEXT(ac!N17*pF, "0.00E+00") &amp; " , act =&gt; " &amp; TEXT(act!N17*pF, "0.00E+00") &amp; " , hc =&gt; " &amp; TEXT(hc!N17*pF, "0.00E+00") &amp; " , hct =&gt; " &amp; TEXT(hct!N17*pF, "0.00E+00") &amp; " , cmos =&gt; " &amp; TEXT(cmos!N17*pF,"0.00E+00")&amp;"),"</f>
        <v>nand2 =&gt;( ssxlib =&gt; 4.40E-15, sxlib =&gt;  4.40E-15 , vxlib =&gt; 7.50E-15 , vsclib =&gt; 4.80E-15 , wsclib =&gt; 4.80E-15 , vgalib =&gt; 4.90E-15 , rgalib =&gt; 5.20E-15 , ac =&gt; 4.50E-12 , act =&gt; 4.50E-12 , hc =&gt; 3.50E-12 , hct =&gt; 3.50E-12 , cmos =&gt; 5.00E-12),</v>
      </c>
    </row>
    <row r="18" spans="3:3" x14ac:dyDescent="0.25">
      <c r="C18" t="str">
        <f>ssxlibx2!A18 &amp; " =&gt;( ssxlib =&gt; " &amp; TEXT(ssxlibx2!N18*fF,"0.00E+00") &amp; ", sxlib =&gt;  "  &amp; TEXT(sxlibx2!N18*fF,"0.00E+00") &amp; " , vxlib =&gt; " &amp; TEXT(vxlibx2!N18*fF,"0.00E+00")&amp; " , vsclib =&gt; " &amp; TEXT(vsclibx2!N18*fF, "0.00E+00") &amp; " , wsclib =&gt; " &amp; TEXT(wsclibx2!N18*fF, "0.00E+00") &amp; " , vgalib =&gt; " &amp; TEXT(vgalibx2!N18*fF, "0.00E+00") &amp; " , rgalib =&gt; " &amp; TEXT(rgalibx2!N18*fF, "0.00E+00") &amp; " , ac =&gt; " &amp; TEXT(ac!N18*pF, "0.00E+00") &amp; " , act =&gt; " &amp; TEXT(act!N18*pF, "0.00E+00") &amp; " , hc =&gt; " &amp; TEXT(hc!N18*pF, "0.00E+00") &amp; " , hct =&gt; " &amp; TEXT(hct!N18*pF, "0.00E+00") &amp; " , cmos =&gt; " &amp; TEXT(cmos!N18*pF,"0.00E+00")&amp;"),"</f>
        <v>nand3 =&gt;( ssxlib =&gt; 4.50E-15, sxlib =&gt;  4.60E-15 , vxlib =&gt; 6.90E-15 , vsclib =&gt; 6.00E-15 , wsclib =&gt; 6.00E-15 , vgalib =&gt; 4.80E-15 , rgalib =&gt; 5.20E-15 , ac =&gt; 4.50E-12 , act =&gt; 4.50E-12 , hc =&gt; 3.50E-12 , hct =&gt; 3.50E-12 , cmos =&gt; 5.00E-12),</v>
      </c>
    </row>
    <row r="19" spans="3:3" x14ac:dyDescent="0.25">
      <c r="C19" t="str">
        <f>ssxlibx2!A19 &amp; " =&gt;( ssxlib =&gt; " &amp; TEXT(ssxlibx2!N19*fF,"0.00E+00") &amp; ", sxlib =&gt;  "  &amp; TEXT(sxlibx2!N19*fF,"0.00E+00") &amp; " , vxlib =&gt; " &amp; TEXT(vxlibx2!N19*fF,"0.00E+00")&amp; " , vsclib =&gt; " &amp; TEXT(vsclibx2!N19*fF, "0.00E+00") &amp; " , wsclib =&gt; " &amp; TEXT(wsclibx2!N19*fF, "0.00E+00") &amp; " , vgalib =&gt; " &amp; TEXT(vgalibx2!N19*fF, "0.00E+00") &amp; " , rgalib =&gt; " &amp; TEXT(rgalibx2!N19*fF, "0.00E+00") &amp; " , ac =&gt; " &amp; TEXT(ac!N19*pF, "0.00E+00") &amp; " , act =&gt; " &amp; TEXT(act!N19*pF, "0.00E+00") &amp; " , hc =&gt; " &amp; TEXT(hc!N19*pF, "0.00E+00") &amp; " , hct =&gt; " &amp; TEXT(hct!N19*pF, "0.00E+00") &amp; " , cmos =&gt; " &amp; TEXT(cmos!N19*pF,"0.00E+00")&amp;"),"</f>
        <v>nand4 =&gt;( ssxlib =&gt; 4.40E-15, sxlib =&gt;  4.50E-15 , vxlib =&gt; 8.70E-15 , vsclib =&gt; 6.10E-15 , wsclib =&gt; 6.10E-15 , vgalib =&gt; 0.00E+00 , rgalib =&gt; 0.00E+00 , ac =&gt; 4.50E-12 , act =&gt; 3.80E-12 , hc =&gt; 3.50E-12 , hct =&gt; 3.50E-12 , cmos =&gt; 5.00E-12),</v>
      </c>
    </row>
    <row r="20" spans="3:3" x14ac:dyDescent="0.25">
      <c r="C20" t="str">
        <f>ssxlibx2!A20 &amp; " =&gt;( ssxlib =&gt; " &amp; TEXT(ssxlibx2!N20*fF,"0.00E+00") &amp; ", sxlib =&gt;  "  &amp; TEXT(sxlibx2!N20*fF,"0.00E+00") &amp; " , vxlib =&gt; " &amp; TEXT(vxlibx2!N20*fF,"0.00E+00")&amp; " , vsclib =&gt; " &amp; TEXT(vsclibx2!N20*fF, "0.00E+00") &amp; " , wsclib =&gt; " &amp; TEXT(wsclibx2!N20*fF, "0.00E+00") &amp; " , vgalib =&gt; " &amp; TEXT(vgalibx2!N20*fF, "0.00E+00") &amp; " , rgalib =&gt; " &amp; TEXT(rgalibx2!N20*fF, "0.00E+00") &amp; " , ac =&gt; " &amp; TEXT(ac!N20*pF, "0.00E+00") &amp; " , act =&gt; " &amp; TEXT(act!N20*pF, "0.00E+00") &amp; " , hc =&gt; " &amp; TEXT(hc!N20*pF, "0.00E+00") &amp; " , hct =&gt; " &amp; TEXT(hct!N20*pF, "0.00E+00") &amp; " , cmos =&gt; " &amp; TEXT(cmos!N20*pF,"0.00E+00")&amp;"),"</f>
        <v>nor2 =&gt;( ssxlib =&gt; 5.20E-15, sxlib =&gt;  5.30E-15 , vxlib =&gt; 9.80E-15 , vsclib =&gt; 7.30E-15 , wsclib =&gt; 7.30E-15 , vgalib =&gt; 7.40E-15 , rgalib =&gt; 1.04E-14 , ac =&gt; 4.50E-12 , act =&gt; 4.50E-12 , hc =&gt; 3.50E-12 , hct =&gt; 3.50E-12 , cmos =&gt; 5.00E-12),</v>
      </c>
    </row>
    <row r="21" spans="3:3" x14ac:dyDescent="0.25">
      <c r="C21" t="str">
        <f>ssxlibx2!A21 &amp; " =&gt;( ssxlib =&gt; " &amp; TEXT(ssxlibx2!N21*fF,"0.00E+00") &amp; ", sxlib =&gt;  "  &amp; TEXT(sxlibx2!N21*fF,"0.00E+00") &amp; " , vxlib =&gt; " &amp; TEXT(vxlibx2!N21*fF,"0.00E+00")&amp; " , vsclib =&gt; " &amp; TEXT(vsclibx2!N21*fF, "0.00E+00") &amp; " , wsclib =&gt; " &amp; TEXT(wsclibx2!N21*fF, "0.00E+00") &amp; " , vgalib =&gt; " &amp; TEXT(vgalibx2!N21*fF, "0.00E+00") &amp; " , rgalib =&gt; " &amp; TEXT(rgalibx2!N21*fF, "0.00E+00") &amp; " , ac =&gt; " &amp; TEXT(ac!N21*pF, "0.00E+00") &amp; " , act =&gt; " &amp; TEXT(act!N21*pF, "0.00E+00") &amp; " , hc =&gt; " &amp; TEXT(hc!N21*pF, "0.00E+00") &amp; " , hct =&gt; " &amp; TEXT(hct!N21*pF, "0.00E+00") &amp; " , cmos =&gt; " &amp; TEXT(cmos!N21*pF,"0.00E+00")&amp;"),"</f>
        <v>nor3 =&gt;( ssxlib =&gt; 5.10E-15, sxlib =&gt;  5.30E-15 , vxlib =&gt; 9.20E-15 , vsclib =&gt; 1.04E-14 , wsclib =&gt; 1.04E-14 , vgalib =&gt; 7.40E-15 , rgalib =&gt; 1.04E-14 , ac =&gt; 0.00E+00 , act =&gt; 0.00E+00 , hc =&gt; 0.00E+00 , hct =&gt; 0.00E+00 , cmos =&gt; 5.00E-12),</v>
      </c>
    </row>
    <row r="22" spans="3:3" x14ac:dyDescent="0.25">
      <c r="C22" t="str">
        <f>ssxlibx2!A22 &amp; " =&gt;( ssxlib =&gt; " &amp; TEXT(ssxlibx2!N22*fF,"0.00E+00") &amp; ", sxlib =&gt;  "  &amp; TEXT(sxlibx2!N22*fF,"0.00E+00") &amp; " , vxlib =&gt; " &amp; TEXT(vxlibx2!N22*fF,"0.00E+00")&amp; " , vsclib =&gt; " &amp; TEXT(vsclibx2!N22*fF, "0.00E+00") &amp; " , wsclib =&gt; " &amp; TEXT(wsclibx2!N22*fF, "0.00E+00") &amp; " , vgalib =&gt; " &amp; TEXT(vgalibx2!N22*fF, "0.00E+00") &amp; " , rgalib =&gt; " &amp; TEXT(rgalibx2!N22*fF, "0.00E+00") &amp; " , ac =&gt; " &amp; TEXT(ac!N22*pF, "0.00E+00") &amp; " , act =&gt; " &amp; TEXT(act!N22*pF, "0.00E+00") &amp; " , hc =&gt; " &amp; TEXT(hc!N22*pF, "0.00E+00") &amp; " , hct =&gt; " &amp; TEXT(hct!N22*pF, "0.00E+00") &amp; " , cmos =&gt; " &amp; TEXT(cmos!N22*pF,"0.00E+00")&amp;"),"</f>
        <v>nor4 =&gt;( ssxlib =&gt; 5.20E-15, sxlib =&gt;  5.30E-15 , vxlib =&gt; 1.01E-14 , vsclib =&gt; 1.01E-14 , wsclib =&gt; 1.01E-14 , vgalib =&gt; 0.00E+00 , rgalib =&gt; 0.00E+00 , ac =&gt; 0.00E+00 , act =&gt; 0.00E+00 , hc =&gt; 0.00E+00 , hct =&gt; 0.00E+00 , cmos =&gt; 5.00E-12),</v>
      </c>
    </row>
    <row r="23" spans="3:3" x14ac:dyDescent="0.25">
      <c r="C23" t="str">
        <f>ssxlibx2!A23 &amp; " =&gt;( ssxlib =&gt; " &amp; TEXT(ssxlibx2!N23*fF,"0.00E+00") &amp; ", sxlib =&gt;  "  &amp; TEXT(sxlibx2!N23*fF,"0.00E+00") &amp; " , vxlib =&gt; " &amp; TEXT(vxlibx2!N23*fF,"0.00E+00")&amp; " , vsclib =&gt; " &amp; TEXT(vsclibx2!N23*fF, "0.00E+00") &amp; " , wsclib =&gt; " &amp; TEXT(wsclibx2!N23*fF, "0.00E+00") &amp; " , vgalib =&gt; " &amp; TEXT(vgalibx2!N23*fF, "0.00E+00") &amp; " , rgalib =&gt; " &amp; TEXT(rgalibx2!N23*fF, "0.00E+00") &amp; " , ac =&gt; " &amp; TEXT(ac!N23*pF, "0.00E+00") &amp; " , act =&gt; " &amp; TEXT(act!N23*pF, "0.00E+00") &amp; " , hc =&gt; " &amp; TEXT(hc!N23*pF, "0.00E+00") &amp; " , hct =&gt; " &amp; TEXT(hct!N23*pF, "0.00E+00") &amp; " , cmos =&gt; " &amp; TEXT(cmos!N23*pF,"0.00E+00")&amp;"),"</f>
        <v>xor2 =&gt;( ssxlib =&gt; 9.40E-15, sxlib =&gt;  9.70E-15 , vxlib =&gt; 6.50E-15 , vsclib =&gt; 1.03E-14 , wsclib =&gt; 1.03E-14 , vgalib =&gt; 5.30E-15 , rgalib =&gt; 5.70E-15 , ac =&gt; 4.50E-12 , act =&gt; 5.00E-12 , hc =&gt; 3.50E-12 , hct =&gt; 3.50E-12 , cmos =&gt; 5.00E-12),</v>
      </c>
    </row>
    <row r="24" spans="3:3" x14ac:dyDescent="0.25">
      <c r="C24" t="str">
        <f>ssxlibx2!A24 &amp; " =&gt;( ssxlib =&gt; " &amp; TEXT(ssxlibx2!N24*fF,"0.00E+00") &amp; ", sxlib =&gt;  "  &amp; TEXT(sxlibx2!N24*fF,"0.00E+00") &amp; " , vxlib =&gt; " &amp; TEXT(vxlibx2!N24*fF,"0.00E+00")&amp; " , vsclib =&gt; " &amp; TEXT(vsclibx2!N24*fF, "0.00E+00") &amp; " , wsclib =&gt; " &amp; TEXT(wsclibx2!N24*fF, "0.00E+00") &amp; " , vgalib =&gt; " &amp; TEXT(vgalibx2!N24*fF, "0.00E+00") &amp; " , rgalib =&gt; " &amp; TEXT(rgalibx2!N24*fF, "0.00E+00") &amp; " , ac =&gt; " &amp; TEXT(ac!N24*pF, "0.00E+00") &amp; " , act =&gt; " &amp; TEXT(act!N24*pF, "0.00E+00") &amp; " , hc =&gt; " &amp; TEXT(hc!N24*pF, "0.00E+00") &amp; " , hct =&gt; " &amp; TEXT(hct!N24*pF, "0.00E+00") &amp; " , cmos =&gt; " &amp; TEXT(cmos!N24*pF,"0.00E+00")&amp;"),"</f>
        <v>xnor2 =&gt;( ssxlib =&gt; 9.00E-15, sxlib =&gt;  9.30E-15 , vxlib =&gt; 6.20E-15 , vsclib =&gt; 6.90E-15 , wsclib =&gt; 6.90E-15 , vgalib =&gt; 5.40E-15 , rgalib =&gt; 5.70E-15 , ac =&gt; 0.00E+00 , act =&gt; 0.00E+00 , hc =&gt; 0.00E+00 , hct =&gt; 0.00E+00 , cmos =&gt; 5.00E-12),</v>
      </c>
    </row>
    <row r="25" spans="3:3" x14ac:dyDescent="0.25">
      <c r="C25" t="str">
        <f>ssxlibx2!A25 &amp; " =&gt;( ssxlib =&gt; " &amp; TEXT(ssxlibx2!N25*fF,"0.00E+00") &amp; ", sxlib =&gt;  "  &amp; TEXT(sxlibx2!N25*fF,"0.00E+00") &amp; " , vxlib =&gt; " &amp; TEXT(vxlibx2!N25*fF,"0.00E+00")&amp; " , vsclib =&gt; " &amp; TEXT(vsclibx2!N25*fF, "0.00E+00") &amp; " , wsclib =&gt; " &amp; TEXT(wsclibx2!N25*fF, "0.00E+00") &amp; " , vgalib =&gt; " &amp; TEXT(vgalibx2!N25*fF, "0.00E+00") &amp; " , rgalib =&gt; " &amp; TEXT(rgalibx2!N25*fF, "0.00E+00") &amp; " , ac =&gt; " &amp; TEXT(ac!N25*pF, "0.00E+00") &amp; " , act =&gt; " &amp; TEXT(act!N25*pF, "0.00E+00") &amp; " , hc =&gt; " &amp; TEXT(hc!N25*pF, "0.00E+00") &amp; " , hct =&gt; " &amp; TEXT(hct!N25*pF, "0.00E+00") &amp; " , cmos =&gt; " &amp; TEXT(cmos!N25*pF,"0.00E+00")&amp;"),"</f>
        <v>mux2 =&gt;( ssxlib =&gt; 3.50E-15, sxlib =&gt;  3.70E-15 , vxlib =&gt; 0.00E+00 , vsclib =&gt; 0.00E+00 , wsclib =&gt; 4.30E-15 , vgalib =&gt; 0.00E+00 , rgalib =&gt; 0.00E+00 , ac =&gt; 0.00E+00 , act =&gt; 0.00E+00 , hc =&gt; 0.00E+00 , hct =&gt; 0.00E+00 , cmos =&gt; 0.00E+00),</v>
      </c>
    </row>
    <row r="26" spans="3:3" x14ac:dyDescent="0.25">
      <c r="C26" t="str">
        <f>ssxlibx2!A26 &amp; " =&gt;( ssxlib =&gt; " &amp; TEXT(ssxlibx2!N26*fF,"0.00E+00") &amp; ", sxlib =&gt;  "  &amp; TEXT(sxlibx2!N26*fF,"0.00E+00") &amp; " , vxlib =&gt; " &amp; TEXT(vxlibx2!N26*fF,"0.00E+00")&amp; " , vsclib =&gt; " &amp; TEXT(vsclibx2!N26*fF, "0.00E+00") &amp; " , wsclib =&gt; " &amp; TEXT(wsclibx2!N26*fF, "0.00E+00") &amp; " , vgalib =&gt; " &amp; TEXT(vgalibx2!N26*fF, "0.00E+00") &amp; " , rgalib =&gt; " &amp; TEXT(rgalibx2!N26*fF, "0.00E+00") &amp; " , ac =&gt; " &amp; TEXT(ac!N26*pF, "0.00E+00") &amp; " , act =&gt; " &amp; TEXT(act!N26*pF, "0.00E+00") &amp; " , hc =&gt; " &amp; TEXT(hc!N26*pF, "0.00E+00") &amp; " , hct =&gt; " &amp; TEXT(hct!N26*pF, "0.00E+00") &amp; " , cmos =&gt; " &amp; TEXT(cmos!N26*pF,"0.00E+00")&amp;"),"</f>
        <v>mux4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7" spans="3:3" x14ac:dyDescent="0.25">
      <c r="C27" t="str">
        <f>ssxlibx2!A27 &amp; " =&gt;( ssxlib =&gt; " &amp; TEXT(ssxlibx2!N27*fF,"0.00E+00") &amp; ", sxlib =&gt;  "  &amp; TEXT(sxlibx2!N27*fF,"0.00E+00") &amp; " , vxlib =&gt; " &amp; TEXT(vxlibx2!N27*fF,"0.00E+00")&amp; " , vsclib =&gt; " &amp; TEXT(vsclibx2!N27*fF, "0.00E+00") &amp; " , wsclib =&gt; " &amp; TEXT(wsclibx2!N27*fF, "0.00E+00") &amp; " , vgalib =&gt; " &amp; TEXT(vgalibx2!N27*fF, "0.00E+00") &amp; " , rgalib =&gt; " &amp; TEXT(rgalibx2!N27*fF, "0.00E+00") &amp; " , ac =&gt; " &amp; TEXT(ac!N27*pF, "0.00E+00") &amp; " , act =&gt; " &amp; TEXT(act!N27*pF, "0.00E+00") &amp; " , hc =&gt; " &amp; TEXT(hc!N27*pF, "0.00E+00") &amp; " , hct =&gt; " &amp; TEXT(hct!N27*pF, "0.00E+00") &amp; " , cmos =&gt; " &amp; TEXT(cmos!N27*pF,"0.00E+00")&amp;"),"</f>
        <v>num163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8" spans="3:3" x14ac:dyDescent="0.25">
      <c r="C28" t="str">
        <f>ssxlibx2!A28 &amp; " =&gt;( ssxlib =&gt; " &amp; TEXT(ssxlibx2!N28*fF,"0.00E+00") &amp; ", sxlib =&gt;  "  &amp; TEXT(sxlibx2!N28*fF,"0.00E+00") &amp; " , vxlib =&gt; " &amp; TEXT(vxlibx2!N28*fF,"0.00E+00")&amp; " , vsclib =&gt; " &amp; TEXT(vsclibx2!N28*fF, "0.00E+00") &amp; " , wsclib =&gt; " &amp; TEXT(wsclibx2!N28*fF, "0.00E+00") &amp; " , vgalib =&gt; " &amp; TEXT(vgalibx2!N28*fF, "0.00E+00") &amp; " , rgalib =&gt; " &amp; TEXT(rgalibx2!N28*fF, "0.00E+00") &amp; " , ac =&gt; " &amp; TEXT(ac!N28*pF, "0.00E+00") &amp; " , act =&gt; " &amp; TEXT(act!N28*pF, "0.00E+00") &amp; " , hc =&gt; " &amp; TEXT(hc!N28*pF, "0.00E+00") &amp; " , hct =&gt; " &amp; TEXT(hct!N28*pF, "0.00E+00") &amp; " , cmos =&gt; " &amp; TEXT(cmos!N28*pF,"0.00E+00")&amp;"),"</f>
        <v>dff_rising_edge =&gt;( ssxlib =&gt; 0.00E+00, sxlib =&gt;  0.00E+00 , vxlib =&gt; 0.00E+00 , vsclib =&gt; 2.30E-15 , wsclib =&gt; 2.30E-15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A2:C28"/>
  <sheetViews>
    <sheetView tabSelected="1" topLeftCell="B1" zoomScale="75" zoomScaleNormal="75" workbookViewId="0">
      <selection activeCell="C26" sqref="C26"/>
    </sheetView>
  </sheetViews>
  <sheetFormatPr defaultRowHeight="15" x14ac:dyDescent="0.25"/>
  <cols>
    <col min="3" max="3" width="230.85546875" customWidth="1"/>
  </cols>
  <sheetData>
    <row r="2" spans="1:3" x14ac:dyDescent="0.25">
      <c r="A2" t="s">
        <v>72</v>
      </c>
      <c r="B2" s="21">
        <v>9.9999999999999995E-7</v>
      </c>
    </row>
    <row r="3" spans="1:3" x14ac:dyDescent="0.25">
      <c r="A3" t="s">
        <v>73</v>
      </c>
      <c r="B3" s="21">
        <v>1.0000000000000001E-9</v>
      </c>
    </row>
    <row r="8" spans="1:3" x14ac:dyDescent="0.25">
      <c r="C8" s="20" t="str">
        <f>ssxlibx2!A8 &amp; " =&gt;( ssxlib =&gt; " &amp; TEXT(ssxlibx2!L8*nA,"0.00E+00") &amp; ", sxlib =&gt;  "  &amp; TEXT(sxlibx2!L8*nA,"0.00E+00") &amp; " , vxlib =&gt; " &amp; TEXT(vxlibx2!L8*nA,"0.00E+00")&amp; " , vsclib =&gt; " &amp; TEXT(vsclibx2!L8*nA, "0.00E+00") &amp; " , wsclib =&gt; " &amp; TEXT(wsclibx2!L8*nA, "0.00E+00") &amp; " , vgalib =&gt; " &amp; TEXT(vgalibx2!L8*nA, "0.00E+00") &amp; " , rgalib =&gt; " &amp; TEXT(rgalibx2!L8*nA, "0.00E+00") &amp; " , ac =&gt; " &amp; TEXT(ac!L8*uA, "0.00E+00") &amp; " , act =&gt; " &amp; TEXT(act!L8*uA, "0.00E+00") &amp; " , hc =&gt; " &amp; TEXT(hc!L8*uA, "0.00E+00") &amp; " , hct =&gt; " &amp; TEXT(hct!L8*uA, "0.00E+00") &amp; " , cmos =&gt; " &amp; TEXT(cmos!L8*nA,"0.00E+00")&amp;"),"</f>
        <v>tristate_buffer =&gt;( ssxlib =&gt; 0.000E+00, sxlib =&gt;  0.000E+00 , vxlib =&gt; 0.000E+00 , vsclib =&gt; 0.000E+00 , wsclib =&gt; 0.000E+00 , vgalib =&gt; 0.000E+00 , rgalib =&gt; 0.000E+00 , ac =&gt; 200E-08 , act =&gt; 800E-08 , hc =&gt; 400E-08 , hct =&gt; 800E-08 , cmos =&gt; 0.000E+00),</v>
      </c>
    </row>
    <row r="9" spans="1:3" x14ac:dyDescent="0.25">
      <c r="C9" s="20" t="str">
        <f>ssxlibx2!A9 &amp; " =&gt;( ssxlib =&gt; " &amp; TEXT(ssxlibx2!L9*nA,"0.00E+00") &amp; ", sxlib =&gt;  "  &amp; TEXT(sxlibx2!L9*nA,"0.00E+00") &amp; " , vxlib =&gt; " &amp; TEXT(vxlibx2!L9*nA,"0.00E+00")&amp; " , vsclib =&gt; " &amp; TEXT(vsclibx2!L9*nA, "0.00E+00") &amp; " , wsclib =&gt; " &amp; TEXT(wsclibx2!L9*nA, "0.00E+00") &amp; " , vgalib =&gt; " &amp; TEXT(vgalibx2!L9*nA, "0.00E+00") &amp; " , rgalib =&gt; " &amp; TEXT(rgalibx2!L9*nA, "0.00E+00") &amp; " , ac =&gt; " &amp; TEXT(ac!L9*uA, "0.00E+00") &amp; " , act =&gt; " &amp; TEXT(act!L9*uA, "0.00E+00") &amp; " , hc =&gt; " &amp; TEXT(hc!L9*uA, "0.00E+00") &amp; " , hct =&gt; " &amp; TEXT(hct!L9*uA, "0.00E+00") &amp; " , cmos =&gt; " &amp; TEXT(cmos!L9*nA,"0.00E+00")&amp;"),"</f>
        <v>buffer_non_inv =&gt;( ssxlib =&gt; 733E-12, sxlib =&gt;  733E-12 , vxlib =&gt; 925E-12 , vsclib =&gt; 667E-12 , wsclib =&gt; 667E-12 , vgalib =&gt; 0.000E+00 , rgalib =&gt; 0.000E+00 , ac =&gt; 0.000E+00 , act =&gt; 0.000E+00 , hc =&gt; 0.000E+00 , hct =&gt; 0.000E+00 , cmos =&gt; 0.000E+00),</v>
      </c>
    </row>
    <row r="10" spans="1:3" x14ac:dyDescent="0.25">
      <c r="C10" s="20" t="str">
        <f>ssxlibx2!A10 &amp; " =&gt;( ssxlib =&gt; " &amp; TEXT(ssxlibx2!L10*nA,"0.00E+00") &amp; ", sxlib =&gt;  "  &amp; TEXT(sxlibx2!L10*nA,"0.00E+00") &amp; " , vxlib =&gt; " &amp; TEXT(vxlibx2!L10*nA,"0.00E+00")&amp; " , vsclib =&gt; " &amp; TEXT(vsclibx2!L10*nA, "0.00E+00") &amp; " , wsclib =&gt; " &amp; TEXT(wsclibx2!L10*nA, "0.00E+00") &amp; " , vgalib =&gt; " &amp; TEXT(vgalibx2!L10*nA, "0.00E+00") &amp; " , rgalib =&gt; " &amp; TEXT(rgalibx2!L10*nA, "0.00E+00") &amp; " , ac =&gt; " &amp; TEXT(ac!L10*uA, "0.00E+00") &amp; " , act =&gt; " &amp; TEXT(act!L10*uA, "0.00E+00") &amp; " , hc =&gt; " &amp; TEXT(hc!L10*uA, "0.00E+00") &amp; " , hct =&gt; " &amp; TEXT(hct!L10*uA, "0.00E+00") &amp; " , cmos =&gt; " &amp; TEXT(cmos!L10*nA,"0.00E+00")&amp;"),"</f>
        <v>inverter =&gt;( ssxlib =&gt; 483E-12, sxlib =&gt;  483E-12 , vxlib =&gt; 550E-12 , vsclib =&gt; 400E-12 , wsclib =&gt; 400E-12 , vgalib =&gt; 425E-12 , rgalib =&gt; 458E-12 , ac =&gt; 200E-08 , act =&gt; 400E-08 , hc =&gt; 200E-08 , hct =&gt; 0.000E+00 , cmos =&gt; 001E-08),</v>
      </c>
    </row>
    <row r="11" spans="1:3" x14ac:dyDescent="0.25">
      <c r="C11" s="20" t="str">
        <f>ssxlibx2!A11 &amp; " =&gt;( ssxlib =&gt; " &amp; TEXT(ssxlibx2!L11*nA,"0.00E+00") &amp; ", sxlib =&gt;  "  &amp; TEXT(sxlibx2!L11*nA,"0.00E+00") &amp; " , vxlib =&gt; " &amp; TEXT(vxlibx2!L11*nA,"0.00E+00")&amp; " , vsclib =&gt; " &amp; TEXT(vsclibx2!L11*nA, "0.00E+00") &amp; " , wsclib =&gt; " &amp; TEXT(wsclibx2!L11*nA, "0.00E+00") &amp; " , vgalib =&gt; " &amp; TEXT(vgalibx2!L11*nA, "0.00E+00") &amp; " , rgalib =&gt; " &amp; TEXT(rgalibx2!L11*nA, "0.00E+00") &amp; " , ac =&gt; " &amp; TEXT(ac!L11*uA, "0.00E+00") &amp; " , act =&gt; " &amp; TEXT(act!L11*uA, "0.00E+00") &amp; " , hc =&gt; " &amp; TEXT(hc!L11*uA, "0.00E+00") &amp; " , hct =&gt; " &amp; TEXT(hct!L11*uA, "0.00E+00") &amp; " , cmos =&gt; " &amp; TEXT(cmos!L11*nA,"0.00E+00")&amp;"),"</f>
        <v>and2 =&gt;( ssxlib =&gt; 967E-12, sxlib =&gt;  967E-12 , vxlib =&gt; 1.233E-12 , vsclib =&gt; 892E-12 , wsclib =&gt; 892E-12 , vgalib =&gt; 0.000E+00 , rgalib =&gt; 0.000E+00 , ac =&gt; 200E-08 , act =&gt; 400E-08 , hc =&gt; 200E-08 , hct =&gt; 0.000E+00 , cmos =&gt; 4.000E-12),</v>
      </c>
    </row>
    <row r="12" spans="1:3" x14ac:dyDescent="0.25">
      <c r="C12" s="20" t="str">
        <f>ssxlibx2!A12 &amp; " =&gt;( ssxlib =&gt; " &amp; TEXT(ssxlibx2!L12*nA,"0.00E+00") &amp; ", sxlib =&gt;  "  &amp; TEXT(sxlibx2!L12*nA,"0.00E+00") &amp; " , vxlib =&gt; " &amp; TEXT(vxlibx2!L12*nA,"0.00E+00")&amp; " , vsclib =&gt; " &amp; TEXT(vsclibx2!L12*nA, "0.00E+00") &amp; " , wsclib =&gt; " &amp; TEXT(wsclibx2!L12*nA, "0.00E+00") &amp; " , vgalib =&gt; " &amp; TEXT(vgalibx2!L12*nA, "0.00E+00") &amp; " , rgalib =&gt; " &amp; TEXT(rgalibx2!L12*nA, "0.00E+00") &amp; " , ac =&gt; " &amp; TEXT(ac!L12*uA, "0.00E+00") &amp; " , act =&gt; " &amp; TEXT(act!L12*uA, "0.00E+00") &amp; " , hc =&gt; " &amp; TEXT(hc!L12*uA, "0.00E+00") &amp; " , hct =&gt; " &amp; TEXT(hct!L12*uA, "0.00E+00") &amp; " , cmos =&gt; " &amp; TEXT(cmos!L12*nA,"0.00E+00")&amp;"),"</f>
        <v>and3 =&gt;( ssxlib =&gt; 1.350E-12, sxlib =&gt;  1.350E-12 , vxlib =&gt; 1.475E-12 , vsclib =&gt; 1.058E-12 , wsclib =&gt; 1.058E-12 , vgalib =&gt; 0.000E+00 , rgalib =&gt; 0.000E+00 , ac =&gt; 0.000E+00 , act =&gt; 0.000E+00 , hc =&gt; 0.000E+00 , hct =&gt; 0.000E+00 , cmos =&gt; 001E-08),</v>
      </c>
    </row>
    <row r="13" spans="1:3" x14ac:dyDescent="0.25">
      <c r="C13" s="20" t="str">
        <f>ssxlibx2!A13 &amp; " =&gt;( ssxlib =&gt; " &amp; TEXT(ssxlibx2!L13*nA,"0.00E+00") &amp; ", sxlib =&gt;  "  &amp; TEXT(sxlibx2!L13*nA,"0.00E+00") &amp; " , vxlib =&gt; " &amp; TEXT(vxlibx2!L13*nA,"0.00E+00")&amp; " , vsclib =&gt; " &amp; TEXT(vsclibx2!L13*nA, "0.00E+00") &amp; " , wsclib =&gt; " &amp; TEXT(wsclibx2!L13*nA, "0.00E+00") &amp; " , vgalib =&gt; " &amp; TEXT(vgalibx2!L13*nA, "0.00E+00") &amp; " , rgalib =&gt; " &amp; TEXT(rgalibx2!L13*nA, "0.00E+00") &amp; " , ac =&gt; " &amp; TEXT(ac!L13*uA, "0.00E+00") &amp; " , act =&gt; " &amp; TEXT(act!L13*uA, "0.00E+00") &amp; " , hc =&gt; " &amp; TEXT(hc!L13*uA, "0.00E+00") &amp; " , hct =&gt; " &amp; TEXT(hct!L13*uA, "0.00E+00") &amp; " , cmos =&gt; " &amp; TEXT(cmos!L13*nA,"0.00E+00")&amp;"),"</f>
        <v>and4 =&gt;( ssxlib =&gt; 1.542E-12, sxlib =&gt;  1.542E-12 , vxlib =&gt; 1.508E-12 , vsclib =&gt; 1.250E-12 , wsclib =&gt; 1.250E-12 , vgalib =&gt; 0.000E+00 , rgalib =&gt; 0.000E+00 , ac =&gt; 0.000E+00 , act =&gt; 0.000E+00 , hc =&gt; 0.000E+00 , hct =&gt; 0.000E+00 , cmos =&gt; 001E-08),</v>
      </c>
    </row>
    <row r="14" spans="1:3" x14ac:dyDescent="0.25">
      <c r="C14" s="20" t="str">
        <f>ssxlibx2!A14 &amp; " =&gt;( ssxlib =&gt; " &amp; TEXT(ssxlibx2!L14*nA,"0.00E+00") &amp; ", sxlib =&gt;  "  &amp; TEXT(sxlibx2!L14*nA,"0.00E+00") &amp; " , vxlib =&gt; " &amp; TEXT(vxlibx2!L14*nA,"0.00E+00")&amp; " , vsclib =&gt; " &amp; TEXT(vsclibx2!L14*nA, "0.00E+00") &amp; " , wsclib =&gt; " &amp; TEXT(wsclibx2!L14*nA, "0.00E+00") &amp; " , vgalib =&gt; " &amp; TEXT(vgalibx2!L14*nA, "0.00E+00") &amp; " , rgalib =&gt; " &amp; TEXT(rgalibx2!L14*nA, "0.00E+00") &amp; " , ac =&gt; " &amp; TEXT(ac!L14*uA, "0.00E+00") &amp; " , act =&gt; " &amp; TEXT(act!L14*uA, "0.00E+00") &amp; " , hc =&gt; " &amp; TEXT(hc!L14*uA, "0.00E+00") &amp; " , hct =&gt; " &amp; TEXT(hct!L14*uA, "0.00E+00") &amp; " , cmos =&gt; " &amp; TEXT(cmos!L14*nA,"0.00E+00")&amp;"),"</f>
        <v>or2 =&gt;( ssxlib =&gt; 1.058E-12, sxlib =&gt;  1.058E-12 , vxlib =&gt; 683E-12 , vsclib =&gt; 825E-12 , wsclib =&gt; 825E-12 , vgalib =&gt; 0.000E+00 , rgalib =&gt; 0.000E+00 , ac =&gt; 200E-08 , act =&gt; 400E-08 , hc =&gt; 200E-08 , hct =&gt; 0.000E+00 , cmos =&gt; 4.000E-12),</v>
      </c>
    </row>
    <row r="15" spans="1:3" x14ac:dyDescent="0.25">
      <c r="C15" s="20" t="str">
        <f>ssxlibx2!A15 &amp; " =&gt;( ssxlib =&gt; " &amp; TEXT(ssxlibx2!L15*nA,"0.00E+00") &amp; ", sxlib =&gt;  "  &amp; TEXT(sxlibx2!L15*nA,"0.00E+00") &amp; " , vxlib =&gt; " &amp; TEXT(vxlibx2!L15*nA,"0.00E+00")&amp; " , vsclib =&gt; " &amp; TEXT(vsclibx2!L15*nA, "0.00E+00") &amp; " , wsclib =&gt; " &amp; TEXT(wsclibx2!L15*nA, "0.00E+00") &amp; " , vgalib =&gt; " &amp; TEXT(vgalibx2!L15*nA, "0.00E+00") &amp; " , rgalib =&gt; " &amp; TEXT(rgalibx2!L15*nA, "0.00E+00") &amp; " , ac =&gt; " &amp; TEXT(ac!L15*uA, "0.00E+00") &amp; " , act =&gt; " &amp; TEXT(act!L15*uA, "0.00E+00") &amp; " , hc =&gt; " &amp; TEXT(hc!L15*uA, "0.00E+00") &amp; " , hct =&gt; " &amp; TEXT(hct!L15*uA, "0.00E+00") &amp; " , cmos =&gt; " &amp; TEXT(cmos!L15*nA,"0.00E+00")&amp;"),"</f>
        <v>or3 =&gt;( ssxlib =&gt; 1.158E-12, sxlib =&gt;  1.158E-12 , vxlib =&gt; 850E-12 , vsclib =&gt; 1.050E-12 , wsclib =&gt; 1.050E-12 , vgalib =&gt; 0.000E+00 , rgalib =&gt; 0.000E+00 , ac =&gt; 0.000E+00 , act =&gt; 0.000E+00 , hc =&gt; 0.000E+00 , hct =&gt; 0.000E+00 , cmos =&gt; 001E-08),</v>
      </c>
    </row>
    <row r="16" spans="1:3" x14ac:dyDescent="0.25">
      <c r="C16" s="20" t="str">
        <f>ssxlibx2!A16 &amp; " =&gt;( ssxlib =&gt; " &amp; TEXT(ssxlibx2!L16*nA,"0.00E+00") &amp; ", sxlib =&gt;  "  &amp; TEXT(sxlibx2!L16*nA,"0.00E+00") &amp; " , vxlib =&gt; " &amp; TEXT(vxlibx2!L16*nA,"0.00E+00")&amp; " , vsclib =&gt; " &amp; TEXT(vsclibx2!L16*nA, "0.00E+00") &amp; " , wsclib =&gt; " &amp; TEXT(wsclibx2!L16*nA, "0.00E+00") &amp; " , vgalib =&gt; " &amp; TEXT(vgalibx2!L16*nA, "0.00E+00") &amp; " , rgalib =&gt; " &amp; TEXT(rgalibx2!L16*nA, "0.00E+00") &amp; " , ac =&gt; " &amp; TEXT(ac!L16*uA, "0.00E+00") &amp; " , act =&gt; " &amp; TEXT(act!L16*uA, "0.00E+00") &amp; " , hc =&gt; " &amp; TEXT(hc!L16*uA, "0.00E+00") &amp; " , hct =&gt; " &amp; TEXT(hct!L16*uA, "0.00E+00") &amp; " , cmos =&gt; " &amp; TEXT(cmos!L16*nA,"0.00E+00")&amp;"),"</f>
        <v>or4 =&gt;( ssxlib =&gt; 1.250E-12, sxlib =&gt;  1.250E-12 , vxlib =&gt; 892E-12 , vsclib =&gt; 1.133E-12 , wsclib =&gt; 1.133E-12 , vgalib =&gt; 0.000E+00 , rgalib =&gt; 0.000E+00 , ac =&gt; 0.000E+00 , act =&gt; 0.000E+00 , hc =&gt; 0.000E+00 , hct =&gt; 0.000E+00 , cmos =&gt; 025E-08),</v>
      </c>
    </row>
    <row r="17" spans="3:3" x14ac:dyDescent="0.25">
      <c r="C17" s="20" t="str">
        <f>ssxlibx2!A17 &amp; " =&gt;( ssxlib =&gt; " &amp; TEXT(ssxlibx2!L17*nA,"0.00E+00") &amp; ", sxlib =&gt;  "  &amp; TEXT(sxlibx2!L17*nA,"0.00E+00") &amp; " , vxlib =&gt; " &amp; TEXT(vxlibx2!L17*nA,"0.00E+00")&amp; " , vsclib =&gt; " &amp; TEXT(vsclibx2!L17*nA, "0.00E+00") &amp; " , wsclib =&gt; " &amp; TEXT(wsclibx2!L17*nA, "0.00E+00") &amp; " , vgalib =&gt; " &amp; TEXT(vgalibx2!L17*nA, "0.00E+00") &amp; " , rgalib =&gt; " &amp; TEXT(rgalibx2!L17*nA, "0.00E+00") &amp; " , ac =&gt; " &amp; TEXT(ac!L17*uA, "0.00E+00") &amp; " , act =&gt; " &amp; TEXT(act!L17*uA, "0.00E+00") &amp; " , hc =&gt; " &amp; TEXT(hc!L17*uA, "0.00E+00") &amp; " , hct =&gt; " &amp; TEXT(hct!L17*uA, "0.00E+00") &amp; " , cmos =&gt; " &amp; TEXT(cmos!L17*nA,"0.00E+00")&amp;"),"</f>
        <v>nand2 =&gt;( ssxlib =&gt; 575E-12, sxlib =&gt;  575E-12 , vxlib =&gt; 1.067E-12 , vsclib =&gt; 658E-12 , wsclib =&gt; 658E-12 , vgalib =&gt; 675E-12 , rgalib =&gt; 733E-12 , ac =&gt; 200E-08 , act =&gt; 200E-08 , hc =&gt; 0.000E+00 , hct =&gt; 0.000E+00 , cmos =&gt; 4.000E-12),</v>
      </c>
    </row>
    <row r="18" spans="3:3" x14ac:dyDescent="0.25">
      <c r="C18" s="20" t="str">
        <f>ssxlibx2!A18 &amp; " =&gt;( ssxlib =&gt; " &amp; TEXT(ssxlibx2!L18*nA,"0.00E+00") &amp; ", sxlib =&gt;  "  &amp; TEXT(sxlibx2!L18*nA,"0.00E+00") &amp; " , vxlib =&gt; " &amp; TEXT(vxlibx2!L18*nA,"0.00E+00")&amp; " , vsclib =&gt; " &amp; TEXT(vsclibx2!L18*nA, "0.00E+00") &amp; " , wsclib =&gt; " &amp; TEXT(wsclibx2!L18*nA, "0.00E+00") &amp; " , vgalib =&gt; " &amp; TEXT(vgalibx2!L18*nA, "0.00E+00") &amp; " , rgalib =&gt; " &amp; TEXT(rgalibx2!L18*nA, "0.00E+00") &amp; " , ac =&gt; " &amp; TEXT(ac!L18*uA, "0.00E+00") &amp; " , act =&gt; " &amp; TEXT(act!L18*uA, "0.00E+00") &amp; " , hc =&gt; " &amp; TEXT(hc!L18*uA, "0.00E+00") &amp; " , hct =&gt; " &amp; TEXT(hct!L18*uA, "0.00E+00") &amp; " , cmos =&gt; " &amp; TEXT(cmos!L18*nA,"0.00E+00")&amp;"),"</f>
        <v>nand3 =&gt;( ssxlib =&gt; 767E-12, sxlib =&gt;  767E-12 , vxlib =&gt; 1.267E-12 , vsclib =&gt; 1.075E-12 , wsclib =&gt; 1.075E-12 , vgalib =&gt; 925E-12 , rgalib =&gt; 1.000E-12 , ac =&gt; 200E-08 , act =&gt; 400E-08 , hc =&gt; 0.000E+00 , hct =&gt; 0.000E+00 , cmos =&gt; 4.000E-12),</v>
      </c>
    </row>
    <row r="19" spans="3:3" x14ac:dyDescent="0.25">
      <c r="C19" s="20" t="str">
        <f>ssxlibx2!A19 &amp; " =&gt;( ssxlib =&gt; " &amp; TEXT(ssxlibx2!L19*nA,"0.00E+00") &amp; ", sxlib =&gt;  "  &amp; TEXT(sxlibx2!L19*nA,"0.00E+00") &amp; " , vxlib =&gt; " &amp; TEXT(vxlibx2!L19*nA,"0.00E+00")&amp; " , vsclib =&gt; " &amp; TEXT(vsclibx2!L19*nA, "0.00E+00") &amp; " , wsclib =&gt; " &amp; TEXT(wsclibx2!L19*nA, "0.00E+00") &amp; " , vgalib =&gt; " &amp; TEXT(vgalibx2!L19*nA, "0.00E+00") &amp; " , rgalib =&gt; " &amp; TEXT(rgalibx2!L19*nA, "0.00E+00") &amp; " , ac =&gt; " &amp; TEXT(ac!L19*uA, "0.00E+00") &amp; " , act =&gt; " &amp; TEXT(act!L19*uA, "0.00E+00") &amp; " , hc =&gt; " &amp; TEXT(hc!L19*uA, "0.00E+00") &amp; " , hct =&gt; " &amp; TEXT(hct!L19*uA, "0.00E+00") &amp; " , cmos =&gt; " &amp; TEXT(cmos!L19*nA,"0.00E+00")&amp;"),"</f>
        <v>nand4 =&gt;( ssxlib =&gt; 967E-12, sxlib =&gt;  967E-12 , vxlib =&gt; 1.942E-12 , vsclib =&gt; 1.250E-12 , wsclib =&gt; 1.250E-12 , vgalib =&gt; 0.000E+00 , rgalib =&gt; 0.000E+00 , ac =&gt; 200E-08 , act =&gt; 400E-08 , hc =&gt; 0.000E+00 , hct =&gt; 0.000E+00 , cmos =&gt; 5.000E-12),</v>
      </c>
    </row>
    <row r="20" spans="3:3" x14ac:dyDescent="0.25">
      <c r="C20" s="20" t="str">
        <f>ssxlibx2!A20 &amp; " =&gt;( ssxlib =&gt; " &amp; TEXT(ssxlibx2!L20*nA,"0.00E+00") &amp; ", sxlib =&gt;  "  &amp; TEXT(sxlibx2!L20*nA,"0.00E+00") &amp; " , vxlib =&gt; " &amp; TEXT(vxlibx2!L20*nA,"0.00E+00")&amp; " , vsclib =&gt; " &amp; TEXT(vsclibx2!L20*nA, "0.00E+00") &amp; " , wsclib =&gt; " &amp; TEXT(wsclibx2!L20*nA, "0.00E+00") &amp; " , vgalib =&gt; " &amp; TEXT(vgalibx2!L20*nA, "0.00E+00") &amp; " , rgalib =&gt; " &amp; TEXT(rgalibx2!L20*nA, "0.00E+00") &amp; " , ac =&gt; " &amp; TEXT(ac!L20*uA, "0.00E+00") &amp; " , act =&gt; " &amp; TEXT(act!L20*uA, "0.00E+00") &amp; " , hc =&gt; " &amp; TEXT(hc!L20*uA, "0.00E+00") &amp; " , hct =&gt; " &amp; TEXT(hct!L20*uA, "0.00E+00") &amp; " , cmos =&gt; " &amp; TEXT(cmos!L20*nA,"0.00E+00")&amp;"),"</f>
        <v>nor2 =&gt;( ssxlib =&gt; 575E-12, sxlib =&gt;  575E-12 , vxlib =&gt; 1.158E-12 , vsclib =&gt; 808E-12 , wsclib =&gt; 808E-12 , vgalib =&gt; 675E-12 , rgalib =&gt; 1.308E-12 , ac =&gt; 200E-08 , act =&gt; 400E-08 , hc =&gt; 0.000E+00 , hct =&gt; 0.000E+00 , cmos =&gt; 4.000E-12),</v>
      </c>
    </row>
    <row r="21" spans="3:3" x14ac:dyDescent="0.25">
      <c r="C21" s="20" t="str">
        <f>ssxlibx2!A21 &amp; " =&gt;( ssxlib =&gt; " &amp; TEXT(ssxlibx2!L21*nA,"0.00E+00") &amp; ", sxlib =&gt;  "  &amp; TEXT(sxlibx2!L21*nA,"0.00E+00") &amp; " , vxlib =&gt; " &amp; TEXT(vxlibx2!L21*nA,"0.00E+00")&amp; " , vsclib =&gt; " &amp; TEXT(vsclibx2!L21*nA, "0.00E+00") &amp; " , wsclib =&gt; " &amp; TEXT(wsclibx2!L21*nA, "0.00E+00") &amp; " , vgalib =&gt; " &amp; TEXT(vgalibx2!L21*nA, "0.00E+00") &amp; " , rgalib =&gt; " &amp; TEXT(rgalibx2!L21*nA, "0.00E+00") &amp; " , ac =&gt; " &amp; TEXT(ac!L21*uA, "0.00E+00") &amp; " , act =&gt; " &amp; TEXT(act!L21*uA, "0.00E+00") &amp; " , hc =&gt; " &amp; TEXT(hc!L21*uA, "0.00E+00") &amp; " , hct =&gt; " &amp; TEXT(hct!L21*uA, "0.00E+00") &amp; " , cmos =&gt; " &amp; TEXT(cmos!L21*nA,"0.00E+00")&amp;"),"</f>
        <v>nor3 =&gt;( ssxlib =&gt; 675E-12, sxlib =&gt;  675E-12 , vxlib =&gt; 1.183E-12 , vsclib =&gt; 1.217E-12 , wsclib =&gt; 1.217E-12 , vgalib =&gt; 1.692E-12 , rgalib =&gt; 1.692E-12 , ac =&gt; 0.000E+00 , act =&gt; 0.000E+00 , hc =&gt; 0.000E+00 , hct =&gt; 0.000E+00 , cmos =&gt; 5.000E-12),</v>
      </c>
    </row>
    <row r="22" spans="3:3" x14ac:dyDescent="0.25">
      <c r="C22" s="20" t="str">
        <f>ssxlibx2!A22 &amp; " =&gt;( ssxlib =&gt; " &amp; TEXT(ssxlibx2!L22*nA,"0.00E+00") &amp; ", sxlib =&gt;  "  &amp; TEXT(sxlibx2!L22*nA,"0.00E+00") &amp; " , vxlib =&gt; " &amp; TEXT(vxlibx2!L22*nA,"0.00E+00")&amp; " , vsclib =&gt; " &amp; TEXT(vsclibx2!L22*nA, "0.00E+00") &amp; " , wsclib =&gt; " &amp; TEXT(wsclibx2!L22*nA, "0.00E+00") &amp; " , vgalib =&gt; " &amp; TEXT(vgalibx2!L22*nA, "0.00E+00") &amp; " , rgalib =&gt; " &amp; TEXT(rgalibx2!L22*nA, "0.00E+00") &amp; " , ac =&gt; " &amp; TEXT(ac!L22*uA, "0.00E+00") &amp; " , act =&gt; " &amp; TEXT(act!L22*uA, "0.00E+00") &amp; " , hc =&gt; " &amp; TEXT(hc!L22*uA, "0.00E+00") &amp; " , hct =&gt; " &amp; TEXT(hct!L22*uA, "0.00E+00") &amp; " , cmos =&gt; " &amp; TEXT(cmos!L22*nA,"0.00E+00")&amp;"),"</f>
        <v>nor4 =&gt;( ssxlib =&gt; 767E-12, sxlib =&gt;  767E-12 , vxlib =&gt; 1.175E-12 , vsclib =&gt; 1.183E-12 , wsclib =&gt; 1.183E-12 , vgalib =&gt; 0.000E+00 , rgalib =&gt; 0.000E+00 , ac =&gt; 0.000E+00 , act =&gt; 0.000E+00 , hc =&gt; 0.000E+00 , hct =&gt; 0.000E+00 , cmos =&gt; 5.000E-12),</v>
      </c>
    </row>
    <row r="23" spans="3:3" x14ac:dyDescent="0.25">
      <c r="C23" s="20" t="str">
        <f>ssxlibx2!A23 &amp; " =&gt;( ssxlib =&gt; " &amp; TEXT(ssxlibx2!L23*nA,"0.00E+00") &amp; ", sxlib =&gt;  "  &amp; TEXT(sxlibx2!L23*nA,"0.00E+00") &amp; " , vxlib =&gt; " &amp; TEXT(vxlibx2!L23*nA,"0.00E+00")&amp; " , vsclib =&gt; " &amp; TEXT(vsclibx2!L23*nA, "0.00E+00") &amp; " , wsclib =&gt; " &amp; TEXT(wsclibx2!L23*nA, "0.00E+00") &amp; " , vgalib =&gt; " &amp; TEXT(vgalibx2!L23*nA, "0.00E+00") &amp; " , rgalib =&gt; " &amp; TEXT(rgalibx2!L23*nA, "0.00E+00") &amp; " , ac =&gt; " &amp; TEXT(ac!L23*uA, "0.00E+00") &amp; " , act =&gt; " &amp; TEXT(act!L23*uA, "0.00E+00") &amp; " , hc =&gt; " &amp; TEXT(hc!L23*uA, "0.00E+00") &amp; " , hct =&gt; " &amp; TEXT(hct!L23*uA, "0.00E+00") &amp; " , cmos =&gt; " &amp; TEXT(cmos!L23*nA,"0.00E+00")&amp;"),"</f>
        <v>xor2 =&gt;( ssxlib =&gt; 1.733E-12, sxlib =&gt;  1.733E-12 , vxlib =&gt; 1.058E-12 , vsclib =&gt; 1.517E-12 , wsclib =&gt; 1.517E-12 , vgalib =&gt; 1.017E-12 , rgalib =&gt; 1.383E-12 , ac =&gt; 200E-08 , act =&gt; 200E-08 , hc =&gt; 0.000E+00 , hct =&gt; 0.000E+00 , cmos =&gt; 005E-08),</v>
      </c>
    </row>
    <row r="24" spans="3:3" x14ac:dyDescent="0.25">
      <c r="C24" s="20" t="str">
        <f>ssxlibx2!A24 &amp; " =&gt;( ssxlib =&gt; " &amp; TEXT(ssxlibx2!L24*nA,"0.00E+00") &amp; ", sxlib =&gt;  "  &amp; TEXT(sxlibx2!L24*nA,"0.00E+00") &amp; " , vxlib =&gt; " &amp; TEXT(vxlibx2!L24*nA,"0.00E+00")&amp; " , vsclib =&gt; " &amp; TEXT(vsclibx2!L24*nA, "0.00E+00") &amp; " , wsclib =&gt; " &amp; TEXT(wsclibx2!L24*nA, "0.00E+00") &amp; " , vgalib =&gt; " &amp; TEXT(vgalibx2!L24*nA, "0.00E+00") &amp; " , rgalib =&gt; " &amp; TEXT(rgalibx2!L24*nA, "0.00E+00") &amp; " , ac =&gt; " &amp; TEXT(ac!L24*uA, "0.00E+00") &amp; " , act =&gt; " &amp; TEXT(act!L24*uA, "0.00E+00") &amp; " , hc =&gt; " &amp; TEXT(hc!L24*uA, "0.00E+00") &amp; " , hct =&gt; " &amp; TEXT(hct!L24*uA, "0.00E+00") &amp; " , cmos =&gt; " &amp; TEXT(cmos!L24*nA,"0.00E+00")&amp;"),"</f>
        <v>xnor2 =&gt;( ssxlib =&gt; 1.733E-12, sxlib =&gt;  1.733E-12 , vxlib =&gt; 1.017E-12 , vsclib =&gt; 1.633E-12 , wsclib =&gt; 1.633E-12 , vgalib =&gt; 1.100E-12 , rgalib =&gt; 1.383E-12 , ac =&gt; 0.000E+00 , act =&gt; 0.000E+00 , hc =&gt; 0.000E+00 , hct =&gt; 0.000E+00 , cmos =&gt; 010E-08),</v>
      </c>
    </row>
    <row r="25" spans="3:3" x14ac:dyDescent="0.25">
      <c r="C25" s="20" t="str">
        <f>ssxlibx2!A25 &amp; " =&gt;( ssxlib =&gt; " &amp; TEXT(ssxlibx2!L25*nA,"0.00E+00") &amp; ", sxlib =&gt;  "  &amp; TEXT(sxlibx2!L25*nA,"0.00E+00") &amp; " , vxlib =&gt; " &amp; TEXT(vxlibx2!L25*nA,"0.00E+00")&amp; " , vsclib =&gt; " &amp; TEXT(vsclibx2!L25*nA, "0.00E+00") &amp; " , wsclib =&gt; " &amp; TEXT(wsclibx2!L25*nA, "0.00E+00") &amp; " , vgalib =&gt; " &amp; TEXT(vgalibx2!L25*nA, "0.00E+00") &amp; " , rgalib =&gt; " &amp; TEXT(rgalibx2!L25*nA, "0.00E+00") &amp; " , ac =&gt; " &amp; TEXT(ac!L25*uA, "0.00E+00") &amp; " , act =&gt; " &amp; TEXT(act!L25*uA, "0.00E+00") &amp; " , hc =&gt; " &amp; TEXT(hc!L25*uA, "0.00E+00") &amp; " , hct =&gt; " &amp; TEXT(hct!L25*uA, "0.00E+00") &amp; " , cmos =&gt; " &amp; TEXT(cmos!L25*nA,"0.00E+00")&amp;"),"</f>
        <v>mux2 =&gt;( ssxlib =&gt; 1.442E-12, sxlib =&gt;  1.442E-12 , vxlib =&gt; 0.000E+00 , vsclib =&gt; 0.000E+00 , wsclib =&gt; 858E-12 , vgalib =&gt; 0.000E+00 , rgalib =&gt; 0.000E+00 , ac =&gt; 0.000E+00 , act =&gt; 0.000E+00 , hc =&gt; 0.000E+00 , hct =&gt; 0.000E+00 , cmos =&gt; 0.000E+00),</v>
      </c>
    </row>
    <row r="26" spans="3:3" x14ac:dyDescent="0.25">
      <c r="C26" s="20" t="str">
        <f>ssxlibx2!A26 &amp; " =&gt;( ssxlib =&gt; " &amp; TEXT(ssxlibx2!L26*nA,"0.00E+00") &amp; ", sxlib =&gt;  "  &amp; TEXT(sxlibx2!L26*nA,"0.00E+00") &amp; " , vxlib =&gt; " &amp; TEXT(vxlibx2!L26*nA,"0.00E+00")&amp; " , vsclib =&gt; " &amp; TEXT(vsclibx2!L26*nA, "0.00E+00") &amp; " , wsclib =&gt; " &amp; TEXT(wsclibx2!L26*nA, "0.00E+00") &amp; " , vgalib =&gt; " &amp; TEXT(vgalibx2!L26*nA, "0.00E+00") &amp; " , rgalib =&gt; " &amp; TEXT(rgalibx2!L26*nA, "0.00E+00") &amp; " , ac =&gt; " &amp; TEXT(ac!L26*uA, "0.00E+00") &amp; " , act =&gt; " &amp; TEXT(act!L26*uA, "0.00E+00") &amp; " , hc =&gt; " &amp; TEXT(hc!L26*uA, "0.00E+00") &amp; " , hct =&gt; " &amp; TEXT(hct!L26*uA, "0.00E+00") &amp; " , cmos =&gt; " &amp; TEXT(cmos!L26*nA,"0.00E+00")&amp;"),"</f>
        <v>mux4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7" spans="3:3" x14ac:dyDescent="0.25">
      <c r="C27" s="20" t="str">
        <f>ssxlibx2!A27 &amp; " =&gt;( ssxlib =&gt; " &amp; TEXT(ssxlibx2!L27*nA,"0.00E+00") &amp; ", sxlib =&gt;  "  &amp; TEXT(sxlibx2!L27*nA,"0.00E+00") &amp; " , vxlib =&gt; " &amp; TEXT(vxlibx2!L27*nA,"0.00E+00")&amp; " , vsclib =&gt; " &amp; TEXT(vsclibx2!L27*nA, "0.00E+00") &amp; " , wsclib =&gt; " &amp; TEXT(wsclibx2!L27*nA, "0.00E+00") &amp; " , vgalib =&gt; " &amp; TEXT(vgalibx2!L27*nA, "0.00E+00") &amp; " , rgalib =&gt; " &amp; TEXT(rgalibx2!L27*nA, "0.00E+00") &amp; " , ac =&gt; " &amp; TEXT(ac!L27*uA, "0.00E+00") &amp; " , act =&gt; " &amp; TEXT(act!L27*uA, "0.00E+00") &amp; " , hc =&gt; " &amp; TEXT(hc!L27*uA, "0.00E+00") &amp; " , hct =&gt; " &amp; TEXT(hct!L27*uA, "0.00E+00") &amp; " , cmos =&gt; " &amp; TEXT(cmos!L27*nA,"0.00E+00")&amp;"),"</f>
        <v>num163 =&gt;( ssxlib =&gt; 0.000E+00, sxlib =&gt;  0.000E+00 , vxlib =&gt; 0.000E+00 , vsclib =&gt; 0.000E+00 , wsclib =&gt; 0.000E+00 , vgalib =&gt; 0.000E+00 , rgalib =&gt; 0.000E+00 , ac =&gt; 0.000E+00 , act =&gt; 0.000E+00 , hc =&gt; 800E-08 , hct =&gt; 0.000E+00 , cmos =&gt; 0.000E+00),</v>
      </c>
    </row>
    <row r="28" spans="3:3" x14ac:dyDescent="0.25">
      <c r="C28" s="20" t="str">
        <f>ssxlibx2!A28 &amp; " =&gt;( ssxlib =&gt; " &amp; TEXT(ssxlibx2!L28*nA,"0.00E+00") &amp; ", sxlib =&gt;  "  &amp; TEXT(sxlibx2!L28*nA,"0.00E+00") &amp; " , vxlib =&gt; " &amp; TEXT(vxlibx2!L28*nA,"0.00E+00")&amp; " , vsclib =&gt; " &amp; TEXT(vsclibx2!L28*nA, "0.00E+00") &amp; " , wsclib =&gt; " &amp; TEXT(wsclibx2!L28*nA, "0.00E+00") &amp; " , vgalib =&gt; " &amp; TEXT(vgalibx2!L28*nA, "0.00E+00") &amp; " , rgalib =&gt; " &amp; TEXT(rgalibx2!L28*nA, "0.00E+00") &amp; " , ac =&gt; " &amp; TEXT(ac!L28*uA, "0.00E+00") &amp; " , act =&gt; " &amp; TEXT(act!L28*uA, "0.00E+00") &amp; " , hc =&gt; " &amp; TEXT(hc!L28*uA, "0.00E+00") &amp; " , hct =&gt; " &amp; TEXT(hct!L28*uA, "0.00E+00") &amp; " , cmos =&gt; " &amp; TEXT(cmos!L28*nA,"0.00E+00")&amp;"),"</f>
        <v>dff_rising_edge =&gt;( ssxlib =&gt; 0.000E+00, sxlib =&gt;  0.000E+00 , vxlib =&gt; 0.000E+00 , vsclib =&gt; 1.767E-12 , wsclib =&gt; 1.767E-12 , vgalib =&gt; 0.000E+00 , rgalib =&gt; 0.000E+00 , ac =&gt; 0.000E+00 , act =&gt; 0.000E+00 , hc =&gt; 0.000E+00 , hct =&gt; 0.000E+00 , cmos =&gt; 0.000E+00),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D1" zoomScaleNormal="100" workbookViewId="0">
      <selection activeCell="L10" sqref="L10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E8/Vdd</f>
        <v>0</v>
      </c>
      <c r="M8" s="10">
        <f t="shared" ref="M8:M16" si="0">F8/(Vdd*Vdd)</f>
        <v>0</v>
      </c>
      <c r="N8" s="11">
        <f t="shared" ref="N8:N16" si="1">G8</f>
        <v>0</v>
      </c>
      <c r="O8">
        <f t="shared" ref="O8:O28" si="2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ref="L9:L16" si="3">E9/Vdd</f>
        <v>0.73333333333333339</v>
      </c>
      <c r="M9" s="10">
        <f t="shared" si="0"/>
        <v>16.527777777777779</v>
      </c>
      <c r="N9" s="11">
        <f t="shared" si="1"/>
        <v>2.6</v>
      </c>
      <c r="O9">
        <f t="shared" si="2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3"/>
        <v>0.48333333333333334</v>
      </c>
      <c r="M10" s="10">
        <f t="shared" si="0"/>
        <v>6.1111111111111116</v>
      </c>
      <c r="N10" s="11">
        <f t="shared" si="1"/>
        <v>5.6</v>
      </c>
      <c r="O10">
        <f t="shared" si="2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3"/>
        <v>0.96666666666666667</v>
      </c>
      <c r="M11" s="10">
        <f t="shared" si="0"/>
        <v>19.930555555555557</v>
      </c>
      <c r="N11" s="11">
        <f t="shared" si="1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3"/>
        <v>1.35</v>
      </c>
      <c r="M12" s="10">
        <f t="shared" si="0"/>
        <v>26.597222222222221</v>
      </c>
      <c r="N12" s="11">
        <f t="shared" si="1"/>
        <v>4.9000000000000004</v>
      </c>
      <c r="O12">
        <f t="shared" si="2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3"/>
        <v>1.5416666666666667</v>
      </c>
      <c r="M13" s="10">
        <f t="shared" si="0"/>
        <v>22.638888888888889</v>
      </c>
      <c r="N13" s="11">
        <f t="shared" si="1"/>
        <v>4.7</v>
      </c>
      <c r="O13">
        <f t="shared" si="2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3"/>
        <v>1.0583333333333333</v>
      </c>
      <c r="M14" s="10">
        <f t="shared" si="0"/>
        <v>20.069444444444443</v>
      </c>
      <c r="N14" s="11">
        <f t="shared" si="1"/>
        <v>4.7</v>
      </c>
      <c r="O14">
        <f t="shared" si="2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3"/>
        <v>1.1583333333333332</v>
      </c>
      <c r="M15" s="10">
        <f t="shared" si="0"/>
        <v>21.25</v>
      </c>
      <c r="N15" s="11">
        <f t="shared" si="1"/>
        <v>4.4000000000000004</v>
      </c>
      <c r="O15">
        <f t="shared" si="2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3"/>
        <v>1.25</v>
      </c>
      <c r="M16" s="10">
        <f t="shared" si="0"/>
        <v>21.944444444444446</v>
      </c>
      <c r="N16" s="11">
        <f t="shared" si="1"/>
        <v>4.2</v>
      </c>
      <c r="O16">
        <f t="shared" si="2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2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65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2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2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2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2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2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63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2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64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2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66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2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2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2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2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workbookViewId="0">
      <selection activeCell="A4" sqref="A4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53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54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55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56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57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58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59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8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52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53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54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55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56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57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58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topLeftCell="A4" workbookViewId="0">
      <selection activeCell="L8" sqref="L8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7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52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53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54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55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56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57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58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59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62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fF</vt:lpstr>
      <vt:lpstr>mm</vt:lpstr>
      <vt:lpstr>nA</vt:lpstr>
      <vt:lpstr>pF</vt:lpstr>
      <vt:lpstr>uA</vt:lpstr>
      <vt:lpstr>um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2018-08-10T11:17:45Z</dcterms:modified>
</cp:coreProperties>
</file>