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ix\Desktop\TDC\TDC\docs\ISETC2018\ver\"/>
    </mc:Choice>
  </mc:AlternateContent>
  <bookViews>
    <workbookView xWindow="93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N46" i="1"/>
  <c r="N47" i="1"/>
  <c r="N48" i="1"/>
  <c r="N49" i="1"/>
  <c r="N41" i="1"/>
  <c r="N42" i="1"/>
  <c r="N43" i="1"/>
  <c r="N44" i="1"/>
  <c r="N45" i="1"/>
  <c r="N34" i="1"/>
  <c r="N35" i="1"/>
  <c r="N36" i="1"/>
  <c r="N37" i="1"/>
  <c r="N38" i="1"/>
  <c r="N39" i="1"/>
  <c r="N40" i="1"/>
  <c r="N25" i="1"/>
  <c r="N26" i="1"/>
  <c r="N27" i="1"/>
  <c r="N28" i="1"/>
  <c r="N29" i="1"/>
  <c r="N30" i="1"/>
  <c r="N31" i="1"/>
  <c r="N32" i="1"/>
  <c r="N33" i="1"/>
  <c r="N15" i="1"/>
  <c r="N16" i="1"/>
  <c r="N17" i="1"/>
  <c r="N18" i="1"/>
  <c r="N19" i="1"/>
  <c r="N20" i="1"/>
  <c r="N21" i="1"/>
  <c r="N22" i="1"/>
  <c r="N23" i="1"/>
  <c r="N24" i="1"/>
  <c r="N14" i="1"/>
  <c r="I9" i="1"/>
  <c r="P38" i="1"/>
  <c r="E21" i="1" l="1"/>
  <c r="H12" i="1"/>
  <c r="H1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5" i="1"/>
  <c r="H13" i="1" l="1"/>
</calcChain>
</file>

<file path=xl/sharedStrings.xml><?xml version="1.0" encoding="utf-8"?>
<sst xmlns="http://schemas.openxmlformats.org/spreadsheetml/2006/main" count="15" uniqueCount="14">
  <si>
    <t>P= cpd*V*V*f</t>
  </si>
  <si>
    <t>Setup: automat secvnetial (vezi lucrare ISETC). Sursa de alimentare stabilizata (V supply 5V), cu afisarea curentului. Generator de functii pentru semnal de tact, amplitudine 5 V, offset 2.5V</t>
  </si>
  <si>
    <t>Putere (mW)</t>
  </si>
  <si>
    <t>Curent (mA)</t>
  </si>
  <si>
    <t>Alim. (V)</t>
  </si>
  <si>
    <t>Frecventa (Hz)</t>
  </si>
  <si>
    <t>Masurat</t>
  </si>
  <si>
    <t>calculat</t>
  </si>
  <si>
    <t>Simulat</t>
  </si>
  <si>
    <t>slope tendinta</t>
  </si>
  <si>
    <t>slope simulare</t>
  </si>
  <si>
    <t>Eroare</t>
  </si>
  <si>
    <t>Cpd = P/V/V/f</t>
  </si>
  <si>
    <t>estimation of power dissipation based on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</si>
</sst>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Sheet1!$E$14:$E$23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5-4BEE-ADD6-B7F7EF7D2E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Sheet1!$F$14:$F$23</c:f>
              <c:numCache>
                <c:formatCode>General</c:formatCode>
                <c:ptCount val="10"/>
                <c:pt idx="0">
                  <c:v>4.78</c:v>
                </c:pt>
                <c:pt idx="1">
                  <c:v>9.34</c:v>
                </c:pt>
                <c:pt idx="2">
                  <c:v>13.91</c:v>
                </c:pt>
                <c:pt idx="3" formatCode="0.00E+00">
                  <c:v>18.45</c:v>
                </c:pt>
                <c:pt idx="4" formatCode="0.00E+00">
                  <c:v>23</c:v>
                </c:pt>
                <c:pt idx="5">
                  <c:v>27.51</c:v>
                </c:pt>
                <c:pt idx="6">
                  <c:v>32.94</c:v>
                </c:pt>
                <c:pt idx="7">
                  <c:v>37.65</c:v>
                </c:pt>
                <c:pt idx="8" formatCode="0.00E+00">
                  <c:v>41.225999999999999</c:v>
                </c:pt>
                <c:pt idx="9" formatCode="0.00E+00">
                  <c:v>45.780999999999999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F-4101-A82E-D9ED0A771A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Sheet1!$G$14:$G$23</c:f>
              <c:numCache>
                <c:formatCode>0.00E+00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4-4D3B-8F8E-2BBE6AF03E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Sheet1!$H$14:$H$23</c:f>
              <c:numCache>
                <c:formatCode>0.00E+00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4-4D3B-8F8E-2BBE6AF03E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Sheet1!$I$14:$I$23</c:f>
              <c:numCache>
                <c:formatCode>0.00E+00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04-4D3B-8F8E-2BBE6AF03EF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Sheet1!$J$14:$J$23</c:f>
              <c:numCache>
                <c:formatCode>0.00E+00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4-4D3B-8F8E-2BBE6AF03EF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Sheet1!$K$14:$K$23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4-4D3B-8F8E-2BBE6AF03EF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Sheet1!$L$14:$L$23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04-4D3B-8F8E-2BBE6AF03EF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Sheet1!$M$14:$M$23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04-4D3B-8F8E-2BBE6AF03EF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Sheet1!$C$14:$C$23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Sheet1!$N$14:$N$23</c:f>
              <c:numCache>
                <c:formatCode>0.00E+00</c:formatCode>
                <c:ptCount val="10"/>
                <c:pt idx="0">
                  <c:v>3.5000000000000004</c:v>
                </c:pt>
                <c:pt idx="1">
                  <c:v>7.0000000000000009</c:v>
                </c:pt>
                <c:pt idx="2">
                  <c:v>10.500000000000002</c:v>
                </c:pt>
                <c:pt idx="3">
                  <c:v>14.000000000000002</c:v>
                </c:pt>
                <c:pt idx="4">
                  <c:v>17.500000000000004</c:v>
                </c:pt>
                <c:pt idx="5">
                  <c:v>21.000000000000004</c:v>
                </c:pt>
                <c:pt idx="6">
                  <c:v>24.500000000000004</c:v>
                </c:pt>
                <c:pt idx="7">
                  <c:v>28.000000000000004</c:v>
                </c:pt>
                <c:pt idx="8">
                  <c:v>31.500000000000004</c:v>
                </c:pt>
                <c:pt idx="9">
                  <c:v>35.000000000000007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04-4D3B-8F8E-2BBE6AF0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94784"/>
        <c:axId val="266094456"/>
      </c:scatterChart>
      <c:valAx>
        <c:axId val="2660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94456"/>
        <c:crosses val="autoZero"/>
        <c:crossBetween val="midCat"/>
      </c:valAx>
      <c:valAx>
        <c:axId val="2660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13</xdr:row>
      <xdr:rowOff>185737</xdr:rowOff>
    </xdr:from>
    <xdr:to>
      <xdr:col>12</xdr:col>
      <xdr:colOff>171449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19156-BABF-4212-8140-98A384068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tabSelected="1" topLeftCell="A28" workbookViewId="0">
      <selection activeCell="N4" sqref="N4"/>
    </sheetView>
  </sheetViews>
  <sheetFormatPr defaultRowHeight="15" x14ac:dyDescent="0.25"/>
  <cols>
    <col min="4" max="4" width="11.85546875" bestFit="1" customWidth="1"/>
    <col min="5" max="5" width="12.42578125" bestFit="1" customWidth="1"/>
    <col min="7" max="7" width="14" bestFit="1" customWidth="1"/>
    <col min="8" max="8" width="13.5703125" bestFit="1" customWidth="1"/>
  </cols>
  <sheetData>
    <row r="1" spans="2:14" x14ac:dyDescent="0.25">
      <c r="B1" t="s">
        <v>1</v>
      </c>
    </row>
    <row r="3" spans="2:14" x14ac:dyDescent="0.25">
      <c r="D3" t="s">
        <v>6</v>
      </c>
      <c r="E3" t="s">
        <v>7</v>
      </c>
      <c r="F3" t="s">
        <v>8</v>
      </c>
    </row>
    <row r="4" spans="2:14" x14ac:dyDescent="0.25">
      <c r="B4" t="s">
        <v>4</v>
      </c>
      <c r="C4" t="s">
        <v>5</v>
      </c>
      <c r="D4" t="s">
        <v>3</v>
      </c>
      <c r="E4" t="s">
        <v>2</v>
      </c>
      <c r="F4" t="s">
        <v>2</v>
      </c>
      <c r="N4" t="s">
        <v>13</v>
      </c>
    </row>
    <row r="5" spans="2:14" x14ac:dyDescent="0.25">
      <c r="B5">
        <v>5</v>
      </c>
      <c r="C5" s="1">
        <v>100000</v>
      </c>
      <c r="D5">
        <v>0</v>
      </c>
      <c r="E5">
        <f t="shared" ref="E5:E23" si="0">B5*D5</f>
        <v>0</v>
      </c>
    </row>
    <row r="6" spans="2:14" x14ac:dyDescent="0.25">
      <c r="B6">
        <v>5</v>
      </c>
      <c r="C6" s="1">
        <v>200000</v>
      </c>
      <c r="D6">
        <v>0</v>
      </c>
      <c r="E6">
        <f t="shared" si="0"/>
        <v>0</v>
      </c>
    </row>
    <row r="7" spans="2:14" x14ac:dyDescent="0.25">
      <c r="B7">
        <v>5</v>
      </c>
      <c r="C7" s="1">
        <v>300000</v>
      </c>
      <c r="D7">
        <v>1</v>
      </c>
      <c r="E7">
        <f t="shared" si="0"/>
        <v>5</v>
      </c>
    </row>
    <row r="8" spans="2:14" x14ac:dyDescent="0.25">
      <c r="B8">
        <v>5</v>
      </c>
      <c r="C8" s="1">
        <v>400000</v>
      </c>
      <c r="D8">
        <v>1</v>
      </c>
      <c r="E8">
        <f t="shared" si="0"/>
        <v>5</v>
      </c>
      <c r="H8" t="s">
        <v>0</v>
      </c>
    </row>
    <row r="9" spans="2:14" x14ac:dyDescent="0.25">
      <c r="B9">
        <v>5</v>
      </c>
      <c r="C9" s="1">
        <v>500000</v>
      </c>
      <c r="D9">
        <v>1</v>
      </c>
      <c r="E9">
        <f t="shared" si="0"/>
        <v>5</v>
      </c>
      <c r="H9" t="s">
        <v>12</v>
      </c>
      <c r="I9" s="1">
        <f>E14/B14/B14/C14</f>
        <v>2.0000000000000002E-7</v>
      </c>
    </row>
    <row r="10" spans="2:14" x14ac:dyDescent="0.25">
      <c r="B10">
        <v>5</v>
      </c>
      <c r="C10" s="1">
        <v>600000</v>
      </c>
      <c r="D10">
        <v>1</v>
      </c>
      <c r="E10">
        <f t="shared" si="0"/>
        <v>5</v>
      </c>
    </row>
    <row r="11" spans="2:14" x14ac:dyDescent="0.25">
      <c r="B11">
        <v>5</v>
      </c>
      <c r="C11" s="1">
        <v>700000</v>
      </c>
      <c r="D11">
        <v>1</v>
      </c>
      <c r="E11">
        <f t="shared" si="0"/>
        <v>5</v>
      </c>
      <c r="G11" t="s">
        <v>9</v>
      </c>
      <c r="H11">
        <f>30/9000000</f>
        <v>3.3333333333333333E-6</v>
      </c>
    </row>
    <row r="12" spans="2:14" x14ac:dyDescent="0.25">
      <c r="B12">
        <v>5</v>
      </c>
      <c r="C12" s="1">
        <v>800000</v>
      </c>
      <c r="D12">
        <v>1</v>
      </c>
      <c r="E12">
        <f t="shared" si="0"/>
        <v>5</v>
      </c>
      <c r="G12" t="s">
        <v>10</v>
      </c>
      <c r="H12">
        <f>40/9000000</f>
        <v>4.4444444444444441E-6</v>
      </c>
    </row>
    <row r="13" spans="2:14" x14ac:dyDescent="0.25">
      <c r="B13">
        <v>5</v>
      </c>
      <c r="C13" s="1">
        <v>900000</v>
      </c>
      <c r="D13">
        <v>1</v>
      </c>
      <c r="E13">
        <f t="shared" si="0"/>
        <v>5</v>
      </c>
      <c r="G13" t="s">
        <v>11</v>
      </c>
      <c r="H13">
        <f>H11/H12</f>
        <v>0.75</v>
      </c>
    </row>
    <row r="14" spans="2:14" x14ac:dyDescent="0.25">
      <c r="B14">
        <v>5</v>
      </c>
      <c r="C14" s="1">
        <v>1000000</v>
      </c>
      <c r="D14">
        <v>1</v>
      </c>
      <c r="E14">
        <f t="shared" si="0"/>
        <v>5</v>
      </c>
      <c r="F14">
        <v>4.78</v>
      </c>
      <c r="J14" s="1"/>
      <c r="N14" s="1">
        <f>0.00000014*B14*B14*C14</f>
        <v>3.5000000000000004</v>
      </c>
    </row>
    <row r="15" spans="2:14" x14ac:dyDescent="0.25">
      <c r="B15">
        <v>5</v>
      </c>
      <c r="C15" s="1">
        <v>2000000</v>
      </c>
      <c r="D15">
        <v>2</v>
      </c>
      <c r="E15">
        <f t="shared" si="0"/>
        <v>10</v>
      </c>
      <c r="F15">
        <v>9.34</v>
      </c>
      <c r="G15" s="1"/>
      <c r="H15" s="1"/>
      <c r="I15" s="1"/>
      <c r="J15" s="1"/>
      <c r="N15" s="1">
        <f t="shared" ref="N15:N49" si="1">0.00000014*B15*B15*C15</f>
        <v>7.0000000000000009</v>
      </c>
    </row>
    <row r="16" spans="2:14" x14ac:dyDescent="0.25">
      <c r="B16">
        <v>5</v>
      </c>
      <c r="C16" s="1">
        <v>3000000</v>
      </c>
      <c r="D16">
        <v>2</v>
      </c>
      <c r="E16">
        <f t="shared" si="0"/>
        <v>10</v>
      </c>
      <c r="F16">
        <v>13.91</v>
      </c>
      <c r="G16" s="1"/>
      <c r="H16" s="1"/>
      <c r="I16" s="1"/>
      <c r="J16" s="1"/>
      <c r="N16" s="1">
        <f t="shared" si="1"/>
        <v>10.500000000000002</v>
      </c>
    </row>
    <row r="17" spans="2:14" x14ac:dyDescent="0.25">
      <c r="B17">
        <v>5</v>
      </c>
      <c r="C17" s="1">
        <v>4000000</v>
      </c>
      <c r="D17">
        <v>3</v>
      </c>
      <c r="E17">
        <f t="shared" si="0"/>
        <v>15</v>
      </c>
      <c r="F17" s="1">
        <v>18.45</v>
      </c>
      <c r="G17" s="1"/>
      <c r="H17" s="1"/>
      <c r="I17" s="1"/>
      <c r="J17" s="1"/>
      <c r="N17" s="1">
        <f t="shared" si="1"/>
        <v>14.000000000000002</v>
      </c>
    </row>
    <row r="18" spans="2:14" x14ac:dyDescent="0.25">
      <c r="B18">
        <v>5</v>
      </c>
      <c r="C18" s="1">
        <v>5000000</v>
      </c>
      <c r="D18">
        <v>3</v>
      </c>
      <c r="E18">
        <f t="shared" si="0"/>
        <v>15</v>
      </c>
      <c r="F18" s="1">
        <v>23</v>
      </c>
      <c r="G18" s="1"/>
      <c r="H18" s="1"/>
      <c r="I18" s="1"/>
      <c r="J18" s="1"/>
      <c r="N18" s="1">
        <f t="shared" si="1"/>
        <v>17.500000000000004</v>
      </c>
    </row>
    <row r="19" spans="2:14" x14ac:dyDescent="0.25">
      <c r="B19">
        <v>5</v>
      </c>
      <c r="C19" s="1">
        <v>6000000</v>
      </c>
      <c r="D19">
        <v>4</v>
      </c>
      <c r="E19">
        <f t="shared" si="0"/>
        <v>20</v>
      </c>
      <c r="F19">
        <v>27.51</v>
      </c>
      <c r="G19" s="1"/>
      <c r="H19" s="1"/>
      <c r="I19" s="1"/>
      <c r="J19" s="1"/>
      <c r="N19" s="1">
        <f t="shared" si="1"/>
        <v>21.000000000000004</v>
      </c>
    </row>
    <row r="20" spans="2:14" x14ac:dyDescent="0.25">
      <c r="B20">
        <v>5</v>
      </c>
      <c r="C20" s="1">
        <v>7000000</v>
      </c>
      <c r="D20">
        <v>5</v>
      </c>
      <c r="E20">
        <f t="shared" si="0"/>
        <v>25</v>
      </c>
      <c r="F20">
        <v>32.94</v>
      </c>
      <c r="G20" s="1"/>
      <c r="H20" s="1"/>
      <c r="I20" s="1"/>
      <c r="J20" s="1"/>
      <c r="N20" s="1">
        <f t="shared" si="1"/>
        <v>24.500000000000004</v>
      </c>
    </row>
    <row r="21" spans="2:14" x14ac:dyDescent="0.25">
      <c r="B21">
        <v>5</v>
      </c>
      <c r="C21" s="1">
        <v>8000000</v>
      </c>
      <c r="D21">
        <v>6</v>
      </c>
      <c r="E21">
        <f t="shared" si="0"/>
        <v>30</v>
      </c>
      <c r="F21">
        <v>37.65</v>
      </c>
      <c r="G21" s="1"/>
      <c r="H21" s="1"/>
      <c r="I21" s="1"/>
      <c r="J21" s="1"/>
      <c r="N21" s="1">
        <f t="shared" si="1"/>
        <v>28.000000000000004</v>
      </c>
    </row>
    <row r="22" spans="2:14" x14ac:dyDescent="0.25">
      <c r="B22">
        <v>5</v>
      </c>
      <c r="C22" s="1">
        <v>9000000</v>
      </c>
      <c r="D22">
        <v>6</v>
      </c>
      <c r="E22">
        <f t="shared" si="0"/>
        <v>30</v>
      </c>
      <c r="F22" s="1">
        <v>41.225999999999999</v>
      </c>
      <c r="G22" s="1"/>
      <c r="H22" s="1"/>
      <c r="I22" s="1"/>
      <c r="J22" s="1"/>
      <c r="N22" s="1">
        <f t="shared" si="1"/>
        <v>31.500000000000004</v>
      </c>
    </row>
    <row r="23" spans="2:14" x14ac:dyDescent="0.25">
      <c r="B23">
        <v>5</v>
      </c>
      <c r="C23" s="1">
        <v>10000000</v>
      </c>
      <c r="D23">
        <v>7</v>
      </c>
      <c r="E23">
        <f t="shared" si="0"/>
        <v>35</v>
      </c>
      <c r="F23" s="1">
        <v>45.780999999999999</v>
      </c>
      <c r="G23" s="1"/>
      <c r="H23" s="1"/>
      <c r="I23" s="1"/>
      <c r="J23" s="1"/>
      <c r="N23" s="1">
        <f t="shared" si="1"/>
        <v>35.000000000000007</v>
      </c>
    </row>
    <row r="24" spans="2:14" x14ac:dyDescent="0.25">
      <c r="B24">
        <v>5</v>
      </c>
      <c r="C24" s="1">
        <v>11000000</v>
      </c>
      <c r="F24">
        <v>50.7550666666667</v>
      </c>
      <c r="I24" s="1"/>
      <c r="N24" s="1">
        <f t="shared" si="1"/>
        <v>38.500000000000007</v>
      </c>
    </row>
    <row r="25" spans="2:14" x14ac:dyDescent="0.25">
      <c r="B25">
        <v>5</v>
      </c>
      <c r="C25" s="1">
        <v>12000000</v>
      </c>
      <c r="F25">
        <v>55.354406060606003</v>
      </c>
      <c r="N25" s="1">
        <f t="shared" si="1"/>
        <v>42.000000000000007</v>
      </c>
    </row>
    <row r="26" spans="2:14" x14ac:dyDescent="0.25">
      <c r="B26">
        <v>5</v>
      </c>
      <c r="C26" s="1">
        <v>13000000</v>
      </c>
      <c r="F26">
        <v>59.953745454545398</v>
      </c>
      <c r="N26" s="1">
        <f t="shared" si="1"/>
        <v>45.500000000000007</v>
      </c>
    </row>
    <row r="27" spans="2:14" x14ac:dyDescent="0.25">
      <c r="B27">
        <v>5</v>
      </c>
      <c r="C27" s="1">
        <v>14000000</v>
      </c>
      <c r="F27" s="1">
        <v>64.553084848484801</v>
      </c>
      <c r="N27" s="1">
        <f t="shared" si="1"/>
        <v>49.000000000000007</v>
      </c>
    </row>
    <row r="28" spans="2:14" x14ac:dyDescent="0.25">
      <c r="B28">
        <v>5</v>
      </c>
      <c r="C28" s="1">
        <v>15000000</v>
      </c>
      <c r="F28" s="1">
        <v>69.152424242424203</v>
      </c>
      <c r="N28" s="1">
        <f t="shared" si="1"/>
        <v>52.500000000000007</v>
      </c>
    </row>
    <row r="29" spans="2:14" x14ac:dyDescent="0.25">
      <c r="B29">
        <v>5</v>
      </c>
      <c r="C29" s="1">
        <v>16000000</v>
      </c>
      <c r="F29">
        <v>73.751763636363606</v>
      </c>
      <c r="N29" s="1">
        <f t="shared" si="1"/>
        <v>56.000000000000007</v>
      </c>
    </row>
    <row r="30" spans="2:14" x14ac:dyDescent="0.25">
      <c r="B30">
        <v>5</v>
      </c>
      <c r="C30" s="1">
        <v>17000000</v>
      </c>
      <c r="F30">
        <v>78.351103030302994</v>
      </c>
      <c r="N30" s="1">
        <f t="shared" si="1"/>
        <v>59.500000000000007</v>
      </c>
    </row>
    <row r="31" spans="2:14" x14ac:dyDescent="0.25">
      <c r="B31">
        <v>5</v>
      </c>
      <c r="C31" s="1">
        <v>18000000</v>
      </c>
      <c r="F31">
        <v>82.950442424242397</v>
      </c>
      <c r="N31" s="1">
        <f t="shared" si="1"/>
        <v>63.000000000000007</v>
      </c>
    </row>
    <row r="32" spans="2:14" x14ac:dyDescent="0.25">
      <c r="B32">
        <v>5</v>
      </c>
      <c r="C32" s="1">
        <v>19000000</v>
      </c>
      <c r="F32" s="1">
        <v>87.549781818181799</v>
      </c>
      <c r="N32" s="1">
        <f t="shared" si="1"/>
        <v>66.5</v>
      </c>
    </row>
    <row r="33" spans="2:16" x14ac:dyDescent="0.25">
      <c r="B33">
        <v>5</v>
      </c>
      <c r="C33" s="1">
        <v>20000000</v>
      </c>
      <c r="F33" s="1">
        <v>92.149121212121202</v>
      </c>
      <c r="N33" s="1">
        <f t="shared" si="1"/>
        <v>70.000000000000014</v>
      </c>
    </row>
    <row r="34" spans="2:16" x14ac:dyDescent="0.25">
      <c r="B34">
        <v>5</v>
      </c>
      <c r="C34" s="1">
        <v>21000000</v>
      </c>
      <c r="F34">
        <v>96.748460606060604</v>
      </c>
      <c r="N34" s="1">
        <f t="shared" si="1"/>
        <v>73.500000000000014</v>
      </c>
    </row>
    <row r="35" spans="2:16" x14ac:dyDescent="0.25">
      <c r="B35">
        <v>5</v>
      </c>
      <c r="C35" s="1">
        <v>22000000</v>
      </c>
      <c r="F35">
        <v>101.34780000000001</v>
      </c>
      <c r="N35" s="1">
        <f t="shared" si="1"/>
        <v>77.000000000000014</v>
      </c>
    </row>
    <row r="36" spans="2:16" x14ac:dyDescent="0.25">
      <c r="B36">
        <v>5</v>
      </c>
      <c r="C36" s="1">
        <v>23000000</v>
      </c>
      <c r="F36">
        <v>105.94713939394001</v>
      </c>
      <c r="N36" s="1">
        <f t="shared" si="1"/>
        <v>80.500000000000014</v>
      </c>
      <c r="P36">
        <f>1-125/160</f>
        <v>0.21875</v>
      </c>
    </row>
    <row r="37" spans="2:16" x14ac:dyDescent="0.25">
      <c r="B37">
        <v>5</v>
      </c>
      <c r="C37" s="1">
        <v>24000000</v>
      </c>
      <c r="F37" s="1">
        <v>110.546478787879</v>
      </c>
      <c r="N37" s="1">
        <f t="shared" si="1"/>
        <v>84.000000000000014</v>
      </c>
    </row>
    <row r="38" spans="2:16" x14ac:dyDescent="0.25">
      <c r="B38">
        <v>5</v>
      </c>
      <c r="C38" s="1">
        <v>25000000</v>
      </c>
      <c r="F38" s="1">
        <v>115.145818181818</v>
      </c>
      <c r="N38" s="1">
        <f t="shared" si="1"/>
        <v>87.500000000000014</v>
      </c>
      <c r="P38">
        <f>1000000000/30000000</f>
        <v>33.333333333333336</v>
      </c>
    </row>
    <row r="39" spans="2:16" x14ac:dyDescent="0.25">
      <c r="B39">
        <v>5</v>
      </c>
      <c r="C39" s="1">
        <v>26000000</v>
      </c>
      <c r="F39">
        <v>119.745157575758</v>
      </c>
      <c r="N39" s="1">
        <f t="shared" si="1"/>
        <v>91.000000000000014</v>
      </c>
    </row>
    <row r="40" spans="2:16" x14ac:dyDescent="0.25">
      <c r="B40">
        <v>5</v>
      </c>
      <c r="C40" s="1">
        <v>27000000</v>
      </c>
      <c r="F40">
        <v>124.344496969697</v>
      </c>
      <c r="N40" s="1">
        <f t="shared" si="1"/>
        <v>94.500000000000014</v>
      </c>
    </row>
    <row r="41" spans="2:16" x14ac:dyDescent="0.25">
      <c r="B41">
        <v>5</v>
      </c>
      <c r="C41" s="1">
        <v>28000000</v>
      </c>
      <c r="F41">
        <v>128.94383636363699</v>
      </c>
      <c r="N41" s="1">
        <f t="shared" si="1"/>
        <v>98.000000000000014</v>
      </c>
    </row>
    <row r="42" spans="2:16" x14ac:dyDescent="0.25">
      <c r="B42">
        <v>5</v>
      </c>
      <c r="C42" s="1">
        <v>29000000</v>
      </c>
      <c r="F42" s="1">
        <v>133.54317575757599</v>
      </c>
      <c r="N42" s="1">
        <f t="shared" si="1"/>
        <v>101.50000000000001</v>
      </c>
    </row>
    <row r="43" spans="2:16" x14ac:dyDescent="0.25">
      <c r="B43">
        <v>5</v>
      </c>
      <c r="C43" s="1">
        <v>30000000</v>
      </c>
      <c r="F43" s="1">
        <v>138.142515151515</v>
      </c>
      <c r="N43" s="1">
        <f t="shared" si="1"/>
        <v>105.00000000000001</v>
      </c>
    </row>
    <row r="44" spans="2:16" x14ac:dyDescent="0.25">
      <c r="B44">
        <v>5</v>
      </c>
      <c r="C44" s="1">
        <v>31000000</v>
      </c>
      <c r="F44">
        <v>142.741854545455</v>
      </c>
      <c r="N44" s="1">
        <f t="shared" si="1"/>
        <v>108.50000000000001</v>
      </c>
    </row>
    <row r="45" spans="2:16" x14ac:dyDescent="0.25">
      <c r="B45">
        <v>5</v>
      </c>
      <c r="C45" s="1">
        <v>32000000</v>
      </c>
      <c r="F45">
        <v>147.341193939394</v>
      </c>
      <c r="N45" s="1">
        <f t="shared" si="1"/>
        <v>112.00000000000001</v>
      </c>
    </row>
    <row r="46" spans="2:16" x14ac:dyDescent="0.25">
      <c r="B46">
        <v>5</v>
      </c>
      <c r="C46" s="1">
        <v>33000000</v>
      </c>
      <c r="F46">
        <v>151.940533333334</v>
      </c>
      <c r="N46" s="1">
        <f t="shared" si="1"/>
        <v>115.50000000000001</v>
      </c>
    </row>
    <row r="47" spans="2:16" x14ac:dyDescent="0.25">
      <c r="B47">
        <v>5</v>
      </c>
      <c r="C47" s="1">
        <v>34000000</v>
      </c>
      <c r="F47" s="1">
        <v>156.53987272727301</v>
      </c>
      <c r="N47" s="1">
        <f t="shared" si="1"/>
        <v>119.00000000000001</v>
      </c>
    </row>
    <row r="48" spans="2:16" x14ac:dyDescent="0.25">
      <c r="B48">
        <v>5</v>
      </c>
      <c r="C48" s="1">
        <v>35000000</v>
      </c>
      <c r="F48" s="1">
        <v>161.13921212121201</v>
      </c>
      <c r="N48" s="1">
        <f t="shared" si="1"/>
        <v>122.50000000000001</v>
      </c>
    </row>
    <row r="49" spans="2:14" x14ac:dyDescent="0.25">
      <c r="B49">
        <v>5</v>
      </c>
      <c r="C49" s="1">
        <v>36000000</v>
      </c>
      <c r="F49">
        <v>165.73855151515201</v>
      </c>
      <c r="N49" s="1">
        <f t="shared" si="1"/>
        <v>126.00000000000001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Botix</cp:lastModifiedBy>
  <dcterms:created xsi:type="dcterms:W3CDTF">2018-07-04T08:53:59Z</dcterms:created>
  <dcterms:modified xsi:type="dcterms:W3CDTF">2018-07-04T14:27:40Z</dcterms:modified>
</cp:coreProperties>
</file>